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hzod.Mamasadikov\Documents\budget\final\"/>
    </mc:Choice>
  </mc:AlternateContent>
  <xr:revisionPtr revIDLastSave="0" documentId="13_ncr:1_{F296ADB6-A828-492D-A950-144EC67595B8}" xr6:coauthVersionLast="47" xr6:coauthVersionMax="47" xr10:uidLastSave="{00000000-0000-0000-0000-000000000000}"/>
  <bookViews>
    <workbookView xWindow="-108" yWindow="-108" windowWidth="23256" windowHeight="12456" tabRatio="738" activeTab="1" xr2:uid="{DC9AD0EC-F4AB-4AC9-BF5C-E9E74E0CE7C8}"/>
  </bookViews>
  <sheets>
    <sheet name="Main" sheetId="1" r:id="rId1"/>
    <sheet name="MTCEXP" sheetId="13" r:id="rId2"/>
    <sheet name="TRAINGCOST" sheetId="7" r:id="rId3"/>
    <sheet name="HSEEXP" sheetId="9" r:id="rId4"/>
    <sheet name="GENSERVEXP" sheetId="10" r:id="rId5"/>
    <sheet name="ITEXP" sheetId="11" r:id="rId6"/>
    <sheet name="LABRCOST" sheetId="12" r:id="rId7"/>
    <sheet name="ПЛАН ЗАКУПОК 2024г." sheetId="14" r:id="rId8"/>
  </sheets>
  <externalReferences>
    <externalReference r:id="rId9"/>
    <externalReference r:id="rId10"/>
    <externalReference r:id="rId11"/>
  </externalReferences>
  <definedNames>
    <definedName name="_xlnm._FilterDatabase" localSheetId="0" hidden="1">Main!$A$5:$P$5</definedName>
    <definedName name="_xlnm._FilterDatabase" localSheetId="7" hidden="1">'ПЛАН ЗАКУПОК 2024г.'!$A$6:$R$10</definedName>
    <definedName name="Exch_rate" localSheetId="6">[1]Assumptions!$B$1</definedName>
    <definedName name="Exch_rate">[2]Assumptions!$B$1</definedName>
    <definedName name="UNI_AA_VERSION" hidden="1">"322.4.0"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  <definedName name="Z_30489468_D611_4901_9FA5_50159E5B9C08_.wvu.FilterData" localSheetId="7" hidden="1">'ПЛАН ЗАКУПОК 2024г.'!#REF!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" i="14" l="1"/>
  <c r="O10" i="14"/>
  <c r="L10" i="14"/>
  <c r="K10" i="14"/>
  <c r="E10" i="14"/>
  <c r="O9" i="14"/>
  <c r="G9" i="14"/>
  <c r="M9" i="14" s="1"/>
  <c r="Q8" i="14"/>
  <c r="M8" i="14"/>
  <c r="K8" i="14"/>
  <c r="G8" i="14"/>
  <c r="I8" i="14" s="1"/>
  <c r="G7" i="14"/>
  <c r="M7" i="14" s="1"/>
  <c r="M10" i="14" s="1"/>
  <c r="I7" i="14" l="1"/>
  <c r="Q9" i="14"/>
  <c r="K7" i="14"/>
  <c r="O8" i="14"/>
  <c r="O7" i="14"/>
  <c r="Q7" i="14"/>
  <c r="I9" i="14"/>
  <c r="K9" i="14"/>
  <c r="I10" i="14" l="1"/>
  <c r="J3" i="13" l="1"/>
  <c r="I9" i="13" s="1"/>
  <c r="I10" i="13" s="1"/>
  <c r="M14" i="12" l="1"/>
  <c r="M9" i="12"/>
  <c r="M11" i="12"/>
  <c r="M7" i="12"/>
  <c r="N12" i="12"/>
  <c r="N23" i="12"/>
  <c r="N14" i="12"/>
  <c r="N5" i="12"/>
  <c r="O12" i="12"/>
  <c r="O23" i="12"/>
  <c r="O14" i="12"/>
  <c r="O8" i="12"/>
  <c r="O7" i="12"/>
  <c r="D22" i="12"/>
  <c r="D14" i="12"/>
  <c r="D24" i="12"/>
  <c r="D10" i="12"/>
  <c r="D5" i="12"/>
  <c r="D8" i="12"/>
  <c r="E12" i="12"/>
  <c r="E18" i="12"/>
  <c r="E5" i="12"/>
  <c r="E7" i="12"/>
  <c r="F12" i="12"/>
  <c r="F5" i="12"/>
  <c r="F8" i="12"/>
  <c r="F11" i="12"/>
  <c r="G23" i="12"/>
  <c r="G10" i="12"/>
  <c r="G5" i="12"/>
  <c r="G11" i="12"/>
  <c r="G21" i="12"/>
  <c r="H12" i="12"/>
  <c r="H14" i="12"/>
  <c r="H10" i="12"/>
  <c r="H11" i="12"/>
  <c r="H13" i="12"/>
  <c r="I12" i="12"/>
  <c r="I23" i="12"/>
  <c r="I14" i="12"/>
  <c r="I5" i="12"/>
  <c r="I7" i="12"/>
  <c r="J23" i="12"/>
  <c r="J14" i="12"/>
  <c r="J9" i="12"/>
  <c r="J11" i="12"/>
  <c r="K22" i="12"/>
  <c r="K10" i="12"/>
  <c r="L12" i="12"/>
  <c r="L23" i="12"/>
  <c r="L18" i="12"/>
  <c r="L5" i="12"/>
  <c r="M12" i="12"/>
  <c r="P6" i="12"/>
  <c r="P15" i="12"/>
  <c r="P16" i="12"/>
  <c r="P17" i="12"/>
  <c r="P19" i="12"/>
  <c r="P20" i="12"/>
  <c r="P25" i="12"/>
  <c r="P26" i="12"/>
  <c r="P27" i="12"/>
  <c r="P28" i="12"/>
  <c r="P29" i="12"/>
  <c r="P30" i="12"/>
  <c r="O21" i="12"/>
  <c r="O13" i="12"/>
  <c r="O11" i="12"/>
  <c r="O10" i="12"/>
  <c r="O9" i="12"/>
  <c r="O5" i="12"/>
  <c r="N24" i="12"/>
  <c r="N22" i="12"/>
  <c r="N13" i="12"/>
  <c r="N11" i="12"/>
  <c r="N10" i="12"/>
  <c r="N9" i="12"/>
  <c r="N7" i="12"/>
  <c r="M23" i="12"/>
  <c r="M8" i="12"/>
  <c r="M13" i="12"/>
  <c r="M10" i="12"/>
  <c r="J7" i="12"/>
  <c r="M5" i="12"/>
  <c r="L14" i="12"/>
  <c r="L13" i="12"/>
  <c r="L11" i="12"/>
  <c r="L10" i="12"/>
  <c r="L9" i="12"/>
  <c r="K24" i="12"/>
  <c r="K23" i="12"/>
  <c r="K21" i="12"/>
  <c r="K13" i="12"/>
  <c r="K12" i="12"/>
  <c r="K9" i="12"/>
  <c r="K7" i="12"/>
  <c r="L7" i="12" s="1"/>
  <c r="K5" i="12"/>
  <c r="J13" i="12"/>
  <c r="J12" i="12"/>
  <c r="J10" i="12"/>
  <c r="J5" i="12"/>
  <c r="I21" i="12"/>
  <c r="I13" i="12"/>
  <c r="I11" i="12"/>
  <c r="I10" i="12"/>
  <c r="I9" i="12"/>
  <c r="H23" i="12"/>
  <c r="H22" i="12"/>
  <c r="H9" i="12"/>
  <c r="H7" i="12"/>
  <c r="H5" i="12"/>
  <c r="G22" i="12"/>
  <c r="G14" i="12"/>
  <c r="G13" i="12"/>
  <c r="G12" i="12"/>
  <c r="G9" i="12"/>
  <c r="G7" i="12"/>
  <c r="F23" i="12"/>
  <c r="F21" i="12"/>
  <c r="F13" i="12"/>
  <c r="F10" i="12"/>
  <c r="F9" i="12"/>
  <c r="F7" i="12"/>
  <c r="E23" i="12"/>
  <c r="D11" i="12"/>
  <c r="E14" i="12"/>
  <c r="E13" i="12"/>
  <c r="E11" i="12"/>
  <c r="E10" i="12"/>
  <c r="E9" i="12"/>
  <c r="D23" i="12"/>
  <c r="D13" i="12"/>
  <c r="D12" i="12"/>
  <c r="D9" i="12"/>
  <c r="D7" i="12"/>
  <c r="P24" i="12" l="1"/>
  <c r="F31" i="12"/>
  <c r="G31" i="12"/>
  <c r="P22" i="12"/>
  <c r="P8" i="12"/>
  <c r="P9" i="12"/>
  <c r="P18" i="12"/>
  <c r="P11" i="12"/>
  <c r="P5" i="12"/>
  <c r="P13" i="12"/>
  <c r="P10" i="12"/>
  <c r="P14" i="12"/>
  <c r="P7" i="12"/>
  <c r="P23" i="12"/>
  <c r="P21" i="12"/>
  <c r="P12" i="12"/>
  <c r="M31" i="12"/>
  <c r="O31" i="12"/>
  <c r="N31" i="12"/>
  <c r="L31" i="12"/>
  <c r="K31" i="12"/>
  <c r="J31" i="12"/>
  <c r="I31" i="12"/>
  <c r="H31" i="12"/>
  <c r="AM2" i="13"/>
  <c r="P31" i="12" l="1"/>
  <c r="AO21" i="9"/>
  <c r="AO12" i="9"/>
  <c r="G42" i="10"/>
  <c r="G39" i="10"/>
  <c r="G17" i="10"/>
  <c r="G15" i="10"/>
  <c r="G15" i="11" l="1"/>
  <c r="G14" i="11"/>
  <c r="G13" i="11"/>
  <c r="AM5" i="11"/>
  <c r="AN5" i="11" s="1"/>
  <c r="AJ5" i="11"/>
  <c r="AK5" i="11" s="1"/>
  <c r="AG5" i="11"/>
  <c r="AH5" i="11" s="1"/>
  <c r="AD5" i="11"/>
  <c r="AE5" i="11" s="1"/>
  <c r="AA5" i="11"/>
  <c r="AB5" i="11" s="1"/>
  <c r="X5" i="11"/>
  <c r="Y5" i="11" s="1"/>
  <c r="U5" i="11"/>
  <c r="V5" i="11" s="1"/>
  <c r="R5" i="11"/>
  <c r="S5" i="11" s="1"/>
  <c r="O5" i="11"/>
  <c r="P5" i="11" s="1"/>
  <c r="L5" i="11"/>
  <c r="M5" i="11" s="1"/>
  <c r="I5" i="11"/>
  <c r="J5" i="11" s="1"/>
  <c r="I5" i="10"/>
  <c r="J5" i="10" s="1"/>
  <c r="L5" i="10"/>
  <c r="M5" i="10" s="1"/>
  <c r="O5" i="10"/>
  <c r="P5" i="10" s="1"/>
  <c r="R5" i="10"/>
  <c r="S5" i="10"/>
  <c r="U5" i="10"/>
  <c r="V5" i="10"/>
  <c r="X5" i="10"/>
  <c r="Y5" i="10" s="1"/>
  <c r="AA5" i="10"/>
  <c r="AB5" i="10" s="1"/>
  <c r="AD5" i="10"/>
  <c r="AE5" i="10" s="1"/>
  <c r="AG5" i="10"/>
  <c r="AH5" i="10"/>
  <c r="AJ5" i="10"/>
  <c r="AK5" i="10" s="1"/>
  <c r="AM5" i="10"/>
  <c r="AN5" i="10" s="1"/>
  <c r="H48" i="10"/>
  <c r="J48" i="10"/>
  <c r="K48" i="10"/>
  <c r="M48" i="10"/>
  <c r="N48" i="10"/>
  <c r="P48" i="10"/>
  <c r="Q48" i="10"/>
  <c r="S48" i="10"/>
  <c r="T48" i="10"/>
  <c r="V48" i="10"/>
  <c r="W48" i="10"/>
  <c r="Y48" i="10"/>
  <c r="Z48" i="10"/>
  <c r="AB48" i="10"/>
  <c r="AC48" i="10"/>
  <c r="AE48" i="10"/>
  <c r="AF48" i="10"/>
  <c r="AH48" i="10"/>
  <c r="AI48" i="10"/>
  <c r="AK48" i="10"/>
  <c r="AL48" i="10"/>
  <c r="AN48" i="10"/>
  <c r="G8" i="10"/>
  <c r="G9" i="10"/>
  <c r="G10" i="10"/>
  <c r="G11" i="10"/>
  <c r="G12" i="10"/>
  <c r="G13" i="10"/>
  <c r="G14" i="10"/>
  <c r="G16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40" i="10"/>
  <c r="G41" i="10"/>
  <c r="G43" i="10"/>
  <c r="G44" i="10"/>
  <c r="G45" i="10"/>
  <c r="G46" i="10"/>
  <c r="G47" i="10"/>
  <c r="G7" i="10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7" i="9"/>
  <c r="E31" i="12"/>
  <c r="D31" i="12"/>
  <c r="N197" i="1" l="1" a="1"/>
  <c r="E197" i="1" a="1"/>
  <c r="I196" i="1" a="1"/>
  <c r="M195" i="1" a="1"/>
  <c r="E195" i="1" a="1"/>
  <c r="I194" i="1" a="1"/>
  <c r="M193" i="1" a="1"/>
  <c r="E193" i="1" a="1"/>
  <c r="I192" i="1" a="1"/>
  <c r="M191" i="1" a="1"/>
  <c r="E191" i="1" a="1"/>
  <c r="I190" i="1" a="1"/>
  <c r="M189" i="1" a="1"/>
  <c r="E189" i="1" a="1"/>
  <c r="I187" i="1" a="1"/>
  <c r="M186" i="1" a="1"/>
  <c r="E186" i="1" a="1"/>
  <c r="I185" i="1" a="1"/>
  <c r="L184" i="1" a="1"/>
  <c r="D184" i="1" a="1"/>
  <c r="G183" i="1" a="1"/>
  <c r="K182" i="1" a="1"/>
  <c r="C182" i="1" a="1"/>
  <c r="G181" i="1" a="1"/>
  <c r="K179" i="1" a="1"/>
  <c r="C179" i="1" a="1"/>
  <c r="G178" i="1" a="1"/>
  <c r="K177" i="1" a="1"/>
  <c r="C177" i="1" a="1"/>
  <c r="G176" i="1" a="1"/>
  <c r="K175" i="1" a="1"/>
  <c r="C175" i="1" a="1"/>
  <c r="G174" i="1" a="1"/>
  <c r="K173" i="1" a="1"/>
  <c r="C173" i="1" a="1"/>
  <c r="G172" i="1" a="1"/>
  <c r="K171" i="1" a="1"/>
  <c r="C171" i="1" a="1"/>
  <c r="G169" i="1" a="1"/>
  <c r="K168" i="1" a="1"/>
  <c r="C168" i="1" a="1"/>
  <c r="G167" i="1" a="1"/>
  <c r="K166" i="1" a="1"/>
  <c r="C166" i="1" a="1"/>
  <c r="G165" i="1" a="1"/>
  <c r="K164" i="1" a="1"/>
  <c r="C164" i="1" a="1"/>
  <c r="G163" i="1" a="1"/>
  <c r="K162" i="1" a="1"/>
  <c r="C162" i="1" a="1"/>
  <c r="G161" i="1" a="1"/>
  <c r="K160" i="1" a="1"/>
  <c r="C160" i="1" a="1"/>
  <c r="G159" i="1" a="1"/>
  <c r="K158" i="1" a="1"/>
  <c r="C158" i="1" a="1"/>
  <c r="G157" i="1" a="1"/>
  <c r="K156" i="1" a="1"/>
  <c r="C156" i="1" a="1"/>
  <c r="G155" i="1" a="1"/>
  <c r="K154" i="1" a="1"/>
  <c r="C154" i="1" a="1"/>
  <c r="G152" i="1" a="1"/>
  <c r="K151" i="1" a="1"/>
  <c r="C151" i="1" a="1"/>
  <c r="G150" i="1" a="1"/>
  <c r="K148" i="1" a="1"/>
  <c r="M197" i="1" a="1"/>
  <c r="D197" i="1" a="1"/>
  <c r="H196" i="1" a="1"/>
  <c r="L195" i="1" a="1"/>
  <c r="D195" i="1" a="1"/>
  <c r="H194" i="1" a="1"/>
  <c r="L193" i="1" a="1"/>
  <c r="D193" i="1" a="1"/>
  <c r="H192" i="1" a="1"/>
  <c r="L191" i="1" a="1"/>
  <c r="D191" i="1" a="1"/>
  <c r="H190" i="1" a="1"/>
  <c r="L189" i="1" a="1"/>
  <c r="D189" i="1" a="1"/>
  <c r="H187" i="1" a="1"/>
  <c r="L186" i="1" a="1"/>
  <c r="D186" i="1" a="1"/>
  <c r="H185" i="1" a="1"/>
  <c r="K184" i="1" a="1"/>
  <c r="N183" i="1" a="1"/>
  <c r="F183" i="1" a="1"/>
  <c r="J182" i="1" a="1"/>
  <c r="N181" i="1" a="1"/>
  <c r="F181" i="1" a="1"/>
  <c r="J179" i="1" a="1"/>
  <c r="N178" i="1" a="1"/>
  <c r="F178" i="1" a="1"/>
  <c r="J177" i="1" a="1"/>
  <c r="N176" i="1" a="1"/>
  <c r="F176" i="1" a="1"/>
  <c r="J175" i="1" a="1"/>
  <c r="N174" i="1" a="1"/>
  <c r="F174" i="1" a="1"/>
  <c r="J173" i="1" a="1"/>
  <c r="N172" i="1" a="1"/>
  <c r="F172" i="1" a="1"/>
  <c r="J171" i="1" a="1"/>
  <c r="N169" i="1" a="1"/>
  <c r="F169" i="1" a="1"/>
  <c r="J168" i="1" a="1"/>
  <c r="N167" i="1" a="1"/>
  <c r="F167" i="1" a="1"/>
  <c r="J166" i="1" a="1"/>
  <c r="N165" i="1" a="1"/>
  <c r="F165" i="1" a="1"/>
  <c r="J164" i="1" a="1"/>
  <c r="N163" i="1" a="1"/>
  <c r="F163" i="1" a="1"/>
  <c r="J162" i="1" a="1"/>
  <c r="N161" i="1" a="1"/>
  <c r="F161" i="1" a="1"/>
  <c r="J160" i="1" a="1"/>
  <c r="N159" i="1" a="1"/>
  <c r="F159" i="1" a="1"/>
  <c r="J158" i="1" a="1"/>
  <c r="N157" i="1" a="1"/>
  <c r="F157" i="1" a="1"/>
  <c r="J156" i="1" a="1"/>
  <c r="L197" i="1" a="1"/>
  <c r="K197" i="1" a="1"/>
  <c r="N196" i="1" a="1"/>
  <c r="F196" i="1" a="1"/>
  <c r="J195" i="1" a="1"/>
  <c r="N194" i="1" a="1"/>
  <c r="F194" i="1" a="1"/>
  <c r="J193" i="1" a="1"/>
  <c r="N192" i="1" a="1"/>
  <c r="F192" i="1" a="1"/>
  <c r="J191" i="1" a="1"/>
  <c r="N190" i="1" a="1"/>
  <c r="F190" i="1" a="1"/>
  <c r="J189" i="1" a="1"/>
  <c r="N187" i="1" a="1"/>
  <c r="F187" i="1" a="1"/>
  <c r="J186" i="1" a="1"/>
  <c r="N185" i="1" a="1"/>
  <c r="F185" i="1" a="1"/>
  <c r="I184" i="1" a="1"/>
  <c r="L183" i="1" a="1"/>
  <c r="D183" i="1" a="1"/>
  <c r="H182" i="1" a="1"/>
  <c r="L181" i="1" a="1"/>
  <c r="D181" i="1" a="1"/>
  <c r="H179" i="1" a="1"/>
  <c r="L178" i="1" a="1"/>
  <c r="D178" i="1" a="1"/>
  <c r="H177" i="1" a="1"/>
  <c r="L176" i="1" a="1"/>
  <c r="D176" i="1" a="1"/>
  <c r="H175" i="1" a="1"/>
  <c r="L174" i="1" a="1"/>
  <c r="D174" i="1" a="1"/>
  <c r="H173" i="1" a="1"/>
  <c r="L172" i="1" a="1"/>
  <c r="D172" i="1" a="1"/>
  <c r="H171" i="1" a="1"/>
  <c r="L169" i="1" a="1"/>
  <c r="D169" i="1" a="1"/>
  <c r="H168" i="1" a="1"/>
  <c r="L167" i="1" a="1"/>
  <c r="D167" i="1" a="1"/>
  <c r="H166" i="1" a="1"/>
  <c r="L165" i="1" a="1"/>
  <c r="D165" i="1" a="1"/>
  <c r="H164" i="1" a="1"/>
  <c r="L163" i="1" a="1"/>
  <c r="D163" i="1" a="1"/>
  <c r="H162" i="1" a="1"/>
  <c r="L161" i="1" a="1"/>
  <c r="D161" i="1" a="1"/>
  <c r="H160" i="1" a="1"/>
  <c r="L159" i="1" a="1"/>
  <c r="D159" i="1" a="1"/>
  <c r="H158" i="1" a="1"/>
  <c r="L157" i="1" a="1"/>
  <c r="D157" i="1" a="1"/>
  <c r="H156" i="1" a="1"/>
  <c r="L155" i="1" a="1"/>
  <c r="D155" i="1" a="1"/>
  <c r="J197" i="1" a="1"/>
  <c r="M196" i="1" a="1"/>
  <c r="E196" i="1" a="1"/>
  <c r="I195" i="1" a="1"/>
  <c r="M194" i="1" a="1"/>
  <c r="E194" i="1" a="1"/>
  <c r="I193" i="1" a="1"/>
  <c r="M192" i="1" a="1"/>
  <c r="E192" i="1" a="1"/>
  <c r="I191" i="1" a="1"/>
  <c r="M190" i="1" a="1"/>
  <c r="E190" i="1" a="1"/>
  <c r="I189" i="1" a="1"/>
  <c r="M187" i="1" a="1"/>
  <c r="E187" i="1" a="1"/>
  <c r="I186" i="1" a="1"/>
  <c r="M185" i="1" a="1"/>
  <c r="D185" i="1" a="1"/>
  <c r="I197" i="1" a="1"/>
  <c r="L196" i="1" a="1"/>
  <c r="D196" i="1" a="1"/>
  <c r="H195" i="1" a="1"/>
  <c r="L194" i="1" a="1"/>
  <c r="D194" i="1" a="1"/>
  <c r="H193" i="1" a="1"/>
  <c r="L192" i="1" a="1"/>
  <c r="D192" i="1" a="1"/>
  <c r="H191" i="1" a="1"/>
  <c r="L190" i="1" a="1"/>
  <c r="D190" i="1" a="1"/>
  <c r="H189" i="1" a="1"/>
  <c r="L187" i="1" a="1"/>
  <c r="D187" i="1" a="1"/>
  <c r="H186" i="1" a="1"/>
  <c r="L185" i="1" a="1"/>
  <c r="C185" i="1" a="1"/>
  <c r="G184" i="1" a="1"/>
  <c r="J183" i="1" a="1"/>
  <c r="N182" i="1" a="1"/>
  <c r="F182" i="1" a="1"/>
  <c r="J181" i="1" a="1"/>
  <c r="N179" i="1" a="1"/>
  <c r="F179" i="1" a="1"/>
  <c r="J178" i="1" a="1"/>
  <c r="N177" i="1" a="1"/>
  <c r="F177" i="1" a="1"/>
  <c r="J176" i="1" a="1"/>
  <c r="N175" i="1" a="1"/>
  <c r="F175" i="1" a="1"/>
  <c r="J174" i="1" a="1"/>
  <c r="N173" i="1" a="1"/>
  <c r="F173" i="1" a="1"/>
  <c r="J172" i="1" a="1"/>
  <c r="N171" i="1" a="1"/>
  <c r="F171" i="1" a="1"/>
  <c r="J169" i="1" a="1"/>
  <c r="N168" i="1" a="1"/>
  <c r="F168" i="1" a="1"/>
  <c r="J167" i="1" a="1"/>
  <c r="N166" i="1" a="1"/>
  <c r="F166" i="1" a="1"/>
  <c r="J165" i="1" a="1"/>
  <c r="N164" i="1" a="1"/>
  <c r="F164" i="1" a="1"/>
  <c r="J163" i="1" a="1"/>
  <c r="N162" i="1" a="1"/>
  <c r="F162" i="1" a="1"/>
  <c r="J161" i="1" a="1"/>
  <c r="N160" i="1" a="1"/>
  <c r="F160" i="1" a="1"/>
  <c r="J159" i="1" a="1"/>
  <c r="N158" i="1" a="1"/>
  <c r="F158" i="1" a="1"/>
  <c r="J157" i="1" a="1"/>
  <c r="N156" i="1" a="1"/>
  <c r="F156" i="1" a="1"/>
  <c r="J155" i="1" a="1"/>
  <c r="N154" i="1" a="1"/>
  <c r="F154" i="1" a="1"/>
  <c r="J152" i="1" a="1"/>
  <c r="N151" i="1" a="1"/>
  <c r="F151" i="1" a="1"/>
  <c r="J150" i="1" a="1"/>
  <c r="N148" i="1" a="1"/>
  <c r="F148" i="1" a="1"/>
  <c r="J147" i="1" a="1"/>
  <c r="N146" i="1" a="1"/>
  <c r="F146" i="1" a="1"/>
  <c r="J145" i="1" a="1"/>
  <c r="N144" i="1" a="1"/>
  <c r="F144" i="1" a="1"/>
  <c r="J143" i="1" a="1"/>
  <c r="N142" i="1" a="1"/>
  <c r="F142" i="1" a="1"/>
  <c r="J141" i="1" a="1"/>
  <c r="N139" i="1" a="1"/>
  <c r="H197" i="1" a="1"/>
  <c r="K196" i="1" a="1"/>
  <c r="C196" i="1" a="1"/>
  <c r="G195" i="1" a="1"/>
  <c r="K194" i="1" a="1"/>
  <c r="C194" i="1" a="1"/>
  <c r="G193" i="1" a="1"/>
  <c r="K192" i="1" a="1"/>
  <c r="C192" i="1" a="1"/>
  <c r="G191" i="1" a="1"/>
  <c r="K190" i="1" a="1"/>
  <c r="C190" i="1" a="1"/>
  <c r="G189" i="1" a="1"/>
  <c r="K187" i="1" a="1"/>
  <c r="C187" i="1" a="1"/>
  <c r="G186" i="1" a="1"/>
  <c r="K185" i="1" a="1"/>
  <c r="N184" i="1" a="1"/>
  <c r="F184" i="1" a="1"/>
  <c r="I183" i="1" a="1"/>
  <c r="M182" i="1" a="1"/>
  <c r="E182" i="1" a="1"/>
  <c r="I181" i="1" a="1"/>
  <c r="M179" i="1" a="1"/>
  <c r="E179" i="1" a="1"/>
  <c r="I178" i="1" a="1"/>
  <c r="M177" i="1" a="1"/>
  <c r="E177" i="1" a="1"/>
  <c r="I176" i="1" a="1"/>
  <c r="M175" i="1" a="1"/>
  <c r="E175" i="1" a="1"/>
  <c r="I174" i="1" a="1"/>
  <c r="M173" i="1" a="1"/>
  <c r="E173" i="1" a="1"/>
  <c r="I172" i="1" a="1"/>
  <c r="M171" i="1" a="1"/>
  <c r="E171" i="1" a="1"/>
  <c r="I169" i="1" a="1"/>
  <c r="M168" i="1" a="1"/>
  <c r="E168" i="1" a="1"/>
  <c r="I167" i="1" a="1"/>
  <c r="M166" i="1" a="1"/>
  <c r="E166" i="1" a="1"/>
  <c r="I165" i="1" a="1"/>
  <c r="M164" i="1" a="1"/>
  <c r="E164" i="1" a="1"/>
  <c r="I163" i="1" a="1"/>
  <c r="M162" i="1" a="1"/>
  <c r="E162" i="1" a="1"/>
  <c r="I161" i="1" a="1"/>
  <c r="M160" i="1" a="1"/>
  <c r="E160" i="1" a="1"/>
  <c r="I159" i="1" a="1"/>
  <c r="M158" i="1" a="1"/>
  <c r="E158" i="1" a="1"/>
  <c r="I157" i="1" a="1"/>
  <c r="M156" i="1" a="1"/>
  <c r="E156" i="1" a="1"/>
  <c r="I155" i="1" a="1"/>
  <c r="M154" i="1" a="1"/>
  <c r="E154" i="1" a="1"/>
  <c r="I152" i="1" a="1"/>
  <c r="M151" i="1" a="1"/>
  <c r="E151" i="1" a="1"/>
  <c r="I150" i="1" a="1"/>
  <c r="M148" i="1" a="1"/>
  <c r="E148" i="1" a="1"/>
  <c r="I147" i="1" a="1"/>
  <c r="M146" i="1" a="1"/>
  <c r="E146" i="1" a="1"/>
  <c r="I145" i="1" a="1"/>
  <c r="M144" i="1" a="1"/>
  <c r="E144" i="1" a="1"/>
  <c r="I143" i="1" a="1"/>
  <c r="M142" i="1" a="1"/>
  <c r="E142" i="1" a="1"/>
  <c r="I141" i="1" a="1"/>
  <c r="M139" i="1" a="1"/>
  <c r="E139" i="1" a="1"/>
  <c r="I138" i="1" a="1"/>
  <c r="M137" i="1" a="1"/>
  <c r="E137" i="1" a="1"/>
  <c r="I136" i="1" a="1"/>
  <c r="M135" i="1" a="1"/>
  <c r="E135" i="1" a="1"/>
  <c r="F197" i="1" a="1"/>
  <c r="C197" i="1" a="1"/>
  <c r="G194" i="1" a="1"/>
  <c r="K191" i="1" a="1"/>
  <c r="C189" i="1" a="1"/>
  <c r="G185" i="1" a="1"/>
  <c r="E183" i="1" a="1"/>
  <c r="H181" i="1" a="1"/>
  <c r="K178" i="1" a="1"/>
  <c r="M176" i="1" a="1"/>
  <c r="D175" i="1" a="1"/>
  <c r="G173" i="1" a="1"/>
  <c r="I171" i="1" a="1"/>
  <c r="L168" i="1" a="1"/>
  <c r="C167" i="1" a="1"/>
  <c r="E165" i="1" a="1"/>
  <c r="H163" i="1" a="1"/>
  <c r="K161" i="1" a="1"/>
  <c r="M159" i="1" a="1"/>
  <c r="D158" i="1" a="1"/>
  <c r="G156" i="1" a="1"/>
  <c r="C155" i="1" a="1"/>
  <c r="M152" i="1" a="1"/>
  <c r="L151" i="1" a="1"/>
  <c r="L150" i="1" a="1"/>
  <c r="J148" i="1" a="1"/>
  <c r="L147" i="1" a="1"/>
  <c r="L146" i="1" a="1"/>
  <c r="N145" i="1" a="1"/>
  <c r="D145" i="1" a="1"/>
  <c r="D144" i="1" a="1"/>
  <c r="F143" i="1" a="1"/>
  <c r="H142" i="1" a="1"/>
  <c r="H141" i="1" a="1"/>
  <c r="J139" i="1" a="1"/>
  <c r="M138" i="1" a="1"/>
  <c r="D138" i="1" a="1"/>
  <c r="G137" i="1" a="1"/>
  <c r="J136" i="1" a="1"/>
  <c r="L135" i="1" a="1"/>
  <c r="C135" i="1" a="1"/>
  <c r="G133" i="1" a="1"/>
  <c r="K132" i="1" a="1"/>
  <c r="C132" i="1" a="1"/>
  <c r="G131" i="1" a="1"/>
  <c r="K130" i="1" a="1"/>
  <c r="C130" i="1" a="1"/>
  <c r="G129" i="1" a="1"/>
  <c r="K128" i="1" a="1"/>
  <c r="C128" i="1" a="1"/>
  <c r="G127" i="1" a="1"/>
  <c r="K126" i="1" a="1"/>
  <c r="C126" i="1" a="1"/>
  <c r="G125" i="1" a="1"/>
  <c r="K124" i="1" a="1"/>
  <c r="C124" i="1" a="1"/>
  <c r="G123" i="1" a="1"/>
  <c r="K122" i="1" a="1"/>
  <c r="C122" i="1" a="1"/>
  <c r="G120" i="1" a="1"/>
  <c r="K119" i="1" a="1"/>
  <c r="C119" i="1" a="1"/>
  <c r="G118" i="1" a="1"/>
  <c r="K117" i="1" a="1"/>
  <c r="C117" i="1" a="1"/>
  <c r="G116" i="1" a="1"/>
  <c r="K115" i="1" a="1"/>
  <c r="C115" i="1" a="1"/>
  <c r="G114" i="1" a="1"/>
  <c r="K113" i="1" a="1"/>
  <c r="C113" i="1" a="1"/>
  <c r="G111" i="1" a="1"/>
  <c r="J196" i="1" a="1"/>
  <c r="N193" i="1" a="1"/>
  <c r="F191" i="1" a="1"/>
  <c r="J187" i="1" a="1"/>
  <c r="M184" i="1" a="1"/>
  <c r="C183" i="1" a="1"/>
  <c r="E181" i="1" a="1"/>
  <c r="H178" i="1" a="1"/>
  <c r="K176" i="1" a="1"/>
  <c r="M174" i="1" a="1"/>
  <c r="D173" i="1" a="1"/>
  <c r="G171" i="1" a="1"/>
  <c r="I168" i="1" a="1"/>
  <c r="L166" i="1" a="1"/>
  <c r="C165" i="1" a="1"/>
  <c r="E163" i="1" a="1"/>
  <c r="H161" i="1" a="1"/>
  <c r="K159" i="1" a="1"/>
  <c r="M157" i="1" a="1"/>
  <c r="D156" i="1" a="1"/>
  <c r="L154" i="1" a="1"/>
  <c r="L152" i="1" a="1"/>
  <c r="J151" i="1" a="1"/>
  <c r="K150" i="1" a="1"/>
  <c r="I148" i="1" a="1"/>
  <c r="K147" i="1" a="1"/>
  <c r="K146" i="1" a="1"/>
  <c r="M145" i="1" a="1"/>
  <c r="C145" i="1" a="1"/>
  <c r="C144" i="1" a="1"/>
  <c r="E143" i="1" a="1"/>
  <c r="G142" i="1" a="1"/>
  <c r="G141" i="1" a="1"/>
  <c r="I139" i="1" a="1"/>
  <c r="L138" i="1" a="1"/>
  <c r="C138" i="1" a="1"/>
  <c r="F137" i="1" a="1"/>
  <c r="H136" i="1" a="1"/>
  <c r="K135" i="1" a="1"/>
  <c r="N133" i="1" a="1"/>
  <c r="F133" i="1" a="1"/>
  <c r="J132" i="1" a="1"/>
  <c r="N131" i="1" a="1"/>
  <c r="F131" i="1" a="1"/>
  <c r="J130" i="1" a="1"/>
  <c r="N129" i="1" a="1"/>
  <c r="F129" i="1" a="1"/>
  <c r="J128" i="1" a="1"/>
  <c r="N127" i="1" a="1"/>
  <c r="F127" i="1" a="1"/>
  <c r="J126" i="1" a="1"/>
  <c r="N125" i="1" a="1"/>
  <c r="F125" i="1" a="1"/>
  <c r="J124" i="1" a="1"/>
  <c r="N123" i="1" a="1"/>
  <c r="F123" i="1" a="1"/>
  <c r="J122" i="1" a="1"/>
  <c r="N120" i="1" a="1"/>
  <c r="F120" i="1" a="1"/>
  <c r="J119" i="1" a="1"/>
  <c r="N118" i="1" a="1"/>
  <c r="F118" i="1" a="1"/>
  <c r="J117" i="1" a="1"/>
  <c r="N116" i="1" a="1"/>
  <c r="F116" i="1" a="1"/>
  <c r="J115" i="1" a="1"/>
  <c r="N114" i="1" a="1"/>
  <c r="F114" i="1" a="1"/>
  <c r="J113" i="1" a="1"/>
  <c r="N111" i="1" a="1"/>
  <c r="F111" i="1" a="1"/>
  <c r="J110" i="1" a="1"/>
  <c r="N109" i="1" a="1"/>
  <c r="F109" i="1" a="1"/>
  <c r="J108" i="1" a="1"/>
  <c r="N106" i="1" a="1"/>
  <c r="F106" i="1" a="1"/>
  <c r="J105" i="1" a="1"/>
  <c r="N103" i="1" a="1"/>
  <c r="F103" i="1" a="1"/>
  <c r="J101" i="1" a="1"/>
  <c r="N99" i="1" a="1"/>
  <c r="G196" i="1" a="1"/>
  <c r="K193" i="1" a="1"/>
  <c r="C191" i="1" a="1"/>
  <c r="G187" i="1" a="1"/>
  <c r="J184" i="1" a="1"/>
  <c r="L182" i="1" a="1"/>
  <c r="C181" i="1" a="1"/>
  <c r="E178" i="1" a="1"/>
  <c r="H176" i="1" a="1"/>
  <c r="K174" i="1" a="1"/>
  <c r="M172" i="1" a="1"/>
  <c r="D171" i="1" a="1"/>
  <c r="G168" i="1" a="1"/>
  <c r="I166" i="1" a="1"/>
  <c r="L164" i="1" a="1"/>
  <c r="C163" i="1" a="1"/>
  <c r="E161" i="1" a="1"/>
  <c r="H159" i="1" a="1"/>
  <c r="K157" i="1" a="1"/>
  <c r="N155" i="1" a="1"/>
  <c r="J154" i="1" a="1"/>
  <c r="K152" i="1" a="1"/>
  <c r="I151" i="1" a="1"/>
  <c r="H150" i="1" a="1"/>
  <c r="H148" i="1" a="1"/>
  <c r="H147" i="1" a="1"/>
  <c r="J146" i="1" a="1"/>
  <c r="L145" i="1" a="1"/>
  <c r="L144" i="1" a="1"/>
  <c r="N143" i="1" a="1"/>
  <c r="D143" i="1" a="1"/>
  <c r="D142" i="1" a="1"/>
  <c r="F141" i="1" a="1"/>
  <c r="H139" i="1" a="1"/>
  <c r="K138" i="1" a="1"/>
  <c r="N137" i="1" a="1"/>
  <c r="D137" i="1" a="1"/>
  <c r="G136" i="1" a="1"/>
  <c r="J135" i="1" a="1"/>
  <c r="M133" i="1" a="1"/>
  <c r="E133" i="1" a="1"/>
  <c r="I132" i="1" a="1"/>
  <c r="M131" i="1" a="1"/>
  <c r="E131" i="1" a="1"/>
  <c r="I130" i="1" a="1"/>
  <c r="M129" i="1" a="1"/>
  <c r="E129" i="1" a="1"/>
  <c r="I128" i="1" a="1"/>
  <c r="M127" i="1" a="1"/>
  <c r="E127" i="1" a="1"/>
  <c r="I126" i="1" a="1"/>
  <c r="M125" i="1" a="1"/>
  <c r="E125" i="1" a="1"/>
  <c r="I124" i="1" a="1"/>
  <c r="M123" i="1" a="1"/>
  <c r="E123" i="1" a="1"/>
  <c r="I122" i="1" a="1"/>
  <c r="M120" i="1" a="1"/>
  <c r="E120" i="1" a="1"/>
  <c r="I119" i="1" a="1"/>
  <c r="M118" i="1" a="1"/>
  <c r="E118" i="1" a="1"/>
  <c r="I117" i="1" a="1"/>
  <c r="M116" i="1" a="1"/>
  <c r="E116" i="1" a="1"/>
  <c r="I115" i="1" a="1"/>
  <c r="M114" i="1" a="1"/>
  <c r="E114" i="1" a="1"/>
  <c r="I113" i="1" a="1"/>
  <c r="M111" i="1" a="1"/>
  <c r="E111" i="1" a="1"/>
  <c r="I110" i="1" a="1"/>
  <c r="M109" i="1" a="1"/>
  <c r="E109" i="1" a="1"/>
  <c r="I108" i="1" a="1"/>
  <c r="M106" i="1" a="1"/>
  <c r="E106" i="1" a="1"/>
  <c r="I105" i="1" a="1"/>
  <c r="M103" i="1" a="1"/>
  <c r="E103" i="1" a="1"/>
  <c r="I101" i="1" a="1"/>
  <c r="M99" i="1" a="1"/>
  <c r="E99" i="1" a="1"/>
  <c r="I98" i="1" a="1"/>
  <c r="M97" i="1" a="1"/>
  <c r="K195" i="1" a="1"/>
  <c r="C193" i="1" a="1"/>
  <c r="G190" i="1" a="1"/>
  <c r="K186" i="1" a="1"/>
  <c r="E184" i="1" a="1"/>
  <c r="G182" i="1" a="1"/>
  <c r="I179" i="1" a="1"/>
  <c r="L177" i="1" a="1"/>
  <c r="C176" i="1" a="1"/>
  <c r="E174" i="1" a="1"/>
  <c r="H172" i="1" a="1"/>
  <c r="K169" i="1" a="1"/>
  <c r="M167" i="1" a="1"/>
  <c r="D166" i="1" a="1"/>
  <c r="G164" i="1" a="1"/>
  <c r="I162" i="1" a="1"/>
  <c r="L160" i="1" a="1"/>
  <c r="C159" i="1" a="1"/>
  <c r="E157" i="1" a="1"/>
  <c r="K155" i="1" a="1"/>
  <c r="H154" i="1" a="1"/>
  <c r="F152" i="1" a="1"/>
  <c r="G151" i="1" a="1"/>
  <c r="E150" i="1" a="1"/>
  <c r="D148" i="1" a="1"/>
  <c r="F147" i="1" a="1"/>
  <c r="H146" i="1" a="1"/>
  <c r="H145" i="1" a="1"/>
  <c r="J144" i="1" a="1"/>
  <c r="L143" i="1" a="1"/>
  <c r="L142" i="1" a="1"/>
  <c r="N141" i="1" a="1"/>
  <c r="D141" i="1" a="1"/>
  <c r="F139" i="1" a="1"/>
  <c r="H138" i="1" a="1"/>
  <c r="K137" i="1" a="1"/>
  <c r="N136" i="1" a="1"/>
  <c r="E136" i="1" a="1"/>
  <c r="H135" i="1" a="1"/>
  <c r="K133" i="1" a="1"/>
  <c r="C133" i="1" a="1"/>
  <c r="G132" i="1" a="1"/>
  <c r="K131" i="1" a="1"/>
  <c r="C131" i="1" a="1"/>
  <c r="G130" i="1" a="1"/>
  <c r="K129" i="1" a="1"/>
  <c r="C129" i="1" a="1"/>
  <c r="G128" i="1" a="1"/>
  <c r="K127" i="1" a="1"/>
  <c r="C127" i="1" a="1"/>
  <c r="G126" i="1" a="1"/>
  <c r="K125" i="1" a="1"/>
  <c r="C125" i="1" a="1"/>
  <c r="G124" i="1" a="1"/>
  <c r="K123" i="1" a="1"/>
  <c r="C123" i="1" a="1"/>
  <c r="G122" i="1" a="1"/>
  <c r="K120" i="1" a="1"/>
  <c r="C120" i="1" a="1"/>
  <c r="G119" i="1" a="1"/>
  <c r="K118" i="1" a="1"/>
  <c r="C118" i="1" a="1"/>
  <c r="G117" i="1" a="1"/>
  <c r="K116" i="1" a="1"/>
  <c r="C116" i="1" a="1"/>
  <c r="G115" i="1" a="1"/>
  <c r="K114" i="1" a="1"/>
  <c r="C114" i="1" a="1"/>
  <c r="G113" i="1" a="1"/>
  <c r="K111" i="1" a="1"/>
  <c r="C111" i="1" a="1"/>
  <c r="G110" i="1" a="1"/>
  <c r="F195" i="1" a="1"/>
  <c r="J192" i="1" a="1"/>
  <c r="N189" i="1" a="1"/>
  <c r="F186" i="1" a="1"/>
  <c r="M183" i="1" a="1"/>
  <c r="D182" i="1" a="1"/>
  <c r="G179" i="1" a="1"/>
  <c r="I177" i="1" a="1"/>
  <c r="L175" i="1" a="1"/>
  <c r="C174" i="1" a="1"/>
  <c r="E172" i="1" a="1"/>
  <c r="H169" i="1" a="1"/>
  <c r="K167" i="1" a="1"/>
  <c r="M165" i="1" a="1"/>
  <c r="D164" i="1" a="1"/>
  <c r="G162" i="1" a="1"/>
  <c r="I160" i="1" a="1"/>
  <c r="L158" i="1" a="1"/>
  <c r="C157" i="1" a="1"/>
  <c r="H155" i="1" a="1"/>
  <c r="G154" i="1" a="1"/>
  <c r="E152" i="1" a="1"/>
  <c r="D151" i="1" a="1"/>
  <c r="D150" i="1" a="1"/>
  <c r="C148" i="1" a="1"/>
  <c r="E147" i="1" a="1"/>
  <c r="G146" i="1" a="1"/>
  <c r="G145" i="1" a="1"/>
  <c r="I144" i="1" a="1"/>
  <c r="K143" i="1" a="1"/>
  <c r="K142" i="1" a="1"/>
  <c r="M141" i="1" a="1"/>
  <c r="C141" i="1" a="1"/>
  <c r="D139" i="1" a="1"/>
  <c r="G138" i="1" a="1"/>
  <c r="J137" i="1" a="1"/>
  <c r="M136" i="1" a="1"/>
  <c r="D136" i="1" a="1"/>
  <c r="G135" i="1" a="1"/>
  <c r="J133" i="1" a="1"/>
  <c r="N132" i="1" a="1"/>
  <c r="F132" i="1" a="1"/>
  <c r="J131" i="1" a="1"/>
  <c r="N130" i="1" a="1"/>
  <c r="F130" i="1" a="1"/>
  <c r="J129" i="1" a="1"/>
  <c r="N128" i="1" a="1"/>
  <c r="F128" i="1" a="1"/>
  <c r="J127" i="1" a="1"/>
  <c r="N126" i="1" a="1"/>
  <c r="F126" i="1" a="1"/>
  <c r="J125" i="1" a="1"/>
  <c r="N124" i="1" a="1"/>
  <c r="F124" i="1" a="1"/>
  <c r="J123" i="1" a="1"/>
  <c r="N122" i="1" a="1"/>
  <c r="F122" i="1" a="1"/>
  <c r="J120" i="1" a="1"/>
  <c r="N119" i="1" a="1"/>
  <c r="F119" i="1" a="1"/>
  <c r="J118" i="1" a="1"/>
  <c r="N117" i="1" a="1"/>
  <c r="F117" i="1" a="1"/>
  <c r="J116" i="1" a="1"/>
  <c r="N115" i="1" a="1"/>
  <c r="N115" i="1" s="1"/>
  <c r="F115" i="1" a="1"/>
  <c r="J114" i="1" a="1"/>
  <c r="N113" i="1" a="1"/>
  <c r="F113" i="1" a="1"/>
  <c r="J111" i="1" a="1"/>
  <c r="N110" i="1" a="1"/>
  <c r="F110" i="1" a="1"/>
  <c r="J109" i="1" a="1"/>
  <c r="J109" i="1" s="1"/>
  <c r="N108" i="1" a="1"/>
  <c r="F108" i="1" a="1"/>
  <c r="J106" i="1" a="1"/>
  <c r="N105" i="1" a="1"/>
  <c r="F105" i="1" a="1"/>
  <c r="J103" i="1" a="1"/>
  <c r="N101" i="1" a="1"/>
  <c r="F101" i="1" a="1"/>
  <c r="F101" i="1" s="1"/>
  <c r="J99" i="1" a="1"/>
  <c r="N98" i="1" a="1"/>
  <c r="F98" i="1" a="1"/>
  <c r="N195" i="1" a="1"/>
  <c r="F189" i="1" a="1"/>
  <c r="M181" i="1" a="1"/>
  <c r="E176" i="1" a="1"/>
  <c r="L171" i="1" a="1"/>
  <c r="K165" i="1" a="1"/>
  <c r="C161" i="1" a="1"/>
  <c r="I156" i="1" a="1"/>
  <c r="D152" i="1" a="1"/>
  <c r="G148" i="1" a="1"/>
  <c r="C146" i="1" a="1"/>
  <c r="H143" i="1" a="1"/>
  <c r="E141" i="1" a="1"/>
  <c r="E138" i="1" a="1"/>
  <c r="C136" i="1" a="1"/>
  <c r="D133" i="1" a="1"/>
  <c r="H131" i="1" a="1"/>
  <c r="I129" i="1" a="1"/>
  <c r="L127" i="1" a="1"/>
  <c r="D126" i="1" a="1"/>
  <c r="E124" i="1" a="1"/>
  <c r="H122" i="1" a="1"/>
  <c r="L119" i="1" a="1"/>
  <c r="M117" i="1" a="1"/>
  <c r="D116" i="1" a="1"/>
  <c r="H114" i="1" a="1"/>
  <c r="I111" i="1" a="1"/>
  <c r="D110" i="1" a="1"/>
  <c r="C109" i="1" a="1"/>
  <c r="C108" i="1" a="1"/>
  <c r="M105" i="1" a="1"/>
  <c r="L103" i="1" a="1"/>
  <c r="L101" i="1" a="1"/>
  <c r="K99" i="1" a="1"/>
  <c r="L98" i="1" a="1"/>
  <c r="N97" i="1" a="1"/>
  <c r="E97" i="1" a="1"/>
  <c r="I96" i="1" a="1"/>
  <c r="M95" i="1" a="1"/>
  <c r="E95" i="1" a="1"/>
  <c r="I94" i="1" a="1"/>
  <c r="M92" i="1" a="1"/>
  <c r="E92" i="1" a="1"/>
  <c r="I91" i="1" a="1"/>
  <c r="M90" i="1" a="1"/>
  <c r="E90" i="1" a="1"/>
  <c r="I89" i="1" a="1"/>
  <c r="M88" i="1" a="1"/>
  <c r="E88" i="1" a="1"/>
  <c r="I87" i="1" a="1"/>
  <c r="M86" i="1" a="1"/>
  <c r="E86" i="1" a="1"/>
  <c r="I85" i="1" a="1"/>
  <c r="M84" i="1" a="1"/>
  <c r="E84" i="1" a="1"/>
  <c r="I83" i="1" a="1"/>
  <c r="M82" i="1" a="1"/>
  <c r="E82" i="1" a="1"/>
  <c r="I81" i="1" a="1"/>
  <c r="M80" i="1" a="1"/>
  <c r="E80" i="1" a="1"/>
  <c r="I79" i="1" a="1"/>
  <c r="M78" i="1" a="1"/>
  <c r="E78" i="1" a="1"/>
  <c r="I77" i="1" a="1"/>
  <c r="M76" i="1" a="1"/>
  <c r="E76" i="1" a="1"/>
  <c r="I75" i="1" a="1"/>
  <c r="M74" i="1" a="1"/>
  <c r="M74" i="1" s="1"/>
  <c r="E74" i="1" a="1"/>
  <c r="I73" i="1" a="1"/>
  <c r="M72" i="1" a="1"/>
  <c r="E72" i="1" a="1"/>
  <c r="I71" i="1" a="1"/>
  <c r="M70" i="1" a="1"/>
  <c r="E70" i="1" a="1"/>
  <c r="I69" i="1" a="1"/>
  <c r="M68" i="1" a="1"/>
  <c r="E68" i="1" a="1"/>
  <c r="I67" i="1" a="1"/>
  <c r="M66" i="1" a="1"/>
  <c r="C195" i="1" a="1"/>
  <c r="N186" i="1" a="1"/>
  <c r="K181" i="1" a="1"/>
  <c r="I175" i="1" a="1"/>
  <c r="M169" i="1" a="1"/>
  <c r="H165" i="1" a="1"/>
  <c r="G160" i="1" a="1"/>
  <c r="M155" i="1" a="1"/>
  <c r="C152" i="1" a="1"/>
  <c r="N147" i="1" a="1"/>
  <c r="K145" i="1" a="1"/>
  <c r="G143" i="1" a="1"/>
  <c r="G143" i="1" s="1"/>
  <c r="L139" i="1" a="1"/>
  <c r="L137" i="1" a="1"/>
  <c r="N135" i="1" a="1"/>
  <c r="M132" i="1" a="1"/>
  <c r="D131" i="1" a="1"/>
  <c r="H129" i="1" a="1"/>
  <c r="I127" i="1" a="1"/>
  <c r="L125" i="1" a="1"/>
  <c r="D124" i="1" a="1"/>
  <c r="E122" i="1" a="1"/>
  <c r="H119" i="1" a="1"/>
  <c r="L117" i="1" a="1"/>
  <c r="M115" i="1" a="1"/>
  <c r="D114" i="1" a="1"/>
  <c r="H111" i="1" a="1"/>
  <c r="C110" i="1" a="1"/>
  <c r="C110" i="1" s="1"/>
  <c r="M108" i="1" a="1"/>
  <c r="L106" i="1" a="1"/>
  <c r="L105" i="1" a="1"/>
  <c r="K103" i="1" a="1"/>
  <c r="K101" i="1" a="1"/>
  <c r="I99" i="1" a="1"/>
  <c r="K98" i="1" a="1"/>
  <c r="L97" i="1" a="1"/>
  <c r="L97" i="1" s="1"/>
  <c r="D97" i="1" a="1"/>
  <c r="H96" i="1" a="1"/>
  <c r="L95" i="1" a="1"/>
  <c r="D95" i="1" a="1"/>
  <c r="H94" i="1" a="1"/>
  <c r="L92" i="1" a="1"/>
  <c r="D92" i="1" a="1"/>
  <c r="H91" i="1" a="1"/>
  <c r="L90" i="1" a="1"/>
  <c r="D90" i="1" a="1"/>
  <c r="H89" i="1" a="1"/>
  <c r="L88" i="1" a="1"/>
  <c r="D88" i="1" a="1"/>
  <c r="H87" i="1" a="1"/>
  <c r="L86" i="1" a="1"/>
  <c r="D86" i="1" a="1"/>
  <c r="D86" i="1" s="1"/>
  <c r="H85" i="1" a="1"/>
  <c r="L84" i="1" a="1"/>
  <c r="D84" i="1" a="1"/>
  <c r="H83" i="1" a="1"/>
  <c r="L82" i="1" a="1"/>
  <c r="D82" i="1" a="1"/>
  <c r="H81" i="1" a="1"/>
  <c r="L80" i="1" a="1"/>
  <c r="D80" i="1" a="1"/>
  <c r="H79" i="1" a="1"/>
  <c r="L78" i="1" a="1"/>
  <c r="D78" i="1" a="1"/>
  <c r="H77" i="1" a="1"/>
  <c r="L76" i="1" a="1"/>
  <c r="D76" i="1" a="1"/>
  <c r="H75" i="1" a="1"/>
  <c r="L74" i="1" a="1"/>
  <c r="D74" i="1" a="1"/>
  <c r="H73" i="1" a="1"/>
  <c r="L72" i="1" a="1"/>
  <c r="D72" i="1" a="1"/>
  <c r="H71" i="1" a="1"/>
  <c r="L70" i="1" a="1"/>
  <c r="D70" i="1" a="1"/>
  <c r="H69" i="1" a="1"/>
  <c r="L68" i="1" a="1"/>
  <c r="J194" i="1" a="1"/>
  <c r="C186" i="1" a="1"/>
  <c r="L179" i="1" a="1"/>
  <c r="G175" i="1" a="1"/>
  <c r="E169" i="1" a="1"/>
  <c r="I164" i="1" a="1"/>
  <c r="I164" i="1" s="1"/>
  <c r="D160" i="1" a="1"/>
  <c r="F155" i="1" a="1"/>
  <c r="H151" i="1" a="1"/>
  <c r="M147" i="1" a="1"/>
  <c r="F145" i="1" a="1"/>
  <c r="C143" i="1" a="1"/>
  <c r="K139" i="1" a="1"/>
  <c r="I137" i="1" a="1"/>
  <c r="I137" i="1" s="1"/>
  <c r="I135" i="1" a="1"/>
  <c r="L132" i="1" a="1"/>
  <c r="M130" i="1" a="1"/>
  <c r="D129" i="1" a="1"/>
  <c r="H127" i="1" a="1"/>
  <c r="I125" i="1" a="1"/>
  <c r="L123" i="1" a="1"/>
  <c r="D122" i="1" a="1"/>
  <c r="D122" i="1" s="1"/>
  <c r="E119" i="1" a="1"/>
  <c r="H117" i="1" a="1"/>
  <c r="L115" i="1" a="1"/>
  <c r="M113" i="1" a="1"/>
  <c r="D111" i="1" a="1"/>
  <c r="L109" i="1" a="1"/>
  <c r="L108" i="1" a="1"/>
  <c r="K106" i="1" a="1"/>
  <c r="K105" i="1" a="1"/>
  <c r="I103" i="1" a="1"/>
  <c r="H101" i="1" a="1"/>
  <c r="H99" i="1" a="1"/>
  <c r="J98" i="1" a="1"/>
  <c r="K97" i="1" a="1"/>
  <c r="C97" i="1" a="1"/>
  <c r="G96" i="1" a="1"/>
  <c r="G96" i="1" s="1"/>
  <c r="K95" i="1" a="1"/>
  <c r="C95" i="1" a="1"/>
  <c r="G94" i="1" a="1"/>
  <c r="K92" i="1" a="1"/>
  <c r="C92" i="1" a="1"/>
  <c r="G91" i="1" a="1"/>
  <c r="K90" i="1" a="1"/>
  <c r="C90" i="1" a="1"/>
  <c r="C90" i="1" s="1"/>
  <c r="G89" i="1" a="1"/>
  <c r="K88" i="1" a="1"/>
  <c r="C88" i="1" a="1"/>
  <c r="G87" i="1" a="1"/>
  <c r="K86" i="1" a="1"/>
  <c r="C86" i="1" a="1"/>
  <c r="G85" i="1" a="1"/>
  <c r="K84" i="1" a="1"/>
  <c r="K84" i="1" s="1"/>
  <c r="C84" i="1" a="1"/>
  <c r="G83" i="1" a="1"/>
  <c r="K82" i="1" a="1"/>
  <c r="C82" i="1" a="1"/>
  <c r="G81" i="1" a="1"/>
  <c r="K80" i="1" a="1"/>
  <c r="C80" i="1" a="1"/>
  <c r="G79" i="1" a="1"/>
  <c r="G79" i="1" s="1"/>
  <c r="K78" i="1" a="1"/>
  <c r="C78" i="1" a="1"/>
  <c r="G77" i="1" a="1"/>
  <c r="K76" i="1" a="1"/>
  <c r="C76" i="1" a="1"/>
  <c r="G75" i="1" a="1"/>
  <c r="K74" i="1" a="1"/>
  <c r="C74" i="1" a="1"/>
  <c r="C74" i="1" s="1"/>
  <c r="G73" i="1" a="1"/>
  <c r="K72" i="1" a="1"/>
  <c r="C72" i="1" a="1"/>
  <c r="G71" i="1" a="1"/>
  <c r="K70" i="1" a="1"/>
  <c r="C70" i="1" a="1"/>
  <c r="G69" i="1" a="1"/>
  <c r="K68" i="1" a="1"/>
  <c r="K68" i="1" s="1"/>
  <c r="C68" i="1" a="1"/>
  <c r="G67" i="1" a="1"/>
  <c r="K66" i="1" a="1"/>
  <c r="C66" i="1" a="1"/>
  <c r="G64" i="1" a="1"/>
  <c r="K63" i="1" a="1"/>
  <c r="C63" i="1" a="1"/>
  <c r="G62" i="1" a="1"/>
  <c r="K61" i="1" a="1"/>
  <c r="C61" i="1" a="1"/>
  <c r="G60" i="1" a="1"/>
  <c r="K59" i="1" a="1"/>
  <c r="C59" i="1" a="1"/>
  <c r="F193" i="1" a="1"/>
  <c r="J185" i="1" a="1"/>
  <c r="D179" i="1" a="1"/>
  <c r="H174" i="1" a="1"/>
  <c r="C169" i="1" a="1"/>
  <c r="M163" i="1" a="1"/>
  <c r="E159" i="1" a="1"/>
  <c r="E155" i="1" a="1"/>
  <c r="N150" i="1" a="1"/>
  <c r="G147" i="1" a="1"/>
  <c r="E145" i="1" a="1"/>
  <c r="E145" i="1" s="1"/>
  <c r="J142" i="1" a="1"/>
  <c r="G139" i="1" a="1"/>
  <c r="H137" i="1" a="1"/>
  <c r="F135" i="1" a="1"/>
  <c r="H132" i="1" a="1"/>
  <c r="L130" i="1" a="1"/>
  <c r="M128" i="1" a="1"/>
  <c r="D127" i="1" a="1"/>
  <c r="D127" i="1" s="1"/>
  <c r="H125" i="1" a="1"/>
  <c r="I123" i="1" a="1"/>
  <c r="L120" i="1" a="1"/>
  <c r="D119" i="1" a="1"/>
  <c r="E117" i="1" a="1"/>
  <c r="H115" i="1" a="1"/>
  <c r="L113" i="1" a="1"/>
  <c r="M110" i="1" a="1"/>
  <c r="M110" i="1" s="1"/>
  <c r="K109" i="1" a="1"/>
  <c r="K108" i="1" a="1"/>
  <c r="I106" i="1" a="1"/>
  <c r="H105" i="1" a="1"/>
  <c r="H103" i="1" a="1"/>
  <c r="G192" i="1" a="1"/>
  <c r="H184" i="1" a="1"/>
  <c r="M178" i="1" a="1"/>
  <c r="M178" i="1" s="1"/>
  <c r="L173" i="1" a="1"/>
  <c r="D168" i="1" a="1"/>
  <c r="K163" i="1" a="1"/>
  <c r="I158" i="1" a="1"/>
  <c r="I154" i="1" a="1"/>
  <c r="M150" i="1" a="1"/>
  <c r="D147" i="1" a="1"/>
  <c r="K144" i="1" a="1"/>
  <c r="K144" i="1" s="1"/>
  <c r="I142" i="1" a="1"/>
  <c r="C139" i="1" a="1"/>
  <c r="C137" i="1" a="1"/>
  <c r="D135" i="1" a="1"/>
  <c r="E132" i="1" a="1"/>
  <c r="H130" i="1" a="1"/>
  <c r="L128" i="1" a="1"/>
  <c r="M126" i="1" a="1"/>
  <c r="M126" i="1" s="1"/>
  <c r="D125" i="1" a="1"/>
  <c r="H123" i="1" a="1"/>
  <c r="I120" i="1" a="1"/>
  <c r="L118" i="1" a="1"/>
  <c r="D117" i="1" a="1"/>
  <c r="E115" i="1" a="1"/>
  <c r="H113" i="1" a="1"/>
  <c r="L110" i="1" a="1"/>
  <c r="L110" i="1" s="1"/>
  <c r="I109" i="1" a="1"/>
  <c r="H108" i="1" a="1"/>
  <c r="H106" i="1" a="1"/>
  <c r="G105" i="1" a="1"/>
  <c r="G103" i="1" a="1"/>
  <c r="E101" i="1" a="1"/>
  <c r="F99" i="1" a="1"/>
  <c r="G98" i="1" a="1"/>
  <c r="I97" i="1" a="1"/>
  <c r="M96" i="1" a="1"/>
  <c r="E96" i="1" a="1"/>
  <c r="I95" i="1" a="1"/>
  <c r="M94" i="1" a="1"/>
  <c r="E94" i="1" a="1"/>
  <c r="I92" i="1" a="1"/>
  <c r="M91" i="1" a="1"/>
  <c r="E91" i="1" a="1"/>
  <c r="I90" i="1" a="1"/>
  <c r="M89" i="1" a="1"/>
  <c r="E89" i="1" a="1"/>
  <c r="I88" i="1" a="1"/>
  <c r="M87" i="1" a="1"/>
  <c r="E87" i="1" a="1"/>
  <c r="I86" i="1" a="1"/>
  <c r="I86" i="1" s="1"/>
  <c r="M85" i="1" a="1"/>
  <c r="E85" i="1" a="1"/>
  <c r="I84" i="1" a="1"/>
  <c r="M83" i="1" a="1"/>
  <c r="E83" i="1" a="1"/>
  <c r="I82" i="1" a="1"/>
  <c r="M81" i="1" a="1"/>
  <c r="E81" i="1" a="1"/>
  <c r="E81" i="1" s="1"/>
  <c r="I80" i="1" a="1"/>
  <c r="M79" i="1" a="1"/>
  <c r="E79" i="1" a="1"/>
  <c r="I78" i="1" a="1"/>
  <c r="M77" i="1" a="1"/>
  <c r="E77" i="1" a="1"/>
  <c r="I76" i="1" a="1"/>
  <c r="M75" i="1" a="1"/>
  <c r="M75" i="1" s="1"/>
  <c r="E75" i="1" a="1"/>
  <c r="I74" i="1" a="1"/>
  <c r="M73" i="1" a="1"/>
  <c r="E73" i="1" a="1"/>
  <c r="I72" i="1" a="1"/>
  <c r="M71" i="1" a="1"/>
  <c r="E71" i="1" a="1"/>
  <c r="I70" i="1" a="1"/>
  <c r="I70" i="1" s="1"/>
  <c r="M69" i="1" a="1"/>
  <c r="E69" i="1" a="1"/>
  <c r="I68" i="1" a="1"/>
  <c r="M67" i="1" a="1"/>
  <c r="E67" i="1" a="1"/>
  <c r="I66" i="1" a="1"/>
  <c r="M64" i="1" a="1"/>
  <c r="N191" i="1" a="1"/>
  <c r="N191" i="1" s="1"/>
  <c r="K183" i="1" a="1"/>
  <c r="C178" i="1" a="1"/>
  <c r="I173" i="1" a="1"/>
  <c r="H167" i="1" a="1"/>
  <c r="L162" i="1" a="1"/>
  <c r="G158" i="1" a="1"/>
  <c r="D154" i="1" a="1"/>
  <c r="F150" i="1" a="1"/>
  <c r="F150" i="1" s="1"/>
  <c r="C147" i="1" a="1"/>
  <c r="H144" i="1" a="1"/>
  <c r="C142" i="1" a="1"/>
  <c r="N138" i="1" a="1"/>
  <c r="L136" i="1" a="1"/>
  <c r="L133" i="1" a="1"/>
  <c r="D132" i="1" a="1"/>
  <c r="E130" i="1" a="1"/>
  <c r="E130" i="1" s="1"/>
  <c r="H128" i="1" a="1"/>
  <c r="L126" i="1" a="1"/>
  <c r="M124" i="1" a="1"/>
  <c r="D123" i="1" a="1"/>
  <c r="H120" i="1" a="1"/>
  <c r="I118" i="1" a="1"/>
  <c r="L116" i="1" a="1"/>
  <c r="D115" i="1" a="1"/>
  <c r="D115" i="1" s="1"/>
  <c r="E113" i="1" a="1"/>
  <c r="K110" i="1" a="1"/>
  <c r="H109" i="1" a="1"/>
  <c r="G108" i="1" a="1"/>
  <c r="G106" i="1" a="1"/>
  <c r="E105" i="1" a="1"/>
  <c r="D103" i="1" a="1"/>
  <c r="D101" i="1" a="1"/>
  <c r="D101" i="1" s="1"/>
  <c r="D99" i="1" a="1"/>
  <c r="E98" i="1" a="1"/>
  <c r="H97" i="1" a="1"/>
  <c r="L96" i="1" a="1"/>
  <c r="D96" i="1" a="1"/>
  <c r="H95" i="1" a="1"/>
  <c r="L94" i="1" a="1"/>
  <c r="D94" i="1" a="1"/>
  <c r="H92" i="1" a="1"/>
  <c r="L91" i="1" a="1"/>
  <c r="D91" i="1" a="1"/>
  <c r="H90" i="1" a="1"/>
  <c r="L89" i="1" a="1"/>
  <c r="D89" i="1" a="1"/>
  <c r="H88" i="1" a="1"/>
  <c r="L87" i="1" a="1"/>
  <c r="L87" i="1" s="1"/>
  <c r="D87" i="1" a="1"/>
  <c r="H86" i="1" a="1"/>
  <c r="L85" i="1" a="1"/>
  <c r="D85" i="1" a="1"/>
  <c r="H84" i="1" a="1"/>
  <c r="L83" i="1" a="1"/>
  <c r="D83" i="1" a="1"/>
  <c r="H82" i="1" a="1"/>
  <c r="H82" i="1" s="1"/>
  <c r="L81" i="1" a="1"/>
  <c r="D81" i="1" a="1"/>
  <c r="H80" i="1" a="1"/>
  <c r="L79" i="1" a="1"/>
  <c r="D79" i="1" a="1"/>
  <c r="H78" i="1" a="1"/>
  <c r="L77" i="1" a="1"/>
  <c r="D77" i="1" a="1"/>
  <c r="D77" i="1" s="1"/>
  <c r="H76" i="1" a="1"/>
  <c r="L75" i="1" a="1"/>
  <c r="D75" i="1" a="1"/>
  <c r="H74" i="1" a="1"/>
  <c r="L73" i="1" a="1"/>
  <c r="D73" i="1" a="1"/>
  <c r="H72" i="1" a="1"/>
  <c r="L71" i="1" a="1"/>
  <c r="D71" i="1" a="1"/>
  <c r="H70" i="1" a="1"/>
  <c r="L69" i="1" a="1"/>
  <c r="D69" i="1" a="1"/>
  <c r="H68" i="1" a="1"/>
  <c r="L67" i="1" a="1"/>
  <c r="D67" i="1" a="1"/>
  <c r="H66" i="1" a="1"/>
  <c r="H66" i="1" s="1"/>
  <c r="L64" i="1" a="1"/>
  <c r="D64" i="1" a="1"/>
  <c r="H63" i="1" a="1"/>
  <c r="L62" i="1" a="1"/>
  <c r="J190" i="1" a="1"/>
  <c r="E167" i="1" a="1"/>
  <c r="C150" i="1" a="1"/>
  <c r="J138" i="1" a="1"/>
  <c r="J138" i="1" s="1"/>
  <c r="D130" i="1" a="1"/>
  <c r="M122" i="1" a="1"/>
  <c r="L114" i="1" a="1"/>
  <c r="E108" i="1" a="1"/>
  <c r="G101" i="1" a="1"/>
  <c r="C98" i="1" a="1"/>
  <c r="C96" i="1" a="1"/>
  <c r="F94" i="1" a="1"/>
  <c r="F94" i="1" s="1"/>
  <c r="J91" i="1" a="1"/>
  <c r="K89" i="1" a="1"/>
  <c r="N87" i="1" a="1"/>
  <c r="F86" i="1" a="1"/>
  <c r="G84" i="1" a="1"/>
  <c r="J82" i="1" a="1"/>
  <c r="N80" i="1" a="1"/>
  <c r="C79" i="1" a="1"/>
  <c r="F77" i="1" a="1"/>
  <c r="J75" i="1" a="1"/>
  <c r="K73" i="1" a="1"/>
  <c r="N71" i="1" a="1"/>
  <c r="F70" i="1" a="1"/>
  <c r="G68" i="1" a="1"/>
  <c r="C67" i="1" a="1"/>
  <c r="N64" i="1" a="1"/>
  <c r="N64" i="1" s="1"/>
  <c r="N63" i="1" a="1"/>
  <c r="D63" i="1" a="1"/>
  <c r="E62" i="1" a="1"/>
  <c r="H61" i="1" a="1"/>
  <c r="K60" i="1" a="1"/>
  <c r="N59" i="1" a="1"/>
  <c r="E59" i="1" a="1"/>
  <c r="H58" i="1" a="1"/>
  <c r="H58" i="1" s="1"/>
  <c r="L57" i="1" a="1"/>
  <c r="D57" i="1" a="1"/>
  <c r="H56" i="1" a="1"/>
  <c r="L54" i="1" a="1"/>
  <c r="D54" i="1" a="1"/>
  <c r="H53" i="1" a="1"/>
  <c r="L52" i="1" a="1"/>
  <c r="D52" i="1" a="1"/>
  <c r="H51" i="1" a="1"/>
  <c r="L50" i="1" a="1"/>
  <c r="D50" i="1" a="1"/>
  <c r="H49" i="1" a="1"/>
  <c r="L48" i="1" a="1"/>
  <c r="D48" i="1" a="1"/>
  <c r="H47" i="1" a="1"/>
  <c r="L46" i="1" a="1"/>
  <c r="L46" i="1" s="1"/>
  <c r="D46" i="1" a="1"/>
  <c r="H44" i="1" a="1"/>
  <c r="L43" i="1" a="1"/>
  <c r="D43" i="1" a="1"/>
  <c r="H42" i="1" a="1"/>
  <c r="L41" i="1" a="1"/>
  <c r="D41" i="1" a="1"/>
  <c r="H40" i="1" a="1"/>
  <c r="H40" i="1" s="1"/>
  <c r="L39" i="1" a="1"/>
  <c r="D39" i="1" a="1"/>
  <c r="H38" i="1" a="1"/>
  <c r="L37" i="1" a="1"/>
  <c r="D37" i="1" a="1"/>
  <c r="H36" i="1" a="1"/>
  <c r="L35" i="1" a="1"/>
  <c r="D35" i="1" a="1"/>
  <c r="D35" i="1" s="1"/>
  <c r="H34" i="1" a="1"/>
  <c r="L33" i="1" a="1"/>
  <c r="D33" i="1" a="1"/>
  <c r="H32" i="1" a="1"/>
  <c r="L31" i="1" a="1"/>
  <c r="D31" i="1" a="1"/>
  <c r="H30" i="1" a="1"/>
  <c r="L29" i="1" a="1"/>
  <c r="L29" i="1" s="1"/>
  <c r="D29" i="1" a="1"/>
  <c r="H28" i="1" a="1"/>
  <c r="L27" i="1" a="1"/>
  <c r="D27" i="1" a="1"/>
  <c r="H26" i="1" a="1"/>
  <c r="L25" i="1" a="1"/>
  <c r="D25" i="1" a="1"/>
  <c r="H24" i="1" a="1"/>
  <c r="H24" i="1" s="1"/>
  <c r="L23" i="1" a="1"/>
  <c r="K189" i="1" a="1"/>
  <c r="G166" i="1" a="1"/>
  <c r="L148" i="1" a="1"/>
  <c r="F138" i="1" a="1"/>
  <c r="L129" i="1" a="1"/>
  <c r="L122" i="1" a="1"/>
  <c r="I114" i="1" a="1"/>
  <c r="I114" i="1" s="1"/>
  <c r="D108" i="1" a="1"/>
  <c r="C101" i="1" a="1"/>
  <c r="J97" i="1" a="1"/>
  <c r="N95" i="1" a="1"/>
  <c r="C94" i="1" a="1"/>
  <c r="F91" i="1" a="1"/>
  <c r="J89" i="1" a="1"/>
  <c r="K87" i="1" a="1"/>
  <c r="K87" i="1" s="1"/>
  <c r="N85" i="1" a="1"/>
  <c r="F84" i="1" a="1"/>
  <c r="G82" i="1" a="1"/>
  <c r="J80" i="1" a="1"/>
  <c r="N78" i="1" a="1"/>
  <c r="C77" i="1" a="1"/>
  <c r="F75" i="1" a="1"/>
  <c r="J73" i="1" a="1"/>
  <c r="J73" i="1" s="1"/>
  <c r="K71" i="1" a="1"/>
  <c r="N69" i="1" a="1"/>
  <c r="F68" i="1" a="1"/>
  <c r="N66" i="1" a="1"/>
  <c r="K64" i="1" a="1"/>
  <c r="M63" i="1" a="1"/>
  <c r="N62" i="1" a="1"/>
  <c r="D62" i="1" a="1"/>
  <c r="D62" i="1" s="1"/>
  <c r="G61" i="1" a="1"/>
  <c r="J60" i="1" a="1"/>
  <c r="M59" i="1" a="1"/>
  <c r="D59" i="1" a="1"/>
  <c r="G58" i="1" a="1"/>
  <c r="K57" i="1" a="1"/>
  <c r="C57" i="1" a="1"/>
  <c r="G56" i="1" a="1"/>
  <c r="G56" i="1" s="1"/>
  <c r="K54" i="1" a="1"/>
  <c r="C54" i="1" a="1"/>
  <c r="G53" i="1" a="1"/>
  <c r="K52" i="1" a="1"/>
  <c r="C52" i="1" a="1"/>
  <c r="G51" i="1" a="1"/>
  <c r="K50" i="1" a="1"/>
  <c r="C50" i="1" a="1"/>
  <c r="C50" i="1" s="1"/>
  <c r="G49" i="1" a="1"/>
  <c r="K48" i="1" a="1"/>
  <c r="C48" i="1" a="1"/>
  <c r="G47" i="1" a="1"/>
  <c r="K46" i="1" a="1"/>
  <c r="C46" i="1" a="1"/>
  <c r="G44" i="1" a="1"/>
  <c r="K43" i="1" a="1"/>
  <c r="K43" i="1" s="1"/>
  <c r="C43" i="1" a="1"/>
  <c r="G42" i="1" a="1"/>
  <c r="K41" i="1" a="1"/>
  <c r="C41" i="1" a="1"/>
  <c r="G40" i="1" a="1"/>
  <c r="K39" i="1" a="1"/>
  <c r="C39" i="1" a="1"/>
  <c r="G38" i="1" a="1"/>
  <c r="G38" i="1" s="1"/>
  <c r="K37" i="1" a="1"/>
  <c r="C37" i="1" a="1"/>
  <c r="G36" i="1" a="1"/>
  <c r="K35" i="1" a="1"/>
  <c r="C35" i="1" a="1"/>
  <c r="G34" i="1" a="1"/>
  <c r="K33" i="1" a="1"/>
  <c r="C33" i="1" a="1"/>
  <c r="C33" i="1" s="1"/>
  <c r="G32" i="1" a="1"/>
  <c r="K31" i="1" a="1"/>
  <c r="C31" i="1" a="1"/>
  <c r="G30" i="1" a="1"/>
  <c r="K29" i="1" a="1"/>
  <c r="C29" i="1" a="1"/>
  <c r="G28" i="1" a="1"/>
  <c r="K27" i="1" a="1"/>
  <c r="K27" i="1" s="1"/>
  <c r="C27" i="1" a="1"/>
  <c r="G26" i="1" a="1"/>
  <c r="K25" i="1" a="1"/>
  <c r="C25" i="1" a="1"/>
  <c r="G24" i="1" a="1"/>
  <c r="K23" i="1" a="1"/>
  <c r="H183" i="1" a="1"/>
  <c r="D162" i="1" a="1"/>
  <c r="D162" i="1" s="1"/>
  <c r="I146" i="1" a="1"/>
  <c r="K136" i="1" a="1"/>
  <c r="E128" i="1" a="1"/>
  <c r="D120" i="1" a="1"/>
  <c r="D113" i="1" a="1"/>
  <c r="D106" i="1" a="1"/>
  <c r="L99" i="1" a="1"/>
  <c r="G97" i="1" a="1"/>
  <c r="G97" i="1" s="1"/>
  <c r="J95" i="1" a="1"/>
  <c r="N92" i="1" a="1"/>
  <c r="C91" i="1" a="1"/>
  <c r="F89" i="1" a="1"/>
  <c r="J87" i="1" a="1"/>
  <c r="K85" i="1" a="1"/>
  <c r="N83" i="1" a="1"/>
  <c r="F82" i="1" a="1"/>
  <c r="F82" i="1" s="1"/>
  <c r="G80" i="1" a="1"/>
  <c r="J78" i="1" a="1"/>
  <c r="N76" i="1" a="1"/>
  <c r="C75" i="1" a="1"/>
  <c r="F73" i="1" a="1"/>
  <c r="J71" i="1" a="1"/>
  <c r="K69" i="1" a="1"/>
  <c r="D68" i="1" a="1"/>
  <c r="D68" i="1" s="1"/>
  <c r="L66" i="1" a="1"/>
  <c r="J64" i="1" a="1"/>
  <c r="L63" i="1" a="1"/>
  <c r="M62" i="1" a="1"/>
  <c r="C62" i="1" a="1"/>
  <c r="F61" i="1" a="1"/>
  <c r="I60" i="1" a="1"/>
  <c r="L59" i="1" a="1"/>
  <c r="L59" i="1" s="1"/>
  <c r="N58" i="1" a="1"/>
  <c r="F58" i="1" a="1"/>
  <c r="J57" i="1" a="1"/>
  <c r="N56" i="1" a="1"/>
  <c r="F56" i="1" a="1"/>
  <c r="J54" i="1" a="1"/>
  <c r="N53" i="1" a="1"/>
  <c r="F53" i="1" a="1"/>
  <c r="F53" i="1" s="1"/>
  <c r="J52" i="1" a="1"/>
  <c r="N51" i="1" a="1"/>
  <c r="F51" i="1" a="1"/>
  <c r="J50" i="1" a="1"/>
  <c r="N49" i="1" a="1"/>
  <c r="F49" i="1" a="1"/>
  <c r="J48" i="1" a="1"/>
  <c r="N47" i="1" a="1"/>
  <c r="N47" i="1" s="1"/>
  <c r="F47" i="1" a="1"/>
  <c r="J46" i="1" a="1"/>
  <c r="N44" i="1" a="1"/>
  <c r="F44" i="1" a="1"/>
  <c r="J43" i="1" a="1"/>
  <c r="N42" i="1" a="1"/>
  <c r="F42" i="1" a="1"/>
  <c r="J41" i="1" a="1"/>
  <c r="J41" i="1" s="1"/>
  <c r="N40" i="1" a="1"/>
  <c r="F40" i="1" a="1"/>
  <c r="J39" i="1" a="1"/>
  <c r="N38" i="1" a="1"/>
  <c r="F38" i="1" a="1"/>
  <c r="J37" i="1" a="1"/>
  <c r="N36" i="1" a="1"/>
  <c r="F36" i="1" a="1"/>
  <c r="F36" i="1" s="1"/>
  <c r="J35" i="1" a="1"/>
  <c r="N34" i="1" a="1"/>
  <c r="F34" i="1" a="1"/>
  <c r="J33" i="1" a="1"/>
  <c r="N32" i="1" a="1"/>
  <c r="F32" i="1" a="1"/>
  <c r="J31" i="1" a="1"/>
  <c r="N30" i="1" a="1"/>
  <c r="N30" i="1" s="1"/>
  <c r="F30" i="1" a="1"/>
  <c r="J29" i="1" a="1"/>
  <c r="N28" i="1" a="1"/>
  <c r="F28" i="1" a="1"/>
  <c r="J27" i="1" a="1"/>
  <c r="N26" i="1" a="1"/>
  <c r="F26" i="1" a="1"/>
  <c r="J25" i="1" a="1"/>
  <c r="J25" i="1" s="1"/>
  <c r="N24" i="1" a="1"/>
  <c r="F24" i="1" a="1"/>
  <c r="J23" i="1" a="1"/>
  <c r="N22" i="1" a="1"/>
  <c r="F22" i="1" a="1"/>
  <c r="J21" i="1" a="1"/>
  <c r="N20" i="1" a="1"/>
  <c r="F20" i="1" a="1"/>
  <c r="F20" i="1" s="1"/>
  <c r="I182" i="1" a="1"/>
  <c r="M161" i="1" a="1"/>
  <c r="D146" i="1" a="1"/>
  <c r="F136" i="1" a="1"/>
  <c r="D128" i="1" a="1"/>
  <c r="M119" i="1" a="1"/>
  <c r="L111" i="1" a="1"/>
  <c r="C106" i="1" a="1"/>
  <c r="C106" i="1" s="1"/>
  <c r="G99" i="1" a="1"/>
  <c r="F97" i="1" a="1"/>
  <c r="G95" i="1" a="1"/>
  <c r="J92" i="1" a="1"/>
  <c r="N90" i="1" a="1"/>
  <c r="C89" i="1" a="1"/>
  <c r="F87" i="1" a="1"/>
  <c r="J85" i="1" a="1"/>
  <c r="J85" i="1" s="1"/>
  <c r="K83" i="1" a="1"/>
  <c r="N81" i="1" a="1"/>
  <c r="F80" i="1" a="1"/>
  <c r="G78" i="1" a="1"/>
  <c r="J76" i="1" a="1"/>
  <c r="N74" i="1" a="1"/>
  <c r="C73" i="1" a="1"/>
  <c r="F71" i="1" a="1"/>
  <c r="F71" i="1" s="1"/>
  <c r="J69" i="1" a="1"/>
  <c r="N67" i="1" a="1"/>
  <c r="J66" i="1" a="1"/>
  <c r="I64" i="1" a="1"/>
  <c r="J63" i="1" a="1"/>
  <c r="K62" i="1" a="1"/>
  <c r="N61" i="1" a="1"/>
  <c r="E61" i="1" a="1"/>
  <c r="E61" i="1" s="1"/>
  <c r="H60" i="1" a="1"/>
  <c r="J59" i="1" a="1"/>
  <c r="M58" i="1" a="1"/>
  <c r="E58" i="1" a="1"/>
  <c r="I57" i="1" a="1"/>
  <c r="M56" i="1" a="1"/>
  <c r="E56" i="1" a="1"/>
  <c r="I54" i="1" a="1"/>
  <c r="I54" i="1" s="1"/>
  <c r="M53" i="1" a="1"/>
  <c r="E53" i="1" a="1"/>
  <c r="I52" i="1" a="1"/>
  <c r="M51" i="1" a="1"/>
  <c r="E51" i="1" a="1"/>
  <c r="I50" i="1" a="1"/>
  <c r="M49" i="1" a="1"/>
  <c r="E49" i="1" a="1"/>
  <c r="E49" i="1" s="1"/>
  <c r="I48" i="1" a="1"/>
  <c r="M47" i="1" a="1"/>
  <c r="E47" i="1" a="1"/>
  <c r="I46" i="1" a="1"/>
  <c r="M44" i="1" a="1"/>
  <c r="E44" i="1" a="1"/>
  <c r="I43" i="1" a="1"/>
  <c r="M42" i="1" a="1"/>
  <c r="M42" i="1" s="1"/>
  <c r="E42" i="1" a="1"/>
  <c r="I41" i="1" a="1"/>
  <c r="M40" i="1" a="1"/>
  <c r="E40" i="1" a="1"/>
  <c r="I39" i="1" a="1"/>
  <c r="M38" i="1" a="1"/>
  <c r="E38" i="1" a="1"/>
  <c r="I37" i="1" a="1"/>
  <c r="I37" i="1" s="1"/>
  <c r="M36" i="1" a="1"/>
  <c r="E36" i="1" a="1"/>
  <c r="I35" i="1" a="1"/>
  <c r="M34" i="1" a="1"/>
  <c r="E34" i="1" a="1"/>
  <c r="I33" i="1" a="1"/>
  <c r="M32" i="1" a="1"/>
  <c r="E32" i="1" a="1"/>
  <c r="E32" i="1" s="1"/>
  <c r="I31" i="1" a="1"/>
  <c r="M30" i="1" a="1"/>
  <c r="E30" i="1" a="1"/>
  <c r="I29" i="1" a="1"/>
  <c r="M28" i="1" a="1"/>
  <c r="E28" i="1" a="1"/>
  <c r="I27" i="1" a="1"/>
  <c r="M26" i="1" a="1"/>
  <c r="M26" i="1" s="1"/>
  <c r="E26" i="1" a="1"/>
  <c r="I25" i="1" a="1"/>
  <c r="M24" i="1" a="1"/>
  <c r="E24" i="1" a="1"/>
  <c r="G177" i="1" a="1"/>
  <c r="H157" i="1" a="1"/>
  <c r="G144" i="1" a="1"/>
  <c r="I133" i="1" a="1"/>
  <c r="I133" i="1" s="1"/>
  <c r="H126" i="1" a="1"/>
  <c r="H118" i="1" a="1"/>
  <c r="H110" i="1" a="1"/>
  <c r="D105" i="1" a="1"/>
  <c r="C99" i="1" a="1"/>
  <c r="N96" i="1" a="1"/>
  <c r="F95" i="1" a="1"/>
  <c r="G92" i="1" a="1"/>
  <c r="G92" i="1" s="1"/>
  <c r="J90" i="1" a="1"/>
  <c r="N88" i="1" a="1"/>
  <c r="C87" i="1" a="1"/>
  <c r="F85" i="1" a="1"/>
  <c r="J83" i="1" a="1"/>
  <c r="K81" i="1" a="1"/>
  <c r="N79" i="1" a="1"/>
  <c r="F78" i="1" a="1"/>
  <c r="G76" i="1" a="1"/>
  <c r="J74" i="1" a="1"/>
  <c r="N72" i="1" a="1"/>
  <c r="C71" i="1" a="1"/>
  <c r="F69" i="1" a="1"/>
  <c r="K67" i="1" a="1"/>
  <c r="G66" i="1" a="1"/>
  <c r="H64" i="1" a="1"/>
  <c r="H64" i="1" s="1"/>
  <c r="I63" i="1" a="1"/>
  <c r="J62" i="1" a="1"/>
  <c r="M61" i="1" a="1"/>
  <c r="D61" i="1" a="1"/>
  <c r="F60" i="1" a="1"/>
  <c r="I59" i="1" a="1"/>
  <c r="L58" i="1" a="1"/>
  <c r="D58" i="1" a="1"/>
  <c r="D58" i="1" s="1"/>
  <c r="H57" i="1" a="1"/>
  <c r="L56" i="1" a="1"/>
  <c r="D56" i="1" a="1"/>
  <c r="H54" i="1" a="1"/>
  <c r="L53" i="1" a="1"/>
  <c r="D53" i="1" a="1"/>
  <c r="H52" i="1" a="1"/>
  <c r="L51" i="1" a="1"/>
  <c r="L51" i="1" s="1"/>
  <c r="D51" i="1" a="1"/>
  <c r="H50" i="1" a="1"/>
  <c r="L49" i="1" a="1"/>
  <c r="D49" i="1" a="1"/>
  <c r="H48" i="1" a="1"/>
  <c r="L47" i="1" a="1"/>
  <c r="D47" i="1" a="1"/>
  <c r="H46" i="1" a="1"/>
  <c r="L44" i="1" a="1"/>
  <c r="D44" i="1" a="1"/>
  <c r="H43" i="1" a="1"/>
  <c r="L42" i="1" a="1"/>
  <c r="D42" i="1" a="1"/>
  <c r="H41" i="1" a="1"/>
  <c r="L40" i="1" a="1"/>
  <c r="D40" i="1" a="1"/>
  <c r="D40" i="1" s="1"/>
  <c r="H39" i="1" a="1"/>
  <c r="L38" i="1" a="1"/>
  <c r="D38" i="1" a="1"/>
  <c r="H37" i="1" a="1"/>
  <c r="L36" i="1" a="1"/>
  <c r="D36" i="1" a="1"/>
  <c r="H35" i="1" a="1"/>
  <c r="L34" i="1" a="1"/>
  <c r="L34" i="1" s="1"/>
  <c r="D34" i="1" a="1"/>
  <c r="H33" i="1" a="1"/>
  <c r="L32" i="1" a="1"/>
  <c r="D32" i="1" a="1"/>
  <c r="H31" i="1" a="1"/>
  <c r="L30" i="1" a="1"/>
  <c r="D30" i="1" a="1"/>
  <c r="H29" i="1" a="1"/>
  <c r="H29" i="1" s="1"/>
  <c r="L28" i="1" a="1"/>
  <c r="D28" i="1" a="1"/>
  <c r="H27" i="1" a="1"/>
  <c r="L26" i="1" a="1"/>
  <c r="D26" i="1" a="1"/>
  <c r="H25" i="1" a="1"/>
  <c r="L24" i="1" a="1"/>
  <c r="D24" i="1" a="1"/>
  <c r="D24" i="1" s="1"/>
  <c r="H23" i="1" a="1"/>
  <c r="D177" i="1" a="1"/>
  <c r="L156" i="1" a="1"/>
  <c r="M143" i="1" a="1"/>
  <c r="H133" i="1" a="1"/>
  <c r="E126" i="1" a="1"/>
  <c r="D118" i="1" a="1"/>
  <c r="E110" i="1" a="1"/>
  <c r="E110" i="1" s="1"/>
  <c r="C105" i="1" a="1"/>
  <c r="M98" i="1" a="1"/>
  <c r="K96" i="1" a="1"/>
  <c r="N94" i="1" a="1"/>
  <c r="F92" i="1" a="1"/>
  <c r="G90" i="1" a="1"/>
  <c r="J88" i="1" a="1"/>
  <c r="N86" i="1" a="1"/>
  <c r="N86" i="1" s="1"/>
  <c r="C85" i="1" a="1"/>
  <c r="F83" i="1" a="1"/>
  <c r="J81" i="1" a="1"/>
  <c r="K79" i="1" a="1"/>
  <c r="N77" i="1" a="1"/>
  <c r="F76" i="1" a="1"/>
  <c r="G74" i="1" a="1"/>
  <c r="J72" i="1" a="1"/>
  <c r="N70" i="1" a="1"/>
  <c r="C69" i="1" a="1"/>
  <c r="J67" i="1" a="1"/>
  <c r="F66" i="1" a="1"/>
  <c r="F64" i="1" a="1"/>
  <c r="G63" i="1" a="1"/>
  <c r="I62" i="1" a="1"/>
  <c r="L61" i="1" a="1"/>
  <c r="L61" i="1" s="1"/>
  <c r="N60" i="1" a="1"/>
  <c r="E60" i="1" a="1"/>
  <c r="H59" i="1" a="1"/>
  <c r="K58" i="1" a="1"/>
  <c r="C58" i="1" a="1"/>
  <c r="G57" i="1" a="1"/>
  <c r="K56" i="1" a="1"/>
  <c r="C56" i="1" a="1"/>
  <c r="C56" i="1" s="1"/>
  <c r="G54" i="1" a="1"/>
  <c r="K53" i="1" a="1"/>
  <c r="C53" i="1" a="1"/>
  <c r="G52" i="1" a="1"/>
  <c r="K51" i="1" a="1"/>
  <c r="C51" i="1" a="1"/>
  <c r="G50" i="1" a="1"/>
  <c r="K49" i="1" a="1"/>
  <c r="K49" i="1" s="1"/>
  <c r="C49" i="1" a="1"/>
  <c r="G48" i="1" a="1"/>
  <c r="K47" i="1" a="1"/>
  <c r="C47" i="1" a="1"/>
  <c r="G46" i="1" a="1"/>
  <c r="K44" i="1" a="1"/>
  <c r="C44" i="1" a="1"/>
  <c r="G43" i="1" a="1"/>
  <c r="G43" i="1" s="1"/>
  <c r="K42" i="1" a="1"/>
  <c r="C42" i="1" a="1"/>
  <c r="G41" i="1" a="1"/>
  <c r="K40" i="1" a="1"/>
  <c r="C40" i="1" a="1"/>
  <c r="G39" i="1" a="1"/>
  <c r="K38" i="1" a="1"/>
  <c r="C38" i="1" a="1"/>
  <c r="C38" i="1" s="1"/>
  <c r="G37" i="1" a="1"/>
  <c r="K36" i="1" a="1"/>
  <c r="C36" i="1" a="1"/>
  <c r="G35" i="1" a="1"/>
  <c r="K34" i="1" a="1"/>
  <c r="C34" i="1" a="1"/>
  <c r="G33" i="1" a="1"/>
  <c r="K32" i="1" a="1"/>
  <c r="K32" i="1" s="1"/>
  <c r="C32" i="1" a="1"/>
  <c r="G31" i="1" a="1"/>
  <c r="K30" i="1" a="1"/>
  <c r="C30" i="1" a="1"/>
  <c r="G29" i="1" a="1"/>
  <c r="K28" i="1" a="1"/>
  <c r="C28" i="1" a="1"/>
  <c r="G27" i="1" a="1"/>
  <c r="G27" i="1" s="1"/>
  <c r="K26" i="1" a="1"/>
  <c r="C26" i="1" a="1"/>
  <c r="G25" i="1" a="1"/>
  <c r="K24" i="1" a="1"/>
  <c r="C24" i="1" a="1"/>
  <c r="K172" i="1" a="1"/>
  <c r="N152" i="1" a="1"/>
  <c r="L141" i="1" a="1"/>
  <c r="L141" i="1" s="1"/>
  <c r="L131" i="1" a="1"/>
  <c r="L124" i="1" a="1"/>
  <c r="I116" i="1" a="1"/>
  <c r="G109" i="1" a="1"/>
  <c r="C103" i="1" a="1"/>
  <c r="H98" i="1" a="1"/>
  <c r="J96" i="1" a="1"/>
  <c r="K94" i="1" a="1"/>
  <c r="K94" i="1" s="1"/>
  <c r="N91" i="1" a="1"/>
  <c r="F90" i="1" a="1"/>
  <c r="G88" i="1" a="1"/>
  <c r="J86" i="1" a="1"/>
  <c r="N84" i="1" a="1"/>
  <c r="C83" i="1" a="1"/>
  <c r="F81" i="1" a="1"/>
  <c r="J79" i="1" a="1"/>
  <c r="J79" i="1" s="1"/>
  <c r="K77" i="1" a="1"/>
  <c r="N75" i="1" a="1"/>
  <c r="F74" i="1" a="1"/>
  <c r="G72" i="1" a="1"/>
  <c r="J70" i="1" a="1"/>
  <c r="N68" i="1" a="1"/>
  <c r="H67" i="1" a="1"/>
  <c r="E66" i="1" a="1"/>
  <c r="E66" i="1" s="1"/>
  <c r="E64" i="1" a="1"/>
  <c r="F63" i="1" a="1"/>
  <c r="H62" i="1" a="1"/>
  <c r="J61" i="1" a="1"/>
  <c r="M60" i="1" a="1"/>
  <c r="D60" i="1" a="1"/>
  <c r="G59" i="1" a="1"/>
  <c r="J58" i="1" a="1"/>
  <c r="J58" i="1" s="1"/>
  <c r="N57" i="1" a="1"/>
  <c r="C172" i="1" a="1"/>
  <c r="D98" i="1" a="1"/>
  <c r="N82" i="1" a="1"/>
  <c r="J68" i="1" a="1"/>
  <c r="C60" i="1" a="1"/>
  <c r="N54" i="1" a="1"/>
  <c r="F52" i="1" a="1"/>
  <c r="F52" i="1" s="1"/>
  <c r="J49" i="1" a="1"/>
  <c r="N46" i="1" a="1"/>
  <c r="F43" i="1" a="1"/>
  <c r="J40" i="1" a="1"/>
  <c r="N37" i="1" a="1"/>
  <c r="F35" i="1" a="1"/>
  <c r="J32" i="1" a="1"/>
  <c r="N29" i="1" a="1"/>
  <c r="N29" i="1" s="1"/>
  <c r="F27" i="1" a="1"/>
  <c r="J24" i="1" a="1"/>
  <c r="D23" i="1" a="1"/>
  <c r="G22" i="1" a="1"/>
  <c r="I21" i="1" a="1"/>
  <c r="L20" i="1" a="1"/>
  <c r="C20" i="1" a="1"/>
  <c r="G19" i="1" a="1"/>
  <c r="K18" i="1" a="1"/>
  <c r="C18" i="1" a="1"/>
  <c r="G15" i="1" a="1"/>
  <c r="K14" i="1" a="1"/>
  <c r="C14" i="1" a="1"/>
  <c r="G12" i="1" a="1"/>
  <c r="K11" i="1" a="1"/>
  <c r="C11" i="1" a="1"/>
  <c r="C11" i="1" s="1"/>
  <c r="G9" i="1" a="1"/>
  <c r="K7" i="1" a="1"/>
  <c r="C7" i="1" a="1"/>
  <c r="G6" i="1" a="1"/>
  <c r="E11" i="1" a="1"/>
  <c r="G70" i="1" a="1"/>
  <c r="E41" i="1" a="1"/>
  <c r="E23" i="1" a="1"/>
  <c r="E23" i="1" s="1"/>
  <c r="D18" i="1" a="1"/>
  <c r="H9" i="1" a="1"/>
  <c r="H152" i="1" a="1"/>
  <c r="F96" i="1" a="1"/>
  <c r="C81" i="1" a="1"/>
  <c r="F67" i="1" a="1"/>
  <c r="F59" i="1" a="1"/>
  <c r="M54" i="1" a="1"/>
  <c r="M54" i="1" s="1"/>
  <c r="E52" i="1" a="1"/>
  <c r="I49" i="1" a="1"/>
  <c r="M46" i="1" a="1"/>
  <c r="E43" i="1" a="1"/>
  <c r="I40" i="1" a="1"/>
  <c r="M37" i="1" a="1"/>
  <c r="E35" i="1" a="1"/>
  <c r="I32" i="1" a="1"/>
  <c r="M29" i="1" a="1"/>
  <c r="E27" i="1" a="1"/>
  <c r="I24" i="1" a="1"/>
  <c r="C23" i="1" a="1"/>
  <c r="E22" i="1" a="1"/>
  <c r="H21" i="1" a="1"/>
  <c r="K20" i="1" a="1"/>
  <c r="N19" i="1" a="1"/>
  <c r="N19" i="1" s="1"/>
  <c r="F19" i="1" a="1"/>
  <c r="J18" i="1" a="1"/>
  <c r="N15" i="1" a="1"/>
  <c r="F15" i="1" a="1"/>
  <c r="J14" i="1" a="1"/>
  <c r="N12" i="1" a="1"/>
  <c r="F12" i="1" a="1"/>
  <c r="J11" i="1" a="1"/>
  <c r="J11" i="1" s="1"/>
  <c r="N9" i="1" a="1"/>
  <c r="F9" i="1" a="1"/>
  <c r="J7" i="1" a="1"/>
  <c r="N6" i="1" a="1"/>
  <c r="F6" i="1" a="1"/>
  <c r="J6" i="1" a="1"/>
  <c r="E18" i="1" a="1"/>
  <c r="I9" i="1" a="1"/>
  <c r="I9" i="1" s="1"/>
  <c r="I56" i="1" a="1"/>
  <c r="I38" i="1" a="1"/>
  <c r="H22" i="1" a="1"/>
  <c r="H15" i="1" a="1"/>
  <c r="L7" i="1" a="1"/>
  <c r="K141" i="1" a="1"/>
  <c r="J94" i="1" a="1"/>
  <c r="F79" i="1" a="1"/>
  <c r="F79" i="1" s="1"/>
  <c r="D66" i="1" a="1"/>
  <c r="I58" i="1" a="1"/>
  <c r="F54" i="1" a="1"/>
  <c r="F54" i="1" s="1"/>
  <c r="J51" i="1" a="1"/>
  <c r="N48" i="1" a="1"/>
  <c r="F46" i="1" a="1"/>
  <c r="J42" i="1" a="1"/>
  <c r="N39" i="1" a="1"/>
  <c r="N39" i="1" s="1"/>
  <c r="F37" i="1" a="1"/>
  <c r="J34" i="1" a="1"/>
  <c r="N31" i="1" a="1"/>
  <c r="F29" i="1" a="1"/>
  <c r="F29" i="1" s="1"/>
  <c r="J26" i="1" a="1"/>
  <c r="N23" i="1" a="1"/>
  <c r="M22" i="1" a="1"/>
  <c r="D22" i="1" a="1"/>
  <c r="D22" i="1" s="1"/>
  <c r="G21" i="1" a="1"/>
  <c r="J20" i="1" a="1"/>
  <c r="M19" i="1" a="1"/>
  <c r="M19" i="1" s="1"/>
  <c r="E19" i="1" a="1"/>
  <c r="E19" i="1" s="1"/>
  <c r="I18" i="1" a="1"/>
  <c r="M15" i="1" a="1"/>
  <c r="E15" i="1" a="1"/>
  <c r="I14" i="1" a="1"/>
  <c r="I14" i="1" s="1"/>
  <c r="M12" i="1" a="1"/>
  <c r="E12" i="1" a="1"/>
  <c r="I11" i="1" a="1"/>
  <c r="M9" i="1" a="1"/>
  <c r="M9" i="1" s="1"/>
  <c r="E9" i="1" a="1"/>
  <c r="I7" i="1" a="1"/>
  <c r="M6" i="1" a="1"/>
  <c r="E6" i="1" a="1"/>
  <c r="E6" i="1" s="1"/>
  <c r="J12" i="1" a="1"/>
  <c r="N7" i="1" a="1"/>
  <c r="E20" i="1" a="1"/>
  <c r="E14" i="1" a="1"/>
  <c r="E14" i="1" s="1"/>
  <c r="I6" i="1" a="1"/>
  <c r="E50" i="1" a="1"/>
  <c r="M27" i="1" a="1"/>
  <c r="H19" i="1" a="1"/>
  <c r="H19" i="1" s="1"/>
  <c r="L11" i="1" a="1"/>
  <c r="L11" i="1" s="1"/>
  <c r="I131" i="1" a="1"/>
  <c r="K91" i="1" a="1"/>
  <c r="J77" i="1" a="1"/>
  <c r="J77" i="1" s="1"/>
  <c r="C64" i="1" a="1"/>
  <c r="M57" i="1" a="1"/>
  <c r="E54" i="1" a="1"/>
  <c r="I51" i="1" a="1"/>
  <c r="I51" i="1" s="1"/>
  <c r="M48" i="1" a="1"/>
  <c r="E46" i="1" a="1"/>
  <c r="I42" i="1" a="1"/>
  <c r="M39" i="1" a="1"/>
  <c r="M39" i="1" s="1"/>
  <c r="E37" i="1" a="1"/>
  <c r="I34" i="1" a="1"/>
  <c r="M31" i="1" a="1"/>
  <c r="E29" i="1" a="1"/>
  <c r="E29" i="1" s="1"/>
  <c r="I26" i="1" a="1"/>
  <c r="M23" i="1" a="1"/>
  <c r="L22" i="1" a="1"/>
  <c r="L22" i="1" s="1"/>
  <c r="C22" i="1" a="1"/>
  <c r="C22" i="1" s="1"/>
  <c r="F21" i="1" a="1"/>
  <c r="I20" i="1" a="1"/>
  <c r="L19" i="1" a="1"/>
  <c r="D19" i="1" a="1"/>
  <c r="D19" i="1" s="1"/>
  <c r="H18" i="1" a="1"/>
  <c r="L15" i="1" a="1"/>
  <c r="D15" i="1" a="1"/>
  <c r="H14" i="1" a="1"/>
  <c r="L12" i="1" a="1"/>
  <c r="D12" i="1" a="1"/>
  <c r="H11" i="1" a="1"/>
  <c r="L9" i="1" a="1"/>
  <c r="L9" i="1" s="1"/>
  <c r="D9" i="1" a="1"/>
  <c r="H7" i="1" a="1"/>
  <c r="L6" i="1" a="1"/>
  <c r="L6" i="1" s="1"/>
  <c r="D6" i="1" a="1"/>
  <c r="N14" i="1" a="1"/>
  <c r="F11" i="1" a="1"/>
  <c r="L21" i="1" a="1"/>
  <c r="I15" i="1" a="1"/>
  <c r="I15" i="1" s="1"/>
  <c r="M7" i="1" a="1"/>
  <c r="J84" i="1" a="1"/>
  <c r="M43" i="1" a="1"/>
  <c r="M43" i="1" s="1"/>
  <c r="I30" i="1" a="1"/>
  <c r="I30" i="1" s="1"/>
  <c r="D20" i="1" a="1"/>
  <c r="H12" i="1" a="1"/>
  <c r="H6" i="1" a="1"/>
  <c r="H124" i="1" a="1"/>
  <c r="H124" i="1" s="1"/>
  <c r="N89" i="1" a="1"/>
  <c r="K75" i="1" a="1"/>
  <c r="E63" i="1" a="1"/>
  <c r="F57" i="1" a="1"/>
  <c r="F57" i="1" s="1"/>
  <c r="J53" i="1" a="1"/>
  <c r="N50" i="1" a="1"/>
  <c r="F48" i="1" a="1"/>
  <c r="J44" i="1" a="1"/>
  <c r="N41" i="1" a="1"/>
  <c r="F39" i="1" a="1"/>
  <c r="J36" i="1" a="1"/>
  <c r="N33" i="1" a="1"/>
  <c r="N33" i="1" s="1"/>
  <c r="F31" i="1" a="1"/>
  <c r="J28" i="1" a="1"/>
  <c r="N25" i="1" a="1"/>
  <c r="I23" i="1" a="1"/>
  <c r="I23" i="1" s="1"/>
  <c r="K22" i="1" a="1"/>
  <c r="K22" i="1" s="1"/>
  <c r="N21" i="1" a="1"/>
  <c r="E21" i="1" a="1"/>
  <c r="H20" i="1" a="1"/>
  <c r="K19" i="1" a="1"/>
  <c r="C19" i="1" a="1"/>
  <c r="G18" i="1" a="1"/>
  <c r="K15" i="1" a="1"/>
  <c r="K15" i="1" s="1"/>
  <c r="C15" i="1" a="1"/>
  <c r="C15" i="1" s="1"/>
  <c r="G14" i="1" a="1"/>
  <c r="K12" i="1" a="1"/>
  <c r="K12" i="1" s="1"/>
  <c r="C12" i="1" a="1"/>
  <c r="C12" i="1" s="1"/>
  <c r="G11" i="1" a="1"/>
  <c r="K9" i="1" a="1"/>
  <c r="C9" i="1" a="1"/>
  <c r="G7" i="1" a="1"/>
  <c r="K6" i="1" a="1"/>
  <c r="N11" i="1" a="1"/>
  <c r="F7" i="1" a="1"/>
  <c r="F7" i="1" s="1"/>
  <c r="M18" i="1" a="1"/>
  <c r="M11" i="1" a="1"/>
  <c r="L60" i="1" a="1"/>
  <c r="M35" i="1" a="1"/>
  <c r="K21" i="1" a="1"/>
  <c r="K21" i="1" s="1"/>
  <c r="L14" i="1" a="1"/>
  <c r="L14" i="1" s="1"/>
  <c r="D7" i="1" a="1"/>
  <c r="H116" i="1" a="1"/>
  <c r="F88" i="1" a="1"/>
  <c r="F88" i="1" s="1"/>
  <c r="N73" i="1" a="1"/>
  <c r="F62" i="1" a="1"/>
  <c r="E57" i="1" a="1"/>
  <c r="I53" i="1" a="1"/>
  <c r="I53" i="1" s="1"/>
  <c r="M50" i="1" a="1"/>
  <c r="E48" i="1" a="1"/>
  <c r="I44" i="1" a="1"/>
  <c r="I44" i="1" s="1"/>
  <c r="M41" i="1" a="1"/>
  <c r="M41" i="1" s="1"/>
  <c r="E39" i="1" a="1"/>
  <c r="I36" i="1" a="1"/>
  <c r="M33" i="1" a="1"/>
  <c r="E31" i="1" a="1"/>
  <c r="E31" i="1" s="1"/>
  <c r="I28" i="1" a="1"/>
  <c r="M25" i="1" a="1"/>
  <c r="G23" i="1" a="1"/>
  <c r="J22" i="1" a="1"/>
  <c r="M21" i="1" a="1"/>
  <c r="D21" i="1" a="1"/>
  <c r="G20" i="1" a="1"/>
  <c r="J19" i="1" a="1"/>
  <c r="N18" i="1" a="1"/>
  <c r="F18" i="1" a="1"/>
  <c r="F18" i="1" s="1"/>
  <c r="J15" i="1" a="1"/>
  <c r="F14" i="1" a="1"/>
  <c r="F14" i="1" s="1"/>
  <c r="J9" i="1" a="1"/>
  <c r="J9" i="1" s="1"/>
  <c r="C21" i="1" a="1"/>
  <c r="M14" i="1" a="1"/>
  <c r="E7" i="1" a="1"/>
  <c r="E7" i="1" s="1"/>
  <c r="M52" i="1" a="1"/>
  <c r="M52" i="1" s="1"/>
  <c r="E33" i="1" a="1"/>
  <c r="M20" i="1" a="1"/>
  <c r="M20" i="1" s="1"/>
  <c r="D14" i="1" a="1"/>
  <c r="D14" i="1" s="1"/>
  <c r="D109" i="1" a="1"/>
  <c r="D109" i="1" s="1"/>
  <c r="G86" i="1" a="1"/>
  <c r="F72" i="1" a="1"/>
  <c r="I61" i="1" a="1"/>
  <c r="I61" i="1" s="1"/>
  <c r="J56" i="1" a="1"/>
  <c r="J56" i="1" s="1"/>
  <c r="N52" i="1" a="1"/>
  <c r="F50" i="1" a="1"/>
  <c r="J47" i="1" a="1"/>
  <c r="J47" i="1" s="1"/>
  <c r="N43" i="1" a="1"/>
  <c r="N43" i="1" s="1"/>
  <c r="F41" i="1" a="1"/>
  <c r="J38" i="1" a="1"/>
  <c r="N35" i="1" a="1"/>
  <c r="N35" i="1" s="1"/>
  <c r="F33" i="1" a="1"/>
  <c r="F33" i="1" s="1"/>
  <c r="J30" i="1" a="1"/>
  <c r="N27" i="1" a="1"/>
  <c r="N27" i="1" s="1"/>
  <c r="F25" i="1" a="1"/>
  <c r="F23" i="1" a="1"/>
  <c r="F23" i="1" s="1"/>
  <c r="I22" i="1" a="1"/>
  <c r="I19" i="1" a="1"/>
  <c r="I12" i="1" a="1"/>
  <c r="I12" i="1" s="1"/>
  <c r="M101" i="1" a="1"/>
  <c r="M101" i="1" s="1"/>
  <c r="I47" i="1" a="1"/>
  <c r="E25" i="1" a="1"/>
  <c r="L18" i="1" a="1"/>
  <c r="L18" i="1" s="1"/>
  <c r="D11" i="1" a="1"/>
  <c r="D11" i="1" s="1"/>
  <c r="C6" i="1" a="1"/>
  <c r="C6" i="1" s="1"/>
  <c r="G48" i="10"/>
  <c r="M165" i="1"/>
  <c r="I119" i="1"/>
  <c r="K120" i="1"/>
  <c r="K97" i="1"/>
  <c r="J66" i="1"/>
  <c r="G62" i="1"/>
  <c r="F49" i="1"/>
  <c r="K48" i="1"/>
  <c r="H83" i="1"/>
  <c r="H51" i="1"/>
  <c r="F6" i="1"/>
  <c r="F12" i="1"/>
  <c r="N14" i="1"/>
  <c r="J19" i="1"/>
  <c r="N20" i="1"/>
  <c r="F22" i="1"/>
  <c r="K6" i="1"/>
  <c r="C9" i="1"/>
  <c r="G11" i="1"/>
  <c r="G18" i="1"/>
  <c r="N7" i="1"/>
  <c r="D9" i="1"/>
  <c r="L12" i="1"/>
  <c r="D18" i="1"/>
  <c r="H20" i="1"/>
  <c r="H25" i="1"/>
  <c r="D28" i="1"/>
  <c r="L30" i="1"/>
  <c r="D32" i="1"/>
  <c r="H33" i="1"/>
  <c r="D36" i="1"/>
  <c r="H6" i="1"/>
  <c r="H14" i="1"/>
  <c r="D20" i="1"/>
  <c r="D23" i="1"/>
  <c r="L25" i="1"/>
  <c r="H28" i="1"/>
  <c r="I7" i="1"/>
  <c r="E12" i="1"/>
  <c r="N11" i="1"/>
  <c r="N23" i="1"/>
  <c r="F25" i="1"/>
  <c r="J26" i="1"/>
  <c r="G19" i="1"/>
  <c r="K20" i="1"/>
  <c r="G23" i="1"/>
  <c r="K24" i="1"/>
  <c r="C26" i="1"/>
  <c r="K28" i="1"/>
  <c r="C30" i="1"/>
  <c r="G31" i="1"/>
  <c r="C34" i="1"/>
  <c r="G35" i="1"/>
  <c r="K36" i="1"/>
  <c r="G39" i="1"/>
  <c r="K40" i="1"/>
  <c r="C42" i="1"/>
  <c r="K44" i="1"/>
  <c r="N46" i="1"/>
  <c r="F48" i="1"/>
  <c r="H49" i="1"/>
  <c r="L50" i="1"/>
  <c r="G52" i="1"/>
  <c r="K53" i="1"/>
  <c r="G57" i="1"/>
  <c r="K58" i="1"/>
  <c r="C60" i="1"/>
  <c r="G61" i="1"/>
  <c r="I62" i="1"/>
  <c r="M63" i="1"/>
  <c r="H67" i="1"/>
  <c r="L68" i="1"/>
  <c r="D70" i="1"/>
  <c r="H71" i="1"/>
  <c r="L72" i="1"/>
  <c r="D74" i="1"/>
  <c r="H75" i="1"/>
  <c r="L76" i="1"/>
  <c r="H37" i="1"/>
  <c r="L38" i="1"/>
  <c r="H41" i="1"/>
  <c r="L42" i="1"/>
  <c r="D44" i="1"/>
  <c r="H46" i="1"/>
  <c r="C48" i="1"/>
  <c r="M49" i="1"/>
  <c r="E51" i="1"/>
  <c r="L52" i="1"/>
  <c r="D54" i="1"/>
  <c r="H56" i="1"/>
  <c r="L57" i="1"/>
  <c r="D59" i="1"/>
  <c r="H60" i="1"/>
  <c r="C62" i="1"/>
  <c r="J63" i="1"/>
  <c r="I67" i="1"/>
  <c r="M68" i="1"/>
  <c r="E70" i="1"/>
  <c r="I71" i="1"/>
  <c r="M72" i="1"/>
  <c r="E74" i="1"/>
  <c r="I75" i="1"/>
  <c r="M76" i="1"/>
  <c r="E78" i="1"/>
  <c r="I79" i="1"/>
  <c r="M80" i="1"/>
  <c r="E82" i="1"/>
  <c r="L83" i="1"/>
  <c r="D85" i="1"/>
  <c r="H86" i="1"/>
  <c r="D89" i="1"/>
  <c r="H90" i="1"/>
  <c r="L91" i="1"/>
  <c r="D94" i="1"/>
  <c r="H95" i="1"/>
  <c r="M18" i="1"/>
  <c r="E20" i="1"/>
  <c r="I21" i="1"/>
  <c r="M22" i="1"/>
  <c r="E24" i="1"/>
  <c r="I25" i="1"/>
  <c r="E28" i="1"/>
  <c r="I29" i="1"/>
  <c r="M30" i="1"/>
  <c r="I33" i="1"/>
  <c r="M34" i="1"/>
  <c r="E36" i="1"/>
  <c r="M38" i="1"/>
  <c r="E40" i="1"/>
  <c r="I41" i="1"/>
  <c r="E44" i="1"/>
  <c r="I46" i="1"/>
  <c r="D48" i="1"/>
  <c r="N49" i="1"/>
  <c r="F51" i="1"/>
  <c r="I52" i="1"/>
  <c r="M53" i="1"/>
  <c r="E56" i="1"/>
  <c r="I57" i="1"/>
  <c r="M58" i="1"/>
  <c r="E60" i="1"/>
  <c r="G63" i="1"/>
  <c r="K64" i="1"/>
  <c r="F67" i="1"/>
  <c r="J68" i="1"/>
  <c r="N69" i="1"/>
  <c r="J72" i="1"/>
  <c r="N73" i="1"/>
  <c r="J31" i="1"/>
  <c r="N32" i="1"/>
  <c r="F34" i="1"/>
  <c r="J35" i="1"/>
  <c r="N36" i="1"/>
  <c r="J7" i="1"/>
  <c r="N12" i="1"/>
  <c r="F15" i="1"/>
  <c r="J18" i="1"/>
  <c r="F21" i="1"/>
  <c r="J22" i="1"/>
  <c r="C7" i="1"/>
  <c r="G9" i="1"/>
  <c r="K11" i="1"/>
  <c r="C14" i="1"/>
  <c r="G15" i="1"/>
  <c r="K18" i="1"/>
  <c r="D6" i="1"/>
  <c r="L20" i="1"/>
  <c r="H23" i="1"/>
  <c r="D26" i="1"/>
  <c r="L28" i="1"/>
  <c r="D31" i="1"/>
  <c r="H32" i="1"/>
  <c r="L33" i="1"/>
  <c r="H36" i="1"/>
  <c r="D7" i="1"/>
  <c r="H11" i="1"/>
  <c r="H15" i="1"/>
  <c r="D21" i="1"/>
  <c r="L23" i="1"/>
  <c r="H26" i="1"/>
  <c r="D29" i="1"/>
  <c r="I6" i="1"/>
  <c r="M7" i="1"/>
  <c r="E11" i="1"/>
  <c r="N6" i="1"/>
  <c r="J12" i="1"/>
  <c r="F24" i="1"/>
  <c r="N26" i="1"/>
  <c r="F28" i="1"/>
  <c r="J29" i="1"/>
  <c r="K19" i="1"/>
  <c r="C21" i="1"/>
  <c r="G22" i="1"/>
  <c r="K23" i="1"/>
  <c r="C25" i="1"/>
  <c r="G26" i="1"/>
  <c r="C29" i="1"/>
  <c r="G30" i="1"/>
  <c r="K31" i="1"/>
  <c r="G34" i="1"/>
  <c r="K35" i="1"/>
  <c r="C37" i="1"/>
  <c r="K39" i="1"/>
  <c r="C41" i="1"/>
  <c r="G42" i="1"/>
  <c r="C46" i="1"/>
  <c r="F47" i="1"/>
  <c r="J48" i="1"/>
  <c r="L49" i="1"/>
  <c r="D51" i="1"/>
  <c r="K52" i="1"/>
  <c r="C54" i="1"/>
  <c r="K57" i="1"/>
  <c r="C59" i="1"/>
  <c r="G60" i="1"/>
  <c r="K61" i="1"/>
  <c r="M62" i="1"/>
  <c r="E64" i="1"/>
  <c r="I66" i="1"/>
  <c r="L67" i="1"/>
  <c r="D69" i="1"/>
  <c r="H70" i="1"/>
  <c r="L71" i="1"/>
  <c r="D73" i="1"/>
  <c r="H74" i="1"/>
  <c r="L75" i="1"/>
  <c r="L37" i="1"/>
  <c r="D39" i="1"/>
  <c r="L41" i="1"/>
  <c r="D43" i="1"/>
  <c r="H44" i="1"/>
  <c r="C47" i="1"/>
  <c r="G48" i="1"/>
  <c r="E50" i="1"/>
  <c r="D53" i="1"/>
  <c r="H54" i="1"/>
  <c r="L56" i="1"/>
  <c r="H59" i="1"/>
  <c r="L60" i="1"/>
  <c r="J62" i="1"/>
  <c r="N63" i="1"/>
  <c r="F66" i="1"/>
  <c r="M67" i="1"/>
  <c r="E69" i="1"/>
  <c r="M71" i="1"/>
  <c r="E73" i="1"/>
  <c r="I74" i="1"/>
  <c r="E77" i="1"/>
  <c r="I78" i="1"/>
  <c r="M79" i="1"/>
  <c r="I82" i="1"/>
  <c r="D84" i="1"/>
  <c r="H85" i="1"/>
  <c r="L86" i="1"/>
  <c r="D88" i="1"/>
  <c r="H89" i="1"/>
  <c r="L90" i="1"/>
  <c r="D92" i="1"/>
  <c r="H94" i="1"/>
  <c r="L95" i="1"/>
  <c r="M15" i="1"/>
  <c r="I20" i="1"/>
  <c r="M21" i="1"/>
  <c r="I24" i="1"/>
  <c r="M25" i="1"/>
  <c r="E27" i="1"/>
  <c r="I28" i="1"/>
  <c r="M29" i="1"/>
  <c r="I32" i="1"/>
  <c r="M33" i="1"/>
  <c r="E35" i="1"/>
  <c r="I36" i="1"/>
  <c r="M37" i="1"/>
  <c r="E39" i="1"/>
  <c r="I40" i="1"/>
  <c r="E43" i="1"/>
  <c r="D47" i="1"/>
  <c r="H48" i="1"/>
  <c r="F50" i="1"/>
  <c r="E54" i="1"/>
  <c r="I56" i="1"/>
  <c r="M57" i="1"/>
  <c r="E59" i="1"/>
  <c r="I60" i="1"/>
  <c r="K63" i="1"/>
  <c r="C66" i="1"/>
  <c r="J67" i="1"/>
  <c r="N68" i="1"/>
  <c r="F70" i="1"/>
  <c r="J71" i="1"/>
  <c r="N72" i="1"/>
  <c r="J30" i="1"/>
  <c r="N31" i="1"/>
  <c r="J34" i="1"/>
  <c r="N9" i="1"/>
  <c r="J15" i="1"/>
  <c r="N18" i="1"/>
  <c r="J21" i="1"/>
  <c r="N22" i="1"/>
  <c r="G7" i="1"/>
  <c r="K9" i="1"/>
  <c r="G14" i="1"/>
  <c r="C19" i="1"/>
  <c r="D15" i="1"/>
  <c r="H21" i="1"/>
  <c r="L26" i="1"/>
  <c r="H31" i="1"/>
  <c r="L32" i="1"/>
  <c r="D34" i="1"/>
  <c r="H35" i="1"/>
  <c r="L7" i="1"/>
  <c r="H12" i="1"/>
  <c r="H18" i="1"/>
  <c r="L21" i="1"/>
  <c r="D27" i="1"/>
  <c r="M6" i="1"/>
  <c r="E9" i="1"/>
  <c r="I11" i="1"/>
  <c r="M12" i="1"/>
  <c r="F9" i="1"/>
  <c r="J24" i="1"/>
  <c r="N25" i="1"/>
  <c r="F27" i="1"/>
  <c r="J28" i="1"/>
  <c r="C20" i="1"/>
  <c r="G21" i="1"/>
  <c r="C24" i="1"/>
  <c r="G25" i="1"/>
  <c r="K26" i="1"/>
  <c r="C28" i="1"/>
  <c r="G29" i="1"/>
  <c r="K30" i="1"/>
  <c r="C32" i="1"/>
  <c r="G33" i="1"/>
  <c r="K34" i="1"/>
  <c r="C36" i="1"/>
  <c r="G37" i="1"/>
  <c r="K38" i="1"/>
  <c r="C40" i="1"/>
  <c r="G41" i="1"/>
  <c r="K42" i="1"/>
  <c r="C44" i="1"/>
  <c r="G46" i="1"/>
  <c r="M48" i="1"/>
  <c r="D50" i="1"/>
  <c r="K51" i="1"/>
  <c r="C53" i="1"/>
  <c r="G54" i="1"/>
  <c r="K56" i="1"/>
  <c r="C58" i="1"/>
  <c r="G59" i="1"/>
  <c r="K60" i="1"/>
  <c r="N61" i="1"/>
  <c r="E63" i="1"/>
  <c r="I64" i="1"/>
  <c r="L66" i="1"/>
  <c r="H69" i="1"/>
  <c r="L70" i="1"/>
  <c r="D72" i="1"/>
  <c r="H73" i="1"/>
  <c r="L74" i="1"/>
  <c r="D76" i="1"/>
  <c r="L36" i="1"/>
  <c r="D38" i="1"/>
  <c r="H39" i="1"/>
  <c r="L40" i="1"/>
  <c r="D42" i="1"/>
  <c r="H43" i="1"/>
  <c r="L44" i="1"/>
  <c r="G47" i="1"/>
  <c r="N48" i="1"/>
  <c r="I50" i="1"/>
  <c r="D52" i="1"/>
  <c r="H53" i="1"/>
  <c r="L54" i="1"/>
  <c r="D57" i="1"/>
  <c r="D61" i="1"/>
  <c r="N62" i="1"/>
  <c r="F64" i="1"/>
  <c r="M66" i="1"/>
  <c r="E68" i="1"/>
  <c r="I69" i="1"/>
  <c r="M70" i="1"/>
  <c r="E72" i="1"/>
  <c r="I73" i="1"/>
  <c r="E76" i="1"/>
  <c r="I77" i="1"/>
  <c r="M78" i="1"/>
  <c r="E80" i="1"/>
  <c r="I81" i="1"/>
  <c r="M82" i="1"/>
  <c r="H84" i="1"/>
  <c r="L85" i="1"/>
  <c r="D87" i="1"/>
  <c r="H88" i="1"/>
  <c r="L89" i="1"/>
  <c r="D91" i="1"/>
  <c r="H92" i="1"/>
  <c r="L94" i="1"/>
  <c r="M14" i="1"/>
  <c r="E18" i="1"/>
  <c r="I19" i="1"/>
  <c r="E22" i="1"/>
  <c r="M24" i="1"/>
  <c r="E26" i="1"/>
  <c r="I27" i="1"/>
  <c r="M28" i="1"/>
  <c r="E30" i="1"/>
  <c r="I31" i="1"/>
  <c r="M32" i="1"/>
  <c r="E34" i="1"/>
  <c r="I35" i="1"/>
  <c r="M36" i="1"/>
  <c r="E38" i="1"/>
  <c r="I39" i="1"/>
  <c r="M40" i="1"/>
  <c r="E42" i="1"/>
  <c r="I43" i="1"/>
  <c r="M44" i="1"/>
  <c r="H47" i="1"/>
  <c r="C49" i="1"/>
  <c r="J50" i="1"/>
  <c r="M51" i="1"/>
  <c r="E53" i="1"/>
  <c r="M56" i="1"/>
  <c r="E58" i="1"/>
  <c r="I59" i="1"/>
  <c r="M60" i="1"/>
  <c r="K62" i="1"/>
  <c r="C64" i="1"/>
  <c r="G66" i="1"/>
  <c r="N67" i="1"/>
  <c r="F69" i="1"/>
  <c r="J70" i="1"/>
  <c r="N71" i="1"/>
  <c r="F73" i="1"/>
  <c r="F32" i="1"/>
  <c r="J33" i="1"/>
  <c r="N34" i="1"/>
  <c r="J14" i="1"/>
  <c r="N15" i="1"/>
  <c r="F19" i="1"/>
  <c r="J20" i="1"/>
  <c r="N21" i="1"/>
  <c r="G6" i="1"/>
  <c r="K7" i="1"/>
  <c r="G12" i="1"/>
  <c r="K14" i="1"/>
  <c r="C18" i="1"/>
  <c r="J6" i="1"/>
  <c r="H7" i="1"/>
  <c r="D12" i="1"/>
  <c r="L15" i="1"/>
  <c r="L19" i="1"/>
  <c r="L24" i="1"/>
  <c r="H27" i="1"/>
  <c r="D30" i="1"/>
  <c r="L31" i="1"/>
  <c r="D33" i="1"/>
  <c r="H34" i="1"/>
  <c r="L35" i="1"/>
  <c r="H9" i="1"/>
  <c r="H22" i="1"/>
  <c r="D25" i="1"/>
  <c r="L27" i="1"/>
  <c r="H30" i="1"/>
  <c r="M11" i="1"/>
  <c r="F11" i="1"/>
  <c r="J23" i="1"/>
  <c r="N24" i="1"/>
  <c r="F26" i="1"/>
  <c r="J27" i="1"/>
  <c r="N28" i="1"/>
  <c r="F30" i="1"/>
  <c r="G20" i="1"/>
  <c r="C23" i="1"/>
  <c r="G24" i="1"/>
  <c r="K25" i="1"/>
  <c r="C27" i="1"/>
  <c r="G28" i="1"/>
  <c r="K29" i="1"/>
  <c r="C31" i="1"/>
  <c r="G32" i="1"/>
  <c r="K33" i="1"/>
  <c r="C35" i="1"/>
  <c r="G36" i="1"/>
  <c r="K37" i="1"/>
  <c r="C39" i="1"/>
  <c r="G40" i="1"/>
  <c r="K41" i="1"/>
  <c r="C43" i="1"/>
  <c r="G44" i="1"/>
  <c r="K46" i="1"/>
  <c r="H50" i="1"/>
  <c r="C52" i="1"/>
  <c r="G53" i="1"/>
  <c r="K54" i="1"/>
  <c r="C57" i="1"/>
  <c r="G58" i="1"/>
  <c r="K59" i="1"/>
  <c r="C61" i="1"/>
  <c r="F62" i="1"/>
  <c r="I63" i="1"/>
  <c r="M64" i="1"/>
  <c r="D67" i="1"/>
  <c r="H68" i="1"/>
  <c r="L69" i="1"/>
  <c r="D71" i="1"/>
  <c r="H72" i="1"/>
  <c r="L73" i="1"/>
  <c r="D75" i="1"/>
  <c r="H76" i="1"/>
  <c r="D37" i="1"/>
  <c r="H38" i="1"/>
  <c r="L39" i="1"/>
  <c r="D41" i="1"/>
  <c r="H42" i="1"/>
  <c r="L43" i="1"/>
  <c r="D46" i="1"/>
  <c r="K47" i="1"/>
  <c r="I49" i="1"/>
  <c r="M50" i="1"/>
  <c r="H52" i="1"/>
  <c r="L53" i="1"/>
  <c r="D56" i="1"/>
  <c r="H57" i="1"/>
  <c r="L58" i="1"/>
  <c r="D60" i="1"/>
  <c r="H61" i="1"/>
  <c r="F63" i="1"/>
  <c r="J64" i="1"/>
  <c r="E67" i="1"/>
  <c r="I68" i="1"/>
  <c r="M69" i="1"/>
  <c r="E71" i="1"/>
  <c r="I72" i="1"/>
  <c r="M73" i="1"/>
  <c r="E75" i="1"/>
  <c r="I76" i="1"/>
  <c r="M77" i="1"/>
  <c r="E79" i="1"/>
  <c r="I80" i="1"/>
  <c r="M81" i="1"/>
  <c r="E83" i="1"/>
  <c r="L84" i="1"/>
  <c r="H87" i="1"/>
  <c r="L88" i="1"/>
  <c r="D90" i="1"/>
  <c r="H91" i="1"/>
  <c r="L92" i="1"/>
  <c r="E25" i="1"/>
  <c r="M35" i="1"/>
  <c r="E41" i="1"/>
  <c r="L47" i="1"/>
  <c r="M59" i="1"/>
  <c r="N66" i="1"/>
  <c r="F72" i="1"/>
  <c r="J37" i="1"/>
  <c r="N38" i="1"/>
  <c r="F40" i="1"/>
  <c r="N42" i="1"/>
  <c r="F44" i="1"/>
  <c r="J46" i="1"/>
  <c r="M47" i="1"/>
  <c r="D49" i="1"/>
  <c r="G50" i="1"/>
  <c r="J51" i="1"/>
  <c r="N52" i="1"/>
  <c r="N57" i="1"/>
  <c r="F59" i="1"/>
  <c r="J60" i="1"/>
  <c r="M61" i="1"/>
  <c r="D63" i="1"/>
  <c r="K66" i="1"/>
  <c r="C68" i="1"/>
  <c r="G69" i="1"/>
  <c r="K70" i="1"/>
  <c r="C72" i="1"/>
  <c r="G73" i="1"/>
  <c r="K74" i="1"/>
  <c r="C76" i="1"/>
  <c r="G77" i="1"/>
  <c r="K78" i="1"/>
  <c r="C80" i="1"/>
  <c r="G81" i="1"/>
  <c r="K82" i="1"/>
  <c r="N83" i="1"/>
  <c r="F85" i="1"/>
  <c r="J86" i="1"/>
  <c r="N87" i="1"/>
  <c r="F89" i="1"/>
  <c r="D97" i="1"/>
  <c r="K98" i="1"/>
  <c r="C101" i="1"/>
  <c r="G103" i="1"/>
  <c r="K105" i="1"/>
  <c r="C108" i="1"/>
  <c r="G109" i="1"/>
  <c r="K110" i="1"/>
  <c r="C113" i="1"/>
  <c r="G114" i="1"/>
  <c r="K115" i="1"/>
  <c r="C117" i="1"/>
  <c r="G118" i="1"/>
  <c r="F74" i="1"/>
  <c r="J75" i="1"/>
  <c r="N76" i="1"/>
  <c r="F78" i="1"/>
  <c r="N80" i="1"/>
  <c r="I83" i="1"/>
  <c r="M84" i="1"/>
  <c r="E86" i="1"/>
  <c r="I87" i="1"/>
  <c r="M88" i="1"/>
  <c r="E90" i="1"/>
  <c r="I91" i="1"/>
  <c r="M92" i="1"/>
  <c r="E95" i="1"/>
  <c r="I96" i="1"/>
  <c r="D99" i="1"/>
  <c r="H101" i="1"/>
  <c r="L103" i="1"/>
  <c r="D106" i="1"/>
  <c r="J90" i="1"/>
  <c r="N91" i="1"/>
  <c r="J95" i="1"/>
  <c r="N96" i="1"/>
  <c r="E98" i="1"/>
  <c r="I99" i="1"/>
  <c r="E105" i="1"/>
  <c r="I106" i="1"/>
  <c r="M108" i="1"/>
  <c r="I111" i="1"/>
  <c r="M113" i="1"/>
  <c r="E115" i="1"/>
  <c r="I116" i="1"/>
  <c r="M117" i="1"/>
  <c r="E122" i="1"/>
  <c r="I123" i="1"/>
  <c r="M124" i="1"/>
  <c r="H78" i="1"/>
  <c r="L79" i="1"/>
  <c r="D81" i="1"/>
  <c r="C84" i="1"/>
  <c r="G85" i="1"/>
  <c r="K86" i="1"/>
  <c r="C88" i="1"/>
  <c r="G89" i="1"/>
  <c r="K90" i="1"/>
  <c r="C92" i="1"/>
  <c r="G94" i="1"/>
  <c r="K95" i="1"/>
  <c r="C97" i="1"/>
  <c r="J98" i="1"/>
  <c r="N99" i="1"/>
  <c r="F103" i="1"/>
  <c r="J105" i="1"/>
  <c r="N119" i="1"/>
  <c r="E119" i="1"/>
  <c r="C122" i="1"/>
  <c r="G123" i="1"/>
  <c r="K124" i="1"/>
  <c r="C126" i="1"/>
  <c r="G127" i="1"/>
  <c r="K128" i="1"/>
  <c r="C130" i="1"/>
  <c r="G131" i="1"/>
  <c r="K132" i="1"/>
  <c r="C135" i="1"/>
  <c r="F108" i="1"/>
  <c r="N110" i="1"/>
  <c r="F113" i="1"/>
  <c r="J114" i="1"/>
  <c r="F117" i="1"/>
  <c r="J118" i="1"/>
  <c r="E120" i="1"/>
  <c r="H122" i="1"/>
  <c r="L123" i="1"/>
  <c r="D125" i="1"/>
  <c r="H126" i="1"/>
  <c r="L127" i="1"/>
  <c r="D129" i="1"/>
  <c r="H130" i="1"/>
  <c r="L131" i="1"/>
  <c r="D133" i="1"/>
  <c r="H135" i="1"/>
  <c r="L136" i="1"/>
  <c r="D138" i="1"/>
  <c r="M125" i="1"/>
  <c r="E127" i="1"/>
  <c r="I128" i="1"/>
  <c r="M129" i="1"/>
  <c r="E131" i="1"/>
  <c r="I132" i="1"/>
  <c r="M133" i="1"/>
  <c r="E136" i="1"/>
  <c r="M138" i="1"/>
  <c r="E141" i="1"/>
  <c r="I142" i="1"/>
  <c r="M143" i="1"/>
  <c r="I146" i="1"/>
  <c r="M147" i="1"/>
  <c r="E150" i="1"/>
  <c r="I151" i="1"/>
  <c r="M152" i="1"/>
  <c r="E155" i="1"/>
  <c r="I156" i="1"/>
  <c r="D95" i="1"/>
  <c r="E21" i="1"/>
  <c r="I26" i="1"/>
  <c r="M31" i="1"/>
  <c r="E37" i="1"/>
  <c r="I42" i="1"/>
  <c r="J49" i="1"/>
  <c r="F68" i="1"/>
  <c r="F35" i="1"/>
  <c r="N37" i="1"/>
  <c r="F39" i="1"/>
  <c r="J40" i="1"/>
  <c r="N41" i="1"/>
  <c r="F43" i="1"/>
  <c r="J44" i="1"/>
  <c r="M46" i="1"/>
  <c r="E48" i="1"/>
  <c r="G49" i="1"/>
  <c r="K50" i="1"/>
  <c r="N51" i="1"/>
  <c r="J54" i="1"/>
  <c r="N56" i="1"/>
  <c r="F58" i="1"/>
  <c r="J59" i="1"/>
  <c r="N60" i="1"/>
  <c r="E62" i="1"/>
  <c r="H63" i="1"/>
  <c r="L64" i="1"/>
  <c r="C67" i="1"/>
  <c r="G68" i="1"/>
  <c r="K69" i="1"/>
  <c r="C71" i="1"/>
  <c r="G72" i="1"/>
  <c r="K73" i="1"/>
  <c r="C75" i="1"/>
  <c r="G76" i="1"/>
  <c r="K77" i="1"/>
  <c r="C79" i="1"/>
  <c r="G80" i="1"/>
  <c r="K81" i="1"/>
  <c r="C83" i="1"/>
  <c r="F84" i="1"/>
  <c r="D96" i="1"/>
  <c r="H97" i="1"/>
  <c r="C99" i="1"/>
  <c r="G101" i="1"/>
  <c r="K103" i="1"/>
  <c r="G108" i="1"/>
  <c r="K109" i="1"/>
  <c r="C111" i="1"/>
  <c r="G113" i="1"/>
  <c r="K114" i="1"/>
  <c r="C116" i="1"/>
  <c r="G117" i="1"/>
  <c r="K118" i="1"/>
  <c r="J74" i="1"/>
  <c r="N75" i="1"/>
  <c r="F77" i="1"/>
  <c r="J78" i="1"/>
  <c r="N79" i="1"/>
  <c r="F81" i="1"/>
  <c r="J82" i="1"/>
  <c r="M83" i="1"/>
  <c r="E85" i="1"/>
  <c r="M87" i="1"/>
  <c r="E89" i="1"/>
  <c r="I90" i="1"/>
  <c r="M91" i="1"/>
  <c r="E94" i="1"/>
  <c r="I95" i="1"/>
  <c r="M96" i="1"/>
  <c r="D98" i="1"/>
  <c r="H99" i="1"/>
  <c r="L101" i="1"/>
  <c r="D105" i="1"/>
  <c r="J89" i="1"/>
  <c r="N90" i="1"/>
  <c r="F92" i="1"/>
  <c r="J94" i="1"/>
  <c r="N95" i="1"/>
  <c r="F97" i="1"/>
  <c r="I98" i="1"/>
  <c r="M99" i="1"/>
  <c r="E103" i="1"/>
  <c r="I105" i="1"/>
  <c r="M106" i="1"/>
  <c r="E109" i="1"/>
  <c r="I110" i="1"/>
  <c r="M111" i="1"/>
  <c r="E114" i="1"/>
  <c r="I115" i="1"/>
  <c r="M116" i="1"/>
  <c r="E118" i="1"/>
  <c r="I122" i="1"/>
  <c r="M123" i="1"/>
  <c r="H77" i="1"/>
  <c r="L78" i="1"/>
  <c r="D80" i="1"/>
  <c r="H81" i="1"/>
  <c r="L82" i="1"/>
  <c r="G84" i="1"/>
  <c r="K85" i="1"/>
  <c r="C87" i="1"/>
  <c r="G88" i="1"/>
  <c r="K89" i="1"/>
  <c r="C91" i="1"/>
  <c r="C96" i="1"/>
  <c r="N98" i="1"/>
  <c r="J103" i="1"/>
  <c r="N105" i="1"/>
  <c r="F120" i="1"/>
  <c r="L119" i="1"/>
  <c r="G122" i="1"/>
  <c r="K123" i="1"/>
  <c r="C125" i="1"/>
  <c r="G126" i="1"/>
  <c r="K127" i="1"/>
  <c r="C129" i="1"/>
  <c r="G130" i="1"/>
  <c r="K131" i="1"/>
  <c r="C133" i="1"/>
  <c r="G135" i="1"/>
  <c r="J108" i="1"/>
  <c r="N109" i="1"/>
  <c r="F111" i="1"/>
  <c r="J113" i="1"/>
  <c r="N114" i="1"/>
  <c r="F116" i="1"/>
  <c r="J117" i="1"/>
  <c r="N118" i="1"/>
  <c r="I120" i="1"/>
  <c r="L122" i="1"/>
  <c r="D124" i="1"/>
  <c r="H125" i="1"/>
  <c r="L126" i="1"/>
  <c r="D128" i="1"/>
  <c r="H129" i="1"/>
  <c r="L130" i="1"/>
  <c r="D132" i="1"/>
  <c r="H133" i="1"/>
  <c r="L135" i="1"/>
  <c r="D137" i="1"/>
  <c r="H138" i="1"/>
  <c r="E126" i="1"/>
  <c r="I127" i="1"/>
  <c r="M128" i="1"/>
  <c r="I131" i="1"/>
  <c r="M132" i="1"/>
  <c r="E135" i="1"/>
  <c r="I136" i="1"/>
  <c r="M137" i="1"/>
  <c r="E139" i="1"/>
  <c r="I141" i="1"/>
  <c r="M142" i="1"/>
  <c r="E144" i="1"/>
  <c r="I145" i="1"/>
  <c r="E15" i="1"/>
  <c r="I22" i="1"/>
  <c r="M27" i="1"/>
  <c r="E33" i="1"/>
  <c r="I38" i="1"/>
  <c r="N50" i="1"/>
  <c r="E57" i="1"/>
  <c r="C63" i="1"/>
  <c r="J69" i="1"/>
  <c r="F31" i="1"/>
  <c r="J36" i="1"/>
  <c r="F38" i="1"/>
  <c r="J39" i="1"/>
  <c r="N40" i="1"/>
  <c r="F42" i="1"/>
  <c r="J43" i="1"/>
  <c r="N44" i="1"/>
  <c r="E47" i="1"/>
  <c r="I48" i="1"/>
  <c r="C51" i="1"/>
  <c r="J53" i="1"/>
  <c r="N54" i="1"/>
  <c r="N59" i="1"/>
  <c r="F61" i="1"/>
  <c r="H62" i="1"/>
  <c r="L63" i="1"/>
  <c r="D66" i="1"/>
  <c r="G67" i="1"/>
  <c r="C70" i="1"/>
  <c r="G71" i="1"/>
  <c r="K72" i="1"/>
  <c r="G75" i="1"/>
  <c r="K76" i="1"/>
  <c r="C78" i="1"/>
  <c r="K80" i="1"/>
  <c r="C82" i="1"/>
  <c r="G83" i="1"/>
  <c r="J84" i="1"/>
  <c r="N85" i="1"/>
  <c r="F87" i="1"/>
  <c r="J88" i="1"/>
  <c r="H96" i="1"/>
  <c r="C98" i="1"/>
  <c r="G99" i="1"/>
  <c r="K101" i="1"/>
  <c r="C105" i="1"/>
  <c r="G106" i="1"/>
  <c r="K108" i="1"/>
  <c r="G111" i="1"/>
  <c r="K113" i="1"/>
  <c r="C115" i="1"/>
  <c r="G116" i="1"/>
  <c r="K117" i="1"/>
  <c r="C119" i="1"/>
  <c r="N74" i="1"/>
  <c r="F76" i="1"/>
  <c r="N78" i="1"/>
  <c r="F80" i="1"/>
  <c r="J81" i="1"/>
  <c r="N82" i="1"/>
  <c r="E84" i="1"/>
  <c r="I85" i="1"/>
  <c r="M86" i="1"/>
  <c r="E88" i="1"/>
  <c r="I89" i="1"/>
  <c r="M90" i="1"/>
  <c r="E92" i="1"/>
  <c r="I94" i="1"/>
  <c r="M95" i="1"/>
  <c r="E97" i="1"/>
  <c r="H98" i="1"/>
  <c r="L99" i="1"/>
  <c r="D103" i="1"/>
  <c r="H105" i="1"/>
  <c r="N89" i="1"/>
  <c r="F91" i="1"/>
  <c r="J92" i="1"/>
  <c r="N94" i="1"/>
  <c r="F96" i="1"/>
  <c r="J97" i="1"/>
  <c r="M98" i="1"/>
  <c r="E101" i="1"/>
  <c r="I103" i="1"/>
  <c r="M105" i="1"/>
  <c r="E108" i="1"/>
  <c r="I109" i="1"/>
  <c r="E113" i="1"/>
  <c r="M115" i="1"/>
  <c r="E117" i="1"/>
  <c r="I118" i="1"/>
  <c r="M122" i="1"/>
  <c r="E124" i="1"/>
  <c r="L77" i="1"/>
  <c r="D79" i="1"/>
  <c r="H80" i="1"/>
  <c r="L81" i="1"/>
  <c r="D83" i="1"/>
  <c r="C86" i="1"/>
  <c r="G87" i="1"/>
  <c r="K88" i="1"/>
  <c r="G91" i="1"/>
  <c r="K92" i="1"/>
  <c r="C95" i="1"/>
  <c r="N97" i="1"/>
  <c r="F99" i="1"/>
  <c r="J101" i="1"/>
  <c r="N103" i="1"/>
  <c r="F106" i="1"/>
  <c r="J120" i="1"/>
  <c r="D120" i="1"/>
  <c r="K122" i="1"/>
  <c r="C124" i="1"/>
  <c r="G125" i="1"/>
  <c r="K126" i="1"/>
  <c r="C128" i="1"/>
  <c r="G129" i="1"/>
  <c r="K130" i="1"/>
  <c r="C132" i="1"/>
  <c r="G133" i="1"/>
  <c r="J106" i="1"/>
  <c r="N108" i="1"/>
  <c r="F110" i="1"/>
  <c r="J111" i="1"/>
  <c r="N113" i="1"/>
  <c r="F115" i="1"/>
  <c r="J116" i="1"/>
  <c r="N117" i="1"/>
  <c r="F119" i="1"/>
  <c r="L120" i="1"/>
  <c r="D123" i="1"/>
  <c r="I18" i="1"/>
  <c r="M23" i="1"/>
  <c r="I34" i="1"/>
  <c r="E46" i="1"/>
  <c r="E52" i="1"/>
  <c r="I58" i="1"/>
  <c r="G64" i="1"/>
  <c r="N70" i="1"/>
  <c r="J32" i="1"/>
  <c r="F37" i="1"/>
  <c r="J38" i="1"/>
  <c r="F41" i="1"/>
  <c r="J42" i="1"/>
  <c r="F46" i="1"/>
  <c r="I47" i="1"/>
  <c r="L48" i="1"/>
  <c r="G51" i="1"/>
  <c r="J52" i="1"/>
  <c r="N53" i="1"/>
  <c r="F56" i="1"/>
  <c r="J57" i="1"/>
  <c r="N58" i="1"/>
  <c r="F60" i="1"/>
  <c r="J61" i="1"/>
  <c r="L62" i="1"/>
  <c r="D64" i="1"/>
  <c r="K67" i="1"/>
  <c r="C69" i="1"/>
  <c r="G70" i="1"/>
  <c r="K71" i="1"/>
  <c r="C73" i="1"/>
  <c r="G74" i="1"/>
  <c r="K75" i="1"/>
  <c r="C77" i="1"/>
  <c r="G78" i="1"/>
  <c r="K79" i="1"/>
  <c r="C81" i="1"/>
  <c r="G82" i="1"/>
  <c r="J83" i="1"/>
  <c r="N84" i="1"/>
  <c r="F86" i="1"/>
  <c r="J87" i="1"/>
  <c r="N88" i="1"/>
  <c r="L96" i="1"/>
  <c r="G98" i="1"/>
  <c r="K99" i="1"/>
  <c r="C103" i="1"/>
  <c r="G105" i="1"/>
  <c r="K106" i="1"/>
  <c r="C109" i="1"/>
  <c r="G110" i="1"/>
  <c r="K111" i="1"/>
  <c r="C114" i="1"/>
  <c r="G115" i="1"/>
  <c r="K116" i="1"/>
  <c r="C118" i="1"/>
  <c r="G119" i="1"/>
  <c r="F75" i="1"/>
  <c r="J76" i="1"/>
  <c r="N77" i="1"/>
  <c r="J80" i="1"/>
  <c r="N81" i="1"/>
  <c r="F83" i="1"/>
  <c r="I84" i="1"/>
  <c r="M85" i="1"/>
  <c r="E87" i="1"/>
  <c r="I88" i="1"/>
  <c r="M89" i="1"/>
  <c r="E91" i="1"/>
  <c r="I92" i="1"/>
  <c r="M94" i="1"/>
  <c r="E96" i="1"/>
  <c r="I97" i="1"/>
  <c r="L98" i="1"/>
  <c r="H103" i="1"/>
  <c r="L105" i="1"/>
  <c r="F90" i="1"/>
  <c r="J91" i="1"/>
  <c r="N92" i="1"/>
  <c r="F95" i="1"/>
  <c r="J96" i="1"/>
  <c r="M97" i="1"/>
  <c r="E99" i="1"/>
  <c r="I101" i="1"/>
  <c r="M103" i="1"/>
  <c r="E106" i="1"/>
  <c r="I108" i="1"/>
  <c r="M109" i="1"/>
  <c r="E111" i="1"/>
  <c r="I113" i="1"/>
  <c r="M114" i="1"/>
  <c r="E116" i="1"/>
  <c r="I117" i="1"/>
  <c r="M120" i="1"/>
  <c r="E123" i="1"/>
  <c r="I124" i="1"/>
  <c r="D78" i="1"/>
  <c r="H79" i="1"/>
  <c r="L80" i="1"/>
  <c r="D82" i="1"/>
  <c r="K83" i="1"/>
  <c r="C85" i="1"/>
  <c r="G86" i="1"/>
  <c r="C89" i="1"/>
  <c r="G90" i="1"/>
  <c r="K91" i="1"/>
  <c r="C94" i="1"/>
  <c r="G95" i="1"/>
  <c r="K96" i="1"/>
  <c r="F98" i="1"/>
  <c r="J99" i="1"/>
  <c r="N101" i="1"/>
  <c r="F105" i="1"/>
  <c r="J119" i="1"/>
  <c r="M118" i="1"/>
  <c r="H120" i="1"/>
  <c r="C123" i="1"/>
  <c r="G124" i="1"/>
  <c r="K125" i="1"/>
  <c r="C127" i="1"/>
  <c r="G128" i="1"/>
  <c r="K129" i="1"/>
  <c r="C131" i="1"/>
  <c r="G132" i="1"/>
  <c r="K133" i="1"/>
  <c r="N106" i="1"/>
  <c r="F109" i="1"/>
  <c r="J110" i="1"/>
  <c r="N111" i="1"/>
  <c r="F114" i="1"/>
  <c r="J115" i="1"/>
  <c r="N116" i="1"/>
  <c r="F118" i="1"/>
  <c r="M119" i="1"/>
  <c r="H123" i="1"/>
  <c r="L124" i="1"/>
  <c r="D126" i="1"/>
  <c r="H127" i="1"/>
  <c r="L128" i="1"/>
  <c r="D130" i="1"/>
  <c r="H131" i="1"/>
  <c r="L132" i="1"/>
  <c r="D135" i="1"/>
  <c r="H136" i="1"/>
  <c r="L137" i="1"/>
  <c r="I125" i="1"/>
  <c r="E128" i="1"/>
  <c r="I129" i="1"/>
  <c r="M130" i="1"/>
  <c r="E132" i="1"/>
  <c r="M135" i="1"/>
  <c r="E137" i="1"/>
  <c r="I138" i="1"/>
  <c r="M139" i="1"/>
  <c r="E142" i="1"/>
  <c r="I143" i="1"/>
  <c r="L129" i="1"/>
  <c r="D136" i="1"/>
  <c r="M127" i="1"/>
  <c r="E133" i="1"/>
  <c r="I139" i="1"/>
  <c r="M144" i="1"/>
  <c r="E147" i="1"/>
  <c r="M148" i="1"/>
  <c r="M151" i="1"/>
  <c r="I154" i="1"/>
  <c r="E156" i="1"/>
  <c r="L106" i="1"/>
  <c r="H110" i="1"/>
  <c r="L111" i="1"/>
  <c r="D114" i="1"/>
  <c r="H115" i="1"/>
  <c r="L116" i="1"/>
  <c r="D118" i="1"/>
  <c r="H119" i="1"/>
  <c r="N120" i="1"/>
  <c r="F123" i="1"/>
  <c r="J124" i="1"/>
  <c r="N125" i="1"/>
  <c r="F127" i="1"/>
  <c r="J128" i="1"/>
  <c r="N129" i="1"/>
  <c r="F131" i="1"/>
  <c r="J132" i="1"/>
  <c r="N133" i="1"/>
  <c r="F136" i="1"/>
  <c r="J137" i="1"/>
  <c r="N138" i="1"/>
  <c r="H139" i="1"/>
  <c r="D143" i="1"/>
  <c r="H144" i="1"/>
  <c r="L145" i="1"/>
  <c r="D147" i="1"/>
  <c r="H148" i="1"/>
  <c r="L150" i="1"/>
  <c r="D152" i="1"/>
  <c r="H154" i="1"/>
  <c r="L155" i="1"/>
  <c r="D157" i="1"/>
  <c r="H158" i="1"/>
  <c r="L159" i="1"/>
  <c r="D161" i="1"/>
  <c r="H162" i="1"/>
  <c r="L163" i="1"/>
  <c r="D165" i="1"/>
  <c r="G166" i="1"/>
  <c r="K167" i="1"/>
  <c r="C169" i="1"/>
  <c r="M157" i="1"/>
  <c r="E159" i="1"/>
  <c r="I160" i="1"/>
  <c r="M161" i="1"/>
  <c r="E163" i="1"/>
  <c r="D166" i="1"/>
  <c r="H167" i="1"/>
  <c r="L168" i="1"/>
  <c r="D171" i="1"/>
  <c r="H172" i="1"/>
  <c r="L173" i="1"/>
  <c r="D175" i="1"/>
  <c r="H176" i="1"/>
  <c r="L177" i="1"/>
  <c r="D179" i="1"/>
  <c r="H181" i="1"/>
  <c r="L182" i="1"/>
  <c r="D184" i="1"/>
  <c r="H185" i="1"/>
  <c r="J141" i="1"/>
  <c r="N142" i="1"/>
  <c r="F144" i="1"/>
  <c r="J145" i="1"/>
  <c r="N146" i="1"/>
  <c r="F148" i="1"/>
  <c r="J150" i="1"/>
  <c r="N151" i="1"/>
  <c r="F154" i="1"/>
  <c r="J155" i="1"/>
  <c r="N156" i="1"/>
  <c r="F158" i="1"/>
  <c r="J159" i="1"/>
  <c r="N160" i="1"/>
  <c r="F162" i="1"/>
  <c r="J163" i="1"/>
  <c r="N164" i="1"/>
  <c r="I166" i="1"/>
  <c r="M167" i="1"/>
  <c r="C136" i="1"/>
  <c r="G137" i="1"/>
  <c r="K138" i="1"/>
  <c r="C141" i="1"/>
  <c r="G142" i="1"/>
  <c r="K143" i="1"/>
  <c r="C145" i="1"/>
  <c r="G146" i="1"/>
  <c r="K147" i="1"/>
  <c r="C150" i="1"/>
  <c r="G151" i="1"/>
  <c r="K152" i="1"/>
  <c r="C155" i="1"/>
  <c r="G156" i="1"/>
  <c r="K157" i="1"/>
  <c r="C159" i="1"/>
  <c r="G160" i="1"/>
  <c r="K161" i="1"/>
  <c r="C163" i="1"/>
  <c r="G164" i="1"/>
  <c r="K165" i="1"/>
  <c r="C171" i="1"/>
  <c r="G172" i="1"/>
  <c r="K173" i="1"/>
  <c r="C175" i="1"/>
  <c r="G176" i="1"/>
  <c r="K177" i="1"/>
  <c r="C179" i="1"/>
  <c r="G181" i="1"/>
  <c r="K182" i="1"/>
  <c r="G185" i="1"/>
  <c r="K186" i="1"/>
  <c r="C189" i="1"/>
  <c r="G190" i="1"/>
  <c r="K191" i="1"/>
  <c r="C193" i="1"/>
  <c r="G194" i="1"/>
  <c r="K195" i="1"/>
  <c r="C197" i="1"/>
  <c r="D186" i="1"/>
  <c r="H187" i="1"/>
  <c r="L189" i="1"/>
  <c r="D191" i="1"/>
  <c r="H192" i="1"/>
  <c r="L193" i="1"/>
  <c r="D195" i="1"/>
  <c r="H196" i="1"/>
  <c r="L197" i="1"/>
  <c r="M169" i="1"/>
  <c r="E172" i="1"/>
  <c r="I173" i="1"/>
  <c r="M174" i="1"/>
  <c r="E176" i="1"/>
  <c r="I177" i="1"/>
  <c r="E181" i="1"/>
  <c r="I182" i="1"/>
  <c r="M183" i="1"/>
  <c r="I186" i="1"/>
  <c r="M187" i="1"/>
  <c r="E190" i="1"/>
  <c r="I191" i="1"/>
  <c r="M192" i="1"/>
  <c r="E194" i="1"/>
  <c r="L125" i="1"/>
  <c r="D131" i="1"/>
  <c r="H137" i="1"/>
  <c r="E129" i="1"/>
  <c r="I135" i="1"/>
  <c r="M141" i="1"/>
  <c r="M145" i="1"/>
  <c r="I147" i="1"/>
  <c r="I150" i="1"/>
  <c r="E152" i="1"/>
  <c r="M154" i="1"/>
  <c r="M156" i="1"/>
  <c r="D108" i="1"/>
  <c r="H109" i="1"/>
  <c r="D113" i="1"/>
  <c r="H114" i="1"/>
  <c r="L115" i="1"/>
  <c r="D117" i="1"/>
  <c r="H118" i="1"/>
  <c r="K119" i="1"/>
  <c r="F122" i="1"/>
  <c r="J123" i="1"/>
  <c r="N124" i="1"/>
  <c r="F126" i="1"/>
  <c r="J127" i="1"/>
  <c r="N128" i="1"/>
  <c r="F130" i="1"/>
  <c r="J131" i="1"/>
  <c r="N132" i="1"/>
  <c r="F135" i="1"/>
  <c r="J136" i="1"/>
  <c r="N137" i="1"/>
  <c r="F139" i="1"/>
  <c r="L139" i="1"/>
  <c r="D142" i="1"/>
  <c r="H143" i="1"/>
  <c r="L144" i="1"/>
  <c r="D146" i="1"/>
  <c r="H147" i="1"/>
  <c r="L148" i="1"/>
  <c r="D151" i="1"/>
  <c r="H152" i="1"/>
  <c r="L154" i="1"/>
  <c r="D156" i="1"/>
  <c r="H157" i="1"/>
  <c r="L158" i="1"/>
  <c r="D160" i="1"/>
  <c r="H161" i="1"/>
  <c r="L162" i="1"/>
  <c r="D164" i="1"/>
  <c r="H165" i="1"/>
  <c r="K166" i="1"/>
  <c r="C168" i="1"/>
  <c r="G169" i="1"/>
  <c r="E158" i="1"/>
  <c r="I159" i="1"/>
  <c r="M160" i="1"/>
  <c r="E162" i="1"/>
  <c r="I163" i="1"/>
  <c r="M164" i="1"/>
  <c r="H166" i="1"/>
  <c r="L167" i="1"/>
  <c r="D169" i="1"/>
  <c r="H171" i="1"/>
  <c r="L172" i="1"/>
  <c r="D174" i="1"/>
  <c r="H175" i="1"/>
  <c r="L176" i="1"/>
  <c r="D178" i="1"/>
  <c r="H179" i="1"/>
  <c r="L181" i="1"/>
  <c r="D183" i="1"/>
  <c r="H184" i="1"/>
  <c r="J139" i="1"/>
  <c r="N141" i="1"/>
  <c r="F143" i="1"/>
  <c r="J144" i="1"/>
  <c r="N145" i="1"/>
  <c r="F147" i="1"/>
  <c r="J148" i="1"/>
  <c r="N150" i="1"/>
  <c r="F152" i="1"/>
  <c r="J154" i="1"/>
  <c r="N155" i="1"/>
  <c r="F157" i="1"/>
  <c r="J158" i="1"/>
  <c r="N159" i="1"/>
  <c r="F161" i="1"/>
  <c r="J162" i="1"/>
  <c r="N163" i="1"/>
  <c r="F165" i="1"/>
  <c r="M166" i="1"/>
  <c r="E168" i="1"/>
  <c r="G136" i="1"/>
  <c r="K137" i="1"/>
  <c r="C139" i="1"/>
  <c r="G141" i="1"/>
  <c r="K142" i="1"/>
  <c r="C144" i="1"/>
  <c r="G145" i="1"/>
  <c r="K146" i="1"/>
  <c r="C148" i="1"/>
  <c r="G150" i="1"/>
  <c r="K151" i="1"/>
  <c r="C154" i="1"/>
  <c r="G155" i="1"/>
  <c r="K156" i="1"/>
  <c r="C158" i="1"/>
  <c r="G159" i="1"/>
  <c r="K160" i="1"/>
  <c r="C162" i="1"/>
  <c r="G163" i="1"/>
  <c r="K164" i="1"/>
  <c r="N165" i="1"/>
  <c r="G171" i="1"/>
  <c r="K172" i="1"/>
  <c r="C174" i="1"/>
  <c r="G175" i="1"/>
  <c r="K176" i="1"/>
  <c r="C178" i="1"/>
  <c r="G179" i="1"/>
  <c r="K181" i="1"/>
  <c r="C183" i="1"/>
  <c r="G184" i="1"/>
  <c r="K185" i="1"/>
  <c r="C187" i="1"/>
  <c r="G189" i="1"/>
  <c r="K190" i="1"/>
  <c r="C192" i="1"/>
  <c r="G193" i="1"/>
  <c r="K194" i="1"/>
  <c r="C196" i="1"/>
  <c r="H186" i="1"/>
  <c r="L187" i="1"/>
  <c r="D190" i="1"/>
  <c r="H191" i="1"/>
  <c r="L192" i="1"/>
  <c r="D194" i="1"/>
  <c r="H195" i="1"/>
  <c r="L196" i="1"/>
  <c r="M168" i="1"/>
  <c r="E171" i="1"/>
  <c r="I172" i="1"/>
  <c r="M173" i="1"/>
  <c r="E175" i="1"/>
  <c r="I176" i="1"/>
  <c r="M177" i="1"/>
  <c r="E179" i="1"/>
  <c r="I181" i="1"/>
  <c r="M182" i="1"/>
  <c r="E184" i="1"/>
  <c r="I185" i="1"/>
  <c r="M186" i="1"/>
  <c r="E189" i="1"/>
  <c r="I190" i="1"/>
  <c r="M191" i="1"/>
  <c r="E193" i="1"/>
  <c r="I194" i="1"/>
  <c r="M195" i="1"/>
  <c r="E197" i="1"/>
  <c r="F167" i="1"/>
  <c r="J168" i="1"/>
  <c r="N169" i="1"/>
  <c r="F172" i="1"/>
  <c r="J173" i="1"/>
  <c r="N174" i="1"/>
  <c r="F176" i="1"/>
  <c r="J177" i="1"/>
  <c r="H132" i="1"/>
  <c r="E125" i="1"/>
  <c r="I130" i="1"/>
  <c r="M136" i="1"/>
  <c r="E143" i="1"/>
  <c r="E146" i="1"/>
  <c r="E148" i="1"/>
  <c r="M150" i="1"/>
  <c r="I152" i="1"/>
  <c r="I155" i="1"/>
  <c r="E157" i="1"/>
  <c r="H108" i="1"/>
  <c r="L109" i="1"/>
  <c r="D111" i="1"/>
  <c r="H113" i="1"/>
  <c r="L114" i="1"/>
  <c r="D116" i="1"/>
  <c r="H117" i="1"/>
  <c r="L118" i="1"/>
  <c r="C120" i="1"/>
  <c r="J122" i="1"/>
  <c r="N123" i="1"/>
  <c r="F125" i="1"/>
  <c r="J126" i="1"/>
  <c r="N127" i="1"/>
  <c r="F129" i="1"/>
  <c r="J130" i="1"/>
  <c r="N131" i="1"/>
  <c r="F133" i="1"/>
  <c r="J135" i="1"/>
  <c r="N136" i="1"/>
  <c r="F138" i="1"/>
  <c r="L138" i="1"/>
  <c r="D141" i="1"/>
  <c r="H142" i="1"/>
  <c r="L143" i="1"/>
  <c r="D145" i="1"/>
  <c r="H146" i="1"/>
  <c r="L147" i="1"/>
  <c r="D150" i="1"/>
  <c r="H151" i="1"/>
  <c r="L152" i="1"/>
  <c r="D155" i="1"/>
  <c r="H156" i="1"/>
  <c r="L157" i="1"/>
  <c r="D159" i="1"/>
  <c r="H160" i="1"/>
  <c r="L161" i="1"/>
  <c r="D163" i="1"/>
  <c r="H164" i="1"/>
  <c r="L165" i="1"/>
  <c r="C167" i="1"/>
  <c r="G168" i="1"/>
  <c r="K169" i="1"/>
  <c r="I158" i="1"/>
  <c r="M159" i="1"/>
  <c r="E161" i="1"/>
  <c r="I162" i="1"/>
  <c r="M163" i="1"/>
  <c r="E165" i="1"/>
  <c r="L166" i="1"/>
  <c r="D168" i="1"/>
  <c r="H169" i="1"/>
  <c r="L171" i="1"/>
  <c r="D173" i="1"/>
  <c r="H174" i="1"/>
  <c r="L175" i="1"/>
  <c r="D177" i="1"/>
  <c r="H178" i="1"/>
  <c r="L179" i="1"/>
  <c r="D182" i="1"/>
  <c r="H183" i="1"/>
  <c r="L184" i="1"/>
  <c r="N139" i="1"/>
  <c r="F142" i="1"/>
  <c r="J143" i="1"/>
  <c r="N144" i="1"/>
  <c r="F146" i="1"/>
  <c r="J147" i="1"/>
  <c r="N148" i="1"/>
  <c r="F151" i="1"/>
  <c r="J152" i="1"/>
  <c r="N154" i="1"/>
  <c r="F156" i="1"/>
  <c r="J157" i="1"/>
  <c r="N158" i="1"/>
  <c r="F160" i="1"/>
  <c r="J161" i="1"/>
  <c r="N162" i="1"/>
  <c r="F164" i="1"/>
  <c r="J165" i="1"/>
  <c r="E167" i="1"/>
  <c r="I168" i="1"/>
  <c r="K136" i="1"/>
  <c r="C138" i="1"/>
  <c r="G139" i="1"/>
  <c r="K141" i="1"/>
  <c r="C143" i="1"/>
  <c r="G144" i="1"/>
  <c r="K145" i="1"/>
  <c r="C147" i="1"/>
  <c r="G148" i="1"/>
  <c r="K150" i="1"/>
  <c r="C152" i="1"/>
  <c r="G154" i="1"/>
  <c r="K155" i="1"/>
  <c r="C157" i="1"/>
  <c r="G158" i="1"/>
  <c r="K159" i="1"/>
  <c r="C161" i="1"/>
  <c r="G162" i="1"/>
  <c r="K163" i="1"/>
  <c r="C165" i="1"/>
  <c r="F166" i="1"/>
  <c r="K171" i="1"/>
  <c r="C173" i="1"/>
  <c r="G174" i="1"/>
  <c r="K175" i="1"/>
  <c r="C177" i="1"/>
  <c r="G178" i="1"/>
  <c r="K179" i="1"/>
  <c r="C182" i="1"/>
  <c r="G183" i="1"/>
  <c r="K184" i="1"/>
  <c r="C186" i="1"/>
  <c r="G187" i="1"/>
  <c r="K189" i="1"/>
  <c r="C191" i="1"/>
  <c r="G192" i="1"/>
  <c r="K193" i="1"/>
  <c r="C195" i="1"/>
  <c r="G196" i="1"/>
  <c r="K197" i="1"/>
  <c r="L186" i="1"/>
  <c r="D189" i="1"/>
  <c r="H190" i="1"/>
  <c r="L191" i="1"/>
  <c r="D193" i="1"/>
  <c r="H194" i="1"/>
  <c r="L195" i="1"/>
  <c r="D197" i="1"/>
  <c r="E169" i="1"/>
  <c r="I171" i="1"/>
  <c r="M172" i="1"/>
  <c r="E174" i="1"/>
  <c r="I175" i="1"/>
  <c r="M176" i="1"/>
  <c r="E178" i="1"/>
  <c r="I179" i="1"/>
  <c r="M181" i="1"/>
  <c r="E183" i="1"/>
  <c r="I184" i="1"/>
  <c r="M185" i="1"/>
  <c r="E187" i="1"/>
  <c r="I189" i="1"/>
  <c r="M190" i="1"/>
  <c r="E192" i="1"/>
  <c r="I193" i="1"/>
  <c r="M194" i="1"/>
  <c r="E196" i="1"/>
  <c r="I197" i="1"/>
  <c r="J167" i="1"/>
  <c r="N168" i="1"/>
  <c r="F171" i="1"/>
  <c r="J172" i="1"/>
  <c r="N173" i="1"/>
  <c r="F175" i="1"/>
  <c r="J176" i="1"/>
  <c r="N177" i="1"/>
  <c r="F179" i="1"/>
  <c r="H128" i="1"/>
  <c r="L133" i="1"/>
  <c r="I126" i="1"/>
  <c r="M131" i="1"/>
  <c r="E138" i="1"/>
  <c r="I144" i="1"/>
  <c r="M146" i="1"/>
  <c r="I148" i="1"/>
  <c r="E151" i="1"/>
  <c r="E154" i="1"/>
  <c r="M155" i="1"/>
  <c r="H106" i="1"/>
  <c r="L108" i="1"/>
  <c r="D110" i="1"/>
  <c r="H111" i="1"/>
  <c r="L113" i="1"/>
  <c r="H116" i="1"/>
  <c r="L117" i="1"/>
  <c r="D119" i="1"/>
  <c r="G120" i="1"/>
  <c r="N122" i="1"/>
  <c r="F124" i="1"/>
  <c r="J125" i="1"/>
  <c r="N126" i="1"/>
  <c r="F128" i="1"/>
  <c r="J129" i="1"/>
  <c r="N130" i="1"/>
  <c r="F132" i="1"/>
  <c r="J133" i="1"/>
  <c r="N135" i="1"/>
  <c r="F137" i="1"/>
  <c r="D139" i="1"/>
  <c r="H141" i="1"/>
  <c r="L142" i="1"/>
  <c r="D144" i="1"/>
  <c r="H145" i="1"/>
  <c r="L146" i="1"/>
  <c r="D148" i="1"/>
  <c r="H150" i="1"/>
  <c r="L151" i="1"/>
  <c r="D154" i="1"/>
  <c r="H155" i="1"/>
  <c r="L156" i="1"/>
  <c r="D158" i="1"/>
  <c r="H159" i="1"/>
  <c r="L160" i="1"/>
  <c r="H163" i="1"/>
  <c r="L164" i="1"/>
  <c r="C166" i="1"/>
  <c r="G167" i="1"/>
  <c r="K168" i="1"/>
  <c r="I157" i="1"/>
  <c r="M158" i="1"/>
  <c r="E160" i="1"/>
  <c r="I161" i="1"/>
  <c r="M162" i="1"/>
  <c r="E164" i="1"/>
  <c r="I165" i="1"/>
  <c r="D167" i="1"/>
  <c r="H168" i="1"/>
  <c r="L169" i="1"/>
  <c r="D172" i="1"/>
  <c r="H173" i="1"/>
  <c r="L174" i="1"/>
  <c r="D176" i="1"/>
  <c r="H177" i="1"/>
  <c r="L178" i="1"/>
  <c r="D181" i="1"/>
  <c r="H182" i="1"/>
  <c r="L183" i="1"/>
  <c r="D185" i="1"/>
  <c r="F141" i="1"/>
  <c r="J142" i="1"/>
  <c r="N143" i="1"/>
  <c r="F145" i="1"/>
  <c r="J146" i="1"/>
  <c r="N147" i="1"/>
  <c r="J151" i="1"/>
  <c r="N152" i="1"/>
  <c r="F155" i="1"/>
  <c r="J156" i="1"/>
  <c r="N157" i="1"/>
  <c r="F159" i="1"/>
  <c r="J160" i="1"/>
  <c r="N161" i="1"/>
  <c r="F163" i="1"/>
  <c r="J164" i="1"/>
  <c r="E166" i="1"/>
  <c r="I167" i="1"/>
  <c r="K135" i="1"/>
  <c r="C137" i="1"/>
  <c r="G138" i="1"/>
  <c r="K139" i="1"/>
  <c r="C142" i="1"/>
  <c r="C146" i="1"/>
  <c r="G147" i="1"/>
  <c r="K148" i="1"/>
  <c r="C151" i="1"/>
  <c r="G152" i="1"/>
  <c r="K154" i="1"/>
  <c r="C156" i="1"/>
  <c r="G157" i="1"/>
  <c r="K158" i="1"/>
  <c r="C160" i="1"/>
  <c r="G161" i="1"/>
  <c r="K162" i="1"/>
  <c r="C164" i="1"/>
  <c r="G165" i="1"/>
  <c r="J166" i="1"/>
  <c r="C172" i="1"/>
  <c r="G173" i="1"/>
  <c r="K174" i="1"/>
  <c r="C176" i="1"/>
  <c r="G177" i="1"/>
  <c r="K178" i="1"/>
  <c r="C181" i="1"/>
  <c r="G182" i="1"/>
  <c r="K183" i="1"/>
  <c r="C185" i="1"/>
  <c r="G186" i="1"/>
  <c r="K187" i="1"/>
  <c r="C190" i="1"/>
  <c r="G191" i="1"/>
  <c r="K192" i="1"/>
  <c r="C194" i="1"/>
  <c r="G195" i="1"/>
  <c r="K196" i="1"/>
  <c r="L185" i="1"/>
  <c r="D187" i="1"/>
  <c r="H189" i="1"/>
  <c r="L190" i="1"/>
  <c r="D192" i="1"/>
  <c r="H193" i="1"/>
  <c r="L194" i="1"/>
  <c r="D196" i="1"/>
  <c r="H197" i="1"/>
  <c r="I169" i="1"/>
  <c r="M171" i="1"/>
  <c r="E173" i="1"/>
  <c r="I174" i="1"/>
  <c r="M175" i="1"/>
  <c r="E177" i="1"/>
  <c r="I178" i="1"/>
  <c r="M179" i="1"/>
  <c r="E182" i="1"/>
  <c r="I183" i="1"/>
  <c r="M184" i="1"/>
  <c r="E186" i="1"/>
  <c r="I187" i="1"/>
  <c r="M189" i="1"/>
  <c r="E191" i="1"/>
  <c r="I192" i="1"/>
  <c r="M193" i="1"/>
  <c r="E195" i="1"/>
  <c r="I196" i="1"/>
  <c r="M197" i="1"/>
  <c r="N167" i="1"/>
  <c r="F169" i="1"/>
  <c r="J171" i="1"/>
  <c r="N172" i="1"/>
  <c r="F174" i="1"/>
  <c r="J175" i="1"/>
  <c r="N176" i="1"/>
  <c r="F178" i="1"/>
  <c r="I195" i="1"/>
  <c r="J169" i="1"/>
  <c r="N175" i="1"/>
  <c r="J179" i="1"/>
  <c r="N181" i="1"/>
  <c r="F183" i="1"/>
  <c r="J184" i="1"/>
  <c r="N185" i="1"/>
  <c r="F187" i="1"/>
  <c r="J189" i="1"/>
  <c r="N190" i="1"/>
  <c r="F192" i="1"/>
  <c r="J193" i="1"/>
  <c r="N194" i="1"/>
  <c r="F196" i="1"/>
  <c r="J197" i="1"/>
  <c r="M196" i="1"/>
  <c r="N171" i="1"/>
  <c r="F177" i="1"/>
  <c r="N179" i="1"/>
  <c r="F182" i="1"/>
  <c r="J183" i="1"/>
  <c r="N184" i="1"/>
  <c r="F186" i="1"/>
  <c r="J187" i="1"/>
  <c r="N189" i="1"/>
  <c r="F191" i="1"/>
  <c r="J192" i="1"/>
  <c r="N193" i="1"/>
  <c r="F195" i="1"/>
  <c r="J196" i="1"/>
  <c r="N197" i="1"/>
  <c r="N195" i="1"/>
  <c r="N166" i="1"/>
  <c r="F173" i="1"/>
  <c r="J178" i="1"/>
  <c r="F181" i="1"/>
  <c r="J182" i="1"/>
  <c r="N183" i="1"/>
  <c r="F185" i="1"/>
  <c r="J186" i="1"/>
  <c r="N187" i="1"/>
  <c r="F190" i="1"/>
  <c r="J191" i="1"/>
  <c r="N192" i="1"/>
  <c r="F194" i="1"/>
  <c r="J195" i="1"/>
  <c r="N196" i="1"/>
  <c r="F193" i="1"/>
  <c r="F197" i="1"/>
  <c r="F168" i="1"/>
  <c r="J174" i="1"/>
  <c r="N178" i="1"/>
  <c r="J181" i="1"/>
  <c r="N182" i="1"/>
  <c r="F184" i="1"/>
  <c r="J185" i="1"/>
  <c r="N186" i="1"/>
  <c r="F189" i="1"/>
  <c r="J190" i="1"/>
  <c r="J194" i="1"/>
  <c r="AO25" i="9"/>
  <c r="AL25" i="9"/>
  <c r="AI25" i="9"/>
  <c r="AF25" i="9"/>
  <c r="AC25" i="9"/>
  <c r="Z25" i="9"/>
  <c r="W25" i="9"/>
  <c r="T25" i="9"/>
  <c r="Q25" i="9"/>
  <c r="N25" i="9"/>
  <c r="K25" i="9"/>
  <c r="H25" i="9"/>
  <c r="E25" i="9"/>
  <c r="L45" i="1" l="1"/>
  <c r="D45" i="1"/>
  <c r="K45" i="1"/>
  <c r="G45" i="1"/>
  <c r="H45" i="1"/>
  <c r="E45" i="1"/>
  <c r="F45" i="1"/>
  <c r="I45" i="1"/>
  <c r="N45" i="1"/>
  <c r="J45" i="1"/>
  <c r="M45" i="1"/>
  <c r="O35" i="1"/>
  <c r="C45" i="1"/>
  <c r="O32" i="1"/>
  <c r="O38" i="1"/>
  <c r="O39" i="1"/>
  <c r="O36" i="1"/>
  <c r="O33" i="1"/>
  <c r="O42" i="1"/>
  <c r="O43" i="1"/>
  <c r="O40" i="1"/>
  <c r="O37" i="1"/>
  <c r="O31" i="1"/>
  <c r="O44" i="1"/>
  <c r="O41" i="1"/>
  <c r="O34" i="1"/>
  <c r="AO16" i="11"/>
  <c r="AM16" i="11"/>
  <c r="AL16" i="11"/>
  <c r="AJ16" i="11"/>
  <c r="AI16" i="11"/>
  <c r="AG16" i="11"/>
  <c r="AF16" i="11"/>
  <c r="AD16" i="11"/>
  <c r="AC16" i="11"/>
  <c r="AA16" i="11"/>
  <c r="Z16" i="11"/>
  <c r="X16" i="11"/>
  <c r="W16" i="11"/>
  <c r="U16" i="11"/>
  <c r="T16" i="11"/>
  <c r="R16" i="11"/>
  <c r="Q16" i="11"/>
  <c r="O16" i="11"/>
  <c r="N16" i="11"/>
  <c r="L16" i="11"/>
  <c r="K16" i="11"/>
  <c r="I16" i="11"/>
  <c r="H16" i="11"/>
  <c r="AO48" i="10"/>
  <c r="E48" i="10"/>
  <c r="O9" i="7"/>
  <c r="N9" i="7"/>
  <c r="M9" i="7"/>
  <c r="K9" i="7"/>
  <c r="J9" i="7"/>
  <c r="I9" i="7"/>
  <c r="H9" i="7"/>
  <c r="G9" i="7"/>
  <c r="F9" i="7"/>
  <c r="E9" i="7"/>
  <c r="D9" i="7"/>
  <c r="P8" i="7"/>
  <c r="P7" i="7"/>
  <c r="L9" i="7"/>
  <c r="P6" i="7"/>
  <c r="P9" i="7" l="1"/>
  <c r="J188" i="1" l="1"/>
  <c r="O175" i="1"/>
  <c r="K180" i="1"/>
  <c r="C180" i="1"/>
  <c r="L153" i="1"/>
  <c r="I153" i="1"/>
  <c r="D153" i="1"/>
  <c r="O127" i="1"/>
  <c r="I134" i="1"/>
  <c r="K121" i="1"/>
  <c r="M112" i="1"/>
  <c r="G112" i="1"/>
  <c r="E112" i="1"/>
  <c r="L107" i="1"/>
  <c r="J107" i="1"/>
  <c r="D107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N102" i="1"/>
  <c r="M102" i="1"/>
  <c r="L102" i="1"/>
  <c r="K102" i="1"/>
  <c r="J102" i="1"/>
  <c r="I102" i="1"/>
  <c r="H102" i="1"/>
  <c r="G102" i="1"/>
  <c r="E102" i="1"/>
  <c r="D102" i="1"/>
  <c r="C102" i="1"/>
  <c r="O50" i="1"/>
  <c r="G55" i="1"/>
  <c r="M16" i="1"/>
  <c r="K16" i="1"/>
  <c r="I16" i="1"/>
  <c r="H16" i="1"/>
  <c r="C16" i="1"/>
  <c r="L13" i="1"/>
  <c r="J13" i="1"/>
  <c r="G13" i="1"/>
  <c r="D13" i="1"/>
  <c r="N10" i="1"/>
  <c r="M10" i="1"/>
  <c r="L10" i="1"/>
  <c r="K10" i="1"/>
  <c r="J10" i="1"/>
  <c r="I10" i="1"/>
  <c r="H10" i="1"/>
  <c r="G10" i="1"/>
  <c r="F10" i="1"/>
  <c r="E10" i="1"/>
  <c r="D10" i="1"/>
  <c r="C10" i="1"/>
  <c r="H8" i="1"/>
  <c r="G8" i="1"/>
  <c r="F8" i="1"/>
  <c r="O116" i="1" l="1"/>
  <c r="G153" i="1"/>
  <c r="M8" i="1"/>
  <c r="C121" i="1"/>
  <c r="N8" i="1"/>
  <c r="H107" i="1"/>
  <c r="C112" i="1"/>
  <c r="K112" i="1"/>
  <c r="H153" i="1"/>
  <c r="G198" i="1"/>
  <c r="O197" i="1"/>
  <c r="F16" i="1"/>
  <c r="F100" i="1"/>
  <c r="N100" i="1"/>
  <c r="O186" i="1"/>
  <c r="E8" i="1"/>
  <c r="M93" i="1"/>
  <c r="O75" i="1"/>
  <c r="O83" i="1"/>
  <c r="O91" i="1"/>
  <c r="H140" i="1"/>
  <c r="N16" i="1"/>
  <c r="E93" i="1"/>
  <c r="I13" i="1"/>
  <c r="J16" i="1"/>
  <c r="F65" i="1"/>
  <c r="N65" i="1"/>
  <c r="O61" i="1"/>
  <c r="C107" i="1"/>
  <c r="N112" i="1"/>
  <c r="E170" i="1"/>
  <c r="M170" i="1"/>
  <c r="O155" i="1"/>
  <c r="O163" i="1"/>
  <c r="O152" i="1"/>
  <c r="C8" i="1"/>
  <c r="K8" i="1"/>
  <c r="C13" i="1"/>
  <c r="K13" i="1"/>
  <c r="E107" i="1"/>
  <c r="M107" i="1"/>
  <c r="H112" i="1"/>
  <c r="C140" i="1"/>
  <c r="K140" i="1"/>
  <c r="O138" i="1"/>
  <c r="F149" i="1"/>
  <c r="N149" i="1"/>
  <c r="D8" i="1"/>
  <c r="L8" i="1"/>
  <c r="H13" i="1"/>
  <c r="H17" i="1" s="1"/>
  <c r="G16" i="1"/>
  <c r="G17" i="1" s="1"/>
  <c r="O24" i="1"/>
  <c r="H55" i="1"/>
  <c r="O49" i="1"/>
  <c r="G65" i="1"/>
  <c r="O60" i="1"/>
  <c r="F93" i="1"/>
  <c r="N93" i="1"/>
  <c r="O74" i="1"/>
  <c r="O82" i="1"/>
  <c r="O90" i="1"/>
  <c r="G100" i="1"/>
  <c r="I107" i="1"/>
  <c r="D112" i="1"/>
  <c r="L112" i="1"/>
  <c r="D121" i="1"/>
  <c r="L121" i="1"/>
  <c r="O115" i="1"/>
  <c r="J134" i="1"/>
  <c r="O126" i="1"/>
  <c r="D140" i="1"/>
  <c r="L140" i="1"/>
  <c r="O137" i="1"/>
  <c r="G149" i="1"/>
  <c r="O148" i="1"/>
  <c r="E153" i="1"/>
  <c r="M153" i="1"/>
  <c r="O151" i="1"/>
  <c r="F170" i="1"/>
  <c r="N170" i="1"/>
  <c r="O162" i="1"/>
  <c r="D180" i="1"/>
  <c r="L180" i="1"/>
  <c r="O174" i="1"/>
  <c r="C188" i="1"/>
  <c r="K188" i="1"/>
  <c r="O185" i="1"/>
  <c r="H198" i="1"/>
  <c r="O196" i="1"/>
  <c r="I55" i="1"/>
  <c r="O48" i="1"/>
  <c r="H65" i="1"/>
  <c r="O59" i="1"/>
  <c r="G93" i="1"/>
  <c r="O71" i="1"/>
  <c r="O73" i="1"/>
  <c r="O81" i="1"/>
  <c r="O89" i="1"/>
  <c r="H100" i="1"/>
  <c r="O111" i="1"/>
  <c r="E121" i="1"/>
  <c r="M121" i="1"/>
  <c r="O114" i="1"/>
  <c r="C134" i="1"/>
  <c r="K134" i="1"/>
  <c r="O125" i="1"/>
  <c r="O133" i="1"/>
  <c r="E140" i="1"/>
  <c r="M140" i="1"/>
  <c r="O136" i="1"/>
  <c r="H149" i="1"/>
  <c r="O147" i="1"/>
  <c r="F153" i="1"/>
  <c r="N153" i="1"/>
  <c r="G170" i="1"/>
  <c r="O161" i="1"/>
  <c r="E180" i="1"/>
  <c r="M180" i="1"/>
  <c r="O173" i="1"/>
  <c r="D188" i="1"/>
  <c r="L188" i="1"/>
  <c r="O184" i="1"/>
  <c r="I198" i="1"/>
  <c r="O195" i="1"/>
  <c r="J55" i="1"/>
  <c r="O47" i="1"/>
  <c r="I65" i="1"/>
  <c r="O58" i="1"/>
  <c r="H93" i="1"/>
  <c r="O69" i="1"/>
  <c r="O70" i="1"/>
  <c r="O72" i="1"/>
  <c r="O80" i="1"/>
  <c r="O88" i="1"/>
  <c r="I100" i="1"/>
  <c r="O99" i="1"/>
  <c r="K107" i="1"/>
  <c r="O110" i="1"/>
  <c r="F121" i="1"/>
  <c r="N121" i="1"/>
  <c r="D134" i="1"/>
  <c r="L134" i="1"/>
  <c r="O124" i="1"/>
  <c r="O132" i="1"/>
  <c r="F140" i="1"/>
  <c r="N140" i="1"/>
  <c r="I149" i="1"/>
  <c r="O146" i="1"/>
  <c r="H170" i="1"/>
  <c r="O160" i="1"/>
  <c r="O169" i="1"/>
  <c r="F180" i="1"/>
  <c r="N180" i="1"/>
  <c r="O172" i="1"/>
  <c r="E188" i="1"/>
  <c r="M188" i="1"/>
  <c r="O183" i="1"/>
  <c r="J198" i="1"/>
  <c r="O194" i="1"/>
  <c r="O29" i="1"/>
  <c r="C55" i="1"/>
  <c r="K55" i="1"/>
  <c r="O54" i="1"/>
  <c r="J65" i="1"/>
  <c r="O57" i="1"/>
  <c r="I93" i="1"/>
  <c r="O68" i="1"/>
  <c r="O79" i="1"/>
  <c r="O87" i="1"/>
  <c r="J100" i="1"/>
  <c r="O98" i="1"/>
  <c r="O101" i="1"/>
  <c r="O102" i="1" s="1"/>
  <c r="O109" i="1"/>
  <c r="G121" i="1"/>
  <c r="O120" i="1"/>
  <c r="E134" i="1"/>
  <c r="M134" i="1"/>
  <c r="O123" i="1"/>
  <c r="O131" i="1"/>
  <c r="G140" i="1"/>
  <c r="J149" i="1"/>
  <c r="O145" i="1"/>
  <c r="I170" i="1"/>
  <c r="O159" i="1"/>
  <c r="O168" i="1"/>
  <c r="O171" i="1"/>
  <c r="O179" i="1"/>
  <c r="F188" i="1"/>
  <c r="N188" i="1"/>
  <c r="O182" i="1"/>
  <c r="C198" i="1"/>
  <c r="K198" i="1"/>
  <c r="O193" i="1"/>
  <c r="L55" i="1"/>
  <c r="O53" i="1"/>
  <c r="C65" i="1"/>
  <c r="O64" i="1"/>
  <c r="O67" i="1"/>
  <c r="O78" i="1"/>
  <c r="O86" i="1"/>
  <c r="C100" i="1"/>
  <c r="K100" i="1"/>
  <c r="O97" i="1"/>
  <c r="O106" i="1"/>
  <c r="O108" i="1"/>
  <c r="H121" i="1"/>
  <c r="O119" i="1"/>
  <c r="F134" i="1"/>
  <c r="N134" i="1"/>
  <c r="O130" i="1"/>
  <c r="C149" i="1"/>
  <c r="K149" i="1"/>
  <c r="O144" i="1"/>
  <c r="J170" i="1"/>
  <c r="O158" i="1"/>
  <c r="O167" i="1"/>
  <c r="H180" i="1"/>
  <c r="O178" i="1"/>
  <c r="G188" i="1"/>
  <c r="D198" i="1"/>
  <c r="L198" i="1"/>
  <c r="O192" i="1"/>
  <c r="O28" i="1"/>
  <c r="D55" i="1"/>
  <c r="J93" i="1"/>
  <c r="E13" i="1"/>
  <c r="M13" i="1"/>
  <c r="D16" i="1"/>
  <c r="L16" i="1"/>
  <c r="O19" i="1"/>
  <c r="O27" i="1"/>
  <c r="E55" i="1"/>
  <c r="M55" i="1"/>
  <c r="O52" i="1"/>
  <c r="D65" i="1"/>
  <c r="L65" i="1"/>
  <c r="O63" i="1"/>
  <c r="C93" i="1"/>
  <c r="K93" i="1"/>
  <c r="O77" i="1"/>
  <c r="O85" i="1"/>
  <c r="D100" i="1"/>
  <c r="L100" i="1"/>
  <c r="O96" i="1"/>
  <c r="F107" i="1"/>
  <c r="N107" i="1"/>
  <c r="I112" i="1"/>
  <c r="I121" i="1"/>
  <c r="O118" i="1"/>
  <c r="G134" i="1"/>
  <c r="O129" i="1"/>
  <c r="I140" i="1"/>
  <c r="D149" i="1"/>
  <c r="L149" i="1"/>
  <c r="O143" i="1"/>
  <c r="J153" i="1"/>
  <c r="C170" i="1"/>
  <c r="K170" i="1"/>
  <c r="O157" i="1"/>
  <c r="O165" i="1"/>
  <c r="O166" i="1"/>
  <c r="I180" i="1"/>
  <c r="O177" i="1"/>
  <c r="H188" i="1"/>
  <c r="E198" i="1"/>
  <c r="M198" i="1"/>
  <c r="O191" i="1"/>
  <c r="O20" i="1"/>
  <c r="K65" i="1"/>
  <c r="I8" i="1"/>
  <c r="J8" i="1"/>
  <c r="F13" i="1"/>
  <c r="N13" i="1"/>
  <c r="E16" i="1"/>
  <c r="F55" i="1"/>
  <c r="N55" i="1"/>
  <c r="O51" i="1"/>
  <c r="E65" i="1"/>
  <c r="M65" i="1"/>
  <c r="O62" i="1"/>
  <c r="D93" i="1"/>
  <c r="L93" i="1"/>
  <c r="O76" i="1"/>
  <c r="O84" i="1"/>
  <c r="O92" i="1"/>
  <c r="E100" i="1"/>
  <c r="M100" i="1"/>
  <c r="O95" i="1"/>
  <c r="G107" i="1"/>
  <c r="J112" i="1"/>
  <c r="J121" i="1"/>
  <c r="O117" i="1"/>
  <c r="H134" i="1"/>
  <c r="O128" i="1"/>
  <c r="J140" i="1"/>
  <c r="O139" i="1"/>
  <c r="E149" i="1"/>
  <c r="M149" i="1"/>
  <c r="O142" i="1"/>
  <c r="C153" i="1"/>
  <c r="K153" i="1"/>
  <c r="D170" i="1"/>
  <c r="L170" i="1"/>
  <c r="O156" i="1"/>
  <c r="O164" i="1"/>
  <c r="J180" i="1"/>
  <c r="O176" i="1"/>
  <c r="I188" i="1"/>
  <c r="O187" i="1"/>
  <c r="F198" i="1"/>
  <c r="N198" i="1"/>
  <c r="O190" i="1"/>
  <c r="O7" i="1"/>
  <c r="O18" i="1"/>
  <c r="O26" i="1"/>
  <c r="O6" i="1"/>
  <c r="O9" i="1"/>
  <c r="O10" i="1" s="1"/>
  <c r="O12" i="1"/>
  <c r="O15" i="1"/>
  <c r="O25" i="1"/>
  <c r="O11" i="1"/>
  <c r="O14" i="1"/>
  <c r="O23" i="1"/>
  <c r="O22" i="1"/>
  <c r="O30" i="1"/>
  <c r="O21" i="1"/>
  <c r="F102" i="1"/>
  <c r="F112" i="1"/>
  <c r="O66" i="1"/>
  <c r="O105" i="1"/>
  <c r="O113" i="1"/>
  <c r="O154" i="1"/>
  <c r="G180" i="1"/>
  <c r="O181" i="1"/>
  <c r="O189" i="1"/>
  <c r="O46" i="1"/>
  <c r="O56" i="1"/>
  <c r="O94" i="1"/>
  <c r="O135" i="1"/>
  <c r="O141" i="1"/>
  <c r="O150" i="1"/>
  <c r="O103" i="1"/>
  <c r="O104" i="1" s="1"/>
  <c r="O122" i="1"/>
  <c r="O45" i="1" l="1"/>
  <c r="I17" i="1"/>
  <c r="D17" i="1"/>
  <c r="O180" i="1"/>
  <c r="E17" i="1"/>
  <c r="I199" i="1"/>
  <c r="I200" i="1" s="1"/>
  <c r="L17" i="1"/>
  <c r="C17" i="1"/>
  <c r="M17" i="1"/>
  <c r="E199" i="1"/>
  <c r="E200" i="1" s="1"/>
  <c r="O13" i="1"/>
  <c r="J17" i="1"/>
  <c r="K17" i="1"/>
  <c r="N17" i="1"/>
  <c r="J199" i="1"/>
  <c r="J200" i="1" s="1"/>
  <c r="M199" i="1"/>
  <c r="M200" i="1" s="1"/>
  <c r="F17" i="1"/>
  <c r="O188" i="1"/>
  <c r="O153" i="1"/>
  <c r="G199" i="1"/>
  <c r="G200" i="1" s="1"/>
  <c r="G201" i="1" s="1"/>
  <c r="D199" i="1"/>
  <c r="D200" i="1" s="1"/>
  <c r="O149" i="1"/>
  <c r="N199" i="1"/>
  <c r="N200" i="1" s="1"/>
  <c r="O107" i="1"/>
  <c r="C199" i="1"/>
  <c r="C200" i="1" s="1"/>
  <c r="L199" i="1"/>
  <c r="L200" i="1" s="1"/>
  <c r="H199" i="1"/>
  <c r="H200" i="1" s="1"/>
  <c r="H201" i="1" s="1"/>
  <c r="K199" i="1"/>
  <c r="K200" i="1" s="1"/>
  <c r="O121" i="1"/>
  <c r="O8" i="1"/>
  <c r="O65" i="1"/>
  <c r="O93" i="1"/>
  <c r="O112" i="1"/>
  <c r="O170" i="1"/>
  <c r="O100" i="1"/>
  <c r="O55" i="1"/>
  <c r="F199" i="1"/>
  <c r="F200" i="1" s="1"/>
  <c r="O134" i="1"/>
  <c r="O198" i="1"/>
  <c r="O16" i="1"/>
  <c r="O140" i="1"/>
  <c r="E201" i="1" l="1"/>
  <c r="M201" i="1"/>
  <c r="K201" i="1"/>
  <c r="I201" i="1"/>
  <c r="D201" i="1"/>
  <c r="L201" i="1"/>
  <c r="J201" i="1"/>
  <c r="C201" i="1"/>
  <c r="N201" i="1"/>
  <c r="F201" i="1"/>
  <c r="O17" i="1"/>
  <c r="O199" i="1"/>
  <c r="O200" i="1" s="1"/>
  <c r="O20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<sst xmlns="http://schemas.openxmlformats.org/spreadsheetml/2006/main" count="1277" uniqueCount="678">
  <si>
    <t>Operating Expense Budget</t>
  </si>
  <si>
    <t>Budget (USD)</t>
  </si>
  <si>
    <t>Cost Elements Name</t>
  </si>
  <si>
    <t>Examples and Guidance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</si>
  <si>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</si>
  <si>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</si>
  <si>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</si>
  <si>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</si>
  <si>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</si>
  <si>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</si>
  <si>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</si>
  <si>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</si>
  <si>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</si>
  <si>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</si>
  <si>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</si>
  <si>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December</t>
  </si>
  <si>
    <t>Departments                                          (Typically, but not limited to)</t>
  </si>
  <si>
    <t>Pipeline Gas</t>
  </si>
  <si>
    <t>Cost of Pipeline Gas from UzTransGaz</t>
  </si>
  <si>
    <t>U&amp;O</t>
  </si>
  <si>
    <t>Methane Rich Gas</t>
  </si>
  <si>
    <t>Cost of MRG from SGCC</t>
  </si>
  <si>
    <t>Syngas</t>
  </si>
  <si>
    <t>FEEDSTOCK - Feedstock Purchases</t>
  </si>
  <si>
    <t>Subtotal Feed</t>
  </si>
  <si>
    <t>LP Nitrogen Costs</t>
  </si>
  <si>
    <t>Cost of Nitrogen purchased from SGCC</t>
  </si>
  <si>
    <t>NITROGEN - Purchased Nitrogen</t>
  </si>
  <si>
    <t>Subtotal Nitrogen</t>
  </si>
  <si>
    <t>Raw Water - Plant</t>
  </si>
  <si>
    <t>Cost of Purchased Raw water for Plant</t>
  </si>
  <si>
    <t>Electricity - Plant (variable Cost)</t>
  </si>
  <si>
    <t>Cost of Purchased Electricity for Plant</t>
  </si>
  <si>
    <t>UTILITIES - Electricity and Utilities</t>
  </si>
  <si>
    <t>Subtotal Utilities</t>
  </si>
  <si>
    <t>FT Catalyst - Sasol</t>
  </si>
  <si>
    <t>Cost of Catalyst purchased from Sasol</t>
  </si>
  <si>
    <t>Synliq</t>
  </si>
  <si>
    <t>FT Catalyst - Clariant</t>
  </si>
  <si>
    <t>Cost of Catalyst purchased from Clariant</t>
  </si>
  <si>
    <t>FTCAT - FT Catalyst</t>
  </si>
  <si>
    <t>Subtotal Catalyst</t>
  </si>
  <si>
    <t>VARIACOST - Variable Cost</t>
  </si>
  <si>
    <t>Subtotal Variable Costs (cost that change with plant load)</t>
  </si>
  <si>
    <t>Salaries Basic</t>
  </si>
  <si>
    <t>HR</t>
  </si>
  <si>
    <t>210201000001</t>
  </si>
  <si>
    <t>Insurance for employees</t>
  </si>
  <si>
    <t>HSE</t>
  </si>
  <si>
    <t>210503000001</t>
  </si>
  <si>
    <t>English Skills Allowance</t>
  </si>
  <si>
    <t>210202000001</t>
  </si>
  <si>
    <t>Leave Tickets</t>
  </si>
  <si>
    <t>Admin</t>
  </si>
  <si>
    <t>210205010005</t>
  </si>
  <si>
    <t>HR (hour estimates from department)</t>
  </si>
  <si>
    <t>Certification fees</t>
  </si>
  <si>
    <t>Cost of  Professional Certification fees (ASME, API, etc)</t>
  </si>
  <si>
    <t>HR (departments identify who qualifies)</t>
  </si>
  <si>
    <t>LABRCOST - Labour Cost</t>
  </si>
  <si>
    <t>Subtotal Labour Costs</t>
  </si>
  <si>
    <t>Travel Airfare</t>
  </si>
  <si>
    <t>Cost of purchase of Airline Tickets</t>
  </si>
  <si>
    <t>all departments</t>
  </si>
  <si>
    <t>210502000001</t>
  </si>
  <si>
    <t>Travel Rail</t>
  </si>
  <si>
    <t>Cost of purchase of Train Tickets</t>
  </si>
  <si>
    <t>Business Trip Expenses</t>
  </si>
  <si>
    <t>Cost of Business Expenses (Hotel, meals, taxi, etc)</t>
  </si>
  <si>
    <t>210502000003</t>
  </si>
  <si>
    <t>Corporate Training</t>
  </si>
  <si>
    <t>Cost of Management Training</t>
  </si>
  <si>
    <t>Directors</t>
  </si>
  <si>
    <t>Departmental Training</t>
  </si>
  <si>
    <t>Cost of Departmental Training (technical training)</t>
  </si>
  <si>
    <t>Mandatory HSE Corporate Training</t>
  </si>
  <si>
    <t>Cost of Mandatory HSE Corporate Training</t>
  </si>
  <si>
    <t>Training - Study Assistance</t>
  </si>
  <si>
    <t>Cost of Study Assistance</t>
  </si>
  <si>
    <t>Training External Overseas</t>
  </si>
  <si>
    <t>Cost of External Training Overseas</t>
  </si>
  <si>
    <t>210502000008</t>
  </si>
  <si>
    <t>Conference Fees</t>
  </si>
  <si>
    <t>Cost of Conference Fees for attendees</t>
  </si>
  <si>
    <t>TRAINGCOST - Training cost</t>
  </si>
  <si>
    <t>Subtotal of Training</t>
  </si>
  <si>
    <t>Support Material for Production</t>
  </si>
  <si>
    <t>Cost of Support Material for Production (tool belts, tools, lubricants, stationary)</t>
  </si>
  <si>
    <t>Syngas, Synliq, PWU, U&amp;O</t>
  </si>
  <si>
    <t>Other Catalyst</t>
  </si>
  <si>
    <t>Cost of Other Catalysts (normally capital and amortized, this line used for write-offs)</t>
  </si>
  <si>
    <t>Chemicals</t>
  </si>
  <si>
    <t>Cost of Chemicals (Raw Water, Treated Water, BFW, CT, WW)</t>
  </si>
  <si>
    <t>Chemical Service contracts</t>
  </si>
  <si>
    <t>Cost of Chemical vendor services (testing, corrosion coupons, etc)</t>
  </si>
  <si>
    <t>U&amp;O, QC</t>
  </si>
  <si>
    <t xml:space="preserve"> Molecular Sieves</t>
  </si>
  <si>
    <t>Cost of Molecular Sieves (normally capitalized and amortized, this line used for write-offs)</t>
  </si>
  <si>
    <t xml:space="preserve">Syngas, Synliq </t>
  </si>
  <si>
    <t>Operating materials</t>
  </si>
  <si>
    <t>Cost of Miscellaneous Operating materials</t>
  </si>
  <si>
    <t>Production services</t>
  </si>
  <si>
    <t>Cost of services supporting Production (examples:  cleaning)</t>
  </si>
  <si>
    <t>Diesel</t>
  </si>
  <si>
    <t>Cost of Diesel Fuel for Generators or FW pumps</t>
  </si>
  <si>
    <t>Consumables</t>
  </si>
  <si>
    <t>Cost of  Consumables (examples: brooms, hoses, etc)</t>
  </si>
  <si>
    <t>CHEMCOST - Chemicals and Process material</t>
  </si>
  <si>
    <t>Subtotal of Chemicals and Process material</t>
  </si>
  <si>
    <t>Maintenance Scaffolding</t>
  </si>
  <si>
    <t>Cost of Scaffolding for maintenance (rental and/or erection costs from a contractor)</t>
  </si>
  <si>
    <t>Maint-Repair</t>
  </si>
  <si>
    <t>Maintenance Insulation</t>
  </si>
  <si>
    <t>Cost of Insulation (materials (and/or installation by a contractor)</t>
  </si>
  <si>
    <t>Maintenance Welding</t>
  </si>
  <si>
    <t>Cost of Welding (consumables, contractor, machine rentals, etc).</t>
  </si>
  <si>
    <t>NDE &amp; Inspection Services</t>
  </si>
  <si>
    <t>Cost of NDE &amp; Inspection Services (SGCC)</t>
  </si>
  <si>
    <t>QC</t>
  </si>
  <si>
    <t>Maintenance Rotating Services</t>
  </si>
  <si>
    <t>Cost of  Rotating Equipment maintenance services (vendors, contractors, services, etc)</t>
  </si>
  <si>
    <t>Electrical Spares</t>
  </si>
  <si>
    <t>Cost of Electrical Spares</t>
  </si>
  <si>
    <t>Electrical</t>
  </si>
  <si>
    <t>Control System Spares</t>
  </si>
  <si>
    <t>Cost of Control System Spares</t>
  </si>
  <si>
    <t>Instrument</t>
  </si>
  <si>
    <t>Instrument Spares</t>
  </si>
  <si>
    <t>Cost of Instrument Spares</t>
  </si>
  <si>
    <t>Analyser Spares</t>
  </si>
  <si>
    <t>Cost of Analyser Spares</t>
  </si>
  <si>
    <t>Mechanical Rotating Spares</t>
  </si>
  <si>
    <t>Cost of Rotating Equipment Spares</t>
  </si>
  <si>
    <t>Refractory Services</t>
  </si>
  <si>
    <t>Cost of  Refractory Services (consumables, contractor, rentals of equipment, etc)</t>
  </si>
  <si>
    <t>Electrical Services</t>
  </si>
  <si>
    <t>Cost of Electrical maintenance services (outside Contractor)</t>
  </si>
  <si>
    <t>Mechanical Services</t>
  </si>
  <si>
    <t>Cost of Mechanical maintenance services (outside Contractor)</t>
  </si>
  <si>
    <t>Equipment Hiring Services</t>
  </si>
  <si>
    <t>Cost of Hiring Equipment (cranes, forklifts, trucks, vehicles, etc)</t>
  </si>
  <si>
    <t>Mechanical Static spares</t>
  </si>
  <si>
    <t>Cost of Static Equipment spares (non-capital only)</t>
  </si>
  <si>
    <t>Instrumentation Services</t>
  </si>
  <si>
    <t>Cost of Instrumentation maintenance services (outside Contractor)</t>
  </si>
  <si>
    <t>Maintenance Civil Services</t>
  </si>
  <si>
    <t>Cost of Civil maintenance services (outside Contractor)</t>
  </si>
  <si>
    <t>Construction</t>
  </si>
  <si>
    <t>General Maintenance Material</t>
  </si>
  <si>
    <t>Cost of General Maintenance materials (non-capital only)</t>
  </si>
  <si>
    <t>Maint-Repair, Instrument, Electrical</t>
  </si>
  <si>
    <t>Maintenance Additional Services</t>
  </si>
  <si>
    <t>Cost of Additional (not otherwise specified) maintenance services (outside Contractor)</t>
  </si>
  <si>
    <t>Smaller Modifications</t>
  </si>
  <si>
    <t>Cost of Smaller Modifications (non-capital small projects)</t>
  </si>
  <si>
    <t>Extraordinary Maintenance</t>
  </si>
  <si>
    <t>Cost of Extraordinary Maintenance (non-routine, not otherwise specified)</t>
  </si>
  <si>
    <t>Plant Shutdown Costs</t>
  </si>
  <si>
    <t>Cost of Plant Shutdown (planned maintenance, non-capital)</t>
  </si>
  <si>
    <t>Maintenance Buildings - Infrastructure</t>
  </si>
  <si>
    <t>Cost of Buildings Infrastructure</t>
  </si>
  <si>
    <t>Maintenance Additional Spares</t>
  </si>
  <si>
    <t>Cost of Maintenance Additional Spares (non-capital, not otherwise specified)</t>
  </si>
  <si>
    <t>Maintenance service-contracts</t>
  </si>
  <si>
    <t>Cost of Maintenance service contracts (not otherwsie specified)</t>
  </si>
  <si>
    <t>Vehicle Maintenance</t>
  </si>
  <si>
    <t>Cost of Vehicle Maintenance</t>
  </si>
  <si>
    <t>Non-Operating Plant Area Services</t>
  </si>
  <si>
    <t>Cost of services for Non-Operating Area</t>
  </si>
  <si>
    <t>MAINTCOST - Maintenance Cost</t>
  </si>
  <si>
    <t>Subtotal of Maintenance Costs</t>
  </si>
  <si>
    <t>Shipping Services</t>
  </si>
  <si>
    <t>Cost of Rail  Services (shunting, railcar rental, etc)</t>
  </si>
  <si>
    <t>U&amp;O, Marketing</t>
  </si>
  <si>
    <t>Nitrogen Storage Costs</t>
  </si>
  <si>
    <t>Cost of Nitrogen Storage Costs</t>
  </si>
  <si>
    <t>Surveying Charges</t>
  </si>
  <si>
    <t>Cost of Third Party Surveying Charges</t>
  </si>
  <si>
    <t>Demurrage</t>
  </si>
  <si>
    <t>Cost of Demurrage</t>
  </si>
  <si>
    <t>Marketing</t>
  </si>
  <si>
    <t>Storage &amp; Distribution Cost</t>
  </si>
  <si>
    <t>Cost of Storage &amp; Distribution Cost</t>
  </si>
  <si>
    <t>Shipping Freight</t>
  </si>
  <si>
    <t>Cost of Rail Freight</t>
  </si>
  <si>
    <t>LOGSTCOST - Logistics Costs</t>
  </si>
  <si>
    <t>Subtotal of Logistics Costs</t>
  </si>
  <si>
    <t>Insurance</t>
  </si>
  <si>
    <t>Cost of Insurance (business interruption, equipment damage, liability - Marsh)</t>
  </si>
  <si>
    <t>Finance</t>
  </si>
  <si>
    <t>INSUR - Insurance</t>
  </si>
  <si>
    <t>Cost of Plant Insurance</t>
  </si>
  <si>
    <t>Management Contingency</t>
  </si>
  <si>
    <t xml:space="preserve">Amount of Management Contingency </t>
  </si>
  <si>
    <t>GD</t>
  </si>
  <si>
    <t>CONTG - Contingency</t>
  </si>
  <si>
    <t>Cost of CONTG purchased from Contingency</t>
  </si>
  <si>
    <t>Staff Recruitment</t>
  </si>
  <si>
    <t>Cost ofStaff Recruitment</t>
  </si>
  <si>
    <t>Immigration Services</t>
  </si>
  <si>
    <t>Cost of Immigration Services</t>
  </si>
  <si>
    <t>HRCOST - HR Cost</t>
  </si>
  <si>
    <t>Cost of HR purchased from HR Cost</t>
  </si>
  <si>
    <t>Land Lease Rentals</t>
  </si>
  <si>
    <t>Cost of Land Leases (for offsite facilities)</t>
  </si>
  <si>
    <t>Admin, Finance</t>
  </si>
  <si>
    <t>LANDLEASE - Land Lease</t>
  </si>
  <si>
    <t>Subtotal of Land purchased from Land Lease</t>
  </si>
  <si>
    <t>Catalyst Disposal</t>
  </si>
  <si>
    <t>Cost of Catalyst Disposal (Hazardous Wastes)</t>
  </si>
  <si>
    <t>Catalyst Reclamation</t>
  </si>
  <si>
    <t>Cost of Metals Reclamation (FT Catalyst)</t>
  </si>
  <si>
    <t>CATOTHREXP - Catalyst other expenses</t>
  </si>
  <si>
    <t>Subtotal of various other catalyst expenses</t>
  </si>
  <si>
    <t>Contractor services - sundries</t>
  </si>
  <si>
    <t>Cost of Sundry Services purchased from Contractors</t>
  </si>
  <si>
    <t>Air Products Tolling Fee</t>
  </si>
  <si>
    <t>Cost of Air Products Tolling Fee</t>
  </si>
  <si>
    <t>ESA / TSA - Sasol</t>
  </si>
  <si>
    <t xml:space="preserve">Cost of Sasol Engineering or Technical Service Agreement </t>
  </si>
  <si>
    <t>Process-Technical</t>
  </si>
  <si>
    <t>Professional Services</t>
  </si>
  <si>
    <t>Cost of Professional Services from Third Party Engineering Contractors</t>
  </si>
  <si>
    <t>Process-Technical, QC</t>
  </si>
  <si>
    <t>Research Cost</t>
  </si>
  <si>
    <t xml:space="preserve">Cost of R&amp;D </t>
  </si>
  <si>
    <t>PR</t>
  </si>
  <si>
    <t>Security Services</t>
  </si>
  <si>
    <t>Cost of Security Services (Guards)</t>
  </si>
  <si>
    <t>Cleaning Contractors</t>
  </si>
  <si>
    <t>Cost of Cleaning Contractors (Buildings)</t>
  </si>
  <si>
    <t>External Services Non Maintenance</t>
  </si>
  <si>
    <t xml:space="preserve">Cost of Non-maintenance External Services </t>
  </si>
  <si>
    <t>CONTRCT - Contracts</t>
  </si>
  <si>
    <t>Subtotal Contracts</t>
  </si>
  <si>
    <t xml:space="preserve">Other Waste Disposal </t>
  </si>
  <si>
    <t>Cost of Other Waste Disposal (landfill costs)</t>
  </si>
  <si>
    <t>Safety Equipment &amp; Supplies</t>
  </si>
  <si>
    <t>Cost of Safety Equipment &amp; Supplies (PPE excluding FR clothing, etc)</t>
  </si>
  <si>
    <t>HSE (required quantity from all departments)</t>
  </si>
  <si>
    <t>210501070001</t>
  </si>
  <si>
    <t>Fire Equipments and supplies</t>
  </si>
  <si>
    <t>Cost of Fire Equipments and supplies (non-capital, fire retardant powder, FM-200 gas, etc)</t>
  </si>
  <si>
    <t>Emergency Response services</t>
  </si>
  <si>
    <t>Cost of Emergency Response contractor</t>
  </si>
  <si>
    <t>Gas Safety services</t>
  </si>
  <si>
    <t>Cost of Gas Safety contractor</t>
  </si>
  <si>
    <t xml:space="preserve">Protective clothing </t>
  </si>
  <si>
    <t>Cost of Personal Protective clothing (Fire resistant clothing)</t>
  </si>
  <si>
    <t>210501070005</t>
  </si>
  <si>
    <t>HSE Promotion</t>
  </si>
  <si>
    <t>Cost of HSE Promotion</t>
  </si>
  <si>
    <t>Laboratory Services</t>
  </si>
  <si>
    <t>Cost of Laboratory Services from Third Party Laboratories</t>
  </si>
  <si>
    <t>Laboratory</t>
  </si>
  <si>
    <t>Quality Assurance Charges</t>
  </si>
  <si>
    <t>Cost of Quality Assurance Charges</t>
  </si>
  <si>
    <t>Environment Site Services</t>
  </si>
  <si>
    <t>Cost of Environment Services (outside Contractor)</t>
  </si>
  <si>
    <t>Safety Recognition</t>
  </si>
  <si>
    <t>Cost of Safety Awards</t>
  </si>
  <si>
    <t>Safety Services</t>
  </si>
  <si>
    <t>Cost of  Safety Services (not otherwise specified)</t>
  </si>
  <si>
    <t>HSEEXP - HSE expenses</t>
  </si>
  <si>
    <t>Subtotal HSE expenses</t>
  </si>
  <si>
    <t>Damaged and Goods Lost in Transit</t>
  </si>
  <si>
    <t>Cost of Damaged and Goods Lost in Transit (material write-offs)</t>
  </si>
  <si>
    <t>Material Control</t>
  </si>
  <si>
    <t>Material Price Variances</t>
  </si>
  <si>
    <t>Cost of Material Price Variances</t>
  </si>
  <si>
    <t>Lubricants</t>
  </si>
  <si>
    <t>Cost of Lubricants (oil, greases, etc)</t>
  </si>
  <si>
    <t>Laboratory Materials</t>
  </si>
  <si>
    <t>Cost of Laboratory Materials (chemical reagents, solvents, etc)</t>
  </si>
  <si>
    <t>Cleaning Materials</t>
  </si>
  <si>
    <t>Cost of Cleaning Materials (janitorial)</t>
  </si>
  <si>
    <t>210106120000</t>
  </si>
  <si>
    <t>MATEXP - Material Expenses</t>
  </si>
  <si>
    <t>Subtotal Material Expenses</t>
  </si>
  <si>
    <t>Computer Maintenance</t>
  </si>
  <si>
    <t>Cost of Computer Maintenance (outside Contractors)</t>
  </si>
  <si>
    <t>IT</t>
  </si>
  <si>
    <t>Computer Software</t>
  </si>
  <si>
    <t>Cost of Computer Software (non-capital purchases)</t>
  </si>
  <si>
    <t>IT, Instrument</t>
  </si>
  <si>
    <t>Software Licenses</t>
  </si>
  <si>
    <t>Cost of Software Licenses (annual license fees)</t>
  </si>
  <si>
    <t>Computer Consumables</t>
  </si>
  <si>
    <t>Cost of Computer Consumables (non-capital purchases of mouse, mousepad, cables, etc)</t>
  </si>
  <si>
    <t>210501800004</t>
  </si>
  <si>
    <t>Internet Browsing</t>
  </si>
  <si>
    <t>Cost of Internet Browsing (ISP fees)</t>
  </si>
  <si>
    <t>IT Applications Maintenance</t>
  </si>
  <si>
    <t>Cost of maintenance of internally developed applications</t>
  </si>
  <si>
    <t>Network Maintenance Charges</t>
  </si>
  <si>
    <t>Cost of Network Maintenance Charges (third party)</t>
  </si>
  <si>
    <t>Disaster Recovery Systems</t>
  </si>
  <si>
    <t>Cost of Disaster Recovery Systems support and maintenance</t>
  </si>
  <si>
    <t>ITEXP - IT Expenses</t>
  </si>
  <si>
    <t>Subtotal IT Expenses</t>
  </si>
  <si>
    <t>Rent</t>
  </si>
  <si>
    <t>Cost of Rent (not otherwise specified)</t>
  </si>
  <si>
    <t>Office Rent</t>
  </si>
  <si>
    <t>Cost of rent on office buildings</t>
  </si>
  <si>
    <t>Warehouse Rent</t>
  </si>
  <si>
    <t>Cost of rent on Warehouses</t>
  </si>
  <si>
    <t>RENTEXP - Rentals expenses</t>
  </si>
  <si>
    <t>Cost of Property Rentals</t>
  </si>
  <si>
    <t>Domestic Water</t>
  </si>
  <si>
    <t>Cost of Water for offsite buildings</t>
  </si>
  <si>
    <t xml:space="preserve">Electricity </t>
  </si>
  <si>
    <t>Cost of Electricity for offsite buildings</t>
  </si>
  <si>
    <t>Canteen equipment sundry</t>
  </si>
  <si>
    <t>Cost of miscellaneous canteen equipment (non-capital)</t>
  </si>
  <si>
    <t>Commisary-Tea Services</t>
  </si>
  <si>
    <t>Cost of commisary supplies (tea, coffee, etc)</t>
  </si>
  <si>
    <t>220205050000</t>
  </si>
  <si>
    <t>Staff Functions &amp; Off-Sites</t>
  </si>
  <si>
    <t>Cost of Staff Functions &amp; Off-Sites</t>
  </si>
  <si>
    <t>Bus and Transport</t>
  </si>
  <si>
    <t>Cost of Bus and Transport services (third party)</t>
  </si>
  <si>
    <t>Transport</t>
  </si>
  <si>
    <t>Postage</t>
  </si>
  <si>
    <t>Cost of Postage</t>
  </si>
  <si>
    <t>Telephone &amp; Fax usage</t>
  </si>
  <si>
    <t>Cost of Telephone &amp; Fax usage (landlines)</t>
  </si>
  <si>
    <t>IT, Admin</t>
  </si>
  <si>
    <t xml:space="preserve"> Vehicle Licenses</t>
  </si>
  <si>
    <t>Cost of Vehicle Registration and Licenses</t>
  </si>
  <si>
    <t>Printing &amp; Stationery</t>
  </si>
  <si>
    <t>Cost of Printing &amp; Stationery</t>
  </si>
  <si>
    <t>220205110000</t>
  </si>
  <si>
    <t>Laundry</t>
  </si>
  <si>
    <t>Cost of Laundry (uniforms, FR clothing)</t>
  </si>
  <si>
    <t>Courier Services</t>
  </si>
  <si>
    <t>Cost of Courier Services (DHL, etc)</t>
  </si>
  <si>
    <t>Office Refreshments</t>
  </si>
  <si>
    <t>Cost of Office Refreshments</t>
  </si>
  <si>
    <t>Canteen meals</t>
  </si>
  <si>
    <t>Cost of Canteen meals for Visitors or Guests</t>
  </si>
  <si>
    <t>Indoor Plants &amp; Landscaping</t>
  </si>
  <si>
    <t>Cost of  Indoor Plants &amp; External Landscaping</t>
  </si>
  <si>
    <t>Security Clearance</t>
  </si>
  <si>
    <t>Cost of Security Clearances from Government Authorities</t>
  </si>
  <si>
    <t>GENSERVEXP - General Services / Admin Expenses</t>
  </si>
  <si>
    <t>Cost of General Expenses</t>
  </si>
  <si>
    <t>Tender Adverting and Recoveries</t>
  </si>
  <si>
    <t>Cost of Tender Adverting and Recoveries</t>
  </si>
  <si>
    <t>Commercial</t>
  </si>
  <si>
    <t>Subscriptions (Periodicals)</t>
  </si>
  <si>
    <t>Cost of Subscriptions (periodicals, newspapers, online access to websites)</t>
  </si>
  <si>
    <t>Environment Association Fees</t>
  </si>
  <si>
    <t>Cost of Environment Association Fees</t>
  </si>
  <si>
    <t>Entertainment</t>
  </si>
  <si>
    <t>Cost of Entertainment</t>
  </si>
  <si>
    <t>Advertising Costs</t>
  </si>
  <si>
    <t xml:space="preserve">Cost of Advertising </t>
  </si>
  <si>
    <t>Sponsorships</t>
  </si>
  <si>
    <t>Cost of Corporate Sponsorships</t>
  </si>
  <si>
    <t>Community development</t>
  </si>
  <si>
    <t>Cost of Community development (Corporate Social Responsibility - CSR)</t>
  </si>
  <si>
    <t>Gifts</t>
  </si>
  <si>
    <t>Cost of Gifts for Visitors or Guests</t>
  </si>
  <si>
    <t>Public Relations</t>
  </si>
  <si>
    <t>Cost of Public Relations (not otherwise specified)</t>
  </si>
  <si>
    <t>PUBRELEXP - Public Relations expenses</t>
  </si>
  <si>
    <t>Subtotal of Public Relations expenses</t>
  </si>
  <si>
    <t>Cost of Lab Equipment (non-capital)</t>
  </si>
  <si>
    <t>Cost of IT Equipment (non-capital)</t>
  </si>
  <si>
    <t>Cost of Office &amp; Pl.  Equip.  (non-capital)</t>
  </si>
  <si>
    <t>Cost of Tools Equipment  (non-capital)</t>
  </si>
  <si>
    <t>Cost of Office Equipment  (non-capital)</t>
  </si>
  <si>
    <t>210110050000</t>
  </si>
  <si>
    <t>Cost of Other Equipment  (non-capital, otherwise not specified)</t>
  </si>
  <si>
    <t>Cost of Communications Equipment  (non-capital)</t>
  </si>
  <si>
    <t>EQPMNT - Equipment $1K&lt;$5K</t>
  </si>
  <si>
    <t>Subtotal of Equipment costing more than $1000 and less than $5000 USD</t>
  </si>
  <si>
    <t>License Fees Other</t>
  </si>
  <si>
    <t>Cost of License Fees (not otherwise specified)</t>
  </si>
  <si>
    <t>Cell Phone Rental and Charges</t>
  </si>
  <si>
    <t>Cost of Cell Phone Rentals and Usage Charges</t>
  </si>
  <si>
    <t>Board of Directors Fees</t>
  </si>
  <si>
    <t>Cost of Director's Fees</t>
  </si>
  <si>
    <t>Legal Expenses</t>
  </si>
  <si>
    <t>Cost of Legal Expenses (external Legal services)</t>
  </si>
  <si>
    <t>Legal</t>
  </si>
  <si>
    <t>Vehicle Insurances</t>
  </si>
  <si>
    <t xml:space="preserve">Cost of Vehicle Insurances </t>
  </si>
  <si>
    <t>Audit External</t>
  </si>
  <si>
    <t>Cost of External Audit services</t>
  </si>
  <si>
    <t>NBU Charges General</t>
  </si>
  <si>
    <t>Cost of Charges purchased from NBU Charges General</t>
  </si>
  <si>
    <t>Finance, Commercial</t>
  </si>
  <si>
    <t>Bank Charges General</t>
  </si>
  <si>
    <t>Cost of Charges purchased from Bank Charges General</t>
  </si>
  <si>
    <t>Other expenses</t>
  </si>
  <si>
    <t>Cost of other expenses</t>
  </si>
  <si>
    <t>OTRSUNDEXP - Other Sundry expenses</t>
  </si>
  <si>
    <t>Subtotal of Other Sundry expenses</t>
  </si>
  <si>
    <t>SUNDEXP - Sundry Expenses</t>
  </si>
  <si>
    <t>Subtotal of Sundry Expenses</t>
  </si>
  <si>
    <t>FXDCOST - Fixed Cash Cost</t>
  </si>
  <si>
    <t xml:space="preserve">Total of Fixed Cash Costs </t>
  </si>
  <si>
    <t>CASHOPCOST -  Cash Operating Cost</t>
  </si>
  <si>
    <t>Total Cash Operating Cost</t>
  </si>
  <si>
    <t>Overtime</t>
  </si>
  <si>
    <t>Payment of sick leave</t>
  </si>
  <si>
    <t>Basic allowance</t>
  </si>
  <si>
    <t>Personal allowance</t>
  </si>
  <si>
    <t>Vacation supplement</t>
  </si>
  <si>
    <t>Holiday bonus</t>
  </si>
  <si>
    <t>Department name:</t>
  </si>
  <si>
    <t>2024y.</t>
  </si>
  <si>
    <t>Remarks</t>
  </si>
  <si>
    <t>Jan.</t>
  </si>
  <si>
    <t>Feb.</t>
  </si>
  <si>
    <t>Mar.</t>
  </si>
  <si>
    <t>Apr.</t>
  </si>
  <si>
    <t>Jun.</t>
  </si>
  <si>
    <t>Jul.</t>
  </si>
  <si>
    <t>Aug.</t>
  </si>
  <si>
    <t>Sep.</t>
  </si>
  <si>
    <t>Oct.</t>
  </si>
  <si>
    <t xml:space="preserve">Nov. </t>
  </si>
  <si>
    <t>Dec.</t>
  </si>
  <si>
    <t>Subtotal</t>
  </si>
  <si>
    <t>Vol.</t>
  </si>
  <si>
    <t>Pri.</t>
  </si>
  <si>
    <t>Total:</t>
  </si>
  <si>
    <t>-</t>
  </si>
  <si>
    <t>Total, UZS:</t>
  </si>
  <si>
    <t>Bo'limingiz ehtiyojidan kelib chiqib, AT jihozlari soni bo'yicha ma'lumot kiriting. Narxlarni kiritmang</t>
  </si>
  <si>
    <t>Budget (UZS)</t>
  </si>
  <si>
    <t>Barcha harajtalar o'zbek so'mida kiritilsin</t>
  </si>
  <si>
    <t xml:space="preserve">Bu jadvalga tsex yoki bo'lim uskunalari ehtiyoji uchun kerakli materiallar kiritilsin. Administratsiya binosi uchun ishlatiladigan materiallar bundan istisno. </t>
  </si>
  <si>
    <t>Notes:</t>
  </si>
  <si>
    <t>1.</t>
  </si>
  <si>
    <t>2.</t>
  </si>
  <si>
    <t>Unit</t>
  </si>
  <si>
    <t>kg</t>
  </si>
  <si>
    <t>Uniforms</t>
  </si>
  <si>
    <t>set</t>
  </si>
  <si>
    <t>for each employee once per year</t>
  </si>
  <si>
    <t>Winter jacket</t>
  </si>
  <si>
    <t>for each employee once per two years</t>
  </si>
  <si>
    <t>Safety shoes</t>
  </si>
  <si>
    <t>couple</t>
  </si>
  <si>
    <t>Helmet</t>
  </si>
  <si>
    <t>piece</t>
  </si>
  <si>
    <t>Safety glasses</t>
  </si>
  <si>
    <t>Work gloves</t>
  </si>
  <si>
    <t>Disposable Coverall</t>
  </si>
  <si>
    <t>Noise canceling headphones</t>
  </si>
  <si>
    <t>Chemical Protective Clothing</t>
  </si>
  <si>
    <t>Chemical resistant gloves</t>
  </si>
  <si>
    <t>Chemical resistant shoes</t>
  </si>
  <si>
    <t>Chemical Resistant Face Shield</t>
  </si>
  <si>
    <t>Rubber boot</t>
  </si>
  <si>
    <t>Escape respirator</t>
  </si>
  <si>
    <t>Dust respirator</t>
  </si>
  <si>
    <t>Chemical fume resistant respirator</t>
  </si>
  <si>
    <t>Filter of Chemical fume resistant respirator</t>
  </si>
  <si>
    <t>Safety tape</t>
  </si>
  <si>
    <t>roll</t>
  </si>
  <si>
    <t>A4 paper</t>
  </si>
  <si>
    <t>pack (500 sheets)</t>
  </si>
  <si>
    <t>A3 paper</t>
  </si>
  <si>
    <t>Office binder</t>
  </si>
  <si>
    <t>Business magazine A4 size</t>
  </si>
  <si>
    <t>piece (80 sheets)</t>
  </si>
  <si>
    <t>Plastic white Transparent A4 size</t>
  </si>
  <si>
    <t>pack (100 pcs)</t>
  </si>
  <si>
    <t>Display book A4 size</t>
  </si>
  <si>
    <t>piece (20 pockets)</t>
  </si>
  <si>
    <t>Notebook A5 size</t>
  </si>
  <si>
    <t>Pen</t>
  </si>
  <si>
    <t>Pencil</t>
  </si>
  <si>
    <t>Stationery glue</t>
  </si>
  <si>
    <t>Ruler 30 cm</t>
  </si>
  <si>
    <t>Binding machine</t>
  </si>
  <si>
    <t>Cover for binding transparent A4</t>
  </si>
  <si>
    <t>pack (100 sheets)</t>
  </si>
  <si>
    <t>Covers for binding cardboard A4</t>
  </si>
  <si>
    <t>Cover for binding transparent A3</t>
  </si>
  <si>
    <t>Covers for binding cardboard A3</t>
  </si>
  <si>
    <t>Plastic Comb Ring 12mm</t>
  </si>
  <si>
    <t>Plastic Comb Ring 8mm</t>
  </si>
  <si>
    <t>Calculator</t>
  </si>
  <si>
    <t>Paper clip</t>
  </si>
  <si>
    <t>pack</t>
  </si>
  <si>
    <t>Stapler</t>
  </si>
  <si>
    <t>Stapler pin</t>
  </si>
  <si>
    <t>Heavy duty Stapler</t>
  </si>
  <si>
    <t>Scotch 18 mm</t>
  </si>
  <si>
    <t>Scotch 48 mm</t>
  </si>
  <si>
    <t>Paper Hol Puncher</t>
  </si>
  <si>
    <t>Outdoor broom</t>
  </si>
  <si>
    <t>Indoor broom</t>
  </si>
  <si>
    <t>Liquid soap</t>
  </si>
  <si>
    <t>Showel</t>
  </si>
  <si>
    <t>Bucket</t>
  </si>
  <si>
    <t>Waste paper basket</t>
  </si>
  <si>
    <t>Laundry soap</t>
  </si>
  <si>
    <t>Window Cleaning Cloth</t>
  </si>
  <si>
    <t>Sponge</t>
  </si>
  <si>
    <t>pack (5 pcs)</t>
  </si>
  <si>
    <t>Toilet paper</t>
  </si>
  <si>
    <t>pack (6 pcs)</t>
  </si>
  <si>
    <t>Mop</t>
  </si>
  <si>
    <t>Reclining garbage collector</t>
  </si>
  <si>
    <t>Tea for Operator rooms</t>
  </si>
  <si>
    <t>Coffee for Operator rooms</t>
  </si>
  <si>
    <t>Sugar for Operator rooms</t>
  </si>
  <si>
    <t>Mouse</t>
  </si>
  <si>
    <t>Keyboard</t>
  </si>
  <si>
    <t>Flash drive, 32 GB</t>
  </si>
  <si>
    <t>LED Monitor HDMI (27")</t>
  </si>
  <si>
    <t>Ноутбук HP</t>
  </si>
  <si>
    <t>Принтер</t>
  </si>
  <si>
    <t>Bo'limingiz xodimlari sonidan kelib chiqib maxsus kiyimlar va boshqa himoya vositalari bo'yicha ma'lumot kiriting</t>
  </si>
  <si>
    <t>Bo'limingiz xodimlari sonidan kelib chiqib treninglar bo'yicha ma'lumot kiriting</t>
  </si>
  <si>
    <t>Bo'limingiz xodimlar shtat jadvalidan kelib chiqib to'ldiring</t>
  </si>
  <si>
    <t>Sum</t>
  </si>
  <si>
    <t>Office Equipment</t>
  </si>
  <si>
    <t>Оклад по дням</t>
  </si>
  <si>
    <t>210201000002</t>
  </si>
  <si>
    <t>Стипендия</t>
  </si>
  <si>
    <t>Scholarship</t>
  </si>
  <si>
    <t>210203010001</t>
  </si>
  <si>
    <t>Оплата сверхурочных часов</t>
  </si>
  <si>
    <t>210205020001</t>
  </si>
  <si>
    <t>Оплата больничных листов</t>
  </si>
  <si>
    <t>Надбавка за иностранный язык</t>
  </si>
  <si>
    <t>220308800001</t>
  </si>
  <si>
    <t>Надбавка за питание</t>
  </si>
  <si>
    <t>Food supplement</t>
  </si>
  <si>
    <t>210205010001</t>
  </si>
  <si>
    <t>Оплата отпуска по шестидневке</t>
  </si>
  <si>
    <t>Payment for a six-day vacation</t>
  </si>
  <si>
    <t>210202000002</t>
  </si>
  <si>
    <t>Базовая надбавка</t>
  </si>
  <si>
    <t>210202000003</t>
  </si>
  <si>
    <t>Персональная надбавка</t>
  </si>
  <si>
    <t>210205010002</t>
  </si>
  <si>
    <t>Доплата к отпуску</t>
  </si>
  <si>
    <t>210513000001</t>
  </si>
  <si>
    <t>Отпуск по беременности и родам</t>
  </si>
  <si>
    <t>Maternity leave</t>
  </si>
  <si>
    <t>210205010003</t>
  </si>
  <si>
    <t>Компенсация отпуска при увольнении</t>
  </si>
  <si>
    <t>Leave compensation upon dismissal</t>
  </si>
  <si>
    <t>210205010004</t>
  </si>
  <si>
    <t>Компенсация отпуска по шестидневке</t>
  </si>
  <si>
    <t>Six-day vacation compensation</t>
  </si>
  <si>
    <t>210203020001</t>
  </si>
  <si>
    <t>Доплата к окладу</t>
  </si>
  <si>
    <t>Salary supplement</t>
  </si>
  <si>
    <t>210203020002</t>
  </si>
  <si>
    <t>Доплата/корректировка</t>
  </si>
  <si>
    <t>Surcharge / adjustment</t>
  </si>
  <si>
    <t>220309400001</t>
  </si>
  <si>
    <t>Материальная помощь - прочая</t>
  </si>
  <si>
    <t>Material assistance - other</t>
  </si>
  <si>
    <t>210201000003</t>
  </si>
  <si>
    <t>Премия к праздникам</t>
  </si>
  <si>
    <t>210201000004</t>
  </si>
  <si>
    <t>Премия 14</t>
  </si>
  <si>
    <t>Award 14</t>
  </si>
  <si>
    <t>220308800002</t>
  </si>
  <si>
    <t>Возмещение НДФЛ</t>
  </si>
  <si>
    <t>Reimbursement of personal income tax</t>
  </si>
  <si>
    <t>220309400002</t>
  </si>
  <si>
    <t>Материальная помощь на рождение</t>
  </si>
  <si>
    <t>Material assistance for birth</t>
  </si>
  <si>
    <t>220309400003</t>
  </si>
  <si>
    <t>Материальная помощь на погребение</t>
  </si>
  <si>
    <t>Material assistance for burial</t>
  </si>
  <si>
    <t>220309400004</t>
  </si>
  <si>
    <t>Материальная помощь на бракосочетание</t>
  </si>
  <si>
    <t>Financial assistance for marriage</t>
  </si>
  <si>
    <t>220309100001</t>
  </si>
  <si>
    <t>Пособие по уходу за ребенком</t>
  </si>
  <si>
    <t>Child care allowance</t>
  </si>
  <si>
    <t>210301000001</t>
  </si>
  <si>
    <t>Единый социальный налог</t>
  </si>
  <si>
    <t>Unified social tax</t>
  </si>
  <si>
    <t>Страхование сотрудников</t>
  </si>
  <si>
    <t>Расчет при уволнении</t>
  </si>
  <si>
    <t>На русском языке</t>
  </si>
  <si>
    <t>Классификатор</t>
  </si>
  <si>
    <t>Cost of Salaries Basic</t>
  </si>
  <si>
    <t>Cost of Scholarship</t>
  </si>
  <si>
    <t>Cost of Overtime</t>
  </si>
  <si>
    <t>Cost of Payment of sick leave</t>
  </si>
  <si>
    <t>Cost of English Skills Allowance</t>
  </si>
  <si>
    <t>Cost of Food supplement</t>
  </si>
  <si>
    <t>Cost of Payment for a six-day vacation</t>
  </si>
  <si>
    <t>Cost of Basic allowance</t>
  </si>
  <si>
    <t>Cost of Personal allowance</t>
  </si>
  <si>
    <t>Cost of Vacation supplement</t>
  </si>
  <si>
    <t>Cost of Maternity leave</t>
  </si>
  <si>
    <t>Cost of Leave compensation upon dismissal</t>
  </si>
  <si>
    <t>Cost of Six-day vacation compensation</t>
  </si>
  <si>
    <t>Cost of Salary supplement</t>
  </si>
  <si>
    <t>Cost of Surcharge / adjustment</t>
  </si>
  <si>
    <t>Cost of Material assistance - other</t>
  </si>
  <si>
    <t>Cost of Holiday bonus</t>
  </si>
  <si>
    <t>Cost of Award 14</t>
  </si>
  <si>
    <t>Cost of Reimbursement of personal income tax</t>
  </si>
  <si>
    <t>Cost of Material assistance for birth</t>
  </si>
  <si>
    <t>Cost of Material assistance for burial</t>
  </si>
  <si>
    <t>Cost of Financial assistance for marriage</t>
  </si>
  <si>
    <t>Cost of Child care allowance</t>
  </si>
  <si>
    <t>Cost of Unified social tax</t>
  </si>
  <si>
    <t>Cost of Insurance for employees</t>
  </si>
  <si>
    <t>Cost of Leave Tickets</t>
  </si>
  <si>
    <t>БЮДЖЕТ</t>
  </si>
  <si>
    <t>Lab Equipment</t>
  </si>
  <si>
    <t>ICT Equipment</t>
  </si>
  <si>
    <t>Office &amp; Pl.  Equip.</t>
  </si>
  <si>
    <t>Tools Equipment</t>
  </si>
  <si>
    <t>Other Equipment</t>
  </si>
  <si>
    <t>Comm Equipment</t>
  </si>
  <si>
    <t xml:space="preserve">1 pc for new worker </t>
  </si>
  <si>
    <t>3 packs for each month. For permits, loog sheets, Procedures, required documents and etc. warehouse</t>
  </si>
  <si>
    <t xml:space="preserve">1 pack for every 6 month. For required documents and etc. </t>
  </si>
  <si>
    <t>2 pcs for tualet per month</t>
  </si>
  <si>
    <t>8 pcs for tualet per month</t>
  </si>
  <si>
    <t>16 couple for workers each month</t>
  </si>
  <si>
    <t>8 pcs for workers each month</t>
  </si>
  <si>
    <t>3 pcs for warehouse works every 6 month</t>
  </si>
  <si>
    <t>Material and technical control department</t>
  </si>
  <si>
    <t>9 pcs for warehouse material controllers room per month.</t>
  </si>
  <si>
    <t>№ п/п</t>
  </si>
  <si>
    <t>Наименование материала, сырья, услуг</t>
  </si>
  <si>
    <t>Единица измерения</t>
  </si>
  <si>
    <t>Количество</t>
  </si>
  <si>
    <t>Сумма (в сумах)</t>
  </si>
  <si>
    <t>Notes</t>
  </si>
  <si>
    <t>Итого</t>
  </si>
  <si>
    <t>Omborlarda tovar moddiy boyliklarni saqlashda foydalanish uchun stelyajlar sotib olish</t>
  </si>
  <si>
    <t>To'plam</t>
  </si>
  <si>
    <t>Ish xodimlarga qulay shart sharoit yaratib berish uchun omborxona ishchilar xonasini ish jihozlari bilan ta`minlash</t>
  </si>
  <si>
    <t>Xizmat</t>
  </si>
  <si>
    <t>Ish xodimlarga qulay shart sharoit yaratib berish uchun omborxona ishchilar xonalarini ta`mirnlash</t>
  </si>
  <si>
    <t>opex</t>
  </si>
  <si>
    <t>working capital</t>
  </si>
  <si>
    <t>capex</t>
  </si>
  <si>
    <t>+</t>
  </si>
  <si>
    <t>stellaj</t>
  </si>
  <si>
    <t xml:space="preserve">office mebel </t>
  </si>
  <si>
    <t>binolarni maishiy ta'mirlash</t>
  </si>
  <si>
    <t>Приложение №1</t>
  </si>
  <si>
    <t xml:space="preserve">План закупок ООО «Uzbekistan GTL» на 2024г. </t>
  </si>
  <si>
    <t>I-кв. 2024г.</t>
  </si>
  <si>
    <t>II-кв. 2024г.</t>
  </si>
  <si>
    <t>III-кв. 2024г.</t>
  </si>
  <si>
    <t>IV-кв. 2024г.</t>
  </si>
  <si>
    <t>Инициатор 
(Наименование отдела / цеха)</t>
  </si>
  <si>
    <t>Инициатор 
(Наименование отдела / цеха)#2</t>
  </si>
  <si>
    <t>Наименование
 товара, услуг и работ</t>
  </si>
  <si>
    <t>Параметры</t>
  </si>
  <si>
    <t>Единица изм.</t>
  </si>
  <si>
    <t>Цена за единицу (USD )</t>
  </si>
  <si>
    <t>Валюта</t>
  </si>
  <si>
    <t>Общая сумма (USD)</t>
  </si>
  <si>
    <t>Кол-во</t>
  </si>
  <si>
    <t>Цена</t>
  </si>
  <si>
    <t xml:space="preserve">Примечание </t>
  </si>
  <si>
    <t>Отдел материально-технического контроля</t>
  </si>
  <si>
    <t>Сборный, специальный,металлический полочные стеллажи</t>
  </si>
  <si>
    <t>1.Длина полки - 2 м. 
2.Высота стеллажа – 4,2 м.
3.Ширина полки - 0.8 м.
4.Общая длина каждого ряда стеллажей - 8 м / 4 секций полок, с проездом между рядами
5.Высота каждой секции полок 0.6 м.
6.Всего - 7 секций полок в высоту; 7 несущих балок;
7.Основание полки- цельное из нержавеющей стали;
8.Нагрузка на каждую полку не менее 500 кг.,продукция должна быть сертифицирована
9. Поставщик должен - произвести замеры на складе, изготовить стеллажи, доставить и установить на складе
10. Поставщик должен предоставить в отдел закупок образец продукции и всю необходимую документацию, краткое руководство и сопутствующие материалы.</t>
  </si>
  <si>
    <t>Комплект</t>
  </si>
  <si>
    <t xml:space="preserve">USD </t>
  </si>
  <si>
    <t>Офисная мебель, оборудование для персонала</t>
  </si>
  <si>
    <t>Прочие расходы(Ремонт помещений)</t>
  </si>
  <si>
    <t>Ремонт помещений складских работников для создания комфортных условий труда сотрудников</t>
  </si>
  <si>
    <t>Услуга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</si>
</sst>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  <numFmt numFmtId="168" formatCode="_(* #,##0.0_);_(* \(#,##0.0\);_(* &quot;-&quot;??_);_(@_)"/>
    <numFmt numFmtId="169" formatCode="_-[$$-409]* #,##0.00_ ;_-[$$-409]* \-#,##0.00\ ;_-[$$-409]* &quot;-&quot;??_ ;_-@_ 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A6FAFA"/>
        <bgColor indexed="64"/>
      </patternFill>
    </fill>
    <fill>
      <patternFill patternType="solid">
        <fgColor rgb="FFFDF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91">
    <xf numFmtId="0" fontId="0" fillId="0" borderId="0" xfId="0"/>
    <xf numFmtId="0" fontId="2" fillId="0" borderId="0" xfId="3"/>
    <xf numFmtId="0" fontId="4" fillId="0" borderId="0" xfId="0" applyFont="1"/>
    <xf numFmtId="2" fontId="5" fillId="0" borderId="0" xfId="2" applyNumberFormat="1" applyFont="1"/>
    <xf numFmtId="164" fontId="0" fillId="0" borderId="0" xfId="2" applyFont="1" applyAlignment="1">
      <alignment horizontal="center"/>
    </xf>
    <xf numFmtId="43" fontId="6" fillId="2" borderId="3" xfId="4" applyFont="1" applyFill="1" applyBorder="1" applyAlignment="1">
      <alignment horizontal="left" vertical="center"/>
    </xf>
    <xf numFmtId="2" fontId="7" fillId="2" borderId="3" xfId="2" applyNumberFormat="1" applyFont="1" applyFill="1" applyBorder="1" applyAlignment="1">
      <alignment horizontal="left" vertical="center"/>
    </xf>
    <xf numFmtId="43" fontId="6" fillId="3" borderId="1" xfId="4" applyFont="1" applyFill="1" applyBorder="1" applyAlignment="1">
      <alignment horizontal="left" vertical="center"/>
    </xf>
    <xf numFmtId="2" fontId="7" fillId="3" borderId="3" xfId="2" applyNumberFormat="1" applyFont="1" applyFill="1" applyBorder="1" applyAlignment="1">
      <alignment horizontal="left" vertical="center"/>
    </xf>
    <xf numFmtId="164" fontId="6" fillId="3" borderId="3" xfId="2" applyFont="1" applyFill="1" applyBorder="1" applyAlignment="1">
      <alignment horizontal="center" vertical="center"/>
    </xf>
    <xf numFmtId="43" fontId="6" fillId="4" borderId="1" xfId="4" applyFont="1" applyFill="1" applyBorder="1" applyAlignment="1">
      <alignment horizontal="center" vertical="center"/>
    </xf>
    <xf numFmtId="43" fontId="8" fillId="4" borderId="1" xfId="4" applyFont="1" applyFill="1" applyBorder="1" applyAlignment="1">
      <alignment horizontal="center" vertical="center"/>
    </xf>
    <xf numFmtId="2" fontId="7" fillId="4" borderId="3" xfId="2" applyNumberFormat="1" applyFont="1" applyFill="1" applyBorder="1" applyAlignment="1">
      <alignment horizontal="center" vertical="center" wrapText="1"/>
    </xf>
    <xf numFmtId="164" fontId="6" fillId="4" borderId="3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5" borderId="3" xfId="0" applyFont="1" applyFill="1" applyBorder="1" applyAlignment="1">
      <alignment horizontal="left" vertical="center" indent="3"/>
    </xf>
    <xf numFmtId="0" fontId="0" fillId="5" borderId="3" xfId="0" applyFill="1" applyBorder="1" applyAlignment="1">
      <alignment horizontal="left" vertical="center" indent="3"/>
    </xf>
    <xf numFmtId="166" fontId="10" fillId="5" borderId="3" xfId="1" applyNumberFormat="1" applyFont="1" applyFill="1" applyBorder="1" applyAlignment="1" applyProtection="1">
      <alignment horizontal="left" vertical="center" indent="3"/>
      <protection locked="0"/>
    </xf>
    <xf numFmtId="166" fontId="5" fillId="5" borderId="3" xfId="1" applyNumberFormat="1" applyFont="1" applyFill="1" applyBorder="1" applyAlignment="1" applyProtection="1">
      <alignment horizontal="left" vertical="center" indent="3"/>
      <protection locked="0"/>
    </xf>
    <xf numFmtId="164" fontId="9" fillId="5" borderId="3" xfId="2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166" fontId="9" fillId="6" borderId="3" xfId="1" applyNumberFormat="1" applyFont="1" applyFill="1" applyBorder="1" applyAlignment="1">
      <alignment horizontal="left" vertical="center" indent="2"/>
    </xf>
    <xf numFmtId="166" fontId="11" fillId="6" borderId="3" xfId="1" applyNumberFormat="1" applyFont="1" applyFill="1" applyBorder="1" applyAlignment="1">
      <alignment horizontal="left" vertical="center" indent="2"/>
    </xf>
    <xf numFmtId="164" fontId="9" fillId="6" borderId="3" xfId="2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left" vertical="center" indent="1"/>
    </xf>
    <xf numFmtId="0" fontId="0" fillId="7" borderId="3" xfId="0" applyFill="1" applyBorder="1" applyAlignment="1">
      <alignment horizontal="left" vertical="center" indent="1"/>
    </xf>
    <xf numFmtId="166" fontId="9" fillId="7" borderId="3" xfId="1" applyNumberFormat="1" applyFont="1" applyFill="1" applyBorder="1" applyAlignment="1">
      <alignment horizontal="left" vertical="center" indent="1"/>
    </xf>
    <xf numFmtId="164" fontId="9" fillId="7" borderId="3" xfId="2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indent="3"/>
    </xf>
    <xf numFmtId="0" fontId="9" fillId="8" borderId="3" xfId="0" applyFont="1" applyFill="1" applyBorder="1" applyAlignment="1">
      <alignment horizontal="left" vertical="center" indent="4"/>
    </xf>
    <xf numFmtId="0" fontId="0" fillId="8" borderId="3" xfId="0" applyFill="1" applyBorder="1" applyAlignment="1">
      <alignment horizontal="left" vertical="center" indent="3"/>
    </xf>
    <xf numFmtId="164" fontId="9" fillId="8" borderId="3" xfId="2" applyFont="1" applyFill="1" applyBorder="1" applyAlignment="1">
      <alignment horizontal="center" vertical="center"/>
    </xf>
    <xf numFmtId="166" fontId="9" fillId="5" borderId="3" xfId="1" applyNumberFormat="1" applyFont="1" applyFill="1" applyBorder="1" applyAlignment="1">
      <alignment horizontal="left" vertical="center" indent="3"/>
    </xf>
    <xf numFmtId="166" fontId="11" fillId="5" borderId="3" xfId="1" applyNumberFormat="1" applyFont="1" applyFill="1" applyBorder="1" applyAlignment="1" applyProtection="1">
      <alignment horizontal="left" vertical="center" indent="3"/>
      <protection locked="0"/>
    </xf>
    <xf numFmtId="49" fontId="0" fillId="0" borderId="5" xfId="0" applyNumberFormat="1" applyBorder="1" applyAlignment="1">
      <alignment wrapText="1"/>
    </xf>
    <xf numFmtId="166" fontId="11" fillId="7" borderId="3" xfId="1" applyNumberFormat="1" applyFont="1" applyFill="1" applyBorder="1" applyAlignment="1">
      <alignment horizontal="left" vertical="center" indent="1"/>
    </xf>
    <xf numFmtId="0" fontId="9" fillId="9" borderId="3" xfId="0" applyFont="1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166" fontId="9" fillId="9" borderId="3" xfId="1" applyNumberFormat="1" applyFont="1" applyFill="1" applyBorder="1" applyAlignment="1">
      <alignment horizontal="left" vertical="center"/>
    </xf>
    <xf numFmtId="166" fontId="11" fillId="9" borderId="3" xfId="1" applyNumberFormat="1" applyFont="1" applyFill="1" applyBorder="1" applyAlignment="1">
      <alignment horizontal="left" vertical="center"/>
    </xf>
    <xf numFmtId="164" fontId="9" fillId="9" borderId="3" xfId="2" applyFont="1" applyFill="1" applyBorder="1" applyAlignment="1">
      <alignment horizontal="center" vertical="center"/>
    </xf>
    <xf numFmtId="166" fontId="0" fillId="0" borderId="0" xfId="1" applyNumberFormat="1" applyFont="1"/>
    <xf numFmtId="166" fontId="5" fillId="0" borderId="0" xfId="1" applyNumberFormat="1" applyFont="1"/>
    <xf numFmtId="43" fontId="12" fillId="5" borderId="10" xfId="4" applyFont="1" applyFill="1" applyBorder="1" applyAlignment="1">
      <alignment horizontal="center" vertical="center"/>
    </xf>
    <xf numFmtId="43" fontId="12" fillId="5" borderId="13" xfId="4" applyFont="1" applyFill="1" applyBorder="1" applyAlignment="1">
      <alignment horizontal="center" vertical="center"/>
    </xf>
    <xf numFmtId="43" fontId="12" fillId="5" borderId="3" xfId="4" applyFont="1" applyFill="1" applyBorder="1" applyAlignment="1">
      <alignment horizontal="center" vertical="center"/>
    </xf>
    <xf numFmtId="3" fontId="12" fillId="5" borderId="18" xfId="4" applyNumberFormat="1" applyFont="1" applyFill="1" applyBorder="1" applyAlignment="1">
      <alignment horizontal="center" vertical="center"/>
    </xf>
    <xf numFmtId="167" fontId="12" fillId="5" borderId="19" xfId="2" applyNumberFormat="1" applyFont="1" applyFill="1" applyBorder="1" applyAlignment="1">
      <alignment horizontal="center" vertical="center"/>
    </xf>
    <xf numFmtId="3" fontId="12" fillId="5" borderId="19" xfId="4" applyNumberFormat="1" applyFont="1" applyFill="1" applyBorder="1" applyAlignment="1">
      <alignment horizontal="center" vertical="center"/>
    </xf>
    <xf numFmtId="167" fontId="12" fillId="5" borderId="20" xfId="2" applyNumberFormat="1" applyFont="1" applyFill="1" applyBorder="1" applyAlignment="1">
      <alignment horizontal="center" vertical="center"/>
    </xf>
    <xf numFmtId="0" fontId="13" fillId="0" borderId="24" xfId="0" applyFont="1" applyBorder="1"/>
    <xf numFmtId="0" fontId="13" fillId="0" borderId="25" xfId="0" applyFont="1" applyBorder="1"/>
    <xf numFmtId="0" fontId="13" fillId="0" borderId="20" xfId="0" applyFont="1" applyBorder="1"/>
    <xf numFmtId="0" fontId="13" fillId="0" borderId="0" xfId="0" applyFont="1"/>
    <xf numFmtId="43" fontId="12" fillId="5" borderId="28" xfId="4" applyFont="1" applyFill="1" applyBorder="1" applyAlignment="1">
      <alignment horizontal="center" vertical="center"/>
    </xf>
    <xf numFmtId="43" fontId="12" fillId="5" borderId="29" xfId="4" applyFont="1" applyFill="1" applyBorder="1" applyAlignment="1">
      <alignment horizontal="center" vertical="center"/>
    </xf>
    <xf numFmtId="43" fontId="12" fillId="5" borderId="30" xfId="4" applyFont="1" applyFill="1" applyBorder="1" applyAlignment="1">
      <alignment horizontal="center" vertical="center"/>
    </xf>
    <xf numFmtId="0" fontId="13" fillId="0" borderId="34" xfId="0" applyFont="1" applyBorder="1"/>
    <xf numFmtId="0" fontId="12" fillId="0" borderId="12" xfId="0" applyFont="1" applyBorder="1" applyAlignment="1">
      <alignment horizontal="left" vertical="center" indent="3"/>
    </xf>
    <xf numFmtId="0" fontId="13" fillId="0" borderId="14" xfId="0" applyFont="1" applyBorder="1"/>
    <xf numFmtId="0" fontId="14" fillId="0" borderId="0" xfId="0" applyFont="1"/>
    <xf numFmtId="0" fontId="16" fillId="0" borderId="0" xfId="0" applyFont="1"/>
    <xf numFmtId="0" fontId="15" fillId="10" borderId="0" xfId="0" applyFont="1" applyFill="1"/>
    <xf numFmtId="0" fontId="12" fillId="0" borderId="36" xfId="0" applyFont="1" applyBorder="1" applyAlignment="1">
      <alignment horizontal="left" vertical="center" indent="3"/>
    </xf>
    <xf numFmtId="0" fontId="13" fillId="0" borderId="34" xfId="0" applyFont="1" applyBorder="1" applyAlignment="1">
      <alignment horizontal="left" vertical="center" indent="3"/>
    </xf>
    <xf numFmtId="0" fontId="12" fillId="0" borderId="13" xfId="0" applyFont="1" applyBorder="1" applyAlignment="1">
      <alignment horizontal="left" vertical="center" indent="3"/>
    </xf>
    <xf numFmtId="0" fontId="13" fillId="0" borderId="14" xfId="0" applyFont="1" applyBorder="1" applyAlignment="1">
      <alignment horizontal="left" vertical="center" indent="3"/>
    </xf>
    <xf numFmtId="0" fontId="12" fillId="0" borderId="18" xfId="0" applyFont="1" applyBorder="1" applyAlignment="1">
      <alignment horizontal="left" vertical="center" indent="3"/>
    </xf>
    <xf numFmtId="3" fontId="13" fillId="0" borderId="20" xfId="0" applyNumberFormat="1" applyFont="1" applyBorder="1"/>
    <xf numFmtId="0" fontId="12" fillId="0" borderId="0" xfId="0" applyFont="1" applyAlignment="1">
      <alignment horizontal="right" vertical="center" indent="2"/>
    </xf>
    <xf numFmtId="49" fontId="12" fillId="0" borderId="0" xfId="0" applyNumberFormat="1" applyFont="1" applyAlignment="1">
      <alignment horizontal="right"/>
    </xf>
    <xf numFmtId="0" fontId="13" fillId="0" borderId="6" xfId="0" applyFont="1" applyBorder="1" applyAlignment="1">
      <alignment horizontal="left" vertical="center" indent="3"/>
    </xf>
    <xf numFmtId="0" fontId="13" fillId="0" borderId="3" xfId="0" applyFont="1" applyBorder="1" applyAlignment="1">
      <alignment horizontal="left" vertical="center" indent="3"/>
    </xf>
    <xf numFmtId="0" fontId="13" fillId="0" borderId="24" xfId="0" applyFont="1" applyBorder="1" applyAlignment="1">
      <alignment horizontal="left" vertical="center" wrapText="1"/>
    </xf>
    <xf numFmtId="3" fontId="13" fillId="0" borderId="19" xfId="0" applyNumberFormat="1" applyFont="1" applyBorder="1"/>
    <xf numFmtId="165" fontId="13" fillId="0" borderId="19" xfId="1" applyFont="1" applyBorder="1"/>
    <xf numFmtId="0" fontId="14" fillId="0" borderId="0" xfId="0" applyFont="1" applyAlignment="1">
      <alignment horizontal="left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 indent="3"/>
    </xf>
    <xf numFmtId="165" fontId="13" fillId="0" borderId="32" xfId="1" applyFont="1" applyBorder="1" applyAlignment="1">
      <alignment horizontal="center" vertical="center"/>
    </xf>
    <xf numFmtId="165" fontId="13" fillId="0" borderId="33" xfId="1" applyFont="1" applyBorder="1" applyAlignment="1">
      <alignment horizontal="center" vertical="center"/>
    </xf>
    <xf numFmtId="165" fontId="13" fillId="0" borderId="33" xfId="1" applyFont="1" applyBorder="1"/>
    <xf numFmtId="165" fontId="13" fillId="0" borderId="2" xfId="1" applyFont="1" applyBorder="1" applyAlignment="1">
      <alignment horizontal="center" vertical="center"/>
    </xf>
    <xf numFmtId="165" fontId="13" fillId="0" borderId="3" xfId="1" applyFont="1" applyBorder="1" applyAlignment="1">
      <alignment horizontal="center" vertical="center"/>
    </xf>
    <xf numFmtId="165" fontId="13" fillId="0" borderId="3" xfId="1" applyFont="1" applyBorder="1"/>
    <xf numFmtId="165" fontId="13" fillId="0" borderId="26" xfId="1" applyFont="1" applyBorder="1"/>
    <xf numFmtId="165" fontId="13" fillId="0" borderId="2" xfId="1" applyFont="1" applyBorder="1"/>
    <xf numFmtId="43" fontId="12" fillId="5" borderId="3" xfId="4" applyFont="1" applyFill="1" applyBorder="1" applyAlignment="1">
      <alignment vertical="center"/>
    </xf>
    <xf numFmtId="166" fontId="13" fillId="0" borderId="23" xfId="1" applyNumberFormat="1" applyFont="1" applyBorder="1" applyAlignment="1">
      <alignment horizontal="center" vertical="center"/>
    </xf>
    <xf numFmtId="166" fontId="13" fillId="0" borderId="6" xfId="1" applyNumberFormat="1" applyFont="1" applyBorder="1" applyAlignment="1">
      <alignment horizontal="center"/>
    </xf>
    <xf numFmtId="166" fontId="13" fillId="0" borderId="6" xfId="1" applyNumberFormat="1" applyFont="1" applyBorder="1" applyAlignment="1">
      <alignment horizontal="center" vertical="center"/>
    </xf>
    <xf numFmtId="166" fontId="13" fillId="0" borderId="6" xfId="1" applyNumberFormat="1" applyFont="1" applyFill="1" applyBorder="1" applyAlignment="1">
      <alignment horizontal="center" vertical="center"/>
    </xf>
    <xf numFmtId="166" fontId="13" fillId="0" borderId="19" xfId="1" applyNumberFormat="1" applyFont="1" applyBorder="1" applyAlignment="1">
      <alignment horizontal="center" vertical="center"/>
    </xf>
    <xf numFmtId="166" fontId="13" fillId="0" borderId="23" xfId="1" applyNumberFormat="1" applyFont="1" applyBorder="1" applyAlignment="1">
      <alignment horizontal="center"/>
    </xf>
    <xf numFmtId="166" fontId="13" fillId="0" borderId="40" xfId="1" applyNumberFormat="1" applyFont="1" applyFill="1" applyBorder="1" applyAlignment="1">
      <alignment horizontal="center" vertical="center"/>
    </xf>
    <xf numFmtId="166" fontId="13" fillId="0" borderId="41" xfId="1" applyNumberFormat="1" applyFont="1" applyBorder="1" applyAlignment="1">
      <alignment horizontal="center" vertical="center"/>
    </xf>
    <xf numFmtId="43" fontId="12" fillId="5" borderId="13" xfId="4" applyFont="1" applyFill="1" applyBorder="1" applyAlignment="1">
      <alignment vertical="center"/>
    </xf>
    <xf numFmtId="166" fontId="13" fillId="0" borderId="19" xfId="1" applyNumberFormat="1" applyFont="1" applyBorder="1" applyAlignment="1">
      <alignment horizontal="center"/>
    </xf>
    <xf numFmtId="166" fontId="13" fillId="0" borderId="41" xfId="1" applyNumberFormat="1" applyFont="1" applyBorder="1" applyAlignment="1">
      <alignment horizontal="center"/>
    </xf>
    <xf numFmtId="166" fontId="13" fillId="0" borderId="3" xfId="1" applyNumberFormat="1" applyFont="1" applyBorder="1" applyAlignment="1">
      <alignment horizontal="center" vertical="center"/>
    </xf>
    <xf numFmtId="166" fontId="13" fillId="0" borderId="3" xfId="1" applyNumberFormat="1" applyFont="1" applyBorder="1" applyAlignment="1">
      <alignment horizontal="center"/>
    </xf>
    <xf numFmtId="166" fontId="13" fillId="0" borderId="3" xfId="1" applyNumberFormat="1" applyFont="1" applyFill="1" applyBorder="1" applyAlignment="1">
      <alignment horizontal="center" vertical="center"/>
    </xf>
    <xf numFmtId="166" fontId="13" fillId="0" borderId="42" xfId="1" applyNumberFormat="1" applyFont="1" applyFill="1" applyBorder="1" applyAlignment="1">
      <alignment horizontal="center" vertical="center"/>
    </xf>
    <xf numFmtId="166" fontId="13" fillId="0" borderId="19" xfId="1" applyNumberFormat="1" applyFont="1" applyFill="1" applyBorder="1" applyAlignment="1">
      <alignment horizontal="center" vertical="center"/>
    </xf>
    <xf numFmtId="166" fontId="13" fillId="0" borderId="41" xfId="1" applyNumberFormat="1" applyFont="1" applyFill="1" applyBorder="1" applyAlignment="1">
      <alignment horizontal="center" vertical="center"/>
    </xf>
    <xf numFmtId="165" fontId="13" fillId="0" borderId="2" xfId="1" applyFont="1" applyBorder="1" applyAlignment="1">
      <alignment horizontal="left"/>
    </xf>
    <xf numFmtId="165" fontId="13" fillId="0" borderId="2" xfId="1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 indent="3"/>
    </xf>
    <xf numFmtId="0" fontId="1" fillId="5" borderId="3" xfId="0" applyFont="1" applyFill="1" applyBorder="1" applyAlignment="1">
      <alignment horizontal="left" vertical="center" indent="3"/>
    </xf>
    <xf numFmtId="0" fontId="17" fillId="0" borderId="0" xfId="0" applyFont="1" applyAlignment="1">
      <alignment horizontal="center" vertical="center" wrapText="1"/>
    </xf>
    <xf numFmtId="0" fontId="18" fillId="11" borderId="43" xfId="0" applyFont="1" applyFill="1" applyBorder="1" applyAlignment="1">
      <alignment horizontal="center" vertical="center" wrapText="1"/>
    </xf>
    <xf numFmtId="0" fontId="18" fillId="11" borderId="44" xfId="0" applyFont="1" applyFill="1" applyBorder="1" applyAlignment="1">
      <alignment horizontal="center" vertical="center" wrapText="1"/>
    </xf>
    <xf numFmtId="0" fontId="18" fillId="11" borderId="45" xfId="0" applyFont="1" applyFill="1" applyBorder="1" applyAlignment="1">
      <alignment horizontal="center" vertical="center" wrapText="1"/>
    </xf>
    <xf numFmtId="166" fontId="17" fillId="0" borderId="0" xfId="0" applyNumberFormat="1" applyFont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166" fontId="17" fillId="0" borderId="3" xfId="1" applyNumberFormat="1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166" fontId="17" fillId="0" borderId="29" xfId="1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11" borderId="19" xfId="0" applyFont="1" applyFill="1" applyBorder="1" applyAlignment="1">
      <alignment horizontal="center" vertical="center" wrapText="1"/>
    </xf>
    <xf numFmtId="166" fontId="18" fillId="11" borderId="19" xfId="1" applyNumberFormat="1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12" borderId="14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11" borderId="20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165" fontId="13" fillId="0" borderId="6" xfId="1" applyFont="1" applyBorder="1"/>
    <xf numFmtId="165" fontId="13" fillId="0" borderId="23" xfId="1" applyFont="1" applyBorder="1" applyAlignment="1">
      <alignment horizontal="left"/>
    </xf>
    <xf numFmtId="43" fontId="12" fillId="5" borderId="18" xfId="4" applyFont="1" applyFill="1" applyBorder="1" applyAlignment="1">
      <alignment horizontal="center" vertical="center"/>
    </xf>
    <xf numFmtId="43" fontId="12" fillId="5" borderId="19" xfId="4" applyFont="1" applyFill="1" applyBorder="1" applyAlignment="1">
      <alignment horizontal="center" vertical="center"/>
    </xf>
    <xf numFmtId="43" fontId="12" fillId="5" borderId="20" xfId="4" applyFont="1" applyFill="1" applyBorder="1" applyAlignment="1">
      <alignment horizontal="center" vertical="center"/>
    </xf>
    <xf numFmtId="165" fontId="12" fillId="0" borderId="6" xfId="1" applyFont="1" applyBorder="1"/>
    <xf numFmtId="165" fontId="12" fillId="0" borderId="3" xfId="1" applyFont="1" applyBorder="1"/>
    <xf numFmtId="166" fontId="17" fillId="0" borderId="0" xfId="0" applyNumberFormat="1" applyFont="1" applyAlignment="1">
      <alignment horizontal="center" vertical="center"/>
    </xf>
    <xf numFmtId="43" fontId="6" fillId="2" borderId="1" xfId="4" applyFont="1" applyFill="1" applyBorder="1" applyAlignment="1">
      <alignment horizontal="left" vertical="center"/>
    </xf>
    <xf numFmtId="43" fontId="6" fillId="2" borderId="2" xfId="4" applyFont="1" applyFill="1" applyBorder="1" applyAlignment="1">
      <alignment horizontal="left" vertical="center"/>
    </xf>
    <xf numFmtId="43" fontId="6" fillId="3" borderId="1" xfId="4" applyFont="1" applyFill="1" applyBorder="1" applyAlignment="1">
      <alignment horizontal="center" vertical="center"/>
    </xf>
    <xf numFmtId="43" fontId="6" fillId="3" borderId="4" xfId="4" applyFont="1" applyFill="1" applyBorder="1" applyAlignment="1">
      <alignment horizontal="center" vertical="center"/>
    </xf>
    <xf numFmtId="43" fontId="6" fillId="3" borderId="2" xfId="4" applyFont="1" applyFill="1" applyBorder="1" applyAlignment="1">
      <alignment horizontal="center" vertical="center"/>
    </xf>
    <xf numFmtId="43" fontId="12" fillId="5" borderId="7" xfId="4" applyFont="1" applyFill="1" applyBorder="1" applyAlignment="1">
      <alignment horizontal="center" vertical="center"/>
    </xf>
    <xf numFmtId="43" fontId="12" fillId="5" borderId="27" xfId="4" applyFont="1" applyFill="1" applyBorder="1" applyAlignment="1">
      <alignment horizontal="center" vertical="center"/>
    </xf>
    <xf numFmtId="43" fontId="12" fillId="5" borderId="8" xfId="4" applyFont="1" applyFill="1" applyBorder="1" applyAlignment="1">
      <alignment horizontal="center" vertical="center"/>
    </xf>
    <xf numFmtId="43" fontId="12" fillId="5" borderId="35" xfId="4" applyFont="1" applyFill="1" applyBorder="1" applyAlignment="1">
      <alignment horizontal="center" vertical="center"/>
    </xf>
    <xf numFmtId="43" fontId="12" fillId="5" borderId="9" xfId="4" applyFont="1" applyFill="1" applyBorder="1" applyAlignment="1">
      <alignment horizontal="center" vertical="center"/>
    </xf>
    <xf numFmtId="43" fontId="12" fillId="5" borderId="10" xfId="4" applyFont="1" applyFill="1" applyBorder="1" applyAlignment="1">
      <alignment horizontal="center" vertical="center"/>
    </xf>
    <xf numFmtId="164" fontId="12" fillId="5" borderId="10" xfId="2" applyFont="1" applyFill="1" applyBorder="1" applyAlignment="1">
      <alignment horizontal="center" vertical="center" wrapText="1"/>
    </xf>
    <xf numFmtId="164" fontId="12" fillId="5" borderId="31" xfId="2" applyFont="1" applyFill="1" applyBorder="1" applyAlignment="1">
      <alignment horizontal="center" vertical="center" wrapText="1"/>
    </xf>
    <xf numFmtId="43" fontId="12" fillId="5" borderId="11" xfId="4" applyFont="1" applyFill="1" applyBorder="1" applyAlignment="1">
      <alignment horizontal="center" vertical="center"/>
    </xf>
    <xf numFmtId="43" fontId="12" fillId="5" borderId="16" xfId="4" applyFont="1" applyFill="1" applyBorder="1" applyAlignment="1">
      <alignment horizontal="center" vertical="center"/>
    </xf>
    <xf numFmtId="43" fontId="12" fillId="5" borderId="12" xfId="4" applyFont="1" applyFill="1" applyBorder="1" applyAlignment="1">
      <alignment horizontal="center" vertical="center"/>
    </xf>
    <xf numFmtId="43" fontId="12" fillId="5" borderId="17" xfId="4" applyFont="1" applyFill="1" applyBorder="1" applyAlignment="1">
      <alignment horizontal="center" vertical="center"/>
    </xf>
    <xf numFmtId="43" fontId="12" fillId="5" borderId="15" xfId="4" applyFont="1" applyFill="1" applyBorder="1" applyAlignment="1">
      <alignment horizontal="center" vertical="center"/>
    </xf>
    <xf numFmtId="43" fontId="12" fillId="5" borderId="21" xfId="4" applyFont="1" applyFill="1" applyBorder="1" applyAlignment="1">
      <alignment horizontal="center" vertical="center"/>
    </xf>
    <xf numFmtId="164" fontId="12" fillId="5" borderId="15" xfId="2" applyFont="1" applyFill="1" applyBorder="1" applyAlignment="1">
      <alignment horizontal="center" vertical="center" wrapText="1"/>
    </xf>
    <xf numFmtId="164" fontId="12" fillId="5" borderId="21" xfId="2" applyFont="1" applyFill="1" applyBorder="1" applyAlignment="1">
      <alignment horizontal="center" vertical="center" wrapText="1"/>
    </xf>
    <xf numFmtId="0" fontId="17" fillId="12" borderId="0" xfId="0" applyFont="1" applyFill="1" applyAlignment="1">
      <alignment wrapText="1"/>
    </xf>
    <xf numFmtId="0" fontId="17" fillId="12" borderId="0" xfId="0" applyFont="1" applyFill="1" applyAlignment="1">
      <alignment horizontal="left" vertical="center" wrapText="1"/>
    </xf>
    <xf numFmtId="0" fontId="17" fillId="12" borderId="0" xfId="0" applyFont="1" applyFill="1" applyAlignment="1">
      <alignment horizontal="left" vertical="top"/>
    </xf>
    <xf numFmtId="0" fontId="17" fillId="12" borderId="0" xfId="0" applyFont="1" applyFill="1" applyAlignment="1">
      <alignment horizontal="center" vertical="center"/>
    </xf>
    <xf numFmtId="168" fontId="17" fillId="12" borderId="0" xfId="0" applyNumberFormat="1" applyFont="1" applyFill="1"/>
    <xf numFmtId="168" fontId="17" fillId="12" borderId="0" xfId="0" applyNumberFormat="1" applyFont="1" applyFill="1" applyAlignment="1">
      <alignment horizontal="center"/>
    </xf>
    <xf numFmtId="168" fontId="17" fillId="12" borderId="0" xfId="0" applyNumberFormat="1" applyFont="1" applyFill="1" applyAlignment="1">
      <alignment vertical="center"/>
    </xf>
    <xf numFmtId="0" fontId="17" fillId="12" borderId="0" xfId="0" applyFont="1" applyFill="1" applyAlignment="1">
      <alignment vertical="center"/>
    </xf>
    <xf numFmtId="0" fontId="17" fillId="12" borderId="0" xfId="0" applyFont="1" applyFill="1"/>
    <xf numFmtId="0" fontId="18" fillId="12" borderId="0" xfId="0" applyFont="1" applyFill="1" applyAlignment="1">
      <alignment horizontal="center" vertical="center"/>
    </xf>
    <xf numFmtId="165" fontId="17" fillId="12" borderId="0" xfId="0" applyNumberFormat="1" applyFont="1" applyFill="1" applyAlignment="1">
      <alignment horizontal="left" vertical="center"/>
    </xf>
    <xf numFmtId="0" fontId="18" fillId="12" borderId="0" xfId="0" applyFont="1" applyFill="1" applyAlignment="1">
      <alignment horizontal="center" vertical="center"/>
    </xf>
    <xf numFmtId="0" fontId="17" fillId="12" borderId="0" xfId="0" applyFont="1" applyFill="1"/>
    <xf numFmtId="0" fontId="17" fillId="12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0" fontId="17" fillId="12" borderId="0" xfId="0" applyFont="1" applyFill="1" applyAlignment="1">
      <alignment horizontal="left" vertical="center"/>
    </xf>
    <xf numFmtId="0" fontId="18" fillId="12" borderId="46" xfId="0" applyFont="1" applyFill="1" applyBorder="1" applyAlignment="1">
      <alignment horizontal="center" vertical="center" wrapText="1"/>
    </xf>
    <xf numFmtId="0" fontId="17" fillId="12" borderId="47" xfId="0" applyFont="1" applyFill="1" applyBorder="1"/>
    <xf numFmtId="0" fontId="18" fillId="12" borderId="48" xfId="0" applyFont="1" applyFill="1" applyBorder="1" applyAlignment="1">
      <alignment horizontal="center" vertical="center" wrapText="1"/>
    </xf>
    <xf numFmtId="0" fontId="18" fillId="12" borderId="46" xfId="0" applyFont="1" applyFill="1" applyBorder="1" applyAlignment="1">
      <alignment horizontal="center" vertical="center" wrapText="1"/>
    </xf>
    <xf numFmtId="0" fontId="18" fillId="12" borderId="49" xfId="0" applyFont="1" applyFill="1" applyBorder="1" applyAlignment="1">
      <alignment horizontal="center" vertical="center" wrapText="1"/>
    </xf>
    <xf numFmtId="49" fontId="17" fillId="12" borderId="48" xfId="0" applyNumberFormat="1" applyFont="1" applyFill="1" applyBorder="1" applyAlignment="1">
      <alignment horizontal="left" vertical="center" wrapText="1"/>
    </xf>
    <xf numFmtId="0" fontId="17" fillId="12" borderId="48" xfId="0" applyFont="1" applyFill="1" applyBorder="1" applyAlignment="1">
      <alignment horizontal="center" vertical="center" wrapText="1"/>
    </xf>
    <xf numFmtId="49" fontId="17" fillId="12" borderId="48" xfId="0" applyNumberFormat="1" applyFont="1" applyFill="1" applyBorder="1" applyAlignment="1">
      <alignment horizontal="center" vertical="center" wrapText="1"/>
    </xf>
    <xf numFmtId="169" fontId="17" fillId="12" borderId="48" xfId="0" applyNumberFormat="1" applyFont="1" applyFill="1" applyBorder="1" applyAlignment="1">
      <alignment horizontal="center" vertical="center"/>
    </xf>
    <xf numFmtId="0" fontId="17" fillId="12" borderId="48" xfId="0" applyFont="1" applyFill="1" applyBorder="1" applyAlignment="1">
      <alignment horizontal="center" vertical="center"/>
    </xf>
    <xf numFmtId="169" fontId="17" fillId="12" borderId="46" xfId="0" applyNumberFormat="1" applyFont="1" applyFill="1" applyBorder="1" applyAlignment="1">
      <alignment horizontal="center" vertical="center"/>
    </xf>
    <xf numFmtId="0" fontId="17" fillId="12" borderId="3" xfId="0" applyFont="1" applyFill="1" applyBorder="1" applyAlignment="1">
      <alignment horizontal="left" vertical="center" wrapText="1"/>
    </xf>
  </cellXfs>
  <cellStyles count="5">
    <cellStyle name="Comma" xfId="1" builtinId="3"/>
    <cellStyle name="Comma 2" xfId="4" xr:uid="{68618C06-6888-4ED8-9200-D794086DC95E}"/>
    <cellStyle name="Currency" xfId="2" builtinId="4"/>
    <cellStyle name="Hyperlink" xfId="3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64ED22-0E9B-49B5-A523-9A49FB660C7F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33CBCB-8222-49C1-9024-4CA9FEFE3C31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0FE336-90EC-43AB-96EF-23F6EBC03D47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DB411D-3F1D-4CB9-8B25-3441B1DFF851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E1801E-67EA-44D7-AC7C-37980EAC69B5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0E2F5C-684B-485B-ADE6-89F0490349E6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C32FED-E8A6-472C-B867-DF9DB081AE78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4C6D64-6652-47AD-AA81-E3CE77972A88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C6DC7F-3E3F-4885-A0FD-F31514121FE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5CD403-C5EC-4C00-A5CF-D7631158A73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AFD254-2CA4-4D0B-B69B-D82B3F3E935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776925-85C3-4E03-8521-C48BA642C48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B71BB1-B3F5-484A-BCC2-A5207A2F67A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D01AEA-E2C3-4F70-A6FB-DB700134B86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240A8B-DD4E-4940-AD1C-C418DD55CD36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00C176-C169-426E-BE76-281EC0E4B1A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D0A1BC-9CE9-4358-9DB8-56E9DD316E3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5EA7D4-BCE2-4FA5-B351-30DF4AA79F3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CDDA1B-9EDF-422D-A993-5157CD040F3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ED8236-221E-4456-8D57-48476B82F52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C12202-7775-4262-980A-0B3E39591416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AF8C6A-289C-4D84-9354-D6F985AF4D6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8D095E-8F41-4061-BCD6-E2284F50D13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F9E3B8-56C1-4856-AC98-B6F6AD1501E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26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DBCDD8-38A3-4989-8777-E13B258B261F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27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19E8D9-E121-4B12-83C3-9CFDD7D88090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28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F66E5E-43AB-462E-91D7-503F42960BB3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29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27CE17-FB78-411B-81DE-369B7C3CE25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30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76C33F-E6D1-40EA-AB5B-D32E65EC5B29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31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F102C0-C924-4590-9364-BA15887F2077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32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3E03D3-18C2-4E04-80E6-6B961F8DBAA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33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358ABB-6FAF-4058-9589-FBD0741A6749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3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185391-8274-472A-B467-C355222DBFE7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3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5137FF-9BAC-4717-AE80-FC73E40D837F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3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0EABE7-4C51-4D34-B0CF-751B73D11A9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3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A1A2F7-3B71-4358-AB98-117735E5EE3C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3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7E0E8A-F907-4DBC-9959-A6A156A43853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3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C9284D-0599-4E76-B808-6E5A95EBCE6E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4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316B77-C789-4A2C-A34A-607E62C6136B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4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1C9BAD-40CC-4511-9C98-0285D517087F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6F32E4-0D29-488A-8F68-87CC27D14081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36F673-4159-4016-B93A-F8BF5D1CAA13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224AD2-5AAC-42DF-9830-89CD87BCB8F6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11AEA3-5F4E-4796-8ACF-B2977EACF0B2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DD13CA-CF7E-4B71-BC81-6DA1EA4543A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39B438-4D0C-45D1-B324-953F3E5AA99C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4ED283-526C-4D59-8933-C4527F3B79F6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95C239-F774-46F6-92EA-5625D88CECFB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237819-6D1B-46E0-A1BE-B64AA2F9132D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193394-8A2C-466F-B1A6-FBB726B5792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2E8963-E3EF-4428-A144-621EF83E19DA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DDAF7B-4F17-4217-B923-62499135092D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1B8E3E-8166-4410-82EF-B64D24102F5E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BBF105-2EFE-4292-8E67-FBB4D8AECFB5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C86F52-8E23-47D9-9FE1-17CD0F6921CB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580C33-293E-4E0F-8A84-7EB9845B627C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B0507B-7691-4537-8055-8DABF1006978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BB96A4-BA2D-4401-B34C-E593C31257B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EE2128-AA7F-4FA1-ADC7-001370A0A92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4F7CD1-D9AE-4E1D-96F9-73CF6749E625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EAC785-171F-4779-955E-DD1218D272AF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68E4B3-EE87-45B9-A7E5-22F8FFA823FB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794B31-F911-427C-9AA9-CC6605AA9C6B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03B9E8-88AB-4E48-9BAB-F418FB433E19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E2674D-D917-4FC5-9D14-3B3842018140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48B151-D5AB-49CE-84FC-30A43BC4D828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4B1799-EF83-45EB-AD27-E986B619BA7E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798AB5-38CF-4191-B3FA-F121023E590A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308447-F87F-4EA4-B0C2-F2A0A39A156B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A43E22-946C-456D-A768-39669D8F39DA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C1E7A1-8916-4A16-9512-EC4B411FC97A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A38ABF-5D2C-48F1-BE3C-8E2F6EF0D28A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26A23B-7A72-44B2-A97E-F6B0F9D5E75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A289E8-1346-44F4-BCC4-46C497DE3AA6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439F8D-9FED-491F-9A77-0DA5D6A9222E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9B7DF6-A0DA-4D3E-9151-8EFEB0D544CD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A2D9BF-5E62-408A-A2CF-E36BCA8F406E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B18174-2F60-4A5A-B684-C242847B67B1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67704A-73CB-431E-A2C2-CABCE25AA59E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31A70F-E106-4D61-A096-2E9D71414C3F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536387-64BA-4071-949A-33F77D054437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24E3EC-4F89-467B-9B8D-F46D231D6705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247274-D103-4394-A877-10EAD7219313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CB5BAA-4108-4573-B3D7-AA38EF969AE2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C82835-84BA-4955-B1E9-582C911B4376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DFF97B-96CA-4730-A630-5D37FFB4C75A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193891-46F4-4EEA-B450-5E0CC6D45B51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3764EE-91BC-40D0-B200-5B73BB8FA72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9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11DA26-96B0-4CAE-90DE-BF0083DD8A0C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9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BCEC92-9D96-4F3A-B144-142EF63EEF36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9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93837D-B466-4524-B6C1-D02039AF1CD1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9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0941D0-DCF3-4749-BDBC-895371B995D3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9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4399E4-02CB-4A94-94D5-104C0326D51D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9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ED2039-DB2B-4323-A506-ED3499C91186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9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B83901-0A20-45F0-81C5-C8C94F03864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9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078D3D-4F78-4A3A-8BEF-2D2EB3E25160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5B2DA7-872A-4416-B23A-FEDD5DCF3AA2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BDCF03-71BF-4B35-8BD1-2CBA7E591AB7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E9FE2A-410B-41AB-B618-07AB52AED1B9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2D088F-69B4-4D2E-8440-35A1AA9A6EB3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BEE155-6AA2-4010-A501-63A15674E956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52017C-2BB8-4F57-9D45-6F44351B5C8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D10C8E-13B9-443C-BCC4-31C5525EF19B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201DD3-5B4B-4EFB-9F4D-4D3967C1D84F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FF08A8-FF51-4E37-8C20-C1474E11DE00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223272-0104-4CF0-9D85-E1C653C4103B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BD825B-9CC8-484A-931E-8FF7A6F9C539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248E1D-EB61-48AB-9899-2BEDD705FE26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D37C24-9325-4DE5-BFCB-22634A28ADA3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E5AEC2-2D64-4C9F-9522-4A9D40F3BDFE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4210EF-D72F-41CA-B136-798155CBCB7B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F2F7EA-A0AC-4EE2-BBCC-FE527892B285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DC7663-2605-430D-92A4-0E84C7309C33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E9AF22-ECE1-4799-9CA2-BE445877FBE8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9EFFBE-05B0-4FD8-90C9-FB5C9E5734C6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D5AD7C-2E68-44FF-9E52-FA4DB7109816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7406CE-F803-4146-A2A7-FC261E118A2A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4E0DEB-5AA7-4038-98B6-CE21A6EE2DE0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A46AC1-8693-431C-8ABA-25EB7C12FE92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B6C046-A909-4C6B-AE4E-26813ACF73C2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F1E54B-FA65-40D9-A268-3787699D54B7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73FFD0-B5E9-4983-8A63-749223E1F73B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0BD766-AF36-4466-88D2-93DD39048C4E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40D77C-6504-4706-B749-9AA18A59BA1F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306DB7-342C-4E77-A660-CC4CC0E3F3F0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F3551A-AD99-4463-A62B-7B31019F9F0F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7B376C-7BC6-4AA9-A3B5-97D7208BE65E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AB39F6-D335-4F27-BFD5-FF36E0830151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3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B76C2A-E605-46E4-8063-9448A1EEADB8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3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13D869-A935-464A-BC72-AF0C062EAA3C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3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39E2C1-8BFD-41EA-AAFB-D382BBB5BB75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3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0F58A2-E79B-49CF-A8B2-F3FFBF4A8EEC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3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FFF44B-7F39-44F5-9B79-6092746DBB07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3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2A2251-05DB-466E-BBB6-2E0228927C1E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3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D07618-60E9-478F-85B6-F1EE016E77AA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3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5B10D8-192B-4768-9396-E158971BCCB9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9FF6D7-1BDB-41D9-8287-F67E3831D0D7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AB22C2-2C47-4AE4-8668-498737E19D36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CA5670-642F-427C-BF09-2366DE14FF2A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98A9D8-A326-48AE-AFB2-927399DD5FF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3E3986-B7BB-4AB3-A2DB-E1E772B0F54E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5B3612-E900-4023-A742-CFFEC39FD0F8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FD3714-0B97-496C-B25F-2CE171784DE1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85666D-BA52-448E-9715-B5AC9CB280F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4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957118-1312-4106-9C65-F150E189559E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4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EB731D-D104-475A-B61B-6A8131466CA2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4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15BD67-4CDD-403A-BF6A-5FCC25A40A2D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4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B85CAA-00E4-4651-96DE-58030242FA4B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5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6BCA54-30D0-4939-AECC-FA5CFD82FE63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5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281CCF-69C3-4101-8BD3-F2DD23C7074F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5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0F215C-7DD3-40CD-BF85-C4B4E87D5FCC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5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5E0044-899D-46E4-B083-89089E1A8B4C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5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4F038E-F0D7-43CC-B2FF-2C04E7A74A2B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5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F9561A-A08A-4EEF-A98B-18E5F7788E97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5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B9014B-DD0D-4CA8-A81A-ED6215D78145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5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F90A66-70B8-4B87-9CCF-EFB68C12829A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5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14A7EA-33A4-4C63-8351-CFC0036FA5B1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5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A43397-48FB-4AE2-BFE1-BA75116B6D5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6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F32F1D-2433-4529-BBFD-DC2EAF273CCE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6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F8D855-DE2F-468E-9D1B-07A074B8C537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6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B2955A-A810-4002-8DC7-D6A28FF5FD08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6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DFA8EB-81FA-43D4-BDD6-7FF4221DAADD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6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A317C2-91CB-4518-A082-7069E2400229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6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6F30AF-F6A3-4C25-98BE-0D19C7C02AB6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6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45768D-4A15-4524-940F-3E07A4B9A28D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6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FA178C-D39B-4487-88C0-8FA25EE1A97A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6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92C900-5E70-426A-A523-657C8B908739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6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937B35-AD11-408D-9A89-FED525A3CE2F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F999AC-B88A-4A4E-AD61-1BB2A1542D11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91FDE6-79E4-45DC-964D-68A19701EF75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CA58F6-AA1E-40A4-803C-CA229C1275F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5C8B35-E831-41CB-B7D6-1274994B434B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03D18E-ED94-4821-A0F1-9B83A935F5DC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C5D5E9-1C77-4884-AA90-722E7DD9D640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496CD2-EE9A-4856-81A6-F0A7341B1533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3473C4-044A-47FF-9E32-A6DDDBB7A1AD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7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06E11A-1405-4892-90B6-F03C59026270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7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F9C27B-B486-4D06-908C-F5AE197AC652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8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DC7CAE-075C-420F-A689-69DB5983D12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8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E8DF44-B1C0-49A6-A102-72CD12D579D5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8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6B015B-EB95-4784-85F5-AB2F92C29640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8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D34E15-3136-4E26-97DD-EC1FF9FED7F7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8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6F57A4-C4D9-4185-B835-748462A83A83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8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046578-AAF1-4B8C-A5D7-E51E6EBD9F99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751B9A-B113-4BC0-8BC6-B80EFA4F50B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831363-D3BA-45A0-9567-FE1DD6966A4C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3EC754-026A-4374-8F3A-8E156D46EE75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8873F1-DBC9-4E95-A5B5-C7BCA4D422EE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D9ACA0-DFEB-4862-832E-6C505DB6683B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7CE9DF-7148-43E0-974D-480B0A40857F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9E4BDB-C080-4584-ACBD-308207F130ED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56107A-86DD-4918-B663-774998153A32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9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086AE5-877C-4D7B-AE26-65B287E1E4D4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9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52F633-7D26-40E3-AA56-FBD7B472196A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9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2778D2-D4EF-4879-89AA-B456CC6D88DF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9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008FB3-2D05-4E73-B7A2-74D2FBA4EE38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9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5C0CF7-AD8D-4E50-9EFB-A02B46484EAC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19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4E085E-CEC1-4AB3-82BE-1B57EC978D3D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20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4CCB7B-D11A-4107-817A-BF73834310F6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20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4F72B3-8F23-4DA9-8736-39E6BC127101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20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9598CB-423D-4CE6-A005-FB1FD0EA294E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20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7774D2-7403-45F2-AD1C-CABC0529A2E2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20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1EE8D8-A495-4F55-AC3F-5A97BB29AEBD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20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04B9FE-D2CC-4507-8C56-F9EB76EBCF72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20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CA1955-9995-4D52-B274-612724E649B6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20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D2FF93-5C51-4FAB-B266-0CA8CBCDCBDD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20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1FAFB1-E2E1-4D77-BB81-1F1B4C2F1AAC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6</xdr:row>
      <xdr:rowOff>0</xdr:rowOff>
    </xdr:from>
    <xdr:ext cx="314325" cy="304800"/>
    <xdr:sp macro="" textlink="" fLocksText="0">
      <xdr:nvSpPr>
        <xdr:cNvPr id="20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3FDFBB-3B17-4320-954A-2B7969C6D66D}"/>
            </a:ext>
          </a:extLst>
        </xdr:cNvPr>
        <xdr:cNvSpPr/>
      </xdr:nvSpPr>
      <xdr:spPr>
        <a:xfrm>
          <a:off x="17430750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1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02C6F0-F438-4A53-A2C5-676CF69022D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1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556C83-6978-4728-9284-9A280DD04BE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1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35B317-7A16-43A0-A585-F5CFF5C0F46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1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32ACE8-9B3E-47C6-BA6A-EDAC4A4059FE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1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BA4942-61C3-4555-802B-0B8F6B8655B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1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C5FDC9-1072-4211-9ACB-0E1A113E6E3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1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A18538-C9CF-4D9A-B199-076E54C21D5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1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4F6F0B-356E-4471-B6D9-8463C9E9A59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18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9DA73E-6316-41CD-948F-AFB0AD6A873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19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93FAE6-15BC-447B-AD71-001488CACF1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20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3FAB0A-3D66-410D-B461-D3C35F32B75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21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163C7A-29B9-4E5B-8A3D-C17434D8459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22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8DF67F-D2BF-49F0-A0EF-00B6CA9DB7C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23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8EC392-579D-4112-8C6A-A649998EE1F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24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3FD703-06DD-4300-B493-F39332156AD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25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D16982-BB91-4E6B-95C2-01124061746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2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C520A4-15A8-4BE9-B6CF-444AE243018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2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1F1F57-8860-4C60-A310-B1405A24BFB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2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AB857C-175A-4CEB-AC8D-6A1C2A6AAAD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2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6BA1A5-424E-4565-8E91-3D957D4EFBD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3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F2F272-96D6-44B5-8034-D54C81207EE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3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CD1CCD-4614-461B-87AF-0034DE9217F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3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02A1C6-E056-4AD2-BA62-5CC28D67824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3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ABC324-2A31-47DF-A09A-65D6BE3471A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5583DE-0F87-4F79-812E-5223A0B314D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DB8B59-8B70-40A7-8195-4462E910EBAE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F700CD-61A7-4B79-A8D9-EAC234003A3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656DE2-F404-4A96-A4FA-9E12871A7BA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5263D6-3FFF-4D4D-B281-0AE4638BF3E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79F598-3C16-48BC-8CC2-EF3DC6B43A66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89C54A-399A-4E8B-9375-8CE5307C52FE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FBD79F-92A9-4E79-B18A-7C5CBD6951B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610296-1AA7-4E62-9852-103235234E7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7283C1-DF77-49B2-9067-DCB105AD87FE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D907B3-01C3-483B-93C2-E7D1DE6508CE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50FF6D-9E2F-4733-88D8-4F5C8FA9D18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D671F8-6AD8-4291-880B-91F0267537D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63FE0B-F2D9-4630-95AD-2F8F3D37528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EE762C-2E32-48ED-9B33-84CE31A1EE3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10B1BE-DBEF-47F4-AC32-C54CF4CE5CF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24F4D8-2030-4528-830D-1B17A422409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5DFE9D-0B59-47BA-B734-727D8C5FCD3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A903D5-FA62-498F-9571-96860A97DF8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2F9456-D6AA-463C-8840-6E5D199914D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6D1013-CF16-47F3-B96D-6E3CD57BB79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9A87E5-277F-46B3-A3AE-CE96BE014ED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87FE58-C86D-4F4C-A124-951F4A741366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A41742-0E69-429A-834F-8A40F535F71E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5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DB7510-7034-4253-9384-25A31F5224D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5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A7CC65-5169-4A5C-99CB-4679504E91B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6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F930C3-034E-4F70-8D4F-31C3995E358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6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39482F-F3FE-41DF-A9EA-297ED32E3E2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6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AB5645-AFD6-4ACD-818A-E4D5F25FA8C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6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3FAA44-23B3-4309-9313-2E9A61BBE14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6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E9FF07-5FEF-4C0F-BB7D-83A4C741FC5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6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19E754-D725-47BC-83FB-7170A13F981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71D8DF-2A6F-43C0-A9D3-AB6EC769B10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DDDF01-3927-4CD8-9CAA-9F0E2185A41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E48721-3E5E-4455-BF44-CA9BA8816DB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BBE439-3F4C-416A-B465-87A7A8E1FD1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B541CC-8B44-486A-870A-4CCEA6FDC7A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0666AC-F2FF-4176-9499-1AE577CBD22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7289C7-FB0A-49DC-BA78-548211A9FC1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DDDCF7-1921-4D56-A875-FFCC604C0F9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7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41969C-85F4-42BA-8BEB-250D7EA9727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7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03FF2A-9E61-4833-A39A-BCD61BB0A7C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7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998206-7116-4B93-8B45-EE1C2518573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7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F6EF84-2E91-496A-B663-21B50F9FD80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7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70F4E1-9E7E-4D76-8E6B-A446EA7852A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7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D9D60A-B0CD-4AE9-A122-86F50B26BEC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8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3E3EB3-7DD5-4EB0-AA88-99117D875B2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8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AC2CDC-808D-4BCA-81C1-2AE3CD64742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82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E9FF73-2B65-47C3-B727-6783CEECEF4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83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19005C-71EC-4540-AD8F-69B0E8924E9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84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587A87-3B52-4A1C-A128-7FA77C2B794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85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B614C5-E490-4606-AEE6-2FFD871D002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86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B41AD7-88C5-4E36-9712-876C2F59649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87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AB51E2-0AC4-4229-88C6-758918BAEE0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88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042B81-D157-43C2-9659-C377A0DEC2F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89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D30BFD-573F-4F35-9FCA-C44F783E688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9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98A918-8C25-4CB5-86A2-6B3A0A7A6BD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9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117042-1B7E-4550-8448-E020BBA7833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9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F3CDB6-77CB-4BDE-AF10-188E6B082B7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9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9A497D-D507-4B4B-9651-D745BE3ACAE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9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8244B2-938D-477F-A1E1-87DF8406082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9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4A1CDF-7341-4A39-94C7-EBF5E0EC529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9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590C87-2052-4FDB-941D-ABEB510F31C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9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0F108F-1213-40A9-B2B2-8B35FA326E9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19CB88-658E-4837-AF4E-10DBD237080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2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8ADE33-47B7-49FE-980B-26D6C07ECF4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A219DD-E2C6-45CA-8F1D-B65E1CDAD3F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14C5D1-8B9F-400A-AA24-BD4431D52E0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81CEDE-A0FC-4B18-98CB-B74B3268338E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61D14B-D818-4068-9DCD-CD5E84181CD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FF270F-FF0B-41BD-B2F7-C80BAF36772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D2B5C7-99DA-46D3-AD57-A0871B2AEC8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3EC79D-0E8D-40CA-8115-594C23FEB1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B54FEB-A6F4-4BC6-84D4-EEC7488071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F6DA50-FEAF-40C7-8517-FE08DAB6A3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3278BC-DFE2-4655-98F9-76A6791705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91180F-EADB-4B42-8FC4-8CCA7FE60E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90F454-3456-4F33-AC6C-1F15AFD33D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684AA1-CE28-42C8-A637-F68D02AB64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0AA458-96E7-4CCE-8391-4EA3ABF147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F18AB0-D684-4186-9CE8-9D9FDE3A5B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00F080-A2E8-46FC-9D06-DBD9DD7F2E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96765C-6018-4B34-8D35-E35B7363C3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52A5E1-1637-4340-9CA5-6BBF9A07B9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04B191-A86C-45EB-9267-B14B03E0E9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29E4F2-0647-47E8-B103-A49E331B1F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CC45A0-E472-4EF9-BED4-B7B9D31316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A4D361-1F68-4CEE-9946-F0D13BDED0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8053A4-7816-4766-9DFD-B38355A750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8230DF-0648-4E69-A970-B43FA96730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B7A4A3-0E70-49D2-AC67-708A8380FE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808091-ED9D-481F-9C17-D4C7E96EE5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12333C-AA5A-40C7-BA66-FCAA9ABDA8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43D875-5FFA-4210-8E92-059CED89DA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67642B-B2AE-4C00-8CE4-F1550F555A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6231A7-D094-46FB-B16E-D6174C4822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B69950-3F47-4DA9-B526-8B777DDBA43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66E856-D6BB-48F6-8D07-554804641B1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B43492-8082-4559-91FD-1ABCB8BED02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C885DB-08C8-4070-B1E2-1469BF2D220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A81298-6244-4166-A568-1E3FA4D979D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F34AE3-8DCA-4A61-BAF1-5C74FD59264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4A2B50-7639-46B1-BB3D-29E5943B0F96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E6CF08-39DC-464E-96F4-DF866065969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A3F38C-F644-453D-A816-8DE1C78E855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9A3DD9-01D1-41DC-9419-5470D4495FF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8AD910-744C-4D83-9BBE-1E3CCB3F5C8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D5935E-7A76-46C3-A379-91C2B762CB2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75097A-2B3D-4047-B591-B8D0CB02A0F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1CFFE4-8BDF-46AA-817D-4F1C0ACCCE8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1B2F0D-0A24-4BB1-8CF6-C7BBE67EF25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4E670F-ECFC-49EF-920B-4638AE91794E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D842ED-DF00-4494-A09A-E32AEDD1968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B79734-83CA-463E-8C41-B701DE07BAF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5E4533-3CED-49FA-B53D-0B541A58D3A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D4CCF7-8442-48EC-861E-8BF953FAC28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62AB80-AF98-406A-B6F6-4AD89735B82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F41DD1-AFE2-4712-BF82-512C2C34397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24D75D-0465-45E1-9EC8-36B2204B6C7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3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719BEF-8A2C-4595-9BD0-70105730665E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3A0FB5-FC33-47D6-A3A0-FC80256215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C34129-613C-4E03-BF8A-F0CCF244A5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3631D3-1CC7-47AC-AC7D-A9285DF4F0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BACF74-1066-4924-91B2-71DF723669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938F62-42CD-4FFB-A19C-64F4A4BB4F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9FBEBD-9992-4931-BD93-04A4D2E8E7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20A81B-6D92-483C-8188-D0DE62DF3A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684F12-8696-4125-AF03-68B0B36BF2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D1720D-0338-4DDC-86A7-A89083401F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6BFFAF-4582-499A-931C-1C9C9307F3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07B4B5-41BD-4DF8-ADFB-790DC89F54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EC099C-DFF7-4268-ABEA-199E4C70EB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CFF4B4-366F-40D0-BB0B-C6151B716E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35779E-5DE7-4A65-8265-1CA89570F2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B91F85-7B4D-4303-9149-568672114D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CBC350-EA29-416F-B04D-262DE05C36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70A1A5-ADDB-4B4A-92E1-C80E4C8500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1F373C-D1EC-4D77-B91D-978F503BBA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EACF59-A58E-4192-A8F6-A0ED1C6414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EE0D1E-0BED-4070-B2DA-E0C2567073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EB3D8C-9236-4ABC-A576-17B933D12B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0CDE42-2E71-43BA-AA43-B27BB2960E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AFF0A8-8623-4592-8415-0875FFD969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E1F154-CB8F-43CB-A552-36B587D14F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BFE518-373C-47B4-8FDF-92AE86D468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81CB5E-0DE5-4EC2-89FA-3DAE867AA2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CA894C-2C41-4DF0-98C5-5FDA997B43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AA8EF5-0B50-4AC5-B776-B7DEE37273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07B5DF-56BE-4409-A178-17B3C502B1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EFE109-1AF2-408E-9776-793096963E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314C42-996A-4E1B-AE0A-7473D9BB80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407EF4-E1D7-4CBA-B11B-4BEB96AE6B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8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EA5A9E-DA20-48BD-8D28-80E3A25030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8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B34762-7FF3-4663-9E2A-91434A3174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8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695781-6EE0-48F4-8CB4-DB02751DDF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8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EE4367-5342-42B2-903A-09314E016A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9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C4B8B1-C5BE-4E0D-9F55-76F859A958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9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15A750-EE4D-4260-8071-008570A414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9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E6FC75-9002-4639-B493-7D7A745EF7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9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C9FF48-1B2B-4C80-9FA5-B663B224E6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3043E3-983F-4D48-81B5-616D8B92D9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BA3217-868C-4FFC-9D5D-FAEB57A6C8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AE6A74-B76A-4910-9893-31B7B4BBD8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0916E6-2DD7-4A75-BFA9-11A3698873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935F45-EA8E-44AC-A54A-5196817411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4ADD93-5BFE-45B8-B09C-F2764B73A0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7844A5-38BA-448C-A36D-A3B29CBECD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885FF8-78CA-48DB-A862-256F0868F5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D23B2E-451C-4026-8E00-CCE4BD3EB0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FEF216-ABD7-426D-9BDA-BC375BBD9C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094042-73D3-4C5A-8160-62FC11EB0D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B62161-20E6-458A-ABB1-D0ECCF1B53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15CCD8-3648-404B-BEAA-4FEC4C64EE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0355E3-8BE9-4070-B0A3-6B64149138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B0B30C-E737-4634-A00B-0551282D97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254AF2-3477-434E-BDCC-C1E295C169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1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AE8AED-642F-408F-84B0-4208E3791C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1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9D2766-CB11-42DB-A39B-8D57301402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1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F191A3-414C-401F-AE38-5742AD0C7C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1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991443-90F4-499D-93D9-3C0D510E87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1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506156-71F7-4975-9F87-CDC82A84B2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1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4703C9-2066-429C-B46E-4838F12D18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1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EB5E5F-6000-4A7B-8F9A-AB64E05FB9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1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970FA9-ED00-404B-93AC-685EA6A628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18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C0AD08-3984-48FB-8C3D-4DEDA544CF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19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58884F-CAB3-4733-AB27-4590732140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20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D78BD8-D1AF-4427-B342-DAD5F10972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21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049558-F4DC-4724-87CC-0B0E0DC219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22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DBA9F1-F8A9-4A09-A171-9C03699E36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23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0EABC8-1FB6-4C22-A789-4F775E83F2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24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12A72D-2CF7-417C-B67E-17E5DDB1CC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25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ED6302-A0F8-4823-B3F4-695B32412B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2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C50E85-C412-474A-BAA5-967FC98886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2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0C9547-3EEC-4B9D-BA92-22A139CD1E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2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EDF61D-B68D-420F-A050-EEE3978134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2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35A02C-79F6-4936-8097-C4393D2E73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3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96D7BF-47E9-4E93-B0D2-E27C65FFA6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3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B53DA4-17B7-465D-9F84-F220DDBB24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3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724C8D-0C57-4F23-9964-948343E260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3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E38D29-67A8-4BC4-B1B3-B985BD694D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77B170-8B11-4D7F-AD70-820FF58373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C1933B-B483-4058-A38B-840F69C892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112C16-9F6F-4970-B788-72D466895B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69B75C-CC0F-49BD-84D9-A0A999B7A8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A24A31-518D-4B0F-B444-EF49209344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888CC0-DB66-4E46-B258-6EB3E8C658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3A729B-C66B-4D49-A4DF-515DFA91F3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5DD82F-4258-4458-97B3-5C9059BF99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C36DC5-305E-4903-A2E3-AE46EA07D2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92910E-62DF-4898-BB06-F7FE97F470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97E0D5-B6C6-4086-AD1E-FA481DE964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FDECA3-80E0-489C-B68B-93776523FD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6D0061-72B6-406C-9C21-A3587D0780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1B957F-A6CD-4AE6-B5FF-A1042E20F3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F03392-2EEA-4897-A3B1-125AE03BA0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4001FB-A093-4054-B339-CB99827140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2CE2AE-172A-456C-A27A-91F7EFAC55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E03F51-F872-42DF-9824-BFA9C53571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118396-DA97-4344-ADF0-9440272061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DE06DD-8DEC-4F36-9A98-BE1077DE5A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AA0383-7551-42E2-B79B-F15A1320CE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D20EE3-D97C-43FD-9A88-8C9CBC0DA7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B9778E-03B6-4331-A6E2-89D284DA8D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176273-530B-4CD7-BE6F-96E3E97B56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4EC216-1DB5-4F0B-804E-D5FF6628F3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17EFD9-1E21-45C5-989F-C3C9940558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695ADF-86D4-41CC-8980-7AD583CFCD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A68589-AF77-4F97-B9A5-7C289C8E51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8EE155-4E74-4DB3-9A8E-75643B08D4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621B88-6709-4B4E-9BB7-2D79FE4292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CE5FF2-0C82-4C2A-B978-006B0D6265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508D0F-7A97-4457-86BE-08CCCD6653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8F0B62-F454-4EAF-B085-770B0B9291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558CCB-F312-4D32-900D-6232045031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DCB3E4-176B-4D57-8C46-BA75A1CD37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140CA8-CFD6-47CE-A912-07BAB9729B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2A93CE-9B9E-47FB-B31B-46D7C24E5D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5ED044-F6FD-4329-A5CA-173BCC1F25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FD83FF-820F-4F3F-9C38-1670C4C466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681ED0-ECFE-43B1-9601-2B9A6D6118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B685DC-FD83-4E9E-B243-35F69AAC06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E860AE-C001-4C7B-83FD-53FE233A9B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1850AD-A69F-4325-8CA8-34B46B2D8F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EB594B-1C70-467B-A55D-2C761CF340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5ACF79-2C37-46E6-82BA-1367FC91F7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D774BC-7A85-4D7F-851C-2C10C72C70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C0FC6B-3629-4A36-BA4C-F5A22C97D9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36E41B-102B-46C3-B603-2D28A879EE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8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4F781A-4B8F-4B1F-A207-E0ECB204D2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8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79306D-77C7-479C-BFBC-A374C9DFD1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8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A175D4-05B4-422B-A502-0EE50E05E8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8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754BD2-00E8-46F0-AC00-8C5CE4E13B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8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1D7EB3-4A0D-401F-9EA2-170234497E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8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233308-5A15-48D9-B5F7-16F1C70732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8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42A8F8-2223-4CA7-9CEA-5F44409BAE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8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554FF1-0740-4DB2-B6F8-BA237B33DE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C4C44F-18E8-42FE-BD4D-81CD24CFF9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9E1F0B-94B0-4FBC-912A-060592AABA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B1CA28-2AC2-4A46-A795-2071F04E90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045E0B-EF28-4B3C-B849-189BA09FC9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E6F38B-4BF8-4350-A1F3-E56821E53A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49BB14-0452-4E7C-8959-82A1A1B747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FB23D3-BE9B-4C4C-B410-484578113D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664377-EE35-4F2C-B525-827A717D5F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A6A711-7DBB-4F1E-8E43-0FD7191CBC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4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298A34-49D8-429C-BDD2-044DF23EBA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B262C8-6469-486F-9777-A039310D98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2912C1-CFB1-4E5F-9253-CDBF220449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46202E-854D-4552-BD3A-36D81D31AF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CE938A-42CE-461F-9C66-169EC9D577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59A32E-8497-4CD3-9B37-6C8496A02B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BE0AA0-DBC7-4116-BC6C-B3AEA17F42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DB8E20-5036-4ED4-8B28-7A2E63B39C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DA0FDB-5BC2-4CD4-81A4-A7692D7051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9E32CA-A661-4577-9518-3316BF4B91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FC612E-2BED-484C-B437-2CFB6746E9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8B3E2D-54E0-4530-8DA0-3CB312E957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C31161-CD47-4510-A2C8-F6D41F6D6F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793DAC-920E-4209-8230-F2036349B4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34F980-2A29-4EF5-8860-FEFF4EBE9B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A53971-5F85-48BB-B91A-3647A949D3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12C30F-F5FF-4B7D-8153-1004D630E9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6E5978-E442-4AB0-A8BD-7A6DF21CE1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C6868F-DFCF-4D87-8F28-7880D6C1B2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37B663-F9C6-4095-8DF4-6696DFA580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801790-22CC-4200-8590-4C0614AB98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95AC1B-FA48-47EB-AAAC-82891E60E2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E83555-D39F-4BEA-AFC0-E24D03020B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2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DC23DE-9D36-49F1-BA42-ED88EF6716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2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E08791-26DD-47DA-A945-86D1B6E92F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2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CE5AEA-F937-4F30-ABAF-D6BCAA6D4A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2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BEF413-D1C9-4CD8-AA51-8BC4A293B1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2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DAADA9-3DDA-493A-AF3C-E584D8EE27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2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3A650D-CD7E-407B-8BF5-F37B2BF114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2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76F515-A35E-4578-9C73-F263B48A34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2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F15123-9F60-47AE-BE54-C74427AFDF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47594A-4FC6-4C94-A378-9EDE35AF4C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5A90FE-98E0-4FF5-92D3-5C8004E4D3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A7A202-771F-4F6B-82B6-B631AD0D6D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682591-A484-4644-9439-7A636BB860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712118-90D3-4242-B1D2-3A534DC5EA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BA88CC-DD69-4CF7-B1C4-C0F2B3570D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EE6ED3-8022-47E1-B349-DA88E32276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0CC20F-4B1F-4E36-84BF-22832750E3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3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56F429-46F9-4CD6-852E-47A05F758C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3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5A5E63-2539-4F50-A80B-1CB3F2CF6F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4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31F4E1-11C4-4FC1-9400-C7AFD8E9C0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4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37CDD7-02F1-4DFD-BEB1-9868D13891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4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1C9610-7CF0-4ED5-8245-CDFBAD9667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4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B9382F-12B0-4672-8597-CC0AB4775B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4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8AD8E6-3537-454B-A84A-0237A3FD53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4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1F70FF-8213-4F81-B1AF-9F60280B55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4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D75969-CF3C-446F-AB66-AD6F8D000A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4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D572B1-F280-4192-9E53-98D9E3818B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4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B0D0C5-422B-4244-8917-6C50027DD0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4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EB98F8-23D2-43CB-9180-16C25E2296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5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CA1B0E-21D9-462B-B2CE-9F23248F46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5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D3E028-994A-4492-AC74-E8ED38FD52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5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5151E1-B18C-4675-9B4D-B3B33496EF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5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EA7CB3-5F84-40F2-B291-7B8947BA99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5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AC8ADB-79FE-4576-B820-5336425CE8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5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73A321-4B57-4B20-95DC-61897C9360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5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0DE05D-3C16-4442-AB8D-02CF3D0D28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5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BD2AE5-2B34-46A3-AD84-26A622C2E9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5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CB5EA9-0D41-47DE-BDBC-4CCE385167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5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76B3CD-5EAA-4645-AC74-2177E6941A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7964AB-B22D-4B57-B195-386A2CC36A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322CE6-4814-46AF-AAC1-1A77F7FE4C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8D9C21-BE40-4FE9-B87C-B45611BC63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DDC964-3ADF-4F86-8BDC-E072351602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186B5A-0A43-4CB9-A653-4311BC176C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006EE2-56DE-4F17-B8A6-49E19428A2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27F5BB-E5D6-465C-BA3F-BCE346C29A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92E4A8-FCED-45EB-98CF-82E92D27C1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8E4DFB-C9A1-4FFA-BAF5-DA3A07DA01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040886-D2F2-4F35-91F1-8CD2D3CE63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9BF76B-DE33-4C3F-984B-98F622835E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738159-D987-4F82-90C6-CE7A8A828D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A95A5C-86BA-412D-90F3-2DC953BAEF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8FA328-3935-41A1-8EB4-F993EA6FA6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B48B78-A649-42BE-A760-D5545A3191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873966-F18E-43DA-BD49-E30634F144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61DEE6-1ABB-40C3-A0A8-99B31B09AC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C3445E-8AE6-4A20-8C5F-A855ADA162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678B23-1CA1-4DF4-9D2F-B19E43BF59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09190C-B4C7-4B56-AAC7-7A0E47B4AA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2159E3-EEB3-4540-81F7-FBAC9261E2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5DD2B9-0A45-4EBD-88BE-C3EFD0FFC5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6735F3-9C2B-453E-B4F8-00F9DEB2CF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32CA1D-611A-4273-88D8-B80A28149F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6916BF-9278-467F-B0D1-DDB85EFB05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5B13B7-BB3D-40F1-910F-FD20E7151B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DA520C-633D-4A10-A9DA-E42DD8E40B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D70A07-51BB-4511-82FA-9AEA4B12B2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CABE95-4F4B-4A78-9311-CDCA4CF0B1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EA2A4B-D4FB-4C2C-9B6D-D8052E7683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A102F3-5348-4848-99A6-476A00922F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911517-FC46-4EAF-BD6E-0902EFD82B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A2828A-9895-4964-B67C-3FB0700810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9F3D35-3913-474F-B7C8-3A80D708EE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6C86D9-4854-4E54-BEE0-811D4904B2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C9D728-BDC5-41E8-AC78-81EEED0F4E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D2C5F8-2E00-4D85-81F0-B00AA0F1F8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4C64AC-B1F3-465C-BA3D-374237EC49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C103AB-BEB9-47C8-81D0-7634EE99BA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7DB2E4-0756-4ABB-A3B9-91139CA2C2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B86F86-8649-44BB-891A-D8DA53AA36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F85CE5-10DF-4484-804B-DD1B72C2A5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7F99F1-62F6-46ED-A580-BDB27CA8B8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AA344C-1F53-4282-8F9C-6585243FF0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443F9D-EE29-409D-9CB9-A18F0A0E80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140724-CB0B-40C2-A7E2-BD0E4E68A0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B2B85F-81DA-4A90-BF65-A0D54B6F02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98124B-CF81-4CB2-9948-CC0F4EC375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94CF73-99A7-4D55-976C-1C7A2B217A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AF22CA-4882-4372-8C54-D06512762F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83C18A-F32B-4BAE-B3FC-6848A265D0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F1A61B-93B0-4CF9-953F-01B6201752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04A487-C821-4CA2-8F9A-4E7AF48975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A5EBA3-1192-47DD-A7CC-A47AD015D9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8C18CA-D3A2-4003-A4F5-3222B4CB48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AAABF7-8AC9-4575-B8D4-32B7C27A84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C30B83-E222-4102-AB25-65A0BD6384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31289E-1AD1-4210-9137-4A10687C2E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1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4D5807-4C28-4D26-B8FE-A80AEAD8F90A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1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9CF428-BADA-41E6-916B-8C04CA0F9690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2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15CD23-76EC-4D0A-A9A3-8E4E011CE6F4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2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DEA7AA-A534-449F-8B69-CDBA25974B01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2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0013CD-D795-4184-A79B-FDDC21F489CC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2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FF0BE7-0804-458B-819B-6B13F1A974A5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2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D10D95-6A8D-448D-8860-AAA82EF01A26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2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48CBDF-13D8-4780-993F-610C704A925F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26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99766D-9C6E-421E-A998-BE9023FFB96F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27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502974-3DDD-47CC-A130-98711FC7ADE9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28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7D33D3-6231-494D-99A4-43B4768F9990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29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EA7D6E-A463-48B7-A47E-66FF32A04013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30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1DFBA8-AADE-4C72-A986-6CD470869E81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31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894EE5-4F12-4155-8701-F7FB6E64C921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32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6EDB21-9588-4448-A1AA-23E6E91C80B4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33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5182D5-649D-42E1-9482-DD33358415AC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3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F9FCD8-16E7-426F-813F-5C981C34349D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3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1BB1CC-43B5-48BD-85D4-EA86CD6EB4A3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3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43F2DD-A34E-4B93-963F-99E48500989F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3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F774C8-DE4A-4B74-A3CF-3B4EEFA9E815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3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C8A770-7222-48A7-B952-58FCBF3FF34C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3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0A89FE-6F35-473C-B810-38101BC0B493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4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A97396-0973-4DEA-83EC-965E025A4071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4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8D062C-15F1-49F1-A8E9-A10FB8770005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770BF7-0E73-4297-A6C1-0FC0F42C8B05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E9CE54-F4F0-45F6-B5F5-4C7289182F83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29B21F-BDFD-4DCA-8514-AD28E451D1F2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151198-DD0A-4D7C-A5C4-FC239DA7A421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445FE6-800B-4352-92C7-62C530D3FC0A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ED48B6-839B-4241-BE7A-146DF740A6D2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E1BC80-1437-48A2-9498-522E349DDFFC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51D0DA-CAC8-4085-ACC1-D68E1A94DD4D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893306-411E-477B-80FA-076D784AAD07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67AD9B-6A62-4019-8EC0-15C6FD9AEF45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0ED864-A33C-4F09-A3D1-ED9B7FBB6F12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62DA27-A0C5-4361-8970-54C15B45BE1C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B44484-2DA3-4E3C-96C2-B58D7A560964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9E6696-8CC6-4A21-986C-4874074721B8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1021D4-2387-479E-9FB8-1F7EEDA795A5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7AAD40-8544-41E3-9987-DDB93605FC05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CEE5EB-FDE2-4766-B0E1-0933BF00F7D7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5B6FC3-C1DB-40B6-B166-05185CBB046D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843138-8FF8-4307-8354-A8CDA918DC97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BC3B5E-9619-43DA-A2F2-2FCEC0406A50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FD39CE-4C91-449D-95B8-7BEE26182355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433C85-A392-43AF-810F-F0B2B3DF7035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79A080-3CF6-4A57-88AB-EC3D59B74B6E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DDF71D-9731-41EE-B3D1-91EF60BE6F8B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6D4B27-0E38-45B9-8843-041CA75E5FB4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E915D8-87B9-417F-8142-84C5BD5F2399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527EBB-6678-4BA1-B0A5-544983CC878F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3CF5E2-2DBA-4208-A98A-5E5E431F8864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E75EFC-990B-4C03-88EC-33ACD884AD0B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9E273B-A6C8-4058-947F-338A00AC2973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5748A6-8AA6-4C15-A0AA-A424E0BF2B4B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385377-0AD6-483E-A690-72038B3CB727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2FD69E-81DB-47E7-8005-D3E5A88D3311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894B0F-FDA6-4021-B3BF-4C3A61F1832F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F2F2A8-92C3-43F2-A020-5A8C112AF037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8AA076-C483-4681-ADEE-39A54B327A09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BE6FF3-6C78-49F1-B3BE-E6EF908E7E92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0F0062-CB06-410C-BA41-762A68A92667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0022D8-02D9-4A5E-A502-F54F578A99A4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13EE4F-1F61-4008-B65F-CCC86D35EEBD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9D4DAA-DB63-4E92-9864-678644608F3B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F1A48B-9182-40F2-8A6F-1DA7F9670BDE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016A3A-388E-4889-AB6F-711CD07574A0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845476-ED35-4260-9D09-7296D7CDDEA1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F110D4-FCBE-4150-A5F4-452B9F42F59D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0469C6-35C4-4EDF-9D9C-A2D89E0E8F16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E4F21E-EA48-486D-8D68-B48A410CDAB6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9E2B38-792C-4395-9928-DCEAAF2BF3EF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9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4C95FE-0B0B-4DB8-BAF5-BBA92BE29269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9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0C2718-4413-49CC-ACF1-D27470605399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9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11D358-8E9C-48B1-91D8-F20B1BF72FFD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9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1E5FAF-26F8-4216-8BD3-D5F596CC39F8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9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32DCE2-278B-4DE5-B294-2B660AEB8313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9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C76F73-8BDD-49BB-94AB-CE62B53423C7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9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D52E42-0D1A-4800-91FB-D7AAEB060239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9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F9345A-9B65-4A5E-BF37-546F4C8540B7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C3149D-4AE3-4530-8427-E320403E9025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6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5CF2AC-3A7F-48A2-9366-90F2588C7643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FC5EA8-A00C-4BEE-B878-CB957C08B9CB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B92683-698B-4025-9FF3-8A35F8581775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9B950A-A90C-41A2-997F-9867EE90A772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9A56E9-8FB1-4C5A-9739-85C40395E435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1C2FBD-8735-48A3-B54E-07D1C4C8B891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888715-12B3-4703-9FE7-62A7CFCEAB41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C8C78B-C229-4C51-9441-8F737068F65C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C9828B-E4BC-4DB5-88F5-78371CF9DDC4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6AF56A-1145-4A53-9395-62BC70B06E6D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044052-233A-4C5E-9341-E6953501C5D5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83E76E-8441-4C60-9D3E-F5661768CDDB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750162-E405-4E45-AE02-3CA12509FEB7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431172-BA1E-46BF-B88B-A50EB75DE604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C10D9C-B81A-4605-A0D4-FCABC9ABDAB2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1CAA49-6CF8-4C8A-878B-E3CBBA78C6CB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D411A5-026F-49D4-974E-988FC3CE6479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1C1235-A721-4754-89FF-9A145467E563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6434E8-E031-4D78-9318-47C4D4A29470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0AACBB-BE21-435C-996F-F2B63990F864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4C9C5C-9945-45A1-9A7F-9B158E20B18C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CCBBE0-B680-49B5-885B-F3AA48536402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E70885-ADD5-4553-912D-9F00766EA36B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3BCD05-00EC-494F-B586-534C26A5023F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062A98-EE0A-4808-B328-03C60426C71E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AF5FD2-DD6C-44D2-8FC0-FA54BC93C3DF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51CD10-873A-41A9-BBAA-A293A730960E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E267AA-5057-49B2-93C6-1F419A22A12C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2EEB29-1AAF-415A-AF6D-1B82DDC1BB49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38624C-73FB-4931-814C-0202013F3DEF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436A4D-1A45-4928-86D1-309A63B47D48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3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5222C9-3E11-40D8-BF42-F39D892A1398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3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CF659C-7B1D-4556-89E3-48225922ED12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3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EF62C7-513F-45ED-BC9B-02955F973706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3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CCA15D-B452-41C5-BF6A-C1CC79CDEDDD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3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3C097D-53BD-41DE-8779-9ED7A6B0CD0E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3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04C3B5-C898-483C-90E4-57E4418E372D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3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0C5DE1-07C8-4B3B-AA04-1BC6F56736EC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3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8BE802-303E-4605-B458-15801466DF23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949DBD-C3A0-4A91-B690-A23B7328AD41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10675B-4426-4564-9A08-CEF5A160A5DD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9CE71D-E0D0-4D2B-97D2-9B6DF96A127B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B09F2B-E9BD-4706-BF52-27E7B2ABBF18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B42D21-F654-415F-AF8B-2BB442E8F7AF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1488EE-327F-409F-8C67-A59ED179B2E4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235AD6-7F76-40E1-82A3-A78327931678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DB117D-CDA8-49DD-93A8-E15AE5BFF8E8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4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70BAD9-54EE-4B77-B8E6-3ADFB34D6D9C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4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22D58E-8A16-4CB3-9A94-2632EBDDB317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4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DDBC5F-DB54-46EB-AA60-34C4E9845DB7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4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D57620-ABBE-46DA-8E8F-9CE1B5F48375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5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940666-508A-4B79-BBA2-B75413213EBA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5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A6E4CF-792C-458E-905A-85657BE6A55E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5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4DF2BC-FAEE-472A-9A0E-D9F755F1B661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5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7A539F-8FF8-44CB-AD97-7906BC46EC88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5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5ADD19-880D-46DE-8E5E-DE9A4798E6DD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5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FAFD6F-275E-4CAF-AB6A-4282ED3E28C4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5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48A734-A5FA-4E20-B166-CC74597CDE30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5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165E81-B820-49BB-ACCE-E7424868B266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5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79EF6B-BD3B-479C-B472-65985419C139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5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0F3CD9-A7B1-4BC3-806D-BDDD73E73E12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6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A361C3-6E63-4040-8275-974F22C7E563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6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9159DA-573A-40A2-A25D-84742235E649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6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AF67CC-82EE-4A08-995E-EE1A22EAF4BA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6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39030E-0A86-4A8E-A0F6-57F756B8E78D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6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24B153-4B03-482D-B0D2-E0B968DE238E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6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9499D8-6570-4B4B-BEE1-CBE3F3BF235E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6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3D47C0-2812-4426-9B3D-DBCF7A401C3D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6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197CE1-2651-47C0-915E-D142874A14F6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6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302C34-4E45-43BB-8446-9E4C808489E6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6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C1D844-F6C9-4C11-AC96-93F3770F4FF6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EF16E0-6A26-406F-BD7D-B26B9B40910A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58C036-696E-4316-8943-A8D8E85FEF3B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245389-40D2-4404-BD91-5572AB5F299F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5BF4F0-8DE1-41AE-BDC6-F93274B53BC0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A36E6D-AD9C-4976-BD49-6B916CCBDDBC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FA45BB-500E-4F5E-81F8-10FA78A9A1B6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76CF7D-0633-4665-8F09-93AA057DB3E2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976BF6-D05E-4D1C-A100-CC186D5AD3CB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7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85B6AD-835D-4112-8721-1C22D4EA3026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7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EFA9A3-362D-4B77-BC40-5A988EF79804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8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A338B0-B8A1-4639-91E3-0ACBBAA1D963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8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D6E430-B575-4124-9BAD-E33306D7D3C9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8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CA1859-7393-48AE-931D-1A8745BBE939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8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F4ADDF-FCCF-49EC-86AA-A6ED67DD1F1F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8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3D6139-4EC2-49ED-A051-96A68F4D269F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8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3633EF-953A-4932-86A3-048ECBFE234E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95B5FD-2A12-410B-9309-38322C00F8D1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89D5CB-9142-488C-BB42-FB6D7DD06AE3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1E136A-0536-44E5-97E1-DD60AA5BDFFF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F9A500-BD1B-4475-BEB2-D428D8953156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F614C4-C021-4B8A-89F9-3DA1DA7EC2FA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9B6550-9D5F-4F89-9B90-C4D2F4DB4E9E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9E5AD7-3F20-4E41-A628-AC628B5ADE60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C56DD0-AEAB-40E1-852D-77394C8858D0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9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F149FD-259C-4503-B80B-3262CA9D3040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9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D19155-3B3B-4B6F-A5C3-A7C2557D9515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9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BEC6CE-40A9-4943-8003-9BF659F100E0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9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E0C9F1-0FC4-4919-BEC9-C26682AEC274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9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7B5D38-C7B6-48CD-8E7A-4EB1908D60B8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79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784623-BCAE-4E3F-93CD-3E7501336BE1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0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CF0FE7-1CE6-4257-A652-E4B77902CB20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0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475833-DF4B-47C4-AFCB-D892AD8EF113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0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59BAAC-607B-40A1-BEB4-4DF8D17F4820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0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10BB95-D879-4C19-BE0E-7684242F087D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0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37B132-3AD6-4E62-9151-B2618CA159F2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0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884E8F-99DA-4844-975A-AB4BBB2EA21F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0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D4EC53-419E-4E95-B0DF-CC0A7EA26E2F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0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868129-43A7-4D7F-AC37-C1567BCC69FA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0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6B3C97-5B83-4864-9FC5-7AB149BBCEDE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0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08B14E-CA78-4A76-AF2E-50233ED18600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8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313A3B-E280-42D6-9A33-7958B290DC8E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8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DB9C08-5F00-49AB-B0E8-A37EC610D8E8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8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870BDA-F636-4F2E-87C9-9B27A9CF75E3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8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B54E9C-1220-450E-B95C-54AA667DDD11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8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74D86E-4DA9-4D11-AD39-484875600561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8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B44901-A2B6-45E7-AEC6-FC66C5913826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8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A2E26C-2B42-4DC4-BB23-B919BF6D0B34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8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90FD09-68FB-496D-A4EB-E8B5DBB337A6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650204-DAB9-4DB1-A967-AFD00E65D9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DEB951-560D-4F99-BF25-6935AE25299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D1DF61-D3E5-4E56-9D22-ACBD1BB4BF4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2EA1CC-879F-4AE1-BF17-69D29AC18CE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D8B43D-8FD0-48A9-975A-BC542EAC95E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AD2516-7E8F-44CE-A68D-008B3BEAD8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1176C0-10D1-403D-ADBF-C78528842C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F6DF6D-E93B-4890-9FF5-7DA8B15DDA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2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0FEFC7-5ED7-417F-8A76-5CEA06EE0C4D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2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F0A410-E780-4446-8680-FDBC5EA2F31B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2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B75C5B-6AA4-4986-B30C-FE12427A1CF8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2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AF4224-32BC-473A-9EE3-7F83B4120B56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3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393616-D574-46F1-91F1-F2C5F108090E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3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C48F82-6D63-4767-BB09-E32D36E59B95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3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281359-FC6A-4DE0-A33E-5AB952BEB1A2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0</xdr:row>
      <xdr:rowOff>0</xdr:rowOff>
    </xdr:from>
    <xdr:ext cx="377190" cy="381000"/>
    <xdr:sp macro="" textlink="" fLocksText="0">
      <xdr:nvSpPr>
        <xdr:cNvPr id="83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FD3A0B-7C3D-4B3F-8EAF-FAD5F739B8F2}"/>
            </a:ext>
          </a:extLst>
        </xdr:cNvPr>
        <xdr:cNvSpPr/>
      </xdr:nvSpPr>
      <xdr:spPr>
        <a:xfrm>
          <a:off x="17400270" y="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0C2882-133A-4705-8846-6A100EDE57F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61D8A3-817A-4342-84D2-6B8EB802807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8D0ECA-3482-474E-A8B2-848798AEC3C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DB3886-78E4-48EC-AF4A-5C0F5FF7F2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5452E1-CB16-4CBB-8D89-E80F9FFF49E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ED6812-BA2B-47A3-83C7-5ADBB6F9701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5E1483-B917-458E-894C-6DF650BA08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3A2645-0EE3-4BBA-9550-058F944C3BA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A1D172-4479-44E8-ADB7-1C64507FDBA1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AB5860-42AA-4E48-A155-F9B11F4255A5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F2D1EB-CBEA-472D-A412-54B9CC81781C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699843-A3A7-4916-8D53-32544FCF47E2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0C9F35-3693-42B1-8638-235A6836E6A0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B4E0A6-2D15-4E47-8881-6CF623E65F95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D3D5D6-C900-40F9-A983-3790F61F3B0D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F4735A-FA72-4E9A-BEE0-C9345F34461A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962E1C-5DAE-4822-B2A3-0F77F09927C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C1C72A-A10E-4002-AA5F-F2F08FC7844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A6D1E0-D9B5-4C6F-A7EE-F68C20C418D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5321F1-3F82-4F0E-997C-0C9639F5762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27FC69-A656-43A9-8C83-65D5AFD1F5A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8E6141-80C4-4383-87B6-3D652F397AA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BB6165-A637-46ED-855D-DD168569DB4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151370-29FD-473A-8384-266F1974891E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08EA94-C02B-476E-85D4-BD42E8DB7A43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EED495-9432-4056-B7E4-3B84F7407F5E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E4A3F1-FE84-48A0-BEE4-F76B26BE254A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6B8036-3AE1-402D-AE6D-D983CF0D7D6A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C395A0-9148-4F9A-8246-04F782ED0702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C017C2-8196-4562-80E6-8211C4FABB22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AE36B2-BB1B-4C06-842B-0924BBA77A19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6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FD252F-EE4B-470C-B0B9-E076E5396EEC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6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C3CEEE-A226-46AC-BD87-4B60F7616F8A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6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B940AD-FCD1-474E-B331-85B56A8E213A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6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61640E-8723-4E01-B80E-0660874A2301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6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F37251-3E90-437E-9C4F-FB045569DC15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7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1BDCBB-62D6-4DDD-8C80-B7CB6D94DA0C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7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8D6D3A-794D-44E0-9533-585EDE38088C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7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AA51D9-7AB2-4B4F-8383-144C5DC5A400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73626"/>
    <xdr:sp macro="" textlink="" fLocksText="0">
      <xdr:nvSpPr>
        <xdr:cNvPr id="8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D30135-FACC-4677-809A-A15369DE50D3}"/>
            </a:ext>
          </a:extLst>
        </xdr:cNvPr>
        <xdr:cNvSpPr/>
      </xdr:nvSpPr>
      <xdr:spPr>
        <a:xfrm>
          <a:off x="17437850" y="8343900"/>
          <a:ext cx="381000" cy="373626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73626"/>
    <xdr:sp macro="" textlink="" fLocksText="0">
      <xdr:nvSpPr>
        <xdr:cNvPr id="8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C2DA88-04A5-488F-B42B-E35073846F2E}"/>
            </a:ext>
          </a:extLst>
        </xdr:cNvPr>
        <xdr:cNvSpPr/>
      </xdr:nvSpPr>
      <xdr:spPr>
        <a:xfrm>
          <a:off x="17437850" y="8343900"/>
          <a:ext cx="381000" cy="373626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73626"/>
    <xdr:sp macro="" textlink="" fLocksText="0">
      <xdr:nvSpPr>
        <xdr:cNvPr id="8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156325-36BE-417F-A0BC-539304E32411}"/>
            </a:ext>
          </a:extLst>
        </xdr:cNvPr>
        <xdr:cNvSpPr/>
      </xdr:nvSpPr>
      <xdr:spPr>
        <a:xfrm>
          <a:off x="17437850" y="8343900"/>
          <a:ext cx="381000" cy="373626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73626"/>
    <xdr:sp macro="" textlink="" fLocksText="0">
      <xdr:nvSpPr>
        <xdr:cNvPr id="8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345BF1-0486-40C5-A537-D9B812BDB706}"/>
            </a:ext>
          </a:extLst>
        </xdr:cNvPr>
        <xdr:cNvSpPr/>
      </xdr:nvSpPr>
      <xdr:spPr>
        <a:xfrm>
          <a:off x="17437850" y="8343900"/>
          <a:ext cx="381000" cy="373626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73626"/>
    <xdr:sp macro="" textlink="" fLocksText="0">
      <xdr:nvSpPr>
        <xdr:cNvPr id="8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3E20AB-809F-42A7-A82D-79B41CA837DE}"/>
            </a:ext>
          </a:extLst>
        </xdr:cNvPr>
        <xdr:cNvSpPr/>
      </xdr:nvSpPr>
      <xdr:spPr>
        <a:xfrm>
          <a:off x="17437850" y="8343900"/>
          <a:ext cx="381000" cy="373626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73626"/>
    <xdr:sp macro="" textlink="" fLocksText="0">
      <xdr:nvSpPr>
        <xdr:cNvPr id="8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14B443-FBE7-46E3-9DE3-888BDB8138CA}"/>
            </a:ext>
          </a:extLst>
        </xdr:cNvPr>
        <xdr:cNvSpPr/>
      </xdr:nvSpPr>
      <xdr:spPr>
        <a:xfrm>
          <a:off x="17437850" y="8343900"/>
          <a:ext cx="381000" cy="373626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73626"/>
    <xdr:sp macro="" textlink="" fLocksText="0">
      <xdr:nvSpPr>
        <xdr:cNvPr id="8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A09CAE-3576-4BFB-9336-473BCBC7BCD2}"/>
            </a:ext>
          </a:extLst>
        </xdr:cNvPr>
        <xdr:cNvSpPr/>
      </xdr:nvSpPr>
      <xdr:spPr>
        <a:xfrm>
          <a:off x="17437850" y="8343900"/>
          <a:ext cx="381000" cy="373626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73626"/>
    <xdr:sp macro="" textlink="" fLocksText="0">
      <xdr:nvSpPr>
        <xdr:cNvPr id="8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71E9F1-8ACA-4A13-8B69-88CBAB189A00}"/>
            </a:ext>
          </a:extLst>
        </xdr:cNvPr>
        <xdr:cNvSpPr/>
      </xdr:nvSpPr>
      <xdr:spPr>
        <a:xfrm>
          <a:off x="17437850" y="8343900"/>
          <a:ext cx="381000" cy="373626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1E5568-FAA5-4F8D-B2EE-37F4E5B9177F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02197C-704E-4E87-A7A5-DAC411820FD4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99F5C0-1E25-4B32-9F29-01B13A43C535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C91C85-39B1-4850-8747-6FF51919A55A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6892F7-90A3-40DE-8105-9CE7A8C0719B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B2C775-2F0C-4314-94BC-1AAF786FC1BE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CA41EB-FF82-45A3-A360-8415B6681E1F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5195</xdr:colOff>
      <xdr:row>10</xdr:row>
      <xdr:rowOff>0</xdr:rowOff>
    </xdr:from>
    <xdr:ext cx="381000" cy="390525"/>
    <xdr:sp macro="" textlink="" fLocksText="0">
      <xdr:nvSpPr>
        <xdr:cNvPr id="8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090337-C0E7-4B28-B000-41942E99EA3E}"/>
            </a:ext>
          </a:extLst>
        </xdr:cNvPr>
        <xdr:cNvSpPr/>
      </xdr:nvSpPr>
      <xdr:spPr>
        <a:xfrm>
          <a:off x="17437850" y="8343900"/>
          <a:ext cx="38100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88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9DF3B1-E032-4ABA-BFD0-3ECABC05406D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89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353D5A-ABAA-4CA6-8BE9-42F8BEE7C426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89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248A17-88EE-46B8-BC02-51CCBE5C7DC6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89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F0B03E-0E48-4A4A-9CD7-B5AEE02A3970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89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601AEA-C343-425D-88D9-4CB2C9CEC197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89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963168-9408-4C9C-AEA3-F0E4CA0BE5F3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89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7A4DD1-DAD2-4144-AA8C-1FA69C938E14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89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12B3F8-C6D4-466E-B30C-5B93D0BC9CF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897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E6A92D-3461-4219-942F-251D6460A4B6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898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527390-50F2-447D-8F14-386A3E679632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899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F6E827-1EAD-40ED-BFF4-6FA1D7631A54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00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E7E197-B336-4EDE-8D2A-B32F4FEA8199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01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FFB2D4-5E64-4CF2-A7B4-F2797083BC4E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02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2DF6D6-B057-44B7-982B-687A397185C9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03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577345-CE85-45AB-A521-C7AD660733F6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04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4D6F9A-D5F3-41A1-8549-24C8D617C035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0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DEF3B6-08B4-4275-9EDA-A40EEB83C786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0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7355E5-9E0F-42EA-B6DE-9372359730D5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0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015E30-8D63-49F7-8AA9-72D9FE9A4004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0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51A74A-4F08-475F-B005-05D9411960F7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0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86F1A5-C407-4BB4-AE2F-F29F354B5F73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1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50F6E0-9B28-4CEB-9D3B-5C82DABC2281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1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AB5926-792B-4AAA-B46A-28F3B1485606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1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642133-CDE1-44FB-AB6F-DCDF9174D55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02EC07-EF0C-460D-95E2-B15A75E32FBE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2F819B-43EE-48F5-A4B0-2B56059BEE62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2B9219-C9FF-4C4E-99B8-559303011477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31CA27-2A40-498B-A061-89A8E4EAB303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1B7A5B-BCD6-4C2D-8A4A-6CD948877A5F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744142-90A6-43DA-ADC3-F1725998194E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3B2F32-A9C6-4D18-A7D4-A44C0A2F4F86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7E3F19-B3BB-49E6-8184-85CD28E2914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526087-1748-451C-9FA5-952485E35261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AFE35F-CCE4-4DD1-84FA-F4AA0F9895DF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03EDEB-3CE3-489A-A568-2470CE21F50B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C27962-9030-4F5C-A2D6-A4781FEC4EDF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CC153E-1016-4662-AA27-A7E2339AC90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7F1FB9-5199-4CB9-9E10-FBA15C928977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43EA84-FE7A-4583-8AAE-26437F26C5D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4D4924-5F6C-4E46-A5DF-AC53E014BE7E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22427B-8D3B-4B28-9ABD-A2BA54E0CEF0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C574E9-6ADF-4B43-AB77-B83E1CD2023A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F46E26-DD01-4E2D-AAFD-F90E7B8A3536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D6F2BE-9F1F-44A1-92E2-50EA38B3C284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A566F3-9CEB-47A3-A1D0-5A6A31D421F4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467D8F-AA38-4DDE-A99E-D7EACB4F7A26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300555-3358-491E-B9B5-3600A5E9A925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B06084-2F56-409D-A7A1-B9AB4595AF53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72E85D-5123-4C07-8594-C565C0AE7E78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D0804C-BB26-4693-946E-DE39F5AA17A4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2CA6FE-F95E-4146-AAF7-6DA8C6F890D7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CB31B5-80C7-4BF9-A3C9-195E9FF3F513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B0CEA0-950A-4A14-929E-85A2FC4493CF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FAAA9A-3609-4EAC-8F88-E32E998C4786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341D55-D6BD-4CDB-B2CD-868AB67A85F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189862-DA0D-4F24-8EBB-EB543473B79A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D40710-47ED-490C-8827-81C8C9B15138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4E51AA-B074-4D7F-A6F5-F9E284E04B58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07CF5F-4CB2-48A0-88EE-2C46286734B1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1371EE-0E92-493C-9A86-3C71017818D9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B687D5-2DDB-4F69-BDA2-E4882ED866EA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8187F3-54BB-4557-A33B-FE8724D2DE0B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9BDB8E-C0E1-45DD-B0F3-506410F86506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530ABD-03AD-403A-8CFD-3A8A7A47C652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2ED2BA-FF16-4FE2-9D92-7ADEE784E039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B3E2E2-FE12-423C-BCC6-BAE6023E978B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314D35-8B1A-4C5D-B85F-9F6871C787AD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53BC3B-AC07-4E7D-92C1-D0A56C870FD5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D5886D-306D-4FE2-8B75-E8A51CDB2FF7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7FF4C9-FA16-41FA-A89F-72FFFCE9AFFE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F4DD57-700E-4F4C-9806-0459C040706E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1005AA-4F39-4509-83A4-6D02988DC20A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6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536A80-1E65-4CBC-AE67-237014968EDF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6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7524F1-9890-48C2-8D6D-07D0EACD1467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6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5F7BDA-661A-4D69-AD75-2E42B6BC7123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6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F1198B-9274-42A0-92F9-2648A9DFAC0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6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401668-B351-47F4-885F-D47384D5CFDE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6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D09C11-F270-4333-A8A7-B951C8B9841F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6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8A55A6-0C48-470F-832F-1AC97176B1A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6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3B9132-9399-4DAA-BE9F-6D2FAA8CE413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08C1F2-41A9-47A0-B79C-DA6831938C75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6F7802-6A9F-46B4-AD85-7B293ABAB150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66BA90-9DF3-4945-8848-D294A50339BD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169562-365D-431A-97BA-776D70121D9F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54A45E-2DBD-47C9-B7DC-3412245A0DA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433D57-6E72-40D8-BFC3-3FCB129CF339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DC476F-D277-452A-8CA4-A688AD34D1D4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32E5C0-FA5B-4ADD-9ADC-557EAC9952AF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5BA2D1-83C2-46F8-81B5-AB0EDFA6D567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B1874B-4287-4DA3-A58C-D9114219815B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314A95-DF3E-4DA8-856E-E4867C0B572B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2B44CC-3CC3-4A27-809B-FE3085C32007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A3ECAA-E823-4D0A-BC75-31D52231CA0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F79910-6056-430B-BFBE-8763D55ACC37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226122-9C9D-4BA4-90F6-4FA418CFA436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8F805A-1C03-452B-BCA6-E1FE4F0272DD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522EB8-EFC0-4CC4-BC7F-50F000917E51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7F2FB0-519F-47A4-A9F2-0AD458F93374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44A74D-8967-48D7-BAB5-4858470CEECB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50B8A8-8EE2-4247-A6C3-FDF5FF593400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13FDDE-F4E4-46E7-AF79-919E56D8D2A9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A61342-B397-47EF-A558-1491967BA04F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7C7ECE-F555-4EED-A7EC-588520E4FBCB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94DB6D-8689-484C-B180-933D7B3AAF4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36828B-027A-4DBD-A25B-2F1E3737FAF3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949627-B1C5-493D-97E8-0F13E1004DBB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B94D9C-C241-4863-8F31-34089F54535B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600E28-4D99-4F2F-929A-EFA078064C3D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A6BB88-EDBE-4DC6-AE17-B19D3F4633E4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2C2ACB-E64D-47E0-B946-D1E9ABEDFC69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9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799651-231F-4AD8-BAA9-ED200AFDB770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0AFDC1-A598-48BA-96FB-F8D4B2A3C054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0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AD3009-35CB-4DE9-8A4F-9108B9986A66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0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294F2F-E621-4C86-B008-B5A970FB3192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0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491BB0-D7A9-4450-8AC2-563E68220D65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0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8C832E-0266-4EDE-A916-64A21E8E229D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0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2E023B-D76F-4E79-A419-BEDE2E03F3C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0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7F7861-D2D3-4BC5-B80B-E686D9A61313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0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546C0A-041A-4A8A-AE27-3573E64DBE87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0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5EA856-7086-4ADF-A0E5-5E8473A5F4C4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6EEE78-AE30-47D4-99D7-207DB9F52097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4E0998-8B12-4B8C-8AAB-BC3201D7B819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ED861E-3899-479C-9DAC-EE52BBE05CF7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0F91C0-93DB-488D-AD0D-E2AFAEA5A309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4EA690-02BA-4C78-9330-5572CC90D78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177E7A-D002-43B4-B39F-1BCBED653094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EB0B7F-5687-47F1-947E-B0EAD957CA4B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95A934-F26A-43D1-AF54-7AFC0A2800B2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1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E94E36-397C-4667-9BB3-3810BEE73DE1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1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EC1E76-3C34-4AB3-A78E-C4C5DAC6C308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1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7849E8-A868-4DB3-AD6E-C25ED84A0546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2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0C37AE-1CA6-4573-B013-FF60D97A8FCB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2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470C80-8FF1-4CF0-B68D-C6A4BF147A9D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2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70A45C-9058-4B56-8194-1B99966ADA6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2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CD0FD1-0739-4CAE-95BD-802619AB03B9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2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38D63C-8D1B-45DB-A1D6-1A95608E7673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2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6B3BA3-A815-4F06-AACC-AF5C1FEBF432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2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6BD421-438F-4238-83DF-8B267FCDEFD3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2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6C891A-6543-4B08-B507-95BB55BCA72A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2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1A8ABC-581A-4675-9498-D4E74469F54E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2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B3C89F-32F3-4257-84DA-1A2D87D7C087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3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95EE56-8F07-49CC-9416-1580A257089B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3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7CC4E3-360B-4454-9C49-D4031FBFC46D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3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1D8F99-8EAD-4F3C-948A-BB688ACC9A79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3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06CF72-EC6F-4C41-AE73-24481A2E6E04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3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F4FFB9-3FD0-4BF0-A382-6053C45BCE11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3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4F547F-FBC7-4B32-83E6-79915180130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3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A44E46-F2CA-439B-B3E6-DE92C8353F76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3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2E964C-3D0A-4238-9EB6-32ECF292DC8D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3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16FDAA-246D-48F3-8095-A41BF248AAD0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3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5BFFF4-9FA7-49B7-8CE8-55DF6539D25D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4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D1C683-E931-426C-A356-24E4E6D2CA6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14FC47-508F-4D67-AA65-0D6D49EB6DD3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906FC3-D7EC-4D1F-B8E6-49E072875D0E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5E28FD-744F-45B1-9D51-2B6E29EC60D0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D85524-D5F8-42B8-9119-EF0385984414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D10C9A-B21F-4322-9366-CD908E61F7FB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6BE06F-16E4-4A2C-BA8B-C210EC2F4EC3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2B78D6-AE19-4322-8974-F5DA38E188B8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F1FCBB-78B6-49FF-93CE-1C36E84F4003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4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F925BC-431B-4F85-B4D5-45308CA7FDC9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5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FA750F-0B86-42A0-A5E1-97B2C2C95FDB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5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AD2B72-4F30-457B-AC8F-17C37C9E88D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5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49B64D-A524-4E3C-8002-F99A85EDD2F0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5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54DBAC-47BB-4145-A3DC-FFE4F9A556ED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5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8D13F5-2D43-4239-8C76-4DDD60B5F702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5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70A73B-1E57-4EF1-9A0C-23976BB01471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5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91CEC1-D5AE-4B07-A3D9-83582E730F43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881FBB-5DF2-4A81-B05E-1DEA6E1E984B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6C6B90-B7AC-4EDA-9738-32C57E513D30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CD9DA8-7F12-46BB-966C-EA727AA0A8B2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4DA519-0AD1-49A2-A95A-C76CC78973D3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4DA042-5887-4179-BE95-C2F390DDEFD4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9AFFDE-24E8-4E7E-8AE6-66684C83FF3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E5752A-CA91-4A14-A71E-79C6DDCBF1D5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43F996-BBF3-40F1-992E-5EB1F3A5068E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6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2E4C41-0AF3-4FD4-8827-4529131BF29D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6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E19306-B3CE-47BA-9498-8427E16773EE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6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8E36BF-26BC-41BA-9C0E-B27C1AF9771F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6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856A60-BA60-42BE-BC4B-80EAB9248CC2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6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C43475-2DBB-47C3-9663-3D296C0AE754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7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6BF622-D1DC-461D-AEAA-A65B4AB19300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7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FDEADE-B047-4BF0-A51E-AB9A534F639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7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2403F7-F977-4F18-8BDD-770C50449C91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7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4CE8F0-14EA-4727-929C-E7EEE53F51F1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7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685D7C-E453-4E95-B8FB-8FB6C1176558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7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440DDE-A8F0-4EE3-9E33-EB94196906D2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7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EA09DF-A719-4EB0-ABC7-8299C55E4642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7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2CB4F4-68B8-4D13-B9A5-3D05C75FB3F9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7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90CD5B-1F0F-488A-9CD8-B370F973C7F5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7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7869A1-B1CD-41C7-8B1B-7766724BCB4C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6</xdr:row>
      <xdr:rowOff>0</xdr:rowOff>
    </xdr:from>
    <xdr:ext cx="314325" cy="304800"/>
    <xdr:sp macro="" textlink="" fLocksText="0">
      <xdr:nvSpPr>
        <xdr:cNvPr id="108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693DAE-8163-495A-9862-78ED816A4625}"/>
            </a:ext>
          </a:extLst>
        </xdr:cNvPr>
        <xdr:cNvSpPr/>
      </xdr:nvSpPr>
      <xdr:spPr>
        <a:xfrm>
          <a:off x="23879175" y="1666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8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54B215-09B6-4243-B701-C44CBE5E88F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8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80FEA0-CF5B-470D-8A9C-5BC50E863A6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8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91ADF7-0ACC-4A4D-8E4B-21867C384F3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8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BC657E-CB42-49E9-BDE0-5DE4F1D43CD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8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495A2B-46AD-4A20-893E-9540D431486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8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FE20E5-58F5-4B82-835F-97D7D41710B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8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78E708-29F8-4EE3-AB6C-B4EAAB53F90E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8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3AF60C-7EF5-4B5C-8A10-457C69DBC66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89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D13875-0B14-4F14-BDCA-3F3419B40AC6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90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35B31D-35C7-4D16-A1A6-440E0C77E67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91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FC3905-54AE-491E-BB80-403E8A60577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92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3A25A6-CE79-4A04-B248-CA46A0F23A1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93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9D58D9-984A-486E-BF55-876519C44A66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94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7754DE-1AF3-43A1-977F-40B8EBE9CA5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95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C89199-E0F7-4AF4-9242-2F8A338FAC3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96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EAA6DD-E792-4972-9876-BE19CE31E87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9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A62499-8BD7-447D-BDF5-B72D985C269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9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80F985-C991-428D-9725-ABF6CDD996D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09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FA4DF3-5945-4BA0-B075-39A9F78ADBC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0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CC2BE9-DF85-49E1-B75C-495F36EB23E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0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232BE5-C0E7-4BD6-80FF-DE381B7BBE0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0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60B379-2E31-4052-952C-711D3E2CFE7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0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9886FB-A7A4-41B0-8316-38EBE741DA8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0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A9147E-4C21-4193-BBF8-BDA0A810073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8328CF-AB47-40C3-96E5-F6196F9D443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6B5541-61D0-41A9-9393-5532CFF8736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B7D50F-A8BA-4922-9087-9E71E48222E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0D69D9-FBF6-494C-B32F-118C0F69794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203C43-6D17-4915-8414-ED4F7C481F3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2E58A6-756A-43DD-9ECC-1A100C647EB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C65693-6360-4E38-AD55-51C18478127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8DF03E-12B8-4A95-8FA7-FFE9DB2AFE0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75940D-4241-420C-BB33-5AF5AD13A7A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CF43FC-FDA9-4ABD-9CF0-7F94690940E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87C927-7AE5-450B-9BF1-8A730700D4F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C86C1F-48B8-4760-ADD1-ADB7D6142226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98608F-0237-4CE7-B12A-E5C8538414E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FF48D2-1BC5-473D-8686-50C151FCBA0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D1DA05-C349-4462-BA3E-93A784163A0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CA3436-E3C7-4573-AF0D-70CCE4A87F9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F634C1-9A4B-4D70-882C-BFA3FE7ABF7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36AA88-381E-4D38-BB44-C7EBA3DCDBA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718D96-BBD4-4EA0-87E7-2232B427C91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FD81C9-D715-46E4-960C-5CCE51BCA5F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05E91A-C4B9-40A8-BBAB-B6A2C66BD79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FB645E-DD5C-467B-A9C3-C434ED1A80C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CCDBD2-73E6-4359-A3AB-D97DD52C2FA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98D5D2-CDCE-427D-A365-8EEC1FA9B6D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E63141-B656-4E69-AAE5-7FBCBDA9451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5DE4FA-F68B-4948-B842-E24B774BEEC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E44555-F492-4636-AB2E-4389E8C6344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03CC9F-5D26-46D7-BF93-7E6B65798F2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AEA64A-148A-4F84-958F-805168D04EE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C31F3B-86DB-4BD1-BF2D-8C29178E29B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4C47B4-4BED-412E-900C-4C01B340899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BD503E-C931-4EAE-A396-5F3187DBC84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C922FE-7B00-4C82-AA3E-AC4E33127C0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8C28EE-5D2E-4467-943B-A6BFAFA5414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5C867F-553D-44E0-9321-5EF84C7F4A4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3DA48B-32FC-46FA-8993-09F2333EFAA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1D68F3-D0FB-4824-BE79-8E4DE359A5E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C065E9-1828-49E8-9D53-AF25974F14E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9339BB-16F6-43EA-9260-A568C196AD6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1047DE-6A7E-484F-B27D-D73579B6FCE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1FBB32-5A49-4E99-98DC-1B9E79E982D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FFFF20-FAA3-4B8E-8090-A9624362458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0DCDD1-C8D9-4563-8B60-6F41C16ED3B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CD488C-432C-46DB-827A-6E7EC47C819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1F09F5-2391-496C-9350-1A6C3933F2D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D5A58D-36DB-44E8-97CB-0A976A51343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1AAE04-ADA2-47AF-AEA3-186D490D8FAE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514714-F042-424D-8CDE-B9F14AFC123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5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F3AC4A-5678-408C-90F4-275C701A16AE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5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CCCA9F-00D2-4618-B1E3-EC52DEA7722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5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33CE50-75D2-4A48-840D-57516AEF56A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5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DEA50B-1E32-408D-8B83-A5D5CDF6D32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5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387FAE-0E87-4D39-ACE0-938380E331B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5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DA04A5-5A8C-4FE7-AE55-21152A25905E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5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0E4E90-A59D-438C-A519-A4F9875A28A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6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4D0B8C-047B-49FB-A229-056F4D5D859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85B23F-3A95-44AC-8DD4-1D8B61F4C5F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57D9CE-5617-445C-9FE1-8EE4A5D96F2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533BEC-53AA-446D-A289-513022CF167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8B0D22-07DC-42B0-A831-87A2CC4FB20E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8F1E80-2645-405C-8E0D-C41A3C6EB29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9ACC74-C6EB-4316-A99E-0C22912A6B6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9F2F99-8FF0-49CB-B497-B8DD11A3C72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463FD3-9DBA-408A-9DB8-867C1ABFBBE6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6B444F-71F9-4FFC-AA0D-F7BB66D6416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F36AB0-9503-480E-9BF1-426D6A342C7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78AF61-272F-4EB4-818A-0420815EA29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5895EC-2EBC-4B83-BD2C-13C705CB237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D9DF6E-9B8D-4BCD-B14F-DEBABE98352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9B0D30-1F5B-47B7-997E-DEF2EC8981B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365293-8481-4665-B02F-AA7BC881EE4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AF1126-4BC0-4B98-B198-8A11CA452626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175844-4104-4B05-94F7-B31E0DC7CAC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09DB9E-218E-4700-ABF4-E35B7F4679F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B23F48-E761-4F06-9054-F09CA29DEBB6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75ADF6-7F0D-4947-8B1D-C7771B31C59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BE089A-4914-4072-ABCF-6A517F71C4E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7AAB34-1120-44BF-B711-7324E912242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36DD39-8B2A-4699-8C7A-7389FE815D6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DFD7F6-EAC3-4EE2-9641-93EF7F810FC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2CB715-463F-4FEF-8DCF-D7C50ED9055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A0B44E-997B-47D3-BBF4-C0F7972B03B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610F10-4BA2-49FC-925D-4273FCD625A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1BD2CC-0B65-4A6B-9718-053C1157C46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289868-127E-4812-8E26-2AC723D9928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9F5E3E-08A8-4828-910C-68361CEC7C2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C3D10E-EA05-47C6-ADBB-140A53139E3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F53B96-3396-4E19-8CC8-3EB7E6E69C8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9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55424F-7F7D-42A9-B6F7-B9A61D8A5EB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9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C7017C-0DF8-47C6-8B3E-4AD37DC5B89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9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E54629-B950-49D7-85A1-A1772A3188C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9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CCE8D4-B371-473F-AA4C-1C8E6776005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9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2D6BFE-E7BB-43A8-A3B4-0DBB95D072C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9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679229-966C-4EB5-9D65-4A346083C8D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19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BA1A2B-5328-4718-907F-D004F5DEF09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0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AAF5A1-6548-42E2-83D5-3D37A77C0CF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FB859F-7919-4AAF-9F3B-E5C597A72E8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FA7266-4F49-4CB8-B684-A5BEC4582C26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EB4386-7639-40F9-815B-7059784344F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418EEE-DCB7-4ECF-9BEE-2748E57FF8E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7E813E-A7F9-4649-BE91-A4714B4ACB0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579777-18BB-4008-8CDD-1A61AB30ED9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F05A8F-B769-445B-A4C2-5EBCA806FEE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54CD5B-6150-4F34-80F7-9165AFFCBE5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0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7443E6-4522-4578-AAA8-E4B38DE49FB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1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B09106-1F14-4B61-9265-DA103869979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1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6C8B7C-400A-4774-ACC0-A3D3236A92F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1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4A64F9-2922-4EE5-9801-787696BE27C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1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F0AFEB-B971-48F1-B417-2D703B5F8316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1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2DAD72-E64F-4FBA-884C-0054FC841F4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1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C0AA11-B4D8-48BF-B4F6-91F73DB8533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1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C89DF4-7E81-4209-AE2E-DED92C8523F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1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2C872F-6AAC-4CE0-9E46-363671535E0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1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FF25AF-5F63-4497-B382-F27B7DEA682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1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740385-36B0-4AB8-AA25-38625CBF43E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2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BAA17B-3F7C-49FA-8900-110927D250B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2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78918C-1ADA-4F11-A84D-D0A4101A516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2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AFC7E0-1C22-4FF9-9DCE-99F3BA7B093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2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4E7379-C0A9-4B93-B50A-F7A39392EE4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2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72AF92-0165-40B7-99A1-13074B8CA8E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2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1F7780-EB82-4EE8-B015-40F2A81A8CD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2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F207C5-7607-40F5-A368-92B63349611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2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BFEA3B-C8FD-4170-A85E-99F09329A8E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2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C39842-9844-4EBA-85F0-FD2EE34C1CD9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2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3BE692-ADCB-48A0-8256-E4322BDAC4A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3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FEE6C0-03F8-4854-B14F-3BFC1828C66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3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B57082-1623-41E4-BB4A-B6DB67E04E9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3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522D6A-1A07-4CE9-875B-72E9F668AFD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137ACD-468A-4580-9797-3FD0EE4FEA9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F4320E-0197-4810-AA92-AE6EC0C8D8D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4E8310-FBA0-4C02-8B75-099B16E6489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B994D0-D15F-4F9D-A6F3-6B2BEF1AD0F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30EB6C-4CC8-43C0-82F3-48F808B52917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8F8913-50E8-41B0-B3D4-62842C26441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9CC1B5-1D62-421B-96B7-D0B09DA8A09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3FC9BC-CB53-45D7-885C-F6B664B93BA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4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B776BF-336C-459D-BA95-C5E966488EF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4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DF9663-E3FF-4BDE-B7CE-F0A8328667F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4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E6B619-DC9A-4C25-9B95-8C003D9B4BB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4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0C144A-9BFB-479C-A09A-2CE8C919F24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4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4E0AE1-C204-430B-9DB5-5FE55712A70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4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D6D384-F63A-4D3F-97D7-64459FD36D2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4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3962AF-0593-42C0-B161-AE55D24A256E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4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93CF93-9B32-4029-B27A-505D7073D31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067B17-A529-4AC1-9176-DC2F15C9DE8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E28107-0ED1-41C4-B24F-5C570D2D3452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0EEB19-41FA-4F12-9D49-0EEC1F337AC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4421B9-9335-4E02-A747-ED5A6C6F6ED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A1B43A-3CCC-4D4B-854A-814AD689AD2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15BB08-E2BF-4131-9F34-AABD1604FF26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4CCB07-25D7-4219-8817-A21C99B69B2B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13CB74-07B6-4D3A-8B5D-EFB5CC04932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5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4A5128-B905-460E-BEFB-EC565E9D282E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5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3E263A-DC43-47FD-A40D-1A2303F9E49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5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5F39AE-1F6C-4C90-B998-FDA440314A8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6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57D6B4-5052-44CD-AC5A-24289C688AA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6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0FA6EF-A3B2-4B8B-91FD-4FBB2C99D4C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6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4EFD42-EB01-4EFD-B9EB-856011A8E69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6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EB6540-D72F-45E9-BBA6-AED7CF9A89D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6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C49F51-1025-4139-AD1D-7F45ADCB665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6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2A97DF-6ED5-48C8-86AA-C881E273F13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6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C62CC1-0871-47CC-BBB2-17D6601AB2AD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6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94CA99-BAB2-493F-A2F5-1FFBC90BCCD6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6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787D4B-F84D-4F9E-BC4C-5F6EB47D306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6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9C326B-D540-41F2-91AB-2B206D807360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7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B11757-10FA-4951-9969-B2B1EBD1121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7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3EDA9C-9678-4E1F-954A-DAD03152975F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7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28D7DA-3CEA-400E-B7B4-08471688A5E3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7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C78660-2857-4D94-A97C-BCB80B5E9434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7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F7A9C9-7CE8-4D3D-97C5-7A8F22539E0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7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33538E-61BC-45BE-9541-B39E9A0A81D5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7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AD875F-BC79-455E-8566-938B2F6667B8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7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44087A-2509-41A9-8C36-531B17D6A111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7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EF699F-46F3-4323-86C2-EB26F11CC17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7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7C8AB1-AB45-4B30-9ED3-E9389D46A7FA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0</xdr:row>
      <xdr:rowOff>0</xdr:rowOff>
    </xdr:from>
    <xdr:ext cx="314325" cy="304800"/>
    <xdr:sp macro="" textlink="" fLocksText="0">
      <xdr:nvSpPr>
        <xdr:cNvPr id="128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D2AABA-3D30-4C7C-83AB-85FF845C48FC}"/>
            </a:ext>
          </a:extLst>
        </xdr:cNvPr>
        <xdr:cNvSpPr/>
      </xdr:nvSpPr>
      <xdr:spPr>
        <a:xfrm>
          <a:off x="17430750" y="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184B4F-EF3A-43F4-9861-F0F4355C2E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6B0862-5898-4585-A572-5D651E5B64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1FD874-C32D-4BB8-BC3D-1F882C3D8B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388D4F-A9D2-4A94-8BA6-65092FEC74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90F1B4-BA4C-409B-BD54-3690D89A3B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216E8C-AC8F-4194-811B-58E530CF51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A3A466-73AB-4A66-A344-DE2DF22C7E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EBBCB8-6DE9-405A-9546-14570B59EB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B7063D-ADDE-445C-BE11-5C1A527F6F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AC7F15-AFFA-4F2E-8E54-FBAB6D4C13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26C72F-06CC-4F11-91C6-14E093F737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C4279F-8255-466B-A66E-8E4266DA8F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B4FF00-04E3-41C0-A15F-9524631356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28038D-59EF-4278-A3B1-A349D3646E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D243DF-4C9C-4C11-8085-802B80ACF8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B3CC2F-80EA-48D4-AA01-CC5590E8CA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8B3165-C082-4168-BC9F-9473F4F2F9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C0265F-7665-491F-97A1-DC55654003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D30C75-7A86-4CC7-82AF-792B30AC86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5CA637-51DD-4413-B42E-ADA740A087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50D191-2CB2-47D5-AE27-74276A33CB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2FFB8D-4B5D-4B4B-AB85-85A11F2A5A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7A04BB-9C53-4A30-B56F-B757AAF063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CE6C9F-C0C6-46BC-B599-2CEF108B72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B32FDA-5B70-439B-ADD0-23BA1FABFE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52A129-AFD8-4D1B-BCB7-EF303E034D7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D06B57-8B5F-4976-BEE3-FD26F7D66D1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E5CACF-6DD0-477F-98B1-A99FCF2BEAF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C0508C-3772-4916-AD03-B56F5D0A1F8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7E20AF-C2F7-4F3E-82A9-D005943FD2D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C4BB0F-7883-42CA-BC36-51C5FB23B3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F5770F-1683-4D46-B69D-77C4735883A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34FC50-B73B-4CAD-8BE7-EADC3791D0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309C9C-4A99-48AD-A0DF-5CCD5BF825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A536B3-30B7-44EC-8E94-1E1C3D5D3D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F7BEE4-F4B6-4A64-B465-D93B67370A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98F98C-9AF8-434D-BB5A-8658E6FB486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03FA84-6FC1-4AD6-A80E-6241B17CB7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950C95-C7D9-47C2-AB6E-AB2B8E266BD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A69007-8587-4FE7-9C9E-C418FB77993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4C105B-AD43-4E23-AE98-9E60175710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33C36D-0A3B-4059-AC20-6721E34E35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5937F3-8B06-4A86-997C-C5DCE9CE08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286900-AD13-423B-A975-4EF6607A0D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CD2CA6-6CFF-4006-AAB7-07F0FF84DD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2310C4-EE14-4212-A8FA-0163252749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7B5905-EFE8-43E6-9F4C-8BB4CA6FBD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402E7C-88E4-4B27-9E7A-37D4B88FD7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FE4F5D-C4F7-451B-9FB0-41AF40926A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2CB315-3756-4EFA-B5AF-E8F2DE1438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9B9ADA-6FBB-48D0-BD86-D1B9604EE3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79092A-E686-4602-B2B3-B693D2EE1B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72300D-9D6F-4B0F-A027-4ECA6419E7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EBFDE5-FA66-4EDD-9F10-AD73FBC9E3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442199-8D5F-464E-BE52-491F692482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A1850C-DE3B-4AE7-AAF3-A381A45A7B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72416A-918F-43F8-BE67-B59F349B79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285F45-C8CF-4AFA-8E22-B7184B9CCE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AD84BE-9DB9-450D-AA36-176476E9E5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FA14A4-5A7C-45A5-BE00-43E1661288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804D66-52CC-47F1-AF98-197AA65EE4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A5096D-4B56-48FE-81E2-7037E0CCE0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1FB3E0-F457-4F6E-A345-6696E450AC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A4E5D9-60DE-4C0C-8F6A-F4B15DAA86C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D156F8-C344-46D5-B26D-C9C988986DB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E9B1D0-C411-4B2F-8C94-E5EBE264ED6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814D2D-6B86-4125-9B8B-AE24548A43D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4A7E60-1843-43DF-99C3-FBE96D8EF78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6C01E7-136D-4D34-954B-638306410A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01C257-CE79-4CA6-8D7B-F23E200B554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5ABBC8-104C-41EF-8738-6F2D377A2A5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D8862F-FE02-41EF-95E4-6D69938410D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2E9880-6959-4794-9A23-E349A88F1CE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89CDDF-B8A9-4008-A12C-8F4A0862A3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C46DF7-F7DD-4793-A08A-11C74D6C44D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598A9B-077E-4BFA-B4AC-A996B264473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57FBE4-AF00-45A0-AB17-B76DFAE9D9F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D6DEA3-0EF2-4F0C-BC8E-6FEBF31DBEC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0EDAA6-2400-459E-86E7-10F899F912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EAB8D8-1316-4079-89DF-0DA225E3E6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FAE281-5965-4B4D-B30F-2FF69795E0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7D4677-0A29-49EA-AD29-78FD7F6DB8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EA7C07-7A7C-4FDD-B1F2-17825F3323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A22993-F589-4BB7-8795-3499667A87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D2C4F7-FAEC-4442-9839-FBD2001F56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64E051-9165-49EF-888A-CC67502623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03FA6D-B6DC-4C54-8DF3-D1C3F1DA67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3B8AA8-71A2-4E3E-874E-36C9069758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40D248-1C33-4E56-BB28-6CC17BD975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C5F146-D53D-498C-9818-1FF04E9316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7352A5-EC96-4555-BC4F-229D4D9CF0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9E3518-B3AE-4A64-8E27-F4D517401D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41E9F3-1E86-4EAC-9B51-1F08C339E7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19CBF7-7FCE-4167-872B-C56BBBCC35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65BDC3-B60B-484D-993C-88BBC5FFE7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588332-27E9-45F4-8D45-02899A4F3F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AD3E28-35F5-4CE2-874D-C3839415ED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A0CB3C-A771-4A01-8181-024F3FBD30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0B7DDE-FB2F-4F58-8F19-CBD0319F24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61B4BD-2E9A-4FA6-A67E-43A3C86FE9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827296-BD1B-4808-AF70-F771CFC1FE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00C512-6AF2-4DE2-8527-C45368D835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0698A6-07D4-4940-8A3C-A420F425634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501C16-DFC9-417A-837E-54375835F65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5A77A3-70FA-4F72-9F51-127FAA9A1F2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148636-2CB6-4F8A-8BEA-B247095706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2F20F6-924D-4604-AF46-0E9F6FDC052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1B6304-94D5-4E2E-A1BE-B53D750FB7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3F791C-122C-4ED5-A06B-F503AF56347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9B8C9F-41E8-4381-A77E-D5D40C38ED0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66DD93-07B4-41D0-9D0B-7596052A2A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D8AA24-A9CD-4BA2-BE95-41B3CBF393A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7B15BC-9244-48C6-9836-17776C51928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BF397F-0288-4D0A-AABC-87621DE375A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DBD580-BF61-48CD-99E3-5CB4C7E932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88D06E-207C-4B95-9061-F61BB4E52EF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5E7BFB-95AB-4C72-988E-5C2B8E4AD0C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1432BC-478F-4918-A048-721A5E45E6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CF85C9-29AD-4613-97BF-273D08682F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A2537C-815A-46A2-9672-06BCF8A1C6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658891-751D-43B1-AE91-42FFCF525B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A7BCCC-5796-41F6-AFD3-58649C371D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31287C-44F1-4B6B-86DA-0D6D94D0A5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F30D75-63C4-4C3B-B344-6B874728AD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F400A7-C65D-459E-A74B-9113305768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5232CC-D719-4B09-A781-B6B96D1140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5681CE-0913-4183-96E3-F60BFD85E7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F0A4B8-BF0E-40B5-A9C4-8CBA5544E7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4D7594-47DD-47A4-84BF-B71468C00C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C09984-F9CA-43C1-9990-3DCD9DD733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CB30DD-E644-4019-9EB8-E63ACAEB72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26BF9E-0358-4FF1-A1C4-C7DD1B7E84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4FD140-2A9C-4575-9F2D-6D58C40927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D262E0-FCE3-441F-AADF-9D72D3F6DE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A1B8BF-8487-4405-A162-80BF8B88A9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E6F18D-3078-4C77-82E8-7C70DA70CC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F4A415-DE3B-4DD6-AEB5-0A069CFB1F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BB04F2-58B7-49DD-8FDD-072A0ACF86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FC2264-D978-4C9F-98BC-558ACD1181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711908-04E0-4117-9943-D3C75C3B31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691C84-E5A2-4C68-BE44-305011C39C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8C6673-148E-47DB-9901-0A249A9459D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44E992-DA0C-46E2-80A5-0CADE7A672D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7DE046-509A-4C58-993B-3B0D83056B3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8BFE2E-048B-4209-A0E6-29401749F15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C0C0AB-B387-4B33-B78B-F44A87A02E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B46B2C-3298-40F7-A008-53FE7FDCBAC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59B0F5-95BA-4886-A6E4-AC321BE068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7DF7DC-B403-4C75-9CC2-AA0B9A8C244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21F82A-37BB-454A-ACE5-0A611188D65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64EE3F-C973-4AA4-9B66-A293EE95049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72B376-E706-421F-93A0-1B02A49535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6C5D45-B148-492E-B496-60B21BC4008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5D01ED-892D-4367-B437-762D8D18285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09B777-8C38-4BAC-B6EE-2CCD1746F6C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2C56FC-6CB0-4003-82F5-1C9B2B8139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1DBB87-202D-4E93-8EEC-1D37DBC960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850807-E60C-47D3-9ADC-BAA6C87B99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0A5906-73A5-4EFD-9087-1B63CAE0F6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7DC49B-941A-46C3-ACC0-30AF94BBE8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C8BA9C-F3A0-4FA9-981D-CE4BE69B2E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978322-F218-422A-8092-5B48FCFD15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75560B-59DD-45D7-8EB8-7933309F9D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30DB25-DF1E-490F-B9C4-08592177E7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BDD165-CD6C-482D-865C-5E4326F7BF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B8E19C-B0DD-4921-83A1-C0E0749AAF3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597E88-3810-4C37-8AC8-CE59ED2319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289084-9E8C-4D33-AFC0-82790DB6C2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5D3442-E163-4B0F-BAD5-66CD726520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EB8F43-9713-4E8F-A99E-067B70ABAC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B5C8EF-68AB-4756-A447-076BE6A570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4AFAC2-F4EB-4514-B05B-BF5A83F5AE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B0AF68-B1E3-495D-BA2E-4A36CDC5C3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9048D0-C9EA-4D55-8F72-5C8BB596AC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889900-EFFC-4911-9BC5-E1C16C376C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183FC3-64EF-4C8F-BC21-434176C134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FDCD64-B5D8-4811-A75A-F71BE3E99B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E9E342-A246-482E-B4CC-CEDEC0C306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3D77F6-4749-4548-A480-2F6AA59A74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790510-413D-4FA3-9913-5586369C84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E7E2D8-841E-4D57-AE96-E22C947298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3F6419-303F-4948-BA66-1483CC9C96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C50ECA-A0E8-4733-82FA-75F89B36397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E56FC4-F3CF-4518-B26E-71345CAFF17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2FDBBA-0553-4953-BDB7-64545B05419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1AC9AA-768E-4A9E-84D9-F9AA8D36AC0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3D1667-8E1B-4D52-AF58-EFA377A1C98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937F19-ABB2-4C0B-9372-68D070D9191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579BFF-1081-43CC-B0D7-3227DFEB0E0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9051C0-0331-445E-BC2F-AC829EEAF53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5C5A77-AAF1-440F-A832-0F49FD4C80F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8DBE6A-FA4B-4AC6-8D05-19E5D99B897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7DFCE4-6F6C-404C-ADAB-C2FABDCA974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5B2E50-C87E-4FA6-A8C7-2A3AD46A124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363870-F20C-4B12-AB53-1162E873032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1F9114-6B1A-4F07-ACF6-85C415E60A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4F5BD9-EAA8-422F-B29B-3A45BFE692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E914E2-A80E-4ED1-ABD1-B33763BC25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A3F768-AB08-48F1-8B80-908CBA6515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BD53D3-3CAA-4206-9169-8C725C2F2C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20191B-6887-4726-B7C9-E68B2AA0C8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62CFA9-58C9-4077-9B59-CB71893C23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E34824-36B5-44BD-AB65-4D94CEF094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0FA922-4AE8-482F-9741-E92B524688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F28C7B-2933-4179-BFDA-AC0AAD7819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67E94A-1FB1-4E2A-8E82-AC10FB78C1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FB61E7-9CBE-4B82-9417-57692C48FD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43F418-2D0F-430C-B9A6-25499454BC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482637-1F87-48BD-9BE6-7123287895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12C103-6161-42DD-BF42-024C174007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3688C7-509A-4CA0-9E18-1602D67870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BC2007-07AC-44E7-8921-C98BD89A1F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42586D-3636-4337-8C80-B7F5189422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D36335-F28F-4E5D-9443-EF1A6447A1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0E3748-6CAD-40C6-90BD-47BC7FE0DF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26AC4D-9460-47E4-BC50-ABC623E011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1A1540-441E-4821-A148-AB3DA6F6BB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94D7F9-3C06-4FA0-8D10-541FF5C5633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59BEBC-1F66-4757-AB89-CF7F247612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353910-F1FD-4B86-A458-E71D6F9B760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5906E4-917C-495E-A131-8792A788F82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0AC64D-AA9A-40E3-A188-A72A9076669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DFB90A-FD76-411D-959C-ADF1AA3A10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AB6C5D-F9AD-4655-ACFC-962013226D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7D1E9D-4297-4F9C-82F9-A93F52F663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4DD710-F9A3-4B6C-8E55-EFD95AA9FEB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B8ABCB-A513-4429-B460-AC52E607F4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3E4FCE-9592-4A0D-A895-59AE1CAEFA0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7578CA-8BBD-4F05-8635-309D0B54A14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D547A9-9192-44C0-8FED-93F99DA4D47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697C11-CDFE-4DB8-850C-252629C570A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832C3B-311F-4AFB-83D8-75F88D9CAD4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63E17A-DC7F-4B94-BD84-3F16CE341CF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F50CE7-27B3-4FA4-A118-2D03D30A3A8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A24C6F-F69B-47AE-BAAF-B9C2086DBF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42AD71-C63D-45BD-B9C0-3936A41AB7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CCB3C9-4ACF-4B90-920F-32F9D41CED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02BEA9-8BC8-4C31-8A20-F5B5F9A833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DE07F7-6DF2-4324-88A1-5EBB5FAF8F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8834AD-2A93-417A-83DF-A380391613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8E9B7B-B9F7-4457-899F-5729AE2DEA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65419C-308B-49F8-8219-F044E80EF9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5342A5-72C3-4115-A1B4-3AFE484D7E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B54DCE-E096-4164-8F83-1E112F9192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01F3B2-591C-444B-9429-D47850510F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0330FF-1EDE-46F8-812A-CCA60CB71D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E96324-C6F4-47B1-A6DA-9D157F25C2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F35109-689E-4A4B-9DD8-3BF16C8144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84D21B-F18A-496B-A2B5-CF23CA61F0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082DF2-6772-44DC-AA9A-4E23447D72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E6B24A-A1EE-49BB-9CE5-3C7E5F80CE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E5F0BF-8CC8-409C-BD0D-8E377A1295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FAD4CD-9BBA-4699-9DDA-B997F6CBFF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5D9B6B-8C2F-4B2C-A271-4BE70DF4B0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8CC744-7EC5-4A75-AFDA-90A215E3F2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9C3481-7617-4519-95DF-D2E5EC3B45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A36055-4CAE-4750-87EE-E07FF044CF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E06527-AA69-43C1-8FA2-0743C32ED9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1D4E60-3D27-47FF-A37C-86B6DF02399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AA6675-D21E-42E2-8218-59211FB9861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6B6402-15DE-4844-B0CC-CBB6F2128AC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DEA97B-4C4D-44B7-AA52-F7D3E42ABC9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161D0E-8EA2-4767-9FA1-7AD56D102BF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37F8FF-10B7-4D43-94C7-8229D860D6F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A0384B-F5B5-4EF5-88E0-6773607055B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2BC2F8-360E-4D30-9519-9B307BC8E4C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6E86EC-7342-46BA-867C-E57F84AFB5B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B3B387-9067-4DD2-A0B4-DA096467DB3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8ECA0A-58EE-44A0-980A-F75A2D2F446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2E14D4-B39A-4580-939B-9E1D50360BC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C70D73-F998-43FA-854C-B3CFC911BBE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1EBE5E-94F9-4F90-BD1B-9EEC4268738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AC0228-CC93-4947-B4B0-7F803E959B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5FD92E-221C-452D-B4E9-88977007A0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7E2F7E-4878-4D1D-BE0B-195E97FE5C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2A6839-CA38-4FC9-8BB1-101D35DC63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7406C0-19E0-411C-86A5-B59693B3ED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539A3E-DE57-45C7-8C41-23F86D8983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E41F14-6E28-427D-B788-99A378F430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5EAD7A-97EB-4A8A-B70B-0A2531EC9E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DB30C7-F807-4A85-B076-C17ACE1C6D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819D46-FCC9-4C7F-AB8F-C3E13650DB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ADAD41-D1E5-4674-9F13-52A7198697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869D0E-E5C7-4C2F-A8D8-CF91211DA4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B7B53F-3B81-4729-BB75-08E96D6FBA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2E0F61-5DC1-4869-ADE6-E6E5B32BCD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473069-B557-4D44-B406-ABEFCD42BF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E9DFBD-926E-4A0B-BA37-F809B4BD9C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8387AC-EC9F-4EB1-8F22-C7418D874D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C6100F-8DA9-494C-9645-4C07D1F28D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817222-E10D-4D16-AEE3-C27336AFB8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357C04-9EE6-45EB-B1C9-1D86731618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A54B51-1A3E-4D1D-AC85-A36F3C3930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31837A-0EFB-4C6F-A9FA-4340458CEB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F39C20-9AF2-4249-B1DF-64D06BF334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BBB22E-31CE-47D6-87D2-96F9A5749C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F65F95-CA04-444A-AA90-CAB146E6DE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B6C17C-5333-4A52-AE0E-48E1E06A9FC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D9B0E7-6E90-4DCD-A8F5-86D35890EEA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D9A4AB-26F9-4F01-B26B-2E0194EBF8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9C676D-9631-408A-9A99-BAEAF14A7E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BF2FEF-20AC-4424-A609-13B2D115F0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77A4F2-CF3C-42D3-AB1A-3B25C8DF1C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2B6C18-AF44-4241-B5CA-FC439760C9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825ED4-D574-4D66-8420-2AB72323DAF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54BF7F-B5A3-4F1D-ACC1-C7AF4837EA3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B63C69-69A9-44D1-B417-4390D2BF218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6E727D-FE88-4712-B2EA-6D099605FB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584CAA-4FC3-49A9-873F-3C5DA2C7AA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BF5DCD-5660-4E32-BA15-F3A10B125B5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8BE807-2008-48AA-BE7D-9374EC1367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9C8CE8-F7F3-4862-A446-0682F22F82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54D092-A364-4AB5-9619-18E4F50395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99DC18-1EB8-474D-965E-A122178160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4A4C61-33EC-4095-8962-B7120B716A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B61BD9-156D-46A0-9F6B-2672224532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722B18-1186-4106-BD45-F4ECBEB764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A42693-7D61-4D18-9210-439D951D8B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D6AF93-073F-423B-AF69-5842C043E5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0DB013-66C8-498D-887D-23DF81CC7F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35B86E-50B1-420F-8156-F2287B842C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09FD0D-1094-4007-BAB9-D8123BBB9C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1EAB95-AD0E-4386-9F7F-CC3759341D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585360-3E53-424F-BC5E-B8B921A2E6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9466E7-3812-49AD-8223-F2665AAD08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0487C6-1E43-47CD-9349-D95B7DCE19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F00E7D-EF2A-493F-AF8D-3624EA36F0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24A176-5FC4-4549-8D2D-883F694353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C89816-73F1-4429-82C3-85F073E4D7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CCD9C3-D45E-4ADE-AE69-CEA99EFE99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4A96DF-6577-43E9-A5F4-8CC56C5FB0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6EDC5F-60B9-4A08-95B9-737514CC8C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789049-ABD0-42CD-9CCB-FE6F37F59C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771B7F-B273-461E-9A8B-1055E1D6D8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6DAF7C-2860-477F-ADC0-55D826D54E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F5D600-F7F1-47A1-AFA7-836F4EBB12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10843B-0D37-4F4F-BCE4-C0F3D58013A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9194A9-8175-424B-8FB7-6601C4CC223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DDC453-E055-4622-93D8-4FDD901BBA0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B57F90-781E-480E-BC7D-781AA329371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144216-1443-4693-AFB8-FB3348B9D8B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E099B0-E5D4-4BC5-A3F0-4087D2E0E7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B96E44-76EF-4114-989D-947327A14E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FD5B03-0680-4437-8FBA-271D8FD061D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732464-4A44-493D-89EF-8E5BA5FB6A5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FDF07E-241A-4F3C-8F61-D196060A6E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CD09FC-2864-4ACE-B2BC-44D7514134B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090CB1-D03A-43F7-A7A5-E2590BD2255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229BDD-4F17-476E-8678-88C7B80DFB6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5B1130-CBF0-489D-974C-2B5AB5C3A0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0E1F18-8F57-4F7B-8AB9-1D7CEBC0B19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9B8F87-AB0E-43DC-965F-F209D42805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05A1B8-C458-493F-8511-AC103638AA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7AB937-855C-4138-BD56-BA7343FF6E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A52BFC-F413-466B-AC32-C2B10118A0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555512-30CB-4366-AB06-2BF208AFF3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2DE36F-CC14-4E92-BF5D-CCF73D0FA0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E1AC87-DA7B-4FE4-9899-F48A1E52AB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01C629-C837-4BB3-A2DA-DDA65FA174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7DF75F-ADF9-4C14-8067-621BF2F6A2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6D3DD0-B692-4F6E-8587-D0E643C784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AA6BBE-93CF-4D47-ABC9-39916B8A4C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69D6A1-D73F-491F-A523-9C05B2822C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DC65F5-1AA8-41BE-BC94-4268913573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1328E0-B0FB-4BA1-8531-7706A2DB72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690A12-B4B1-4737-98CA-26571C0F57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15D9BC-B12B-4AA8-85D5-DE4FEBAFC5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09CD79-B2AD-4FA6-B922-167BD145A6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415D5F-08C2-4EFB-B332-D093955ED2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C257DE-7C2A-4751-A7DE-47C442FB22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9AA42E-EAD9-447E-B789-09CC3C5AB8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D74649-C9A4-4F8F-A8F3-73C5858631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347967-F119-4BE8-B3ED-E34304C28E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EE80F9-DCB2-42C8-96F2-6836C18FE1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3B272E-A7B8-4166-944D-7605374D62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93BBE0-C5A7-4E36-9AA0-C14927C6E5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875740-AA12-4D15-AA7F-90903421A76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186C1C-FCAB-4EBB-86E2-8EF3C8E63B2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CA93C0-4E6F-4005-925A-4978252C22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3A91F2-88D0-4BFE-AF91-C9204D3117C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E14C51-0B82-4104-A181-7552822E4A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F27E44-AF85-43DA-A9FD-9249FA4A4E0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D68A06-709C-4539-8F15-AD6EC472AEA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673CB5-3010-4E35-BF91-443C8F0B30E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945923-3F64-41F4-9C85-DCBCAF30149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28214B-2DB7-436A-87D3-EB0650423C5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3F0BEE-168F-405C-9873-37E2669CC6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F586DD-8EEA-44E7-8188-8ED1A657C3A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7B57D5-1F8C-4671-8006-4FADC57C94A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0CB333-1427-4FB2-8690-0325437C6BC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1A593F-CA62-4110-874E-8D0906FB20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300C42-1B39-460E-A0A9-3D78CE7826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ABF548-2DCA-46C3-B639-D39CED0F08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AF3C49-A3E8-4412-8C10-BA03A41E93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4F7DE1-C56F-4191-B9A8-BD5EFB3321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5B423C-8FDB-4F5C-BB82-B5814C740C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72CB39-874D-4AC6-91E8-25F6AD56D1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7A6ED6-3791-467D-AB6B-1A5B31A1E0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7B6571-8D22-4F21-9B8C-31AA50F24F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1FEA8A-0671-4F52-87D5-A83C26C46F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90C9FE-CE38-45CF-8BEB-3ED66DB7FC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FCDEAD-089C-4521-8D2F-57C8237BD2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D158CF-6843-45B2-95F0-F711CEF429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44C822-611A-4E6C-9768-CCA3329E49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B36090-A16F-48FD-93C9-EFCA07621F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229618-165A-402E-9DD1-43A51A8DF6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700708-9435-4FFE-9D87-AA8E633F75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1E7385-7AD6-4A67-8E99-DD83B111CD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495C6A-124E-4C45-8C47-CBFA1D8216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81CA12-279A-4911-BFD0-DFD053D9B7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51CFDB-79EF-4DED-817D-A0BEF044F1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A747D7-B770-484B-96D9-CC58297EAB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CF2F47-572F-4C20-9677-2CA4F143D9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6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05A419-177A-419A-A615-D3CC473ACE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478866-3546-46A4-A72C-49780B110CA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D43149-328A-474E-A1D8-6ABC319CFB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0DF49B-FBF7-46BA-8C0B-BB58496918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59A0C1-1902-4ACC-96EF-6DBE2C93674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6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6C6010-7DE4-4CF8-A36C-F780A617D42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DE66F7-ACC7-4CB6-9438-0E5AD7F3F22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2B17C2-41ED-44DE-B2F7-56921F2A3AF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20613C-C29B-4B40-B15D-774DB002CF3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49785E-3081-48F8-AFA4-18B2443CDD8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14C188-FB85-4B55-B485-7855CAB89D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F5F5AA-FEB8-41C8-AAF9-13B962EEEF0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264947-F5D2-4543-BDC1-A1071D255F1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62E37F-ECE7-49F4-9C1A-52EC5614B8C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B01E7D-3EB4-42B6-9CEA-021E032EDB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F7CF6A-1E5F-4414-A244-DE4ED946372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9ADA89-421F-4865-ACCE-7240244137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AD62B5-18F6-42F4-A38D-22BFA3D324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4FC194-881E-4622-8FBF-BAAEC9DCE8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9254C1-F08D-4676-8FC5-30093E2077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F521C5-09EF-43D1-8129-09A3CC5563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B5B7FD-EC76-49CD-AFC2-8672C55D39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55B01C-3358-4990-9B7E-D84631047F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A1F3D2-8489-46C6-B651-8DECD04A80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ECAC6F-2938-44D8-892D-022D6DFCEC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3634F0-E32F-49B0-912E-D28BD05ABF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556873-E0A8-4151-A9ED-8FCA3C0B31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E16E0F-3430-4B97-BD54-B78A48ECF8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3EB0EF-A7CA-495F-9687-4696DD4C0C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D438AF-43FE-42B6-AB38-C6EA3624FF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C4CDBE-CA1D-40A9-99C1-9E41EEA68E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135D1B-9BD0-4AC3-9C1F-9B174B1234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21B08B-90E2-4EC6-B7D0-8923DE94A8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E9D7DE-674B-4239-84E9-000D73A2AF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ECB231-7E80-4E7B-A7D9-7083EB1474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42800A-BBED-415B-9020-7F7B380F5F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297705-B47B-4C1B-918B-4BC1EC73E2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288934-6CE9-4B72-84C8-CB51108EBA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7AB6D6-A0AB-40D0-AE8F-459527055D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DE0D20-D568-4531-A540-D2CD51AFBB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619C7A-6113-4143-A0DB-C6AD0E7D314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4FCFF5-6DAE-450C-9668-7B897F5C3DC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F5979D-0312-48AD-B3F4-FE37A0EC13E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488E8E-7327-410E-88BC-1C0B914AC88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898E8E-B2A6-48FC-B9D2-B3F1C96D0DF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B14BAC-BE7D-4F57-B997-5C6DAC62623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8053C9-C2B6-4BDD-A6DC-FC8290E06CA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1B3E42-4741-43C3-B015-DE28C762736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25E506-DA05-4FE4-B355-D9C59E69467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9564C3-14DB-4BE2-B6D4-1030424EF3B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9F4B2D-2A87-4514-BE4D-D29A19C7882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6889C6-5F62-4009-ACA3-450D4D3DD44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C9C7E8-2354-409D-AA7F-558B92EB03B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2A3C9D-A204-4348-B6AF-D74C34D63B2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58816E-9BB8-40BD-B169-21E0FC7530D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98AE70-C40A-4E82-91C1-A392F8F82D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19B4AC-C12C-4206-9ABA-1E0E30215A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19D086-A62C-4637-88C6-EA3DD02125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808866-F8C2-409D-A563-1A7A7E712D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4CB19E-859F-431B-AFCA-DD6395358C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37BBF8-7937-4AEB-A971-472900DDA5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987C66-8BF9-41F6-A8DC-4FFB7BD797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DBEC48-5641-43C7-8D2F-D5E442C372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2D24E2-08DF-45CD-885E-BB42147C40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97233E-CD8E-46B6-83F8-69E17E9A7A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3DE951-36B1-48A0-8995-09430125F1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FCD342-0E0C-4B0E-A75E-834DF47422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C3A1DB-E3A6-46B1-BE9B-D54C820534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C4D600-409D-4A6F-BF50-B63B06CA53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8E603F-D570-4540-9F4E-43626B1F31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B421C1-A481-4CE1-AF93-6854F3BD40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0F1299-2C51-454A-94C3-B217774870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1401AB-02CA-44C9-B8C0-2E9E2263DD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B6D176-2C2E-4FF1-825B-B41FE1E563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8A4970-5C16-4D23-BE73-FD2185CF94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D555AC-29C4-44EE-A009-19A989FF18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41889F-BF15-4278-9E07-635927A6A2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34554E-000A-49C8-A9D0-645160AFB9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3EBC26-DDF4-471B-8335-958FBB715E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02282C-B804-4347-8698-AE63565731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99D605-E95A-4379-9FCD-E2963CAE6F7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849A9D-22A5-483D-8E47-E0E4577F867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160791-C18D-4FD9-B6C5-E2EBC37DE53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CA2807-B915-4601-AD0C-37D9C85CA39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074A01-2CC7-4388-A0BA-4A6465BA834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F5E3F5-BA9E-4782-8581-090D0AF934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682938-E23C-4556-B0CB-66D7D142BB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1C9344-8C4F-46BB-82D4-4C36673C120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6A96B5-291C-40F5-A482-F996C23B1F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508002-E5AB-4445-90E2-040C203BF90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AB3B6D-DBA8-420E-8DA1-FB3A134A104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B2F3F2-29B2-4E10-93DA-DE8B1EDD973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513F6B-D552-4A80-9D5E-A5FD9CED883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7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4FC224-F9A0-41F0-AAF1-42A68A00EEB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907175-F503-4545-921A-FF00631082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A15EAC-4809-4A0D-AF01-A00EE6EBDB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895C13-3318-48F4-9ACB-09B1DF9FD5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EB09E5-CD3F-4197-BE76-203D1A5F8D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BEFED4-2BC2-49B4-9FB6-A2649DD91A7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8FC69B-ABE8-4147-AC36-6041AA1C12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D54109-07E6-4F91-BE9A-BE93AA2982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EBA64D-021B-404E-83B6-5363CA27B5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1A8BC6-ABDB-49EB-9346-EAE29F344C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BB0982-F07F-44F5-8366-52A1C8D0CF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8B3F6D-D8BE-4306-945C-854885B9C0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7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21EECB-47C3-40A6-8175-A5B4B48652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1BB38C-AF79-4B43-B409-07589D60A9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C258A7-E362-44C3-BE0D-4C1C3C8EE6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440365-B073-4A06-B3C0-BF4D845F9A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41FFA6-DC63-441D-8D4E-3F7FF2450B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CE8C73-6A2F-4C74-88F6-228E27C19B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435F0E-67D5-4F5E-B3B9-834A99A115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9D883B-3C15-4845-95BE-A54C7A7BEF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DC3FB8-6629-4EE5-8874-BC9D22D834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71BF2B-EC1D-406F-A8BE-DF889FF1C1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72E9FD-46C4-4D51-ABFE-EF77F9E5A1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87F6D5-AEE0-4133-B589-E6480C83D5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58B403-1A41-4F19-8F7E-649181E926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17E44D-519D-4025-9D02-12AE171639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8A6D7A-C816-4E67-AB43-89D2C37340A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812BAC-E225-4036-8B13-FB6B21A505C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C77049-C85F-4D05-8376-7DEECADFCB0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49BD6E-ADAF-4F0A-87E5-DA444DAAB36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A5C3FC-B635-4E54-A1C2-2D1451EFD1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87D451-578F-47A3-8A15-2EB4FDC1AA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9215C7-2482-48E7-BB9E-2DFD249812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591C02-56D0-41F9-8DF8-0F4F2001A4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7F5107-88E1-4A81-9365-DC41008FC0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097145-16BA-40DC-B8B8-B5940A959A9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16F9E6-78CB-48AD-B13E-90A7C98BD5E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510C2C-5387-44BD-A5F9-CB65B069ACF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F0842F-98B1-4E85-BBAF-65C948D6DC1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AFE622-EB63-4714-AA3C-8D71E861616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8DD8FC-70F7-408A-9B64-1DD79E58B0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275C39-31F1-4A35-A8B3-9D231EA9F2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88BF08-8F42-4999-852F-2279DDCAB0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4A7A7E-E01A-4E7C-9613-FC25F80429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5C58D7-E23E-497C-8271-88144DFADA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2483F1-EFA4-4A81-BEAD-F700E79E37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67159D-99E1-4BEC-A3E2-A566809B1D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650D71-AF4F-4457-B0D7-CBAB9A8153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3B19D3-1FA6-49F2-877B-7BD878ABB1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D16293-4A32-429D-B621-1ADE32BFA6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D57CF7-0CB0-4A3D-B19D-98EC849462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39452D-F583-41F1-892B-20E53D1266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96F3B6-C3C0-4282-88A1-058F18FE90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9912ED-43F8-4F13-B95E-B60C07C028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07CBAA-BB83-4625-A50E-A45D6F2315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9D256C-FECD-46AD-820B-6814FF2BE7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0C5FB5-A5DE-42EC-927F-B68850B2C3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53F7A3-DD1E-4EC3-95BF-A1AA092A97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535959-68E3-42D3-8740-7FCADDC1B5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EEBFBD-99BF-4849-8300-84B4E6749A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FDF761-3BD0-4C21-9FA7-BFB4980E50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B213C2-33E0-4A47-AC86-76C8800BAD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1BF854-D7A5-471B-9BDC-70C12BE8B8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8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CB4FCA-BD2A-4523-9E6C-EDB77CD0B6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4DFB3A-281C-4039-81C6-F1744B68CA5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E9AE59-4251-4ECE-A0C9-DEA26E9DAD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1972DD-7585-4B38-900E-584A66AB991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50DB2C-ABB2-41C9-8D35-B2FB0D9146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0ED15F-2FE7-4F5D-8A7A-2CC739659AC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38F642-1554-409E-9325-C29884C7D0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CCDF83-9D7E-46B2-8C12-C4EB624B823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004F96-A722-4871-9B0B-99C6077263B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497833-FC52-489D-8B79-E143F9C5312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4831FA-DC39-4FCA-8251-A3DD2C3327D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BE6355-FF7F-4360-87A3-11CE8F807E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DA615E-F992-48EE-AAA1-92C4A00023F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B4CC32-36C0-41DD-89B4-5595BF4DA0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EDA038-EC64-43DE-86BE-9DE7D2F81C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8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5E7A2A-E2DD-4F94-9648-42FB38CFEEE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0707D4-AF5A-4EFA-ACEB-9FE3A50D2A2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0CDCA3-9D91-4645-B97D-0D680976B90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35C308-AFC4-4D2F-9D7C-1EC10C74A5A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BB8186-B656-471B-BE46-A901837C0B0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DB48CD-7AF7-48F5-958D-70F8E91B76C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C076D1-AEEC-48ED-A2CF-2DA39DBE157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4CB4EF-59FA-48CC-8EE8-B95880C21C0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8DFABA-3D1E-463C-8BE7-34CB538CAC7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A69964-FD62-42FC-93C7-62FB8B0FB743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A836AB-8C59-42CD-9C3B-3A84E3BA1BF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417630-A341-470B-8F7A-27003202AF1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48B70C-5AE5-4E3D-8307-4253225FABD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FFB05B-FFBE-46DD-A056-78251B4CE6A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B44C2D-BB4E-4008-B0BF-04256F1FBBF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2A73C9-A25E-4AE3-9640-CBB0D4D6FCE3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E4EE64-CA2E-4361-8EE2-851DC7266DC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D7234C-DFC7-4E63-B8EE-E2314258651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BB101A-3E39-427E-BDA0-23836E8B685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BC6BEE-1120-4582-9266-F42CCB32917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1DDE6F-424D-4B84-885D-7FF9B543E06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23E4D0-7903-4A70-88DC-C45E0D29234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0CFDCF-689F-4227-9EBA-0623E511B66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B83885-99FB-4DE5-82BE-AB5FD7D14E56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8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196AF5-535F-4AB3-8DF1-3360B26076C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8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313170-E0B9-475B-90BD-0D7887D33EF0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8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7F5486-4229-47A9-9C51-1BEB198FADB7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8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5513CD-36CD-42B2-A2B0-3CBD24F553CE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8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47ECBA-5AE7-4DC5-A8CD-835E9E24C6C8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8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8022CE-D012-49C7-9939-46C5C86C05D5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8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50ED0B-3274-484E-B786-85ACD0DD98F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8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0D582D-BF47-4E7F-AB2F-20A6726F927B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8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69915E-8E9A-473C-8823-A83CD1B116E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8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B07F0A-EF07-4E6B-A964-4BCBB0DF960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8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6847F6-D06E-4E80-97DC-11B5873F6AE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EB5069-F2E4-440A-AAF3-6F4F9507D80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0FDF2B-5AE5-472A-85F6-A900822A22E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F1F723-3235-452E-BEB3-D49C44836E3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1F0A53-71B3-49F3-811D-0302370AD349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3BAC23-8AA1-44E1-B843-940D53688A3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BA40EC-C4AB-4319-ADE6-E79F45331A66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C648B0-C1CA-4578-996C-358F6E06B5B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935F44-5D2B-4DE9-9598-B84F988C651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9397D6-8F59-4778-B172-B36C3C54E143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962CFA-BDF1-46CC-87AC-D3581203913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E59D14-D7CB-4A5D-A5CE-01928FB0E203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0198F5-79C9-44F1-A10E-48C9DF19D0E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7E521C-2DDA-4AC6-AF68-731A632BD95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AECBCC-171D-4012-ABA5-60CF1B303C9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0B632C-94ED-4977-AD4B-69C1B9EF2C3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10F9E9-6A4B-4B76-8BE6-C10F0079374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D43876-E10C-478A-AB38-87D2F624412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EEFF73-9FB5-49D8-9B1E-72E50F528D3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0B9D67-A5A5-4E6E-A73E-0C32544C83D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840923-5BD3-4F80-BD72-E45685A14C9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E6D7F4-BCEF-4F4E-8BC5-EDC8C35EF18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038870-E88C-4A8A-98AB-094A3202AEE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DDCD83-DF5E-46E6-BA0B-201CC571E64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B081BB-6EF8-4779-A6AD-750C47CD307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5E4459-F11F-4EDE-BA89-9F91099E1E03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A50A87-9AEB-4B57-9E66-023E9C98F34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B46671-4D6E-4546-A28A-B7FADB7633B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3DDFFB-AF64-4174-AC8C-A858DA7B230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76CC0D-DDFF-444F-A1B4-4619D8756FE6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1CDB8C-9585-4843-92D7-E684DF8C50ED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EC191B-C1EA-4859-916E-6A5FA0998F50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1922BD-B6AB-4275-9724-4B5FC234CAEC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3BA3DE-16B4-43B1-9BE9-5F55D2A120B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4A92BF-EB51-4DF1-99A3-BD59A44A2F58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1C391B-9F2C-448B-B354-6B3B711EB40F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6BF82D-D1B2-4662-9C08-EC5659665EAE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A6F761-15CD-495C-942A-363861A0685B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1A231C-38C1-4034-A9C7-5D3375FDC6F3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0027BA-27F7-4E92-A8F4-398A0246EFCE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2E801C-4E8B-41CF-8D5A-4756257574E0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9FE594-6256-420E-A76C-C15D9A050F43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511723-1635-4F1A-8772-0FFF35D9874C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23AE57-45B7-483F-9319-FC8B0A542B79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D6E4EA-366D-449B-8031-F3E84158FE51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904D9B-6D81-4CC8-A97E-E09B1115B8A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75DB3B-28A8-4711-B6B6-65148F73AF4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ABFA88-DF30-4557-BCA7-4C96F7DCDBA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E8FBE7-E8E3-4700-B36D-98F89B6ACB2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9A82C0-A7B5-48E1-B5C6-EA3C34F64C8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6D464A-D148-40D3-B77E-848CCF77FDA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BBD537-43A4-448F-8E89-818150E71F2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533CE8-1E05-4463-BBB0-8021BD86C7D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D63190-C7A9-49BE-B307-919734BBD3B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95A9A0-8A28-445C-98C7-64BA56B4341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75D980-79BF-479D-8E75-0EE4CFA3CD1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B13E93-482E-4D3C-B8CB-A2AC4D9BF43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0DBDFF-91CA-46D5-AFAC-B8CFB29D87C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A87641-BDFE-4EB7-ABE4-01FEDA44D25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22D18B-7D0C-4E88-BAE5-CC90F2FA932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4479E4-308B-4653-9132-CF647AB8441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17B993-1F8A-49CE-B872-5D080E1A393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EF053E-6AA2-4FFD-AA5D-1A51B1F7518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B66954-1369-4AB2-97CA-7C4C2210349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F50B34-0972-4B1A-9D0F-979076B073D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87AFB0-54BB-4AAF-9BB3-5E56C736D60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B7A4FF-E343-4B81-B852-343E60929AA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BC403F-8CA4-4D80-830E-F4A039F0AC8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0865D3-8E24-4AE8-A9BE-80A2CC33901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7321B0-7B19-4D19-AF4C-BE625F60E0DE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310865-CD80-4F90-A43D-88C280BCD3F9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AB12EF-5B9A-444C-84D9-5490DD3ECEA1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844640-E071-4F8B-BCFA-0B88741DBD2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05B174-4DB0-4DC5-BAB1-B6FF59FA5A75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10F330-A7D9-46C9-849E-C6973242479B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73A01C-C0E6-4E67-B91C-CC3F983C99A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17ED61-CED1-4873-9565-051E821D5E1D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7021D6-8022-4798-9E71-E1409E6B1B67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7CCFF5-3D18-4EF7-8872-CDFB5EF703FD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65EED8-4538-48E4-B842-DC0AA5DA189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95ABE0-5330-4A91-8879-351689C85E3F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680C24-2027-4918-8628-9B51FCD24A18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34715B-BAD6-4066-9300-81A4A58140C1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19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2EA5D7-775F-40AC-A210-F269E79249F0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120A36-92D0-48A9-95E7-0922D4073813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2D4951-E7AB-452B-835C-192E8F3FBB2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3FD7BD-4391-4CAD-8C3D-C3F8C2B1B6F6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480BDB-4103-4CF6-B773-D7AE6796132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F37B19-20FA-4246-A42A-7AD7BB122AA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812895-1674-44EE-AB16-D6D2A8B1413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CB3B4B-E443-4AF4-BAC3-6625F8A1FF4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43F3EE-10C9-4557-A72B-DE0F4B0E6D2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7F5D83-9869-45DF-82B5-0A1E6DF7AA2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E9098D-59FB-4E82-A651-16AE1C21E67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685D47-326E-477E-80E0-849575CBED6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88D321-EEEA-4DAB-BA9A-C6DFB66DBBE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A7C5B9-5CA7-4CC4-8CFF-B8694350CB7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9AD35C-FE0A-4E71-B733-D5E1909EB99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34F67B-DF09-455A-8AC3-A3950AF17B9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9F06E5-9700-46A5-94B5-87ADD67B420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19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DF7C5E-4F33-4485-B47F-8FD3C226A08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9E1EA0-2BB3-4086-A583-979225F7245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D9E34E-45A9-4B28-BF06-3BF5FD0E826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E0991D-EBBA-41C0-A756-C587A2B30D7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734509-9E8F-442A-BD58-9E8BF75E844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4B700C-1908-4A83-96C2-6ACD75E57E2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841A02-E16A-4898-8591-97595132E21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938C8E-5252-4137-87AD-CD9682A15E8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21ED68-2339-4F43-B3D6-253EC8D4E997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D065B5-2F45-4338-8DDB-3873EAD2915C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614CAC-DB81-46D3-881D-3A28CBA71A2C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2BC01E-DDF4-4F3C-9562-DF0CC1A9938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49B969-5F28-4F58-9E18-7B7D8AEFF5E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713842-197A-4996-BCC3-CAD45C5A528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0AEAFA-6C29-427F-98E2-2D4EB88A508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85B838-2D74-4C18-9698-082DEE39EEC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886763-E503-40BF-8AC5-CE76B0E5275E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BFC0D5-3B14-4E78-B327-FA820AC97ECE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B6B196-FA86-4AA9-B7DE-A6763DBE5E75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E9C37C-96E8-4E4A-A0D4-7A5543F67BC5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096BB3-8C25-4485-9CC5-864087C0991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53A552-BCAC-427D-8E09-D61D4EC85C8F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73F87C-6BC6-49EC-8D08-9D2FFD80EF3E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ABAD19-91C8-49BB-93DB-1601597FCA0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34D204-9F51-490E-94D3-89F2D91285B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4E29BF-92CB-4F83-AAE5-58F3B22CC0A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C3FD7B-725B-4DA4-AE19-1CC3768E258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AAB20B-6870-448C-9FA6-857A03992F5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4F6AE6-A255-4F2F-ABD7-895504228F4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A1CCD6-A72D-4F87-AAF4-BF649AF2809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2D435D-D0C8-4E40-AA32-AC3912277D9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E3900A-3EBC-4CD3-B502-10433401663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305F68-F0EA-47BB-9F72-8BFE4121DDF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79D215-9E5C-40D2-A140-A693622C1C4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FC5BB8-EDBA-4B51-8350-2FA1D6B6EB3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D0DE30-6484-45EE-9159-EF13511F7CB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3D02B1-6980-43FD-9C53-045108B500E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2B9ECE-17F0-496E-9EE8-F46D65836F4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32CDF5-5780-4914-B121-8AFE69058946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187952-7BB4-412C-8F8D-2ACC3B9898F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597D3B-2805-4168-99C4-0618A4441AE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20F556-D00E-45EE-A36C-3877859FF0D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F93291-B797-42C4-B4E0-FA770ACDF6A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8BA8CF-7FD5-4C8A-862D-678FDDC9575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53D986-23C3-475D-B1F5-EE3676AB09A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07C49C-3C57-403F-906F-3F85FD09EE7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BE4F76-BBD9-44B2-992D-806A475678B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92FCFB-8816-4DE0-9E23-7ED137A2FC01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706CBC-02EE-448A-8721-7CEFF1403C4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1F2418-C130-4C0A-B4B4-15AF67A58AFD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01581C-D8A8-4BC2-9B9D-40F90642C67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396BC6-6F2E-4B8B-9D6F-BD5978FE45C5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0FD542-5695-4F37-B24D-1F718B253D33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61BBC3-6F43-4524-B49B-986C3D59267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76F29B-8007-468C-AC16-8D85BBDBD189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459F44-8833-4D66-98D1-A8FB4B6251A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A96EE1-791A-433C-944F-5EDA490461F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AAF03F-2F06-440B-9818-FE98BAEC0E7B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6387D0-35A6-48D3-8BF0-06A11D25B539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7B456F-4FD2-4DDB-AC8B-D0734EFA461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5349C0-9C1C-4DEC-B731-301C2AB45A4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511154-E1E2-48B3-B5DC-276DC73798AC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EA0A77-275C-42DD-B8B1-405D50C5521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D33B8F-862D-40B9-95D3-0E4C42A6792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EC1865-9241-4EAD-8DF4-56DDF55611A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A5C4D5-5BDA-494E-B646-8CA900B5B9B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398DD9-ECC5-48D3-8057-BCFC0EC8788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238D3E-8B84-4D35-B260-11A517EA976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BF42F2-34BC-49D6-B557-94F8722B245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5A87E4-0D81-4B48-92D0-62B42519B53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F2536C-D0FB-4045-9406-E0968F59673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3C448A-BECC-4291-AAB2-39A379BE2AE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E07CFD-948F-40E9-9B7F-8293AFD5156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D0217A-E053-47F0-B623-B1C5253519C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1A0471-AE85-425D-891B-72665EBD48B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D28814-92DB-4AE2-876A-AB395AE54BE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A86C45-95D4-45A7-84C9-19A7F0655C2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5D53B5-F614-49D7-8BDE-44562A4C792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044D23-DC3B-48FC-8A91-FB77588A3A1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DB91A7-723D-4B92-B10D-A146407DF26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741CB9-71D7-423B-AF39-82605367D10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3BF313-BD93-496F-A1DB-C8F2C0890FD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97D217-5BA6-49D0-B20B-CAE7EE3D3F9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05CEAA-B356-413D-B3E6-9DC8ACB9788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6C50DA-538F-4536-A6C4-40ED416C275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0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BA0575-6551-4FBD-8972-E635B73086B6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78D26E-6E3B-4AE6-9BD8-472F8A689303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8C8A5A-70B9-4D90-9EC4-447EF6CB4B80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356B47-11B1-4B9F-8132-5E4B74759C47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F0F371-98A9-4AA3-AC76-182BDAE44077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2789E6-5342-47F6-B4BF-A2BC1146DB21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F16FA8-2B53-489B-8947-CCCD4F27070F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A2F0A4-653C-42CB-9B86-F2EAD0B404AE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239583-DF8C-4ABA-BD48-07A4C9AD566F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C529ED-47CD-42BB-AA23-E57418F3AAD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4E448B-4D99-418A-A78E-E21228E5D6C8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2AC2F3-BF16-4BD8-B839-06B9BFC2686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083253-E17C-4A02-B59C-DC89E8D9D09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CBD099-143A-46DD-BB4D-F36470E70099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851A55-05CF-4BB9-8234-9181FF9DDD69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0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87A81B-A624-4F05-9262-DBEAD6B4D9C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99DF6C-B48F-4162-BC25-90829044D28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912196-C8E7-4137-9CF7-679CBD7DF2E6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698D20-CC86-4AC7-BC52-3612EA24307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987604-0FF2-412D-A029-3B332DB9DFA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666546-B1E4-4E1B-90A4-E321D400035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DDC3BD-5468-4CDA-8CCE-3C7E5EF8D67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8C8784-2852-4D55-8658-4692A7603B3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24834F-D4B3-43C7-BF11-FD521521673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44091C-1FC9-4547-A4C3-400259EA0EC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814885-E6EA-4FEE-B797-13430CCE4B8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89CB94-1912-4A5F-9349-CB2385F51DC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B44C84-AE37-4F31-8953-B4D128E7A9F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6467F8-774C-41C9-90F9-6A40D263E8B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3ABEBC-CABE-47F2-B2E5-E89D6964422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6B0486-C824-4E45-9AB7-ECC02ADF562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E75DC3-792B-4A7C-B0D5-6660C001832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35738E-7B31-47A1-8328-EB38A8C9B29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B6D26B-C098-44CB-AD0C-3323CDE87BD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F040DD-A164-4862-92A8-18EE4012CF1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7E7884-0F02-4D04-AB40-3ED13D8B1C5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7358A8-D8B6-4461-8614-769C7148F30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1ABE65-428A-4B20-BF98-7EC8D4C7A51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71A22D-B1B0-4F35-92A8-EAB16828B71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5A22A5-7F8F-4674-A2D7-AEE215A6AE26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07C7AF-360A-4827-AEBE-8D84264E113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B11A2C-D34D-4529-989C-EC7B412EEBAD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1DC26A-9B07-4AF8-8640-3092BDC0AB8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0CC62C-3375-499D-BCFF-5054FBDB80F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EAB05D-349E-4B64-9095-07B36DC2F9A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0CA56F-CAAF-4F45-A6BE-A5EC6EE96DE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73C7F5-14B5-4DBD-83F8-FFEB2FAEF1E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2CF063-3A95-46F7-ACE0-FE6BBB708C49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38BA3E-B4B8-4C28-9E8F-6B98A8BEA410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52CE5D-F5AF-4DF6-B8F2-B44610DFDA29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3CE820-8EC8-41BC-8D2A-4CADAB8F8D43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AB8B47-00D2-47E1-A77A-50FD3BDFCA9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9395A4-CCF2-4C77-A1B4-D6444C215005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758C73-DA87-4D91-89D0-C915141B2318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58481D-855A-45A8-838C-508DF273554D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BDAB98-3C3C-4740-8D48-C4CE35FEA12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6149ED-718B-4C18-9580-78A836C897B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89AF79-410A-4053-99A5-9C01EF62486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71ED9F-0692-4B56-92C7-1A9A987F898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D598D8-6966-4460-87E3-47B47E0924D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0B2692-8D8A-4556-86F7-334F0DE4708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DE06EC-6D13-4732-B603-D5E2D6A626F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78C05C-0DDB-4E0C-86C2-78C9040C8CF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E9A716-9D1B-41ED-9A32-10ED5476816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06B5DA-9425-44D4-91DC-E744703DA2F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CE074C-512F-4FFA-85D8-DD4C7B4E458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EFC40A-EA1B-49F3-875D-EB207500EEE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CBEA53-5AE0-4FEE-9A5F-04E820516A6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7EA860-1596-40CD-BD03-516C120B9F9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16D78B-AC03-4D96-A0C2-C9383FB0B5E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1B2553-D69C-46BC-8B4E-738031449F43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31CB6A-452B-4803-A15D-E5284027B2C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9E2CFF-4651-46B6-BAE6-9E133101D81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B4BEBA-7295-46D1-9DE2-C53F0963FBA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F44DA1-4B2D-4134-B7E0-D9CDC974650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4D8DBD-9F02-4A13-B17E-D98F807ABA3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19C75B-0D4C-41B5-81E4-9996C9786C8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A93277-9D98-414E-81E7-733F6B3AD48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BACE60-E01A-4D95-BE0A-3437FA8A979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FFCE5F-C7EA-4657-B411-646B21FE0ACE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AEE02C-50C9-4ED6-A207-ADE1CB3C2F0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6E4DF8-0435-493F-9CF1-40A4419AD788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D27E8D-3EF3-49F9-85ED-2FF64A869E85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589873-1E50-4FC1-B5E9-A01C0F96F183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84A406-AF4C-4D74-871D-C46BB115C1E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8580A1-4788-4D7A-ACD7-73C11F9AE80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3B2152-2ED3-4AA6-9F14-EEDB1B639FD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599D61-8E4A-4BFD-9946-BB1B9E425E05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D1CFF9-0C43-4894-A3BB-FA9D9D6CE4EB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61AD05-AD77-4ADC-9524-58C82A6C7958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CDA706-7015-44E0-885D-E51E910F0668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99FB5B-0831-4300-A2CB-ACDBF3677887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615903-BC3D-4B9D-954A-827E1253143E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1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7362D0-80AE-4D7A-9AED-53286FD8D853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778B30-98AA-4BD9-BB32-A4B55D5002A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7151A5-C825-4F0B-B885-554B6696A20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8B9038-5CCD-4DC1-86BE-F70D09C02743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001E7A-2099-4E40-A83A-D4EBFA9F119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97A05B-9D8A-43ED-8CF8-FBB05E2593A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15ABB0-8520-48D9-B58A-2CC6E3D39CD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3F1A75-F916-406B-AC5F-5D6A777FB36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AE1184-FC89-4E0D-9697-72CB192ADEA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838822-98E5-4F08-8B1F-CBD0BD46A76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8F6043-7609-4726-9191-8715A08B8FB6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5863FA-CA82-4193-AC57-FB2092D1D5F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91D7D3-AB57-44F1-8CD3-667475418B4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70B3CA-F69A-4C5B-A01E-E9BA7802DC4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F30F4B-2FE5-4BEC-A8F4-F4EC7F25A6D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F2B8BA-037D-45BE-8521-A3EEB44F82F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9220FD-C9FE-4463-A33B-C72AFBE405A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9AC801-5A9E-4A0F-A77D-01D20F68C40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68EA7C-31D2-43DD-9E81-8FE497232F8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832389-CC55-4DCE-A26A-101818840F2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75214B-361F-4CE2-B274-48552F45968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B296B7-DE36-43BE-BD14-61E316E31A9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1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4A2CD5-B3AB-48FF-9498-6B67C4998C03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466371-014D-4EEE-92B0-4A28D772FA8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A8676B-F7F5-4FAE-B4B8-C3AAFB3B83D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545A46-68A5-4C53-8BB6-8ED13C63541D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F9EE68-FF22-406B-BF8B-27EA655D019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23A14C-6A99-4442-A765-A96F7F7587E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78212E-3AB3-46D0-B58C-DD828F60945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F4B79C-7F4D-471C-AEEF-DD5B8B56DB68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A0B5A5-9BCD-4F0B-A86F-150AEAF95AAE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0CC9EB-EB98-41E2-8CA4-5EAD6586B528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0BA422-803C-4E13-A338-CAAA91F83718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6D4CAC-066D-4454-A4BE-15C40647CBC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2AAA93-0875-4A38-8396-0473F22420B0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8EA89D-465C-4A1E-973E-0F8D60677F5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53501E-A436-4AF2-8A77-CD652871CB3D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FD070E-EAF1-4B3B-8305-66E2DD14A635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A76A46-6FD9-4049-846D-6D769CC90645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80B5C4-6F6C-403B-B785-160CDCFF08A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02FFB7-29A3-4F9E-91BF-22EB3BBC301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29080D-6FAA-41EC-AE55-82A1BD7F31C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1E8304-CC17-43CA-AE5E-F00B286D9C4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588984-3385-4640-AB76-F200464980E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C95483-26A4-4A9A-AF51-20A118BDCA76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710927-B436-4FC4-8A1E-B63CBBDBA20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DF0D42-A952-4870-B09A-C285F029CC1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D0C594-0EA6-4F0B-96AC-B2DF50BD781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C38214-F256-464B-8482-C90FBB884F0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9FB795-AAA8-4999-B5FA-BE34AA4D849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F809F0-9658-4496-A310-140E4FF935C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8CB858-820F-444E-9065-10159C70F53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BA7198-1A13-474C-8DA1-03F34F82B74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D8B3EE-9943-45C9-A898-A844E0FF7E4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2469A8-8079-4841-9FD6-14F07953E23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F35576-9A77-4A4E-A81E-EB55CBD51D9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A4C27D-5F90-4517-BE9A-70542D3BFC0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342496-6F01-457A-8503-4212C93AE95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FB93A7-7640-4693-A0E6-36A1CA835FF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82545E-CF5E-4737-8860-9F0ACA0D698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2FB1A0-13D9-4B87-A476-3A59667B56F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A8C297-BEB4-4A44-B976-E698266D6CA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CE4810-5954-4B0D-B7B1-E5F72FA2A78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C3BD73-808F-4EB5-AFE4-F6F58D98F6D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F9E75F-FC1C-45D4-BD02-5A5C687623B7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894E85-D880-4A97-91A4-7213DB97B74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E53625-CF5D-4D93-8B0A-5B93B4306E2B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4407E4-DE5B-4A3B-A1C0-E9C3999A0200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74E5AA-A0EF-4A0A-9176-61E2303B6363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2270C1-CD03-4F34-B881-97353C5CCC09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AADB5A-B8F2-42BA-8B26-B5BE578659DB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518C1C-EE9D-4238-9EE7-997F0510E1CB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D426FE-DA59-4A3A-AB9A-4565C014017E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B7A5A3-5B3B-4263-86C4-9397A6537A00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FA2437-E169-4B1F-A0CC-5B8B1D9B860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6B9B43-0CE2-4776-8234-28FDB8D47C6C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270E69-59F8-4DEF-A03E-C7EA1BD963DB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92ADEF-7A9B-47FD-8EB9-58F1CAF2D14E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1488FD-21B8-4EC2-ACA9-8C9B30F66F67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4497FF-E0ED-4230-968D-3640E53F00B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9B9D74-D85A-4480-BE0E-B54C42F21F6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9541C5-F5EF-4EDA-A960-B638EB5C48A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9EB684-9BD0-4A4A-BD94-DEE52394316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B4C56D-A44F-4C5C-A486-B437AB6E8B7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863A38-2D1C-4DFD-BDBB-8A26A4BB864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2616F0-BFC2-4731-8242-823491B3F2D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DF9139-AA21-4D86-B77D-117E09E7081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E76F1B-8449-4CC7-A410-559237FC7F9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08B133-C812-46F8-A5A5-FDE9DE334ED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D3C004-90A4-4C8D-8415-2B1B622E44E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D7BFD5-7918-449E-84D8-28149BE8389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B95222-9EB6-4041-ABA4-5E23500CEC3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9A1768-E92F-4904-BEE0-6E4BDA3F89B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65775B-38D5-4FF8-9090-EB483BA5D5B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47B0C0-2D42-41AF-B102-05EAC50436A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83D541-0BF7-488E-A86A-FB447494E32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ED8A89-89EE-4D61-95CF-D40A6B0D824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A1C468-8122-4171-BFA0-AF43038D5EB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773BD0-BA8C-43C0-A8A6-0D810733F81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336C24-4C6A-47A9-9D77-005BFAF902C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5BDD8E-810A-4922-A0F5-E638D577C9B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36091D-394C-4D78-B052-A3DFFF5FF7F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38FE13-714C-4314-A24C-028626A531C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07E21E-7A70-44DA-BD4F-897F22A91D2F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F53611-7391-4574-BA93-F252721153CC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CB4C3E-A97D-4475-B29C-4FF109772789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711FD2-E762-4D9E-97D4-F55482C36C80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CA58CD-BFC5-442D-A536-B98AF48D1BB5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6AACE8-0C83-4885-92A7-4F734497C033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8CE4BC-3CBC-4A5B-B3C5-4057CAEF898F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DC11EA-9C00-4464-B9C4-A26E47538CF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170B76-2B5F-425B-A9D6-73116AF6E80F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5F97FA-1C3C-4CFE-ACA3-D24F9A95BD2F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294BDD-B03E-4A98-8987-0B25DF941E4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7D1307-E48E-4AA8-A632-8245D301477E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8032FE-2776-4C5F-8181-131E51568D30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68FC36-AAA0-4583-9934-54D203BC0BF7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2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92FBD6-D79D-4B97-B985-8AFF44E107B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11FF10-27AB-424E-8E6C-F0ABF36768B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CBF8BE-AF5B-4CC4-BDF6-DE3C7734088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78BDA6-3EC3-47F5-BF83-CF026C3CD06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2F86B9-275C-481B-BA2D-9A3008ADE5D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2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11DDBB-7C92-409C-A78B-1987ECE74C3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6F5B45-1125-438D-AE95-D09CD596DA1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0973AE-8D29-4EB5-BFE0-5F9A3C5F91D3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999FA0-F09B-4850-AACF-DF37B311F6F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65031F-628B-401B-A922-F1F30D39A9D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234A42-8EDD-4736-832B-988C9042643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D3C321-5B24-48C1-BD50-3EB170EE7B1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EB6EC7-32D0-4F8D-A802-DE25C18DF14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8D4678-E9C9-4D32-9A0B-6B386C900D8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30AACF-6A81-4FC4-91D7-D11870F1B0D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4FEE93-8F66-4DBB-A407-66FB2F5FA2B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23C19B-2A14-4B3B-88B2-D38B748DE13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0D4753-6D89-4426-8F71-8DAE3646167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62AFB1-FF33-4E63-8DA3-75AC47F86016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692353-4166-4838-A8B8-63E98E3159F6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B9D096-BFC8-47EC-9165-33CF17F6E61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A059E0-872D-452D-B344-2FE037E0238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F26A62-CB42-4741-BC1A-8502EF0F264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CE20F2-5F30-4DBC-817D-4B3AA7E126D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F71B75-DA18-4A61-9F13-E7F40556FF0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A712DA-9429-40AC-99F7-CD978CF2B4B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DD3BBF-7D54-4306-8F8C-4F77D4901A6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CE21FB-9A7D-478B-96FD-8581B546501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7FB6F1-B813-48B6-B051-E6C96D8F12FF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B3D0FC-1833-46E5-BF20-8D1385EB3FF8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C5478A-C428-4D84-AEB2-9DD33FB79EE0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4A68A1-31FE-42D9-A1FD-8C0C375ECBB5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BCA867-4EFC-4D0A-8638-99D723DE58FD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AC808B-812A-421A-9806-4CBBD197223F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72DE3B-E798-417C-98D9-678BAB26F06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B020AF-BFCC-4B34-BCC8-2DEF6288CA40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071A8B-291C-4DB9-B7A0-BC13281D005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9BD8B3-7D33-45DC-ABCA-B9BE6F393DBC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EDCBA8-789B-43DC-A15F-461525D9FB5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CBC85A-305B-410B-803C-E80E448214EC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984591-D06C-495F-A27E-C055B91121E3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6CC4A8-63DA-4501-B81E-6AF2A09146F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EC420C-0D6B-4C27-BE5E-6928ABA89C7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F39E1A-141F-4FE8-9C95-14F5B7EC7AF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5B571F-D218-4368-8653-DCB38D3F5C5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9A23F9-A07A-4F9B-B3FF-248BB208719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AAE11E-F1D0-4328-91D2-E2FA6B1B28F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90290F-8459-47DB-A049-BFAABFD46B3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E67C50-3E33-494A-86FF-E9D2E616CE7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3E7D66-921A-4C0E-94C5-F6D02218F87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18DD9C-476F-44BD-9377-1D17470CE01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9947E0-24C0-4A16-B4AB-251A267824F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4280E5-8A3A-4F83-BCB6-33E809B54F9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4A2589-50EE-41BD-95F9-F29D6FFA321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902A98-41D6-4A73-B1E0-BE8FA3DB8F8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9C6B6F-4207-4A71-9CC6-AF36AE7EE29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19F363-63F1-4EED-BA9B-18E6E960460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4C8089-7445-4CDD-9DA0-17532DC0EAE6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15C919-7F9B-4818-86D5-ACF064A97133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B1B4E0-16EA-4ADE-9A6F-94F346F2A7A3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3C188C-A0EA-41F4-84F7-185D985503D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1EFAEB-E882-45CE-8A9B-B96A9FFBC76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F568BA-1E6C-4EB2-A9E5-6C06B79B7BF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4905D0-809B-4CA8-A361-F16BFDA7EEA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E70639-FF19-4CF3-984B-885978BE1A6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6F5394-B49B-482B-B6F9-E455CA08278E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939EF0-09B1-44D7-A6DF-33C40505A0F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075ED3-385C-4150-906F-F32118E9A8D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7C84AC-69E8-4C7D-A8FB-A2596E417095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CEC1B4-C395-4F6E-824F-E0B472A11F6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2131BD-1475-4942-B588-B289AE0789F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8CF46C-03EB-41AB-8D51-CB8CC1BCB9DF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63AE79-298D-40D2-9C4E-2C213587C5E7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2688A3-BF6B-486B-BF53-0AE0A07AF4C1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2D27FD-AC91-41E4-BA1B-357BA8D8E42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D616DC-09CF-404E-AD4C-306889971AE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6BA127-9AF7-4DAA-A722-E165A58590DB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3ABFB1-8474-44C5-AE05-F6DB6551683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47BF4E-85FD-44E8-8528-B30F3F870DA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3D7AAB-E413-4BD7-9B42-3261DBAA77B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12C444-73FA-4BE2-A240-7D734D51F4F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F5A44F-9198-40C3-BA31-1C17D4866D6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ED9E95-2F4C-49BE-9534-99FBE889FE3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4F259B-F74E-42C6-B28F-CD0AB11AA6C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6FADFB-DCC6-429C-99DB-F9782B184C2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94F4EA-D89E-4663-BDBF-7EC823A023E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DA1A17-C88C-4916-9925-5F6992BF4BC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BE9197-4574-457A-BABA-1B3C95AE47E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522C9B-D5DE-4FA3-8438-2F7AF7FCB67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841FC0-B3DD-4C2A-A9EF-12A58DDC2F1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D6B2CE-AA97-4ADE-A180-DAEF1FA4F033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2BAA77-62B2-4DA2-A516-66ABCE5885A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7CE278-174B-4D22-BD0F-E43A87623DA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0B5A7E-427E-4BE2-BB45-6D166C4454C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F92D43-0C27-4583-B214-548FA9B0CE7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9DCF46-403C-423F-9D08-BAE5218CE596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C8D88E-CE52-418B-97AA-6FCB974F5DD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DA6EE9-E282-4F10-9785-A1B3D5463B2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918CAE-3F55-4206-A6EA-A552C3B8880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9ACF8B-59BF-4330-98AA-DFD6D8F17566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638E2E-24DE-447B-92DF-3EE22B9B892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81267A-DE68-446F-BC42-A4F225DC3923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3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1AE348-4953-48BE-9204-95FBD2070DE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E910C4-DE0E-4D09-AC73-DE2DC82C0CA0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D3C405-05E7-4E42-87A2-F08CB5C7DB5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3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F5B6CF-F00E-42AF-BB40-2BDB0FE015D8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44A833-C161-43A3-8DAB-9B33CCC4F745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8EB431-BA77-40F0-AB72-2B0D9307C0BE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C919DD-F71C-4377-AAC7-905F10FF38B0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F981C1-AACA-4C7D-B011-83A46917144F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FF860C-0914-48DA-BC33-090421D3089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E198FA-CDF9-405E-B3BF-C972B7078CE7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152BF7-4686-4153-8C6B-57A63C12B21E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8C8110-D39E-459B-90F3-06ABF82D8F5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4F044C-D344-4565-A867-528E0BB27C00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BC8419-F417-4BDC-AC77-3363B7DC35C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2B0638-2798-4C92-9C70-D3BFB6AD6C9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0AD291-843F-4A56-AEEB-B0FB00C34AA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62979E-C692-4A6D-8EC9-C2B235801F7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06F3E4-964B-4A93-8FC9-06A723C4A7A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D0F642-0FDC-46CD-8FC9-1CF08A4014A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F374AE-3D76-44F5-B82F-537B59999DF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BC9C9F-D310-4359-AED0-51BA59627BE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9150BC-E8AB-41B3-A2EA-548BE2A1BE5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7974AE-4001-4299-B7DF-19C17BA79980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C9743F-4D75-415A-ACF0-981E42B90CB3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C06BD7-9A05-4377-B9D6-5462F9F2B1B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EBF2A9-D1CD-4BF6-B69B-939B7F065756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E1FD80-5FAC-419F-B9F4-E5D6F36AAF8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0A0031-43F5-4C99-8B8A-74155301D86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B2EAB4-8C21-4563-8F06-643AF5A790A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8B29B9-41AC-4E25-B19F-E6C45700584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887A97-CA60-4893-B4EC-A32C2576494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70F6A7-8459-4101-9E8E-09AD23D82DD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26D9DC-BCC2-425B-A15B-8C775BD1BA67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738342-6F04-45E7-AB55-1BF9545AB3A8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203C3C-2F3A-4203-8AD5-D3A719D2B27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397927-D770-43CB-BFA0-B06C461F699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A93C7E-B286-48EA-8F01-521950800E4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A75752-FA59-480E-B63C-2D3BC0C8654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59E2D8-8A50-468E-BF4B-8687167E0ADA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EBE2A3-1244-47B3-96FD-FA05D23E1F8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7D482E-2B90-460C-BCD3-11A12F2B52A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624770-665A-4584-A9D7-193B49AC166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819D89-3F01-4931-BE9A-696FA0326AD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75CA1A-6531-49EC-9353-AEB307F6890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B5C320-4271-4C2C-A8D2-3094E9D896C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2459CF-8226-423B-9BD1-39C6DE95F64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7D15BC-BF1C-4D25-81C1-EC236E59C0D8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C0740A-0401-4975-B2A5-85F26DF1D58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4AC34D-6F23-46D1-95F3-00E2616B9F2A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08F555-4365-469F-BC2E-7B55FB96F95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375C86-F50E-4490-AD16-16D15D0EDD8C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507DCB-059A-4AB4-8DF8-9A64D43ED1F1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E282F0-C6B8-4BCF-8DEE-9447C4ABFDDD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077EC4-BF06-442F-B0FA-546FD79DCD1C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B0670A-2415-49A2-AFB9-5AEB8539C4B8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53E1CF-5810-4F0E-A94D-14EF109A15B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CE3CF1-7CBB-4E29-AFC7-4A8FF200C4E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DB3661-0F4B-4CEF-8F60-5FB2EC4781E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17CFCC-B02B-4AB1-9C4D-8BEE97B8998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E266AE-3C2D-4314-9DEF-B17181D51BFC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2BE0E5-38B9-4FE8-ADAA-A8737C09F07F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44E2F7-0BE6-4A5B-9263-E3EF69AFFC6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59F1C8-568B-4983-B297-062803E06B6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BC1B54-637C-46E4-9649-1840F6323AF6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DD389E-AFAC-4B46-86F1-1D3AC1F86D9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EBDFA4-A72E-406E-AEE8-7D1B4DFDFB4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3B24DB-58DC-40DA-AF73-5478EAFCFCA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F544F1-CA47-4276-9ABD-882F606A011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F4AD88-2378-4FFF-B106-EDF9F4DCAF9B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BFD323-2DD6-4B9A-BFDB-976DFA4354C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BDB5CD-9D09-4981-852B-1B58FD675929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8A9EAC-BBE8-46D2-A1EE-6DFEBAF49911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5A8275-F554-43D3-B30A-DD4C1988330E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C3B44C-1017-4680-AB6F-5A2A17DD624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A27E54-11BD-482E-AC43-D95251D7AB02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F05D86-F612-4F5A-A5CD-197DEF43BA0D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E718C2-1781-4832-A108-ED89EA412A75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9157DB-6E49-49B2-9CBC-3592E58F336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1219200</xdr:colOff>
      <xdr:row>10</xdr:row>
      <xdr:rowOff>0</xdr:rowOff>
    </xdr:from>
    <xdr:ext cx="314325" cy="304800"/>
    <xdr:sp macro="" textlink="" fLocksText="0">
      <xdr:nvSpPr>
        <xdr:cNvPr id="24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F86313-35B7-4C02-A837-4F83641FAA54}"/>
            </a:ext>
          </a:extLst>
        </xdr:cNvPr>
        <xdr:cNvSpPr/>
      </xdr:nvSpPr>
      <xdr:spPr>
        <a:xfrm>
          <a:off x="20593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E55AD3-9653-40FA-8CE2-15A9FC9EC1C5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50205B-10C7-43B9-B782-868BF9FEA41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EC293A-6CCF-41FC-B9CE-5EBB9D60BDB1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C23E38-33FE-4277-B8AB-076EDFFF6CF0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396EF2-7986-4639-8BD9-E8B0FF242E4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70034B-D81B-4254-8B62-7136AAF06E9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5C1471-AA2E-4DC5-A498-94D73C566E3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043A8B-BCE1-476C-BB16-7D43151C3407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D3851F-888E-43CF-BB9D-95A3F8B2D10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F2A9D4-91BA-46E8-A268-6ED9744FD721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524BD0-5899-4C7F-80C4-B284C55985E6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80C306-0EF4-42BB-8CDC-D83D25D52CA2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1BC4D6-9571-4012-8C73-EDCE61240CB4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1171575</xdr:colOff>
      <xdr:row>10</xdr:row>
      <xdr:rowOff>0</xdr:rowOff>
    </xdr:from>
    <xdr:ext cx="377190" cy="390525"/>
    <xdr:sp macro="" textlink="" fLocksText="0">
      <xdr:nvSpPr>
        <xdr:cNvPr id="24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1EC025-D04B-47AF-AFB6-427697B14EAF}"/>
            </a:ext>
          </a:extLst>
        </xdr:cNvPr>
        <xdr:cNvSpPr/>
      </xdr:nvSpPr>
      <xdr:spPr>
        <a:xfrm>
          <a:off x="2059114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51088</xdr:colOff>
      <xdr:row>10</xdr:row>
      <xdr:rowOff>0</xdr:rowOff>
    </xdr:from>
    <xdr:ext cx="377190" cy="390525"/>
    <xdr:sp macro="" textlink="" fLocksText="0">
      <xdr:nvSpPr>
        <xdr:cNvPr id="24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BE20D8-4FD9-42EB-BF00-21F0A8E6604A}"/>
            </a:ext>
          </a:extLst>
        </xdr:cNvPr>
        <xdr:cNvSpPr/>
      </xdr:nvSpPr>
      <xdr:spPr>
        <a:xfrm>
          <a:off x="20647948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4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C0E373-5A10-41DC-9084-E4660A8CE1F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4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EDFE0C-581A-46AC-9397-C05CFE051C9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4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83C843-B18A-4D7D-BA62-14175CA70C0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4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DD2FFA-1A38-4063-BF1A-022945165FA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4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8BC9B2-EA76-4B83-9F48-ED53D0CDDDB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4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65835E-3732-4CE6-B444-1DA1B42DAA0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4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4C833D-4DAD-4553-9D71-BC7161A40CB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4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75B2EF-AC6D-438E-9951-1504603EF9A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4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8E5FE5-5E58-49E8-AD8A-8FE2D203C04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4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624539-CE21-49D9-9CEA-9BFE9947987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6C1ED4-DE4B-4AFE-9DEB-9B54B78A53A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FB8B7A-08E4-4F74-A3C0-AFBF925961F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E56683-3026-46ED-917F-702E063A524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89CFF5-0B15-4090-ABC4-99F9325AC88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E957AE-E75A-495A-8A3B-98BFBBFD4A9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9A4E8B-1E73-45D6-A8E1-65624B9A665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CC0722-55E6-4E53-BCB4-40DADDE6BCA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0556B9-88E5-44FE-9F74-A7E9B388F2E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C84A6C-C3A9-486E-B8B6-90449EE0E72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DE30F2-DD67-4D24-9118-ACE526A510B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765F26-CA93-4A22-9E06-EC918CFA132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9287B3-2FDB-44A1-8CAC-7F1F0BBC504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63CA32-1584-4717-A8C1-972DC55500F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752783-B579-4F38-BD06-FDC83C0E7B9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EF0727-9E10-4082-B5DD-3D405469531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121E30-2F0F-46DE-BAD8-64F459DA8F4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4E034F-60BE-4DE0-83A4-B3E2328EB60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ED4833-760D-4ED6-996F-A05B8621E1E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F05652-5382-4C50-9479-02280F59CA9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8BA9D9-7FAE-4FB8-BAB1-9761F535CE0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D843BA-C82E-47E9-A3A2-D8B50D28F15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D9AC39-0FA1-4BC0-9468-6F30020FB80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0EE943-D8EB-434D-8C65-700AB2F5409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DDF3A9-FCBE-4BF2-9FDA-75B3AAFB4D2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1D5FDD-980B-4A99-A244-F3511BDD56E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370BEB-1632-4F7C-A040-339217C3DE4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7AB16E-0F7A-4451-A06D-BC51DAFD694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3AF469-510D-4E09-AFA2-083746014EB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21DA2D-ECFC-487A-8C92-FD9D96A484F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526723-7864-4EEA-9C26-FCAC044D951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553115-38B5-4DC4-BF06-56162247034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2B9414-31D9-4575-BA01-7B2FED21983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BCAC0F-5666-4BCF-A92E-F5F61F840FF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29CA87-17AA-43BF-8F2A-35D290EAF7A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672DBE-7EA6-409E-AFB7-A9364A9A8A9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6D659A-EBA9-4B0B-BEEE-612F2E15EB5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8EFA34-A961-4880-8146-6357CBBCAFE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2F6BC2-0091-4E57-8808-44EB89D372A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73D2D5-B95A-44AD-831C-A6370F65A55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0B7EE1-C533-4C8F-9CE3-829B0BE32B8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43B8A9-6852-4857-B543-3937CDB10FE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76F0B4-C0CA-4324-931D-66410931431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B2B577-AC7C-4A08-BC3D-9CB4EA51032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B64834-9E8F-44B4-AE4D-21372280F84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13BBBD-95DA-40C6-9409-7ED9020F3E6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57B18B-951B-4605-95BA-BFFB79BAD9C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C24354-4FB5-4224-8A33-20A4A8E32BD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B89CC8-9E74-4A81-A08D-9745156E90D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7B636C-FD4B-4D19-A801-24BE41CB0C2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8B7A89-2FD5-4B61-8022-C059AC696D6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7B3DE5-B83A-4566-A2E9-4B0DD9C07B5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C353E2-DDDE-4CD6-9CC0-11B28592BE2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A98BFA-A9CD-4F4E-95D0-E7E1F85C862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2AE5FE-CC2F-40EA-ACC3-17AC430F7B9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0CA4B2-9FBD-4866-8ADD-24647EFF9C5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82A20C-9322-448B-867F-1FB1A669821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0174D6-9A31-4E50-9F33-62951006984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B6119D-9441-43E1-B2B0-5A9F180E291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AF6A91-B9EA-423D-A24A-9CF0C0B472B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5D148B-52E7-4497-8BA9-E2594EA7DE7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46B446-117A-462A-924D-61E34B7326E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40B407-70E7-40BD-9019-FFE1BCBA062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6AA78D-002F-4DCA-AFF9-BF4B20C2CC7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244857-01DB-41F1-8A7D-337ADD4E1F1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4F7E4F-C76E-4A33-93BB-3B0BE80448C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48F39D-98B9-4338-B13F-63CFE37764A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E3FE82-AB8B-4310-BBC7-0D550A17BA1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1951F4-E35A-4394-B490-263A7ED189D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942175-AC8E-4132-B6CD-9A05B0988E3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9408DF-1E91-42AB-85AD-18D3BEA5337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C0666B-82C9-4DEE-BC1C-F94EBDBBB5A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9CDD89-0E34-4DA8-B705-2E0262A9504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89D038-E1CB-4283-9143-11864690F71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7A0E79-1829-4DC9-92AA-B183A89DC91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60694E-CBCD-4C36-9E2A-4C80561ECBB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E6798F-DFE3-4429-8FBE-DB299B5EAB0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7D832A-D5B8-48B5-B552-1B1A3E72C62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DEF26B-EF8A-4DB2-9198-31DE49FD29B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7E83E1-2FCE-421B-AD9F-8ABE882DF66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3480D9-23C0-40D2-8B4D-C27B9121F44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2AD202-F3D2-4BF5-87E4-1EA10D19ABE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ADE6F8-D3C9-4D3E-A1DA-0D70CA4EC55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215952-647D-4088-AF63-11B21970D89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8F4645-D8BA-4DF9-925E-37A157646B0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EFE2A4-AC87-44B1-816E-923C0545C12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21AF68-F6DE-4C24-9359-15A5ADBE522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97487D-CEC4-4ACB-8C95-6CAF8163309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E226D2-A4B2-478D-A51D-9178D9CC0DA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F2EB12-7578-4533-969F-BB12D220956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08DBCC-AC80-48F8-AEB1-FA82A527519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7C600F-DB3D-4E7C-BD1D-DD6FD8C41DC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5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2DA275-C90C-494D-92B0-3AE3DDBDC58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6B859A-583E-441B-A6DB-E2362D1D5B5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89EF8B-D32C-4558-97F7-3CC2EB51224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CBF655-A0D2-40A4-AC43-9608AB11302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4E57F1-16D4-455D-B60F-27D4CFADC10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B847A9-6C57-4903-BDAC-23EFC3F26A7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4DED3C-FF56-4A9F-8041-41CF29C8F9A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A4DFB0-68D8-4884-9D09-E892E68E63F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5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3DE709-1C29-4B4B-A630-A236C0C4DDD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8EF6F4-231F-49BB-A66A-09C1D601E89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31FF01-D4A4-470B-82C7-C3A4EEE715A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2CD4F0-3241-450A-A8B6-3F28644DC58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BA28F3-C270-4890-8E3A-D19386AA9FB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C635D2-C543-40F5-B0D6-EAF7BA62F63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2FB374-6948-4099-BAC0-D1BFAB213C5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981DE2-108F-45FF-BCF1-A42E5D26F1A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7523FE-FEC4-4DCD-B4E8-6A7DB20921A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6F0E89-B4B8-45C0-9693-D5130B6941E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A2C866-2E8E-4C0B-BC36-AB5450875AC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7977BD-C399-43F6-A8C0-8782FB8E937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719D07-5EE2-4879-808F-1652FD7D78C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1A1D2A-4366-4763-AFCC-859ACAFBEA8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BC4187-0748-4BE1-A8B6-EEEF67C35CE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866C70-9893-4909-96A7-7265BF4BDD1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EE7237-2A70-4AA5-9023-6101B166201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60901D-060F-4E87-B1A8-39739B1583E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7F036D-220C-4044-8806-41F60A5A4E1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C1D6A3-1EBB-4AC2-BB81-77762E56B3E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46ECB7-6D17-4B1D-AF10-59B8BCB793E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E2541B-9211-4E3F-B6D7-02A7B26B302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051C49-748F-4810-9165-3AAF4F66F03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E1C138-952D-483D-883F-C4AE335873A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75F9BF-1DA7-415F-9FE3-CE12BF8ECFB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02FEEF-686D-408F-A31F-56FA5F37696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7AE2CE-DEA1-4408-A2A3-61F79A3438A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1B57B9-0379-42B1-B8A1-002F2846177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135D82-5471-4D04-A125-385668EE5B2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C05086-7289-4D35-A0F2-4441245EC8A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2069CA-7887-4E90-B91E-6ECE3C9E648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5D44FC-66A9-4F8A-8629-59ECE31F0AF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7E7A42-D868-49D5-A77E-B2AF2F5182F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3C70B3-FB1A-47E7-82E1-9B926927F6C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FCAE96-B089-4F96-8DA5-FF7F36B9C1A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C83734-B25F-4697-BCCD-5996434E828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D7E609-706E-43F4-AB84-8DDE6F7F606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EEED8E-AAAB-4E31-AB2F-3504A0EE1D8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6C3A7C-CF69-4E7F-B428-B48C5722E33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90B66A-E4A9-4F54-85CC-CEDCA87DD68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D61FE0-5C2A-43A1-8C89-815514BFB67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FA521A-2C10-42E8-A022-F59E4D14DC1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F8B4BD-A8AF-4019-AEB8-B378E64D674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436456-5871-4712-8592-6F013518F5E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DB2C4F-320B-4679-A950-06A1DD9DD1D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8ECE76-1B23-486A-9C2C-E68B0758F51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D0AE43-2B6E-41CF-953D-DAFD1FD018A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43B2D2-0720-499E-9817-7E8C1832791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E8FB0D-1C82-4E74-805D-C43AECD0C26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6CDB25-0B5C-4ACB-A07E-7FDE171BF1F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C79232-ECAE-4CFB-A1C6-0D664EC15CB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05F5A4-4971-4C60-B2E9-B9406C056CA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A30601-9F21-4F70-A63B-4308158481D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0DF17E-9267-4856-B17E-CBBCD9691D3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1DA017-84F5-42BC-945A-8AE7768D0C0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BD8899-C4D6-4D07-9B0E-ADA1DA5C73A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F8E93D-585E-42BA-9FB8-27AEAE52944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596F76-F42F-416C-B991-A4B93176746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7714C7-FD59-4797-A734-2FEBB2C9642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327148-9FEA-4C03-A7D2-DCEBC414948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06D7FA-F44E-474D-BC10-7CD67B7E8C1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37C973-C53D-42E9-819B-A90153C9B75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BFA9F5-FE58-4897-BCC2-09EB6E27B96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5BA598-0F12-4002-83AA-7B7B1DABF4E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A464C1-8E2D-4054-8E89-FC9CA6570FD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D1FB09-16C8-4F88-A91B-F68510F1120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DBCFE9-A170-4AC6-A823-40A46485BE9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632FEA-2002-48AA-93D3-DDF37C0C508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F197B0-A34C-42F7-80CF-6C6551006B1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F3119F-864F-4E61-8D76-CFD40377498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6B088C-8E55-4E40-B510-05AC148F76D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E99C6E-7574-482E-B421-6B67A223CE3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E0524E-4286-47BD-888A-823F4691031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78F43D-F9BE-4D88-8232-C5F2EE03751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D42B94-3630-45D3-9753-3665ED93894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3CB5BA-2E64-49C8-AEE8-3CC899AEAB6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9A43AA-A889-45C7-91BC-A5A7F40F85F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2AA1D9-FFD2-4C62-BA5B-88912596895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577659-6172-4801-B760-B910A01BB72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098200-034A-4570-B4E2-187A3267AA7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C25361-B7FA-4FC1-8372-6B8DE6D23C2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6BB4B6-F017-45A5-8B52-846F323EA7B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E3A832-049F-4038-BDD3-53F7A7CCB28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7D0A60-B41B-4A4E-8C42-4A8CEF0524D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2B3180-ADCD-4773-9E16-3AE2073EEC1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6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EC047E-7915-4ACB-B256-5C1E4888BF6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E864C2-EF2D-4304-A2F8-E2E3688DF61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C7D3DF-361E-48C8-9A82-8481015FAEA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32244C-440C-48C3-9F2F-D1778FC75D1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A80BC4-4186-4D6D-9C4E-0D7002968BD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E31AC7-5463-489B-A07B-E0F3C7EF7E8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1E35F5-AC09-47E2-BFAB-1724C3F07C3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7622AB-40C4-40F4-B03A-796CF9E725D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E33912-64D3-4997-B2BB-69313C86BAB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F2857C-7343-4220-BA07-8534827BD18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C3B7AD-19B1-44BA-9091-DEE4FB53A18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0494D0-FC2B-4CAB-BEC6-7404F2FAE42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1D12AC-50D0-4D5C-9591-B2B2AEB185F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06CE16-A974-4CC3-8B20-4842DF8DCFD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71D8F7-820B-4F94-A357-5E39BD3F3CF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6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C55D21-CAD7-44B6-BD1B-7B544335B1B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597EE9-86BA-4074-B57F-A82081CB80C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6D7E70-03A2-4029-AE1F-E5D894089C0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850868-CBAE-4B14-A892-6CE77B9D371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0135CC-D8B0-4FD3-B6C0-58A228EEFBF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F299B0-09A0-4298-BD3D-594987D76D5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DB110D-67FF-4326-9BBB-510D156B4B0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0C54B8-6D17-4C29-8CA8-0784089AEBF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C05933-C158-4E32-86C0-78C2D48AAAF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2E9E15-F732-4298-B878-40C82B01838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02C640-CB95-4FFE-AD93-CEB323BFAA7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39F0BC-B734-4D05-9A76-851A1E24B7C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D99FE8-CFED-4F9D-A78C-FCF0D38C57D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5CE0CD-FB6C-4195-B596-B41844A5F8D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2E7A33-B2BA-4B4F-BDB0-BC043F43C3C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A718CA-27B3-422E-ABFA-B6E81A5C678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CA5DC3-85F5-4253-A12C-30F3E3BC807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FCF0B8-468E-44D6-8515-CC02C0F6652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4B431E-3EBB-4DEC-98E4-A9E3E4B71CA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F9E12A-F243-4A22-9861-84FA192264A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6BB3C1-C95D-42FF-B25D-6E48AE76A2F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B5EEED-806E-4ECD-8D41-D671875D3E6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BD54AE-7F6B-4670-8FA5-70E42C94446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C094E9-E7B8-4808-9D30-B35291BF6A8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924F33-AD36-477D-A56D-FEB1C193EFD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49C45F-04BE-4823-8763-69B2233E6DA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387CA9-F6C6-46BD-9906-C3C04503A0B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EC38B9-8E3A-4533-B0EE-E9978963999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0F43F8-C4E0-484D-B317-1EDFD01C047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251861-F08F-4DE1-A507-044A11AFB73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3445A7-5472-472F-82DB-FAF83E4C7AC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C2559D-980F-4CF9-ABB1-410DC032C1D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4FF6B5-BF62-4E3E-A098-2E676B5D937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D00CE0-6F67-4ACD-91A0-DD68281C156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98F97D-4C16-42EB-A6CE-8FE9F28E251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05EC95-4629-4640-AB47-EB19EA74A38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8FC8E4-C4F2-45B8-8A30-B28FA65F5FA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B96DE9-73EE-4F7F-B1AB-8E3451A14E9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C89101-E744-411A-89FB-45DCE33421A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99DDB3-DB72-46AF-8851-BA2A8F972DE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37D113-E3EC-40EC-AD71-FEAA1A8F745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CC5850-D2B4-40E3-89B6-572FF67866C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A00374-8420-47BA-91A2-E6EDD1D1483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E5E9DD-5971-4B2F-9656-4C1912B097D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003468-F512-43B5-A315-FE1140F6A18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855B10-7DAB-4FD2-8FE2-761750D02D4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371B67-1A55-4AD7-9855-2CB6BD045FF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7D185A-6654-4524-B987-3FAD1583DA8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A5DF3D-2461-49F9-9F4F-4CDB5DAFDB2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81DE94-DCB7-41A0-B7F7-A59DD183773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0BC331-EA7D-42DA-9C41-25F1F74C224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961D56-817B-4D1A-A555-FAEE36F275E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811A71-EBA3-4252-8634-7FB3E39AD0C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ACE926-82D8-4559-B99D-12E97BC03A0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107309-673D-49D2-8A95-7025C0391AC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C7F951-F5DD-444F-8041-3331C54FD62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557594-3570-4969-B4C8-84AEFCFA7E1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18D90E-570E-466E-B363-0AC0EA1FD27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0F6748-358C-4040-861B-8FB292F153E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F99AEC-4769-4CC4-93E8-F6568884A0A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EACC47-96CC-42C5-A008-FF27076065F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B5D3F0-24DA-4BE2-95CD-A8D81A60A36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44F3C0-75E5-421E-A284-7585E0541D5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E654E9-4D54-4DF1-9153-CB16BFB9FFE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BDBCA3-CCF0-4776-9CB8-70E03D5C4EF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434638-A24F-4878-B51F-749A41A0834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E12CF1-4591-42CA-849A-41A518D55A0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CA01CF-EC16-41EC-8E86-EC5DF7AA99A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40BF28-1B73-4B03-A09B-3699FD1F192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F6A780-ED7C-4639-BFFE-0D98D6DA473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469979-AB8B-42E2-8621-9AF6FBB73E3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3C50C1-9095-4E91-9296-6DA881899AB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A13398-06DE-4983-82C5-CC6FD253981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C23CCE-8B9F-4DE9-8653-3375ED516E6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D972E3-3AB4-4F72-93DA-9E5703EC8F4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0A41BF-B4BA-49BD-8FC8-9DB2F2BE8D2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6640CE-0C3D-4AF6-9528-73A63A074EE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EED76C-1D6B-48E4-A114-A04E36B274B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86E070-B24E-462D-9317-46CAF061BB6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5BF2D9-DC3F-4307-B152-EE5BECC3ECF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786315-EAEA-4DA6-A47E-533E492FC8E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F02D0E-3FB4-4ED9-8BA8-D3B11BA4688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C5864C-7014-4587-A122-6DDACA258ED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C7E05C-3211-4606-8F4D-931D9AAED9F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2925B3-C051-422E-B42D-E5BCF2D1E5A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9EC3B1-4521-4742-9347-26ADEB500FF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F58E42-02B9-4039-A774-548485830F0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7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2CF58C-4A59-4227-AD1A-BA42F5B2446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125B50-E772-4478-90B1-9E38730262F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B363CE-724B-45D0-9E48-01E0DB3D317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E077AA-4FB2-44BE-80F8-A82D2EF2CA5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4499EC-C626-4C1B-AA18-25518EC4BA6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42B75F-C6B3-4DB3-AE85-C0BC2A1D022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B99082-9B15-4414-A095-28C232528BC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CCFF4A-D1D5-4CE5-ACA6-583173A018C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E3816C-4308-4884-B34D-1E1580104A6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AD29FC-C46D-4B86-954F-7F6FEFD797C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C7F54B-9943-41D9-AA65-75B0898CDD6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4791F9-DA9E-47D5-BA1B-80D56628213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E5E4FE-E5B0-43B2-AE69-F362F9712A8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7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AAB9A2-8A35-496A-B927-1CCCE6943F4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D599B9-BCEA-451E-B4A4-8BDDDE99DC7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CA4AA8-7973-466F-A930-705BCC84B3C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D76653-3C8F-45C7-836D-B337323C0F8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77DED4-9B68-4A12-98B2-48B8C946CC4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49BB04-E2B5-43F9-819B-5BCEB40ACB3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EFB0AD-DC4C-4695-B66F-8BAF4C133CA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ACF8CF-84FA-4D73-8B69-160DCAECACE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7B530A-5051-4BE2-92A1-FA5679CF4BD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EBF122-210E-4C41-B7A9-4A4ED6E487B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FCA918-920E-4168-921E-0DABB7770D0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1DACDA-4C93-4623-8240-7DA17FB9DA8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B81A3D-D8F6-428A-B05F-02A4886CEA0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00A0C3-79BD-4697-B795-F620C834033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12FC90-BC2E-4CC0-B084-777A57E609B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3EC2B9-7286-485A-ABDA-8A921AF3E89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0CB1B8-BCB1-4A1C-A5A7-BA46F636498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E5F2CD-8936-49DF-B6DB-ED8D211C685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484D86-D394-4245-BAD1-7813B7B2609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17E49B-5CF7-4035-8CDA-BF37FE750CC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F8BC58-80E3-413C-A473-E6D1B286E4E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86D34C-78A9-4BC6-9C47-94D0E4E8B0E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82E8D8-6668-4A6F-84CE-5883528931B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925879-0FFC-4F93-837B-685D3A2DF4F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729AA6-6C35-4822-BFA8-6D9DAE8319C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AEDDEA-6975-45E2-A8DF-57EED2FC48F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C3B700-EDD4-48DC-AD73-708ADD28E90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124C2D-74A5-4392-9A42-C76032C27FC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F3002C-AA5F-4791-B8CC-800E311EAD7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37B998-3AD1-4925-B2AD-6CDDDCAABB3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508F91-3570-488B-8233-0B6EAF10EB2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C73544-7C16-413B-AB6C-25C3D5884E9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74C1CC-9535-42C0-8545-A0330F2A180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EE655B-74A5-42FC-862B-FDF8F0C35B1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6729B1-D229-4ECB-9F55-10FCF92832B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CC1131-017D-447B-96B0-A0EAC304159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5AFFFC-BFCE-4B39-8233-C595BD9807C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60712D-22C5-4008-B466-18CF71B8085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AC0C9A-00B5-4E21-8DB6-3B816A22B69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51E029-4C18-41B9-8553-C89AC24DB9C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6408BB-1C1D-45C7-9E00-51794C9121F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6E5E43-CC1B-4B1D-95E6-2AEF43515F0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9173CF-C2A7-4461-BB4F-82044231690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052794-4D71-4F8F-83F7-412215D76D3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E6308A-7671-446C-B2D0-C039DAF7A09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5AD1BC-044A-41B9-A2D8-5DE139D7696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DAB019-AE2A-4BAE-B000-7512A6A69A4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B30E06-C74E-4902-8DFB-DB8084B7F7C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911167-E719-4F3C-9AEC-17DC67A139B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A730DE-9925-4ECC-B3B2-98E245FF827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0E859E-16B7-4C97-B6D0-904E43A3102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0EA295-9693-4836-8290-C733C97FFF8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2DC687-05ED-4BA4-BDD2-07662908B3B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622952-D8AC-45A6-BB3E-AC14DC4E51A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24230F-3759-4337-A8C0-4AF3062472B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2EC322-DEC4-4FB1-9B92-D081C2789D7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F0CAEE-4B43-4A47-9CEB-E66E7F1C970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41C4EF-E455-45FF-A46D-8CCD7F42E25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FB5D96-10BF-4F45-B235-37819C9391E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E4E9F7-E0D9-47AA-BF22-56D0145BAE4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B24DF7-6AFC-4736-9CC0-8EE5E5ECBFC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1EFBCA-BD45-40EC-A27C-5A1B9224A10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9DF3BC-95CA-4AA6-B166-C2C0AED30B3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1D7CBE-63C3-4704-AB1F-5B0E444B29E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E07564-6AC4-4FCC-A751-CB151AA79E0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099F10-4F08-452C-A5B4-DC38FD1B3F4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796423-52D2-43F4-9814-386878E42FF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2C48CE-48CF-46C2-AD42-E62486B37FC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9499BE-392F-4981-83ED-47780497A41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0052E4-E5BD-41BC-9130-2DB53040CFD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10DB36-390A-45F6-A701-5D8CF76847D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29CEF2-A2C2-49E1-BE9C-D5D0E9C36BB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40B5C9-5698-4D16-A542-07EA31E8E7E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AECF48-12A6-4167-96F2-F88FF788CF4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263150-FB7D-4500-ABFA-30ACBB0B224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7299ED-E482-454B-B5CD-8C381E57088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A0B3B3-55D3-42F3-81CF-4297547CBAA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68B9D2-84B1-4586-A7E5-E8D259166BB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034988-3AEE-4E78-A596-8CFBDDA23CC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792783-15AC-4581-84A7-2A34D1F129E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8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C46AD0-A72C-4196-AF63-13753D62027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0A2FD5-2E2A-4C1C-BACF-CEB670C76AB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D5B3DF-CEB2-46A6-8A2F-D68078A8DB7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3683AB-22A1-4421-A133-C923DA810CA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7EE1F8-8340-40BD-90EA-0E01700D0D3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36F58C-518E-4328-8FE7-3E5F0B6A389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5D4D38-0601-481B-95C1-E0120141162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5885E4-14F6-4BE7-B61F-5EAE7641822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99838E-3C7B-409E-B66F-B518AD9FAE7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A76A60-63EB-4E7D-A730-1C4CAECC504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239E27-9E5B-48ED-A50F-B80914AD82D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BBBA45-6EEB-48B7-8C3A-C88B871280E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A836CB-EB7F-490A-A1D9-3B18CAB2D5F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7A6AB3-7C18-4ACB-B9F0-2E3366F97CD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85E73C-3095-43C2-9A7C-16A625F2415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AF79BA-23BF-4758-8DBC-5E9A3064185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999D0B-7DAE-41B9-B15A-5BC36FDA8A5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4ED01E-875A-4AEE-9071-F0942DC98C4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AAD0D7-2092-4D55-96F0-36C128A7F29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930589-ED63-4342-B8AF-420B617F700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8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810C2C-6338-4E79-952D-3B68E18C187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A2C919-E5DF-49A5-B8B2-A78056F8FEC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72E72F-9710-473A-836B-8D7571EA6FA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644ECE-B529-4D45-B28C-9C12BC65A7B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25D68F-8C4F-428F-9224-49BBEBF08F9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3B4FF3-5BD9-4021-AC2B-0E158399A90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44A707-0040-42BE-8088-AEC6A9196C1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900D35-B019-463D-8A60-3780E84AE1B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114A87-2873-4A0E-A3EE-ECD15971ED1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F66B0A-CAAB-4759-823D-588F95AC340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917E07-BBF6-4999-995B-5227AD64B1F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F52AB5-15BB-4979-883C-D476F0D7EA7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7561A5-9556-4064-875E-17811CEA0BC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92D386-E752-4945-B78D-0A9D9ABD428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53B9B4-372A-42B2-AFFC-5E510FA2B06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7AF8F6-1A93-4A65-8F80-E6818A635C9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66506A-5987-4EEF-B819-374A32A1906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4A34E2-D13E-4A51-9DD4-5C3DC850728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06F847-9197-4E75-A064-B2147F1AE50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95AED2-C1A3-415E-939E-711E357F749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9F5855-E818-4331-BDE8-E0C5196B431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187B28-C7C8-4E6B-A256-DE1BB750677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5ABCAC-E1B8-4B89-80C7-BB949A67632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1D23E1-DD25-4577-9655-1A73DCDCE7A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EB917A-16D2-44E2-9E98-B8C7FB935FF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74F660-D646-4096-9168-9339BFADAEC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916146-62C5-4F18-B899-5F2D2FE1560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2451DE-DE74-468B-8E0F-A9B1BDCA859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B99704-8B85-458D-B55E-F7F6FCE057F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A5952A-B1DA-49FA-BC55-EE791ED8732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13D763-3EDF-4E0D-B21A-96AD886880D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2BDC99-EDD6-4EF2-B74A-C5513D30507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C30FCA-D498-4F07-8599-BBA285BE882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BF960A-94BF-45B9-831B-81FB7F7A5EF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738B28-C371-4C20-AA41-8275AA78402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6BD3CD-93D7-4BDB-BD55-44360321EE7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773078-8678-4DF0-8C53-F1327658F37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385ADE-7372-48DC-97B6-BAE0862EE32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6ED880-D701-43C9-B1ED-D7A07FF847E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307B34-5937-487B-AFB1-C19F5A77907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90004B-FF7B-45D9-A77E-924DAF2D6D3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965376-46D9-46F3-B797-5FCC6F06596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153723-7E13-4AE9-8712-9B4C5DFDB33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36F233-7031-4EFC-8841-ED86D0B2D0A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F79F82-EC27-45C3-86B7-934CB8A8EB6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030C5E-4AA5-4A5C-A475-F2DC169CF22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58FBBE-EC62-4115-A40D-44BC7C34791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801B44-E69E-41BA-8061-5008C0173B8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06D815-D872-4FF0-AFED-C310F707ACA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5D58EF-8A48-4852-877F-2A5A546335E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3D7330-8341-4FB4-BDF6-23985C861F4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44708E-BF7F-4500-8BC2-7CB5699BF90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193221-05B4-43C8-8A15-49B5EC89780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5CEC69-8E4E-4A8F-A6F8-3B31503D5F5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DD3EA8-182C-4147-A7BF-EE245B28D9C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A50CBC-FE17-4B2E-B2B4-4564F939057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911980-F94C-4041-AA02-295D636438B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02D039-F8ED-4751-89D3-CC3479C41A2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9409F9-61E3-42C7-A462-FEEFC51B544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86C296-AA56-4B87-8BFF-779E841DC03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ED7E0A-F4B0-4009-ABEE-9935F40BF09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BD1472-9FC4-4789-AEFB-5539426C763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53FF27-C298-457A-A2FB-51402C88015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CA5676-7296-432C-98C3-E527963382F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3121E1-673E-417B-B4A4-3CF2206F08D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EFA956-7DBE-4242-80EF-4DDD6DA2F1B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A32B23-C05D-4D4C-9E57-CFDF174E6CE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A8FFB1-F514-4339-A017-C8343E0157B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8B12E6-1A5C-4028-83C4-240323C5410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C7E6E7-B637-417D-B95A-78B8FDE51B4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97A368-14B4-4F06-851E-6349491FA87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077921-F0B8-4AD9-84A6-34B9E1288F2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CC0B94-1332-4C4C-A362-8ADE0F27D24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E06CFD-FA7C-489F-9CE0-8909B102707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AC76F7-EE4B-4605-B776-703006676FA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09013B-DADA-490D-AA61-553B8488AD9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C3B044-33A0-48E0-92EC-34C3640BE67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56DEF8-D01F-4FD3-945A-ADEFF317CC7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49EFB2-CA29-41F7-B6A2-C5874877ECB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04571F-BED4-427B-82AA-C549EC361F0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96A057-CAC8-4C3A-8B40-AFBA2CCA3DB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1B5C79-7892-4BBC-93D8-E3CB369C4AD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07ACA4-6D06-4E92-BE4F-C3E32E87D46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D9E23C-CDF3-4CA8-897C-0E0FF4CBD13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B5BF58-3FF5-4994-88DC-10B828D9D32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F4CB52-5398-4199-9CCA-770AC3D62DE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9A3B00-5B2E-4EEF-8A55-2B27F58ECB7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2E0596-4EA8-4326-B634-B546430A518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55C8A9-16F7-4065-AC21-D50AB656669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DE3B85-6EE9-4F26-8EF8-40B587F1670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12E2D2-4CB5-450F-8C20-902F3665493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CE507E-4B73-4F08-8475-3C4685FBA34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5C3685-63A3-4F35-B603-BD438B6BC47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776C7D-E50D-43A5-8E36-13F3EE96594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40B6F3-EC09-48EC-ADD1-FD047AD10AB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DABC5C-9732-4A4E-A5C5-AE695BE925E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01BF8B-E0B6-4A1B-8062-F7CFEF0CA72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29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EE677D-4F54-495F-9117-4716585C7EF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AFB19F-0F8B-4F3E-A060-7B0525BC2DB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8EEDC4-5AA1-4202-8841-8BECE132BBF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29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A7D15D-78AF-476B-849F-4113726F07E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4B9788-822C-49D5-A8D3-621DA49E117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53FDBC-C29A-4000-BE4C-8EC136ABCD8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35AD2D-444D-4C38-961D-6231BE795AD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449AD1-C958-4704-B59F-8DA73BA725F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F680FC-E722-48DD-A522-560BB558336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1D7AAA-7E20-4FAA-A0F9-576BC8CC041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180382-CAC2-4CD1-AF80-1101AEFF83C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50DAF6-142C-4DE5-8F22-28B18C444D4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CB6754-6AE6-4253-B2AA-C67B1F759E9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F46E2F-35D0-4314-86FD-AE0181D85F1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5F435E-9958-49EF-A731-21348DE4116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7A1874-5C7C-428E-8AE6-ECED8A38FBB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7E4F1B-A022-4B8B-9332-92D9C8C11C9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87B92B-316D-4FAE-8B4D-EF0E0950A2D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56488F-C43D-4620-AACF-2391BC801AE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9A3F19-DE5A-4FA1-9033-66471A1BDEF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D023D5-1B6C-45C7-A9F3-E9C1CD68FBC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CB41C5-2757-44CC-B5A4-4F9B4610561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1733BA-42D8-440B-A9CD-417B644108B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6EB31E-365F-42D1-ABF7-F21861AD328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6CAA33-59B1-4933-B708-EDA98B83DB4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A8F979-A44A-489A-8CCB-FD483701BF1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C152E1-667C-4949-AB8F-063B2710BE7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D7759E-293A-4DE1-825C-65033CBFA5E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891115-1630-44E2-B563-524A13F2903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982620-02B3-434E-91FF-10F5D400A27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E3C203-28E6-4BE6-BCFF-D0A0E7DEE9D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1CC93B-11A7-4CE9-B98C-3D3E97EB242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6F4240-EA80-43CC-AAB2-D3CA6F727FE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093CBC-BF2D-445E-A85B-B41FD61019F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29B173-DF35-4F3F-BAAA-9D4D823EEDB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438469-71FB-41C8-B5D5-E2BF503EAB8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57B570-BB77-4503-8749-E401729FB15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D788C2-5597-4C02-9201-D141C2033A8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DE351C-2138-4C48-B01D-958A580EDCD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52C2AB-C437-479D-853E-42316AE4953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94CA92-5535-4937-A136-27E2B5AB589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D0E020-E4D0-4EE4-98E9-9A6D35370EF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627B36-0A8C-41C2-BD5B-5FCD3A91D63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F737D0-95AC-43DC-ABC2-42341D152DE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ECCD6C-85BF-497A-9E66-215819DB3B4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BBD4BF-7D26-48DF-B2BF-6C99E5CBC03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6C67DB-F04C-4070-A7F9-DE252C6B572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E190E2-EE35-443B-9B54-8055B12FDD9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D8BDB3-21EF-48C3-B6BC-F42AAD7E415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4263C8-6011-4822-B3D4-9749841FD2E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400438-C535-40E9-9477-33490D05089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D853DC-6E54-48DA-9667-C3FDD83916B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8793DC-87F5-4D77-BC58-DB2FF23F8DA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1089DC-7357-4081-9238-52CA40744BE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9F9383-8014-4EBB-A03B-838BC03AFA8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211C12-23FF-468E-A7A0-275F580113B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52E5FE-14AA-410E-8690-D5ACC68A94F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1678D4-55B2-4003-90C0-6A9BB6B0F16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F3DAA7-04BB-4593-B569-AA1498B42CD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472239-2607-4EAE-A9E0-76E62F102D5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0B670B-6C67-45A2-B08E-91C692BCCA6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7A1728-08F8-4D22-BC0E-662306C7AA1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C9DEA3-CE7E-4BC0-95C2-D3217F71787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CF1D5C-C05F-43DC-8EE6-DCE40C912A5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A20052-8A2E-47A9-9B57-D1DEDFCAD77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291F5F-9A9D-4A6C-AF35-D29478421CA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4224E7-3453-4642-B724-083EC2A04BA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F54090-5798-4986-A37B-3B60877DDFC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BC4547-B7BA-4B94-A573-621FE755093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BE52C2-BC9A-4895-9E7B-7B6E29B3C67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AE8D20-58B6-4067-90EB-2723F947111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4F2D59-657D-47DF-A307-A09BE04EC63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49971B-C1E0-4DC1-A104-37BA850148E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B84A3D-F5CA-4791-9E80-B220AFDD4AD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2B2827-970C-4DCD-BC48-BC28EDDEC30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4A2A4C-01F6-4091-9258-C8C96019500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FF920E-2CEE-4B1F-B1C5-4CEAE783F39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07906B-D725-44B6-9E77-61322C1E723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A5A2FF-F99A-442D-9FE4-72E16E7C61D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1EE165-EFDC-414E-B652-D791004CF2B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37C3A5-DA3A-4300-B3E5-4895DF1E5C6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43A8B7-88FD-4376-86D6-8D3796E6CC7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7DC30F-B823-4608-8CF3-EAF2BC69070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8BA299-262B-4D3D-952D-134DFBA39F0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D7A572-29CC-4CE0-94F0-B3A6631E23B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16919C-1236-45D9-985E-CF1D89643A0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E82674-7E02-4866-B22C-D93F8630005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1D90BF-369B-4250-B7F4-D9A8C25B18B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CE7F9D-A786-4E21-B5DF-5B11108B54A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B6810D-57AF-4FCC-87CC-A8BAB83F68E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A5457C-DDFC-4980-A68B-DD1FE2C5BBD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FAE191-B716-4C76-B205-0F1C31796C4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EE94DC-3382-4051-9B9B-0A62AB90C63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8F52E9-D09B-41A3-B247-C3FC96A2D0A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05F52B-2CA6-42D9-9EC9-1F03AABFDAB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E222DD-95B4-4745-BCED-3869B18D6CD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29808D-6642-4E85-AD3E-EF6B8DDBAF0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0F897F-9E6E-438F-8155-47D402EA8ED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CD8E0B-5A7F-4CC0-B8FC-01AD04AF501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674C54-A9C8-4559-BFD9-5BFA95B53D7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8BEB01-F7B4-4DAB-A402-66F20D14B41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F89BFA-ECED-414C-9B9E-E3D9372354B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0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A6E465-F383-4909-BDD8-419BD13D747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0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B597D2-2C00-4420-80C9-6259CA8F5D0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1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F1FC26-9928-41D7-A6EB-41B2F8C75E5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1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D51B22-ED24-4C1E-B006-A16882F38AE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1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0FD2EA-D3F0-41D6-9DC0-7965C49DB5D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1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04D7AF-1530-4493-87ED-E13613EDE90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1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00178C-FCE4-41D6-BE3A-DCEFBE1CC0A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1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EF3723-11C1-4A52-A201-0C1CBF00686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1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82BC20-212F-400E-8183-E73FCA683E0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1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DB8B77-C6F0-4F0F-92C5-2B135D1F9EE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1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398F4B-7708-4C15-B484-2EE5F1FB890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1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34D0C6-05DB-48E3-8463-2028D3DFE1E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1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6740C5-92F5-4031-983A-4B57DC4FE82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1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8D48C0-9670-4814-ACC4-BE7E09F0A54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1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39109A-7B11-4BB1-8E90-3482C7526AD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1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75835D-A44F-438C-B572-FE429E4DFE7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419931-2A58-4390-B1B4-34FEC36E32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CA4266-1C0B-47CE-AFC0-2D5AA4C164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BB54F2-E9A4-439C-8B76-B93CA69495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C6EAFA-8968-485B-8A2D-E9EF1A02B7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2A1864-3A26-438C-9996-96B64A9E82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C628F4-456A-48B1-B7CD-9432CF5187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D2112E-2139-40CE-895C-0216D7AB47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776CA3-3BD7-456C-A633-BF3133D0C8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CE4F3D-0882-4C0A-BE46-8FD3783001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525D32-32B3-428F-AD58-FDE58749EC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6EE68C-6C78-4EB7-8B11-4122CA4321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F11494-7991-4653-9E2E-F5D6EE15B2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3BFC33-1803-4F14-8B66-C4A005C79A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4B12D6-B479-4156-A4ED-A3F857F113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4296E4-CD3A-4BC7-B34C-2C3A0900BD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24E5C1-DA88-483C-A745-9EBD9584B3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6A928C-7E12-486F-AFC1-77E2FD97D0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E61ECC-553F-4054-98A7-BF80927EA6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6ED092-B9C0-4D9C-AF52-4299CBE5CC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145F8F-431A-491A-9450-35F13A5561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7D137F-EF21-4C88-A3DF-1307D3212E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E6C179-F05D-4B9D-9E42-66F9E24FB9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508B68-E9EB-4C35-90A8-2AE27838E0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35B3CF-8B40-4916-B600-0C79436895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40BD24-09AD-4F2A-B072-D015F3F833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073B12-BFC4-4888-9936-334DCF90EF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771F93-303A-4256-BDFD-C0D3596E98D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06F58A-C545-441C-BAE7-C69C41DE77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851FBC-7A1D-453D-A0E1-4F5650A8493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DDDC10-27D3-444D-A454-2B55526F24F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DF653C-F03A-4B5F-90A2-98EBAC23276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A31A69-761D-4226-980E-F75AA126F94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17A550-3DB0-44EB-93AE-876755DCE27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8F8714-E248-4EB5-B94E-22484B16903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E71DC1-309B-4C31-8D22-6D47AB35BDF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E2BF00-6CE7-4CC1-9F77-F1D78162723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A1AB48-B310-4F84-AEA9-2E5085934AC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23D860-8EB5-42D4-9C89-69801317BBB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E8E91B-D0CA-412C-9EFE-1D2E84522E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48B24D-89BC-431A-952B-B492D1A28C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51EE62-331F-4F34-918E-94C6220946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46A0ED-F88D-4E82-89B7-D9EA014C8A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E06CFB-B291-4BD9-94C8-2CEBC73FFC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1109E0-8162-42AB-AE44-9FA5B018E0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B973EE-553C-4957-8644-F434B15E05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F1BF50-717E-4163-B27F-8867D7286E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7E12B4-887B-49E3-8B3C-DB5054B117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6AF6F6-FC52-4555-B754-D2FD852E8B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85930C-A1C3-4635-84C4-3510293996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D039FA-33E2-4E33-99D8-86270F201C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3E8080-C15B-4964-A059-17246F3270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9E2910-D791-4220-ABDE-D99C52AC4A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179131-FC2D-479A-8101-7C164EB6A0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C1DB1A-4432-4A59-AFAB-F9A5432685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75179F-9087-46B0-BEEF-F29D681097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0A41FA-F429-40B4-92D3-158FFF1C22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3B1EDB-4FA5-4224-9CCC-1C29470D50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672AD6-4AD2-4F1F-AD76-1BB0BB00D0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59D3D1-86E2-43DC-95F4-2283E267B7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71342C-CC52-4980-9763-C3FB304B56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A16CA9-3923-4929-9E43-96D799B4EA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8CA16D-C400-4F7D-ACCB-0B6376C455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ED3AEE-D3CB-4882-B00A-305C866E81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C6C913-3B7A-4090-81C2-27012FB675D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A7CFDD-D0F3-4F0B-9820-46750CC9981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4440AB-6B67-44F8-A242-919752BAFC4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F9A12F-0A06-405F-97A0-D64C5A5586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C04292-46CD-4C00-A1CD-A8FB50A6911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00D1F6-AC54-4701-B628-F3CE0A84232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A4FA13-1513-4B68-B10C-692E576ED9F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3A5905-C350-49F2-8E01-D1552B0ACF2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0FDFBC-64D4-4976-BDF7-5DFCDB752AD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AF208F-AFEF-4C18-A4DB-6DEF2AB710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9B21F6-C097-45C5-93B4-ACB53ECCE0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3970F3-52B3-4401-9F1C-6BACE97DFAA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F73425-B7EB-43C8-AC22-53D71A542C7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1A35E1-ED53-4C29-B5D2-6296849961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1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DEE821-567E-4DAD-8E9C-81826C203B1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F7952E-7192-4165-A679-B030444C09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D8E7A4-C856-478F-AFA1-5DE8AFB9CA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481B5C-C203-410C-9AE8-B08EA87D24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A7DDF3-9193-4D2D-975F-C991B6D1DB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FDEF78-59E6-41F4-B5A2-5D67817497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4DC989-D042-4B02-BC3F-B243689146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6BEC30-DDE2-45D6-8FA8-25BF3B0A7D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1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313416-3360-4627-8C4C-4292245740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405123-DCAF-4FA5-BC1A-20BF5E8892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52B770-CDFE-440E-8A9A-EF08F01D98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35A99E-6BC5-445A-A325-78E5709996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10A19D-5D19-414C-A485-B8663571F1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210247-60E6-4046-8C25-83FE697612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685698-975A-4371-A3C8-0817BEBA9A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7DD4FF-3A57-4257-89EE-77B94E4A68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EDB249-AC4B-4F85-9148-5F13F6A451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420DA1-8932-4E23-B245-44DFB615FC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7F2C2F-AA79-4FA5-B874-F1C92F249E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A09FC7-C37A-4B2C-B153-5D0747521E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5F3A01-C5EA-4833-B872-39BDD05094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C8046F-FDFB-480D-AAF7-FF4C3805E6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3F6B3A-A4FC-4DAF-AF9B-17BEB9EB4B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06F6EB-1B59-431B-BD83-6D6A1B8CD1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E5AE7A-3E44-49AB-94AF-7A0AA3EA30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7EAC85-73BC-4AC9-BEB0-AFB70436671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4801DF-B588-4546-8E74-C79F1E26B2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82B9B9-ED5D-4C6D-ACA2-DB121C8D229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25DCE2-C6AF-47A2-B9C5-70CF87EBFE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384249-2CFD-4BFE-AD9B-3C6568BE3D8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DF4A4B-7B9B-4849-8175-BD166593AB8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52100E-46F6-40E3-BBD7-06406C0515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079AE8-92DC-4E97-86D2-47B37A0CD00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C34EB6-74D4-4C13-B9C7-35573302E5B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A82BA4-8A73-49E2-BA0D-142A9F01BE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E226D9-8190-4CE0-A1C5-06EF4157962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FD0FF8-ABC3-4412-AE89-7E1EF33D03C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478C2E-57A4-42C0-ADAE-556C2D6031B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5BCE44-9FFB-4CC4-9BC0-792FE477DCB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F3055E-1C78-4275-8B9D-49F1B052E36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D05FE0-4B3A-492F-9581-DE3EEA2674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AE7BA9-4263-4BC5-8AD9-FA11B158BD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EF4CF1-D139-428F-A866-C2D7F368C5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1A63FE-F4D3-4992-A043-1EA09A1AD8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12A5E9-E924-4CF2-9233-7FBF2CD7E73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55D130-EC7D-4117-BF53-C49F8DD439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175E44-2F4C-4339-8B82-3853DD9C49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BFCDC0-6DC0-47D3-8732-59F08455DB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53D66E-784F-4E5B-8ECC-C305B63D43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F57C2F-D4C7-4D03-8067-54476C28B8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019FDC-683A-4870-B785-07AD5E9593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8AE10E-454B-4E31-BD2A-F529B59BD6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E9E67A-7F9F-4798-84FA-1152991260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4E033A-9750-4BA0-90FD-2A18184E74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C0AA24-6A7D-4A8C-8F47-457FA9230F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386665-E83A-4D72-9C14-E54CA8C2BF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729B61-D0C5-47C4-B72E-A8BBB1D0C1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18E365-1AB1-4442-9B39-5B5AE6908B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CEE804-79E8-4E68-A739-EA06503A52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0EF6C7-2F9F-4FFF-B857-04256E9115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184FE6-49C5-41B0-9B42-779E491389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59FF54-BAD5-45E9-93EC-6D573D55F7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1C310B-952D-46E1-9D31-A8047844D3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0F14FD-9116-4781-98DE-1B2B985E5D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375EF4-0379-49E5-A37A-F6B9E1E1DE4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7A078E-7CA1-4CA4-80C5-D9E9F560BAC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0C0E4B-9E6D-4EE2-A873-68A291D49D5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595204-578D-4A8C-8D9A-2A0CACA982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F26E64-EC80-49A8-AA7D-EBA8CB4269E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9698EB-88ED-451E-9747-4201F5FAB77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1470CF-8240-46DD-952E-E3584DD0750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68B402-02B6-415B-8E02-75DC5930BBA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820BF4-DE91-438F-A143-BCE0704A6BD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A88497-C328-45F9-B255-16CA4A791B4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F8A574-32CF-4418-A90C-F5B01DED6E7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ABCBE6-AB98-4FAA-A3BB-A39D583C798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9F997A-8A52-4218-853C-1E9422C23E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7A95FA-383F-4D11-8179-850AB75BC25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37E01F-7DEB-4EE8-BCB5-4FA00C9A12C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7AA335-783D-4A16-8C4E-E079CA1362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9C7F26-06A8-4978-8A0F-EB4BD54B41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16900D-0E75-4CAB-B1EC-ABA7080FE3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1EE27E-550B-472D-8239-467DA6EB91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D34F18-7BDB-4932-99E2-E5522ED91D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9C9B30-7045-4FFD-9E6B-40F23815EF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AC60AC-863B-4ED2-976B-1DABCC9240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D7BF1A-E560-435B-99AA-686B71868E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FDE2CD-7DB1-4E65-9C4E-AC7C705EE8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856635-55FB-4A51-8EC4-DB3CE48367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610A84-0AF6-494B-93F6-D8C9BCDE15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62EFE2-6B1F-4903-BC4B-CCD5602BF4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FEEE6B-75D3-4B21-A6F2-EFA2132EB8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DF903E-6744-461E-AB42-AF153CEBAA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D2CF5E-67EE-4632-BC5A-2932B150C9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51D233-8A76-4A35-9EA3-C795B4B9F0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67308A-75B6-4682-954F-950909864C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D29C74-A0F4-4474-8738-EDD45E5343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30C995-1759-4C46-9F89-4DE9E4AC9F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EEBAE5-2ED7-46FA-A528-FC3F467C67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D3DD90-8175-440E-AA7F-7DFEE4152C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0BC5FD-BA2F-462F-9F54-A64FD88679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4671BF-9DDD-41EA-8956-505EBC5078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2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14A778-1931-4647-B7E2-9F8C97FA26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5F85C0-46D0-47FB-ADE6-7E445E21EA5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418AEE-9B21-4A5E-8F9D-BA8B5EF712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F7C02E-152E-4518-957B-00CD428FE50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D6D8E5-799D-46E3-A8A8-D130BE3F5E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59EF6D-0293-47A4-A92D-9A0F93CB135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2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208CEB-1B9F-40D3-90D2-F0CAD3BAE62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18663B-E7B2-41FB-9FB4-2CAA96688C3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55FF25-A8F7-429B-953A-06129E9FDC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E06486-6C8D-4D07-8278-A946D333D8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E903D5-A505-46FC-BB02-E847F9E2DCA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0FE790-C163-4C73-A200-E5C8EAAF8EE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E07D58-0345-4717-8067-A248472E1E2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60EC6C-43D5-48DE-863A-B63FB5EC3DF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CE5B59-3C0B-406A-A3B6-C27FD23D48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584FE0-4FB9-4D16-8EC8-C8FDFD455DA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061112-FF54-4AF8-B924-597AA3ED20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E97231-5915-4CDD-8E8F-90C66146CD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CE31E4-C9E4-4C78-B520-4B0C82F71F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5C251B-46CE-4287-B306-46DA7F81C1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299D50-2CA8-4C22-AE62-48528FC3BB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C27030-822C-4078-9999-6F402AE3F7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510796-E429-43F8-A99E-9D2F01D5B7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E72904-576F-4A47-932A-8FDFC9438E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F43461-A90A-4662-B353-82A0EE10BE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B53290-E105-4E20-94D4-8ADDBA7C72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AEC7A4-DBB1-4135-BD20-1F22F40931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9B49AD-4B39-4264-9E69-393B368FDC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278DA1-F3B4-4ADD-935E-53CC38AA60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E63B5E-7B02-41C2-A293-621F5BB1BE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1A60D3-E86E-40D4-85A0-1851A49954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22383C-069A-4129-9D15-456EB0AF77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1BBB89-3F30-465B-8C77-9FF889C6C8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6AE71F-2638-4BDE-98DE-39E44124FF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4B8C21-14D4-4A19-9F56-D637C50562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B6C409-5D62-4C84-887F-C4193C97D2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93DF55-3C05-4813-87ED-34458FEEC8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C368FB-6074-490D-9CA8-7CB9711B9E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93B0B1-C83A-48AC-BD1C-A42DA35FF2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529480-2798-4556-8598-0613E52FE3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6E482A-8906-4389-AB34-1FB7199E50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A8056A-B761-41B7-BDC2-B092628C5A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1285FF-89D9-4E56-AFCC-2420D46741C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E2340D-E62B-440C-93F9-FDE18504C01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38761E-13A5-4F2E-B851-B1C4340791B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859B84-1661-4C1A-8614-00D4556A9A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D89010-C2C1-4930-98B6-8E87DE0F57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AFF741-9C51-4693-9EB3-A884106B69F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6ED37F-17E3-4326-A63B-9C274FCEED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BC0E6F-CD88-461E-B576-6120462398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4E13D0-C1A2-4B57-9296-DDCEA4CB509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B07B01-A92F-4AFB-9988-C8927FCF787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D8057D-C11B-48AB-93BE-9C8BAE8B01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D32A14-C3D0-4ADA-A546-B6E740DF0B0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44F447-0DA5-4EDD-A698-2C8902E157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14D490-3532-4944-9783-E158E60CB0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215CFE-AFAC-4059-85BB-96C33361E2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CE1506-EBA9-465E-BEA8-5CF9293004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664769-A34F-4965-A86E-410F64968F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703AA2-A1B4-42C7-A7BB-E6352B6525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28A1C9-C00E-49B8-9E83-2D0F49D4E0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C61019-910A-43EB-B9C5-89C880F3E4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777EA7-B074-4CF6-B46F-C054BD90D0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D6CEE9-FCFA-4819-A101-1FBF55F54D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9DD027-50B6-421E-9098-20C4E48706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C4DE30-0E6F-4C86-9064-A34A41A811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5D5EA0-C88C-4DE9-8EE0-163BB1FAF1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BDD766-56BE-4868-B9A0-A76161A982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42BE5A-4EE0-4F9C-BE32-94C4F0EA0A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1627C2-E9AE-4A34-A4AB-389C29CE9B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06758C-10C7-4118-98C4-55A63AA661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DEC7BB-04F0-4F8D-83C9-FD481F1263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C550F9-1E5D-475F-A6D5-D4C93175A8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E06E44-458C-4C7D-98F5-14AAC5BD06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5D1FA5-F3D5-4C39-8D79-A3072CCD1E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ADEE33-1605-4DB7-B445-EC963C035C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BFE507-5180-4A12-8325-5182135E3E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D3D789-6587-4453-B865-68EAF166F6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1020B0-5712-44E9-A70F-5ABAC8D715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65AECF-B86C-43E2-AF8E-65A0B067B5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3ABF8B-05C8-4CE4-AE12-52633C44534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7EFC6B-E219-435B-AFCD-D96FD38824E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21FE1A-BC6F-43E5-A474-0442AB75C1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B5F332-C424-44B1-BC13-40A5087EAD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581C05-6A2D-4CB1-A699-BFE746E7EC0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D30755-6246-4B99-B6FF-B50BD452524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5E4D13-B17E-4DAF-9927-C3F7EA44A8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565AA2-6250-4F54-880F-669A82575BA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657142-B204-4165-9511-0FE3925F952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65E397-5D06-4280-8FC8-5B1451CEFD5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603CB7-3819-4A32-93F0-F876841FDF1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80DF16-FD22-4307-B0F5-FA07EA4BD7A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490831-8B83-4215-90D9-E68D8523EBD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3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F2B055-BB99-4C22-B27C-5DD87CB8F9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632952-9017-4F13-BC11-7A151A0E93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68F0B2-2019-4D39-911A-3B94133D04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BF38BE-04DC-4E00-B226-23CBB350AB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1B4E06-445B-47F2-B284-8E895B6D51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693E3F-D2C2-4FFA-854F-1E41789E70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24BD37-8312-49BE-96F6-633CD3C003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D0A6D9-514A-474B-826B-5931B78710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4C33AA-276E-4FB9-9C87-0906B62FC2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0B3086-E249-4575-8994-2E3427E155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8E98C3-ED3B-439B-940A-20395B19B5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09CA7D-F19D-4AB3-8563-723F9D6594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DC9702-C1CF-4852-93D9-27B74F8E6C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3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00A876-F46E-4C36-BE02-4C631D0D53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B645EF-AF56-46B8-B27B-D678F81B78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AA7433-9867-4BF8-BE2C-9C82C39996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3EFD4E-40BF-4302-BFCF-688F0BF392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BDB5F3-05B5-4738-BBF0-25E0B54E11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2B1340-839A-4EC1-B36F-EEE5F77C19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15EFFA-4D8F-4EAA-A72B-84735C8F12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FB83DD-BD5A-4378-8396-5070C8F9A5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CD59CC-DED3-4A1E-A39F-E69139D41C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A360CA-FAFF-4EC8-B7F2-0FDE6CD1C7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6C55D9-2A19-4F2B-A391-F37214C832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31C216-3D03-424C-A23D-EA45743411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8164D3-2ED5-433B-A106-7389682A54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11A0B7-72A4-4463-876F-7B0011F7306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CC98A2-5437-4396-B975-4F844A5A78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73FC5A-167B-46D4-A9EE-0A0DCE83404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AB362C-AFFC-4AE7-84E0-1044CB035A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049283-3E08-4373-9A2F-59B650F4F8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A53C20-A6C4-44F8-A110-1078882903A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73B20D-DD05-4A7B-8A34-1D66D9452C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02E357-45C7-4F8F-AA03-53D9E44A9A7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7FBE20-4B0D-418A-A858-50EC1849527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146F13-3196-4BA9-868E-892EDDD14F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038E8A-76D9-430D-8C6A-709E89B5E8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B829B7-2051-472C-B610-6E55F3F8E6F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2EB75F-F2F5-4191-A0D1-09C1A512ED1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EFBCEE-3F90-4B6C-8FD5-983EDEE6C9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2F809B-8B4D-49C3-9E61-E06076AEC3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59A335-F018-4C30-9410-62E3FE2DC1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4FEF6E-89E9-49A0-9487-AE5DE1C925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F695A3-E59F-43D6-8BC1-6340FBDDDF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2F698F-3802-4C27-9972-2C635A2718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771709-44DD-48B6-B136-4B419F7CA9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49ADA7-C968-45FA-97C0-4EC523FD7E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6727F7-CE28-4C98-AE70-F8175DF820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E17966-582A-401B-AB35-A3752CDD9B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2E04D1-A0E0-4C8C-AA1F-77D9339B8F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E08236-1776-4B19-B69C-F7F6DCC3CF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04CFC6-C9BE-4465-A418-AB89A06060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817390-EE47-45C0-9AA4-11E095D4DF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7D720C-3A67-4E82-ACD4-2C9315646A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FD8524-F4E1-44AE-9349-86E4ECCF54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DB6B26-08F9-4F59-AA12-7721079955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9DCB6D-1A6A-403F-9183-F5D0D8B0BC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6B6D0E-24BD-4CCE-B152-6A6411B1F5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089F63-75B6-41C5-B352-22BB9132B9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6FC174-646D-4322-A23D-CF116FEEE9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CA7F11-0FC3-43BD-98DD-4B095D5889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1FDEEF-B5F7-4D4E-9C3F-5AE2741B77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12B854-565B-4F00-92F8-20373646AA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8F3FF1-D6E9-4B1A-BEBE-EEF1980D25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70D9CF-12F8-43DF-83B4-FAC06577041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C0735C-F053-49DC-96B1-9D5119E7E6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579BB2-0319-459E-BFE1-B216FE61A30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18A2EB-D7A8-4A6B-9241-44042E462BB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AD6EE3-1642-4B49-9B0B-EB27BA9FB7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53CB25-F634-44B7-8EB9-A9BAA681DEC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DB50B8-B732-4CA0-BADE-8D0A77FBE5D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5E8CD2-9957-459A-9538-9AA3BD2F4C8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FB616B-2959-464F-8760-99966BCC337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9F51C5-2C8C-44DE-87FE-20966B9F31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1FF97A-5B19-4863-B358-84C0CCFDCFC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E43FF4-CB25-4985-93A9-A5CEE15FAD5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398246-9031-4C50-8A7F-E5282FAE33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A9B635-5D98-46EA-A1A3-9AD0D83A2C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9A2C63-D437-489B-8173-2374A88A4A0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66F2AC-6BA5-404B-8B79-5E5C121F9A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258E01-9DEE-46A7-805A-73D3FBC3CE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474FA9-DEA6-4673-B765-A4BD7AE27B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DC26B1-031C-4976-8D3B-B0F83E7828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72E98B-1E20-4BC1-A4F4-AC06D3F0B2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51AE54-5E9F-444D-A675-1F38FD9B24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BBB3EC-6112-4C1A-B061-3AD89E7193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E34C80-726B-48E9-B182-CE72572030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E6BA9B-EA48-432D-8432-F2AF00791D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A2F72B-8DC7-4F66-A418-6B9E059D1F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F77F00-90CA-4875-91BE-B7FBACAC27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1FA646-438E-49A0-8CE5-EEDB2F27A7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55B290-CD80-4538-8D20-48421C78BD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FF7068-B46E-44CD-9BF9-3AA7BD2A08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57F870-A9AB-47A4-A5FB-A7C201F168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5312B2-E294-4EF1-B39C-67D041D28D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BBA3C1-6C7C-42F2-836D-8A53887DDD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8EBAD1-A540-4EED-969D-F286E1A947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D3AEDF-1C7A-4D1C-A152-692CBD528A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296FA9-DA92-43CF-A0BE-F80F7968B5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7844DD-A211-45E2-B901-E7D2C50790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336097-DF8B-4DFC-97B2-2040864AB8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B855F3-2E62-40D9-8325-1597EEE4D1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4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57A2D6-5218-40BC-8A07-C600934FF6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B9ABEF-FC20-413E-8B85-FD944251C68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DBE98C-FF40-4934-B89A-C7F71C12BC6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667D46-F662-4FD3-8EC8-06D00CE04F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79FF99-2824-40AB-A808-A3E728DFA7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16F410-B9B9-4473-8D54-6A4DECD8127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6AE839-FCB6-4C5F-8738-46A8303FEA2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9F482D-8DFA-423E-8D2B-71ABEE8C93F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C61668-B6D4-4DCC-B6D8-FFEDC8C2B9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B78AFB-89A5-4D4B-933D-ADF9C991D9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527783-FB52-4FE0-BF7A-82D2360FF73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4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26982D-8630-4E5D-BF60-69B5A368DEC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A6A1C5-291A-4145-A26A-3ADD1692000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AA4067-65C6-4A41-861F-90AAD5A2B8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9ECC28-FC74-491C-A428-E289F6FF4CF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0005E0-528B-49AB-A407-70C1610936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FB1CC2-DDBA-44BF-A2DB-7C7774DF16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9A3E75-A7D6-41B3-AE0D-D830C02B0F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B47EDB-4217-457B-B93C-4E83C7E7F8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D21C88-E138-47C8-B0C9-45DB9CC5FA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FC46A5-3A31-4511-BCD3-605BC92687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B5BC8B-9567-4C12-ACF1-3DABDC35FB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D097FA-6EDF-4F9F-AAF3-30AFD315F6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F5B757-060F-44AC-9175-E0D2CAC315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2699C1-2C6D-41FF-96AE-EEB080FD53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3EDDFE-74B0-4635-A3F2-F28DDF319C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AB44CD-D951-4ADC-BE6E-FB5513C12F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9AF4FD-BC36-4CB3-B861-F8F7595C3C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74BC0C-85BA-456B-A715-85411DBB94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DE21DF-6B38-443A-844F-D0253DF6BC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42C03B-D5F9-43BE-B360-D98CEBAF92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3E47D7-8713-4E99-88AA-894C68A4BC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264720-7A20-4CC9-B1C2-99346B1F3D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0BBE10-F00A-4D34-9AAD-49AD4D1910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6A6F69-596D-4B8D-AE2F-A20614A3C3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E723DE-7363-4B8F-8BBA-50F62EB462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EE1691-EE36-4AC7-8C2C-734105182E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1D5FE5-7A99-4524-BFE1-B593200540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7545FA-EC22-40C9-BB7C-5AF4B5F8D3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93B29B-1505-4A8C-9808-950033A396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6DFB6B-1988-4B69-8DAB-DA831F5414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6C1A61-4460-4D67-B48A-49FCDC7D17C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D36928-8040-43AC-A622-16DA3FF420C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7ED4AF-9F48-440D-AB00-C4489E1B316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C4DE3E-1698-474F-93C5-E991E0162F7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288F4A-B360-4B97-95B2-65A3019DDAE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9D2C7E-9D58-41E4-B5CF-7CF363823B5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046792-B869-4C0E-9450-10B45090800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D84A45-FBA2-4285-82EB-0A7A04D0EE8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C08284-0F5D-45EB-8744-947F4BC95B0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F4F745-BED8-4F7A-8D6A-EC86C6F67B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0F30FE-170D-46A5-A40B-23E4059D068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2E69B0-CB52-489E-8E19-40557413FA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7805D4-5AC8-4C55-8949-096C41EE068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CC88D6-8F5E-4D3A-B0D4-A6F35A56887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4563FB-B29E-4D15-9058-430CF019FF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FD63D7-6C6C-4216-A0DD-6DCD21B58A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9E371E-BB6E-48F0-8369-5F1972357F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496F87-9C73-4616-B6E1-3C1D6E97BD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2712FF-9421-4205-8A96-42E5EE8D37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B09809-EB84-4CFA-9C15-A779F89A39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507E95-4F74-4A89-A74C-F7EA6E84FB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6DF62C-5BBD-4577-9811-2701D8FE7E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587AC8-EE62-4CD2-B40D-1611B8AB29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102EFA-EF6C-4A42-9E4F-9ED84F45E0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D02E2C-0B9D-44C5-B1F9-735C00257C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1DFF05-6059-4F4A-9BB2-E5B1D906B6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854436-A7DB-435D-A53E-9D23654A76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D284E2-FD3B-495A-B187-EEB6B1D461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077916-B7F9-4B3B-94F0-2BE9AD69DB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512D4F-B6E1-4EB0-880F-248FC7F008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AD84BD-C5FD-4C6B-AA9F-150C301500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71BFDA-869A-4FEE-97EC-2D227E8E91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A4744E-3C26-4774-BEB8-A19EAF3106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3716EB-2312-473D-9B84-460239E398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2EA107-AF90-4226-9E3F-DAB8798CF3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FDD857-FC66-4C4A-BCC4-0F51A6F275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C4DBF5-1B54-45D9-A199-776AD2F588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5DEE48-D3C9-457E-9C35-B662A9A95B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720972-CEC3-4C4D-85C0-8ECED571142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D5BE7B-D683-4C58-B611-3E4C25D5CA3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BF59FA-5E2A-4BF9-8970-C38F442F616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96873D-7A49-4DA9-A746-F079B24E45F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6D5270-6DCF-4FA6-8F9B-838CD510B80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7EA8B2-BFAA-48F8-A944-F6FE5E51133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D627D4-5855-467C-B786-A2DD89AB425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44F73E-91C6-4815-848D-BB0861250F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3D7646-FA2A-432C-8ABA-DC1F1B57C6F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EA7745-A73B-44D8-B25C-D0C09877AF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3992B5-4D8C-4176-B197-E347D42A15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924CEF-E7E4-44F2-88CD-6BF922638D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0A6A0F-ED8B-49C2-8DE7-547222B2603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3F1242-43DC-4C14-9158-5E2B7EE576F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5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A8E805-3C9E-44B6-898A-E063376717B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0FB39F-7E66-480C-8896-D29F51272B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0BDAE7-7E07-4272-AFBC-9085AD1FD7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5B98BB-3C26-4B94-A27D-06D11241C5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576131-C0E3-407E-98D2-0B88AD1F5E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90066C-302C-418A-965D-768995A662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EE3173-AB49-4669-974F-8B2920958A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1F0E02-EB9C-4ED2-9942-76C86D64E8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5BAABF-4FA4-46DF-8D67-F99CC63E25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C726F3-7A8E-440B-A019-CD86171748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A20413-D8D9-4AAA-8497-63B929DE0D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B5796D-39E6-4DF0-A3AE-979D377C4F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317C10-F6AE-4D88-96B7-75BAD6FE21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9DB4A9-CD02-4743-81D1-B7D203CD5A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9DF159-6722-4ADB-BE02-8CD082769E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EA8FF3-BFE3-4267-8BFA-D2FEE4A0F4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5B0D68-5719-41A0-AF44-1DF9DD3A79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4161D4-4CE8-4EF9-B872-0AD0F4650F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5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A12AF7-439D-4CA6-BAB3-1C18442625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5FC377-6D32-48C9-BFB9-1DF8E8DD65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3DDCB0-07C4-4020-B2A7-81657A13F9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5C31A8-F9FF-4266-9F7E-E2B5A45169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209F2F-2EC0-48DB-8999-1FC482A207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60754C-C1B5-442E-BC76-4848B926AF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2F15C7-D9E7-4B1E-836D-A74BA00B7B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083246-1FE0-44BD-BD12-D772D696EC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76D0A0-478E-4E16-91BA-4435F017260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E938F0-D595-4E11-97BD-000A99FAA5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783E46-E6F9-406A-A27F-4031653BA73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6D136B-DF18-47EF-A358-C3EFAF7587A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1741CA-FB3B-44CB-AB0E-0786CBBD9F4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AE6930-D86D-4E19-B78D-1E01FA4C76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DA419A-8B28-4C9D-9909-F8CC8FA184E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B6968A-F2BE-4783-AC74-52F3B01BDC5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3C3EF4-4D2E-464C-88AF-78C0021AD8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E10DEB-CE83-4EC0-BCBE-D130A1DF507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F05E3C-23A9-4D93-B6D3-532D7A4948C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809BF2-5579-4664-99B1-705972485B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34BB36-32B8-459A-97D1-7C0AF751E89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4F7F40-1948-481F-958C-383BA4E76D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072323-FA1C-423D-A169-6E8EFD8CC0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928803-DB7C-4CBF-8E3C-BFFE9A7E34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2210DB-AB15-4093-B0B9-673E2D5617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774BDA-A5E5-401F-A50E-B69D431451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C30158-97CD-4ED3-9C71-C42F7BB38E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8637D8-1CE2-46DF-81CE-D5B5565EC1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A346B1-5501-4C1C-A938-945D2AC725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DDAFD9-7C02-4032-9F13-136F4B1703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E5068B-302E-45F6-BEB1-EB58022A4C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39626E-51BB-40C3-AF2D-9A4751B03D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236702-0711-402A-A3E1-40A83398CD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82F1D7-0CA5-48C6-ACD2-FCC9FAAB1A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13C854-FC97-4782-9F3F-E1F034ABCA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548851-E358-4DA1-8736-E9BA44317F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5278FB-6DAD-4C49-9E11-E993D73B86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FB9D0A-36E1-452F-9326-E23D2361F4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84847B-D540-4D0F-A5DD-0E3591105C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C9ACFC-668E-4847-BCB9-D1A1ABE37D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55850B-8569-4BA7-9984-D052051B57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43F0E7-204E-475F-991A-FE56FAFB75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D639B1-A57E-4ED7-A2D9-F9FB73BBBD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B10C59-F269-4444-B9BD-AB4C32F823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B7A2F9-CA06-4993-9809-E27F5165DC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1FBC78-198C-4DD6-B22F-C943102D16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85FC4B-9296-4616-849D-21C8F525A30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2C5200-10D7-46A6-AB37-B608FD5D3F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1CF7EC-6334-42AA-9C2D-38199B96EE1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448AE5-F091-472A-9313-60EA1456A3E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370240-516F-4C36-A26A-75E973B9848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C01AF0-4F41-4F54-90E5-4C607161AB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1327EF-014A-44E5-B002-45C7C93DAA7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4B8008-D977-497F-B326-00CFB4135E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0F5BD6-631B-4976-876E-D071C6DDE7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F89C57-FA5D-4261-A5BC-CAFBD9180E8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F52950-6084-42CD-8355-5B72055750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646C46-CAE5-4AC2-B6FB-F92FA73B1F3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6603BC-92FE-4682-9DEF-4A17502CFF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0DA4F3-BDD4-4560-AD5F-59DD15C5FF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35854B-2A88-4CEA-AD74-C730A9C7A47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18C878-EBD2-4DDD-A15D-C3928F635E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A92680-B95F-426D-A033-F503619951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4C2957-9512-4783-85A2-2BD8AADDC1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8A4648-5E21-4F58-8630-2C2E899A9B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F8459B-3F0A-4105-988A-77629C3A6F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91DB83-D405-43FD-A855-6735352E86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FC1C5F-7C61-40E1-9218-BB538C88D1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957046-A527-4270-B07D-2D4A2480E4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63015D-4456-40B1-A0D6-EFBDD4809F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3B27A7-FA88-44BA-A4FE-8CF0F75E96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1430BE-4BBA-4BA5-B1AB-E744D408F6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5DC959-1240-4645-A1E1-459F0C4466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B7C58E-A8DA-442F-B774-E58ECF4B70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75DC52-D441-45E2-9E84-B4DBEE654B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316A2F-EBE6-4825-8DC3-6C79AA9B20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17041D-C678-4EC9-9C3F-32AE3960BF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0CD7EF-3267-45A7-9EC9-4713C6BA32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2B853B-400E-4689-B41D-611FFB5E01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E8F608-0D6A-4FE6-8E13-FC9E788AE0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5AD466-8CC8-414E-9C0F-A72AC250BD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26CC34-C95A-45BC-B44E-99C9DD931C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2C534B-313A-4B7E-94E7-6BAC7C913E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6F211B-80DE-488E-A0B7-BD99109B91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424ABD-3943-4DAF-B888-D79F37C34F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2377D5-8864-486B-B14C-1E7210A32CB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318EA5-BB51-4279-BF82-369D3FEFCB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DF4892-B089-4B17-BFA7-05D1170D46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71FAE6-2EC3-4186-847D-22C61C05910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CA78A9-47A4-4599-8325-9B489253B2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1CA657-3781-41EA-B160-FE45E3B95B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78F472-8B5F-47CA-B007-07D6475AF4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F9C25F-4C9C-4620-9E8C-E44A0580F01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7D65A8-282F-44FD-88C0-B62021DF114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56A6D9-EE55-45EB-9D65-48AF87F01AD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77ADEE-D561-4656-875C-5F5555B71B4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1052B3-9E29-4149-A099-9CA282A7C22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46D091-233B-45CA-A95F-E0B37177CD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5A2CB3-8965-45D2-A33A-4C5EBA3016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6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8F566A-C59B-4164-B70A-749CB4C0EDF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6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081FE3-D5F1-4173-B2D2-560B5F1A31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E0B5EB-71CF-4047-BD11-3AF684FFAF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41B6F1-B47E-4A89-9E1F-3C7E9D1D01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B9CF72-6B6A-45A5-AA9F-0F7987699F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1A847C-06C3-40C1-9368-95614270D8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9E5CA9-FE93-4351-9BCE-84E4DFB187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0FB8A7-A27E-4867-A24D-B1BD564B58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2F7D06-3974-4695-A87B-E184EED01C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CB48EC-1C6D-4AD0-8F6B-882CE29BB4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6B4FBB-3710-4443-AD5D-83AC537F2E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B18FBA-8F8C-46C2-BEA4-0CFDD16A51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F6824B-D433-4A5A-9C3F-DF12A342D8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1CB795-DAB3-4254-BC00-C097EAB1A2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D315C4-DBA7-46D4-876A-027453494B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84AB4B-97EF-4821-A3DC-B08EC36894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95A92D-ECEB-4DF5-AF25-0D37D0835C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04805F-ABC6-426C-813D-E39F9F1A11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B4E91E-F0A4-4DA3-B55E-592F36D9EC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21747A-F812-44BB-8286-EB593FA612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689F2D-3181-4C4F-A555-D5F122BD3F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D0BD3B-1DCC-448D-8AD6-CC9379C902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E0B86B-A6D1-4FF1-994E-BBF115DC5D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C363B5-80AE-4991-8AC5-355058908F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37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7CFD75-87FB-4CCE-91E1-156A751AF5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7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21FDB0-CD97-4E49-9A89-4D50338C373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7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3E5D75-3420-433D-BE31-83714F3F14E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7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2AB09C-D166-4965-8E40-9DF18228959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7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4137DA-9ECC-4A22-AEBB-3914D92F712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7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5A89D5-48CE-4B72-99A1-994FF37E497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7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89F788-7B51-4584-90FF-51984A0C9E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7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8E215A-95E9-4052-AF94-9426F9B4CB9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7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CB972D-F4DD-48C3-9F5E-97E045E8302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7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3D1136-CEEC-4FC6-BC3E-7B4373E8248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7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925229-F9B2-4C4C-B21D-0F2DD6DDD7C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7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D0E055-4705-4F95-A6B0-25C8637BF95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7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396AC4-5B26-4A32-B4F8-6D673E9DD4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7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DA79AE-5705-4B7D-B659-6D7A1E9CC3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7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7D42D9-7F4C-40EB-8988-96AC49914FF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37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A234DF-A782-4632-89AE-7A1165C46D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9F9674-CEE6-43AE-A157-B0902072D91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9F6AF6-AE7E-4ECC-B3C0-A80CE0F8CEC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1CD2E5-B866-4D83-A2C4-085372DC00C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71CC86-36C9-416F-AFD7-84263C20ECA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752D64-D0B4-4CFF-A996-7860952310D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A2851C-7579-4837-8521-847645C125F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5671FE-7BA4-4FC9-9E6F-35FA10CD07A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76C771-22D0-471C-9244-BEB9DF2805B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EB620B-FEAD-45A8-84C8-9A1FD44B2F2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6B2F84-C501-42A0-AF10-58C20C3F377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C8A2D0-8793-47F2-9A74-9EDA7FD9435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DA0083-72A3-4569-8786-F77A36F0088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4E5011-9F15-4B8F-A93B-A2F9652D6B4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AB516F-F88E-480C-992F-5EA4BA74DDF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765D2B-3DEF-4385-A11D-AF54C6BD540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3FBD6E-D787-409E-BAA7-83EF7AB51F2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3847EB-75C6-48CC-829C-6DCA906A66F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F4CA37-3EE9-4D73-B5A0-A14A276855C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9B4004-A608-457E-8EF1-285F39B9CAB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6EE418-2AD1-4D98-AC60-6088541E4C4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7990AA-7B54-4B40-86FD-6041031522F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CCA8EA-73CA-4119-B739-71AB13A5C07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72DEDD-0241-4A97-904F-B0818A9850F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591879-5D86-4133-BB37-4C862370961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7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233243-AE58-4ECE-B5F1-B106DA39247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7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C092DF-A910-4B62-BA71-C48879703DC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7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4F54EE-A96B-48BE-BE6A-8D6761FC669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7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46CD86-7B77-40E4-A3E5-9ABA46E322F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7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B0230A-AEB5-4A7A-A307-9C6CB3222C8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7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3F9DC6-D6D8-4C52-84E9-E5C27C9E292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7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CD41B2-21BC-4683-9885-0A2206F6681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7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6A2556-9470-40A8-9E37-01FF8E8D781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7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FBFCB7-CB2D-47DE-B141-B9010ABB7E8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7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7CC384-8A94-4700-81FC-7E25E983B12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7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197002-1BCE-47F7-9CDC-C0B25E87657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7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4CE15E-B1B9-41D0-979A-E4D10F1AEB2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7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0628F6-DFB8-4060-9870-0ABA16F5F4C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7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3B5F3A-190B-451D-904A-343858C86FD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7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7D2FA0-271F-4A77-83D1-B1703B9EAB0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0CFFEA-0750-4755-97D5-05F8E404858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47008C-7ACC-4E49-9D21-0D8102A04E0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0A7C5A-7864-4BA0-85DA-FCCAB59E42E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38A41E-C6B3-4CCF-9562-67BC596E06C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BD0FA6-CBBB-4719-8B31-C551C0A5A25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018AEB-82E4-4930-91F5-952988E72FB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0ACF4D-DAD0-4A07-8274-4D3BE5B5ADC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AF7450-B1B2-4DA8-8B4A-95659F740A4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98AF0D-F503-4F7B-B512-6535B6D8325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8318F1-FA6A-4CE9-871F-A47B4FDCBB5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A06924-8A85-477B-9BE5-B40B772CCA4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298F9A-A254-4A0D-9DB1-80FAB3B2E97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355439-F6EB-49D1-A0CB-429F1B68A85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A11B1A-6533-4809-BB27-F33B8D6FCBC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E5AF0F-50B0-4C0B-BAD1-0B5CAC29BD2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53B36E-A56B-4718-A9E7-0088C89F2EB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D06D65-8B8B-447C-AC91-DD827810F1F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DA6037-7430-472B-9037-12BABB1824D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FF1E8A-4C30-4FA3-9F03-8C0BD421CB2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EE3DE1-6AC8-485C-BD10-63787B91DE4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9A2329-A323-4BA9-8276-DF1A55CCC93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D8EE04-4230-4724-AA6E-E576D7B1070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7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EBA2A6-A143-4DD7-BA0C-EF7E90098E3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185641-DA39-4E50-97C1-AB322426807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DB1588-9A21-4488-BC18-5AFB566F2AC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ED161E-794A-4D96-99F8-335924AE07D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BBDBA4-0E37-46C2-89B1-BACB99445AB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5E5967-162F-4F3D-AFF1-EF08B645367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8A26E1-52F2-4B60-BF47-A9C920D6E1C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297742-DFC8-4E73-B2FA-1E397EEF2D4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C3597C-AFC1-4EBB-B9C3-EC6BB49BAD6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CD8595-830B-4B7F-ACD8-01641583BB1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2FB85E-E184-425E-83CB-EB4C3EA9B3B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2B1388-BFDB-43A0-801F-EAC376FA531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34953A-17B2-4BF1-909F-D878328DBEC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C05C01-2C00-4FD8-8C92-2234D2F86AF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47A122-26C2-4767-8FB4-E4DB76E2883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EE1EA0-D8E5-4E2D-94E3-7091E2569C1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BF7528-9E1D-41F0-822E-52C95DD27E2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B74094-A8E3-4EE4-82C2-C7B1A925E54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93D9ED-1819-4BF5-833F-BD8690CBC7C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E162AA-19F9-4893-82D7-9C3D66B1024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E39172-6851-4AC3-B6A5-D09657DA874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EEEBBD-4347-46AE-B18B-2865C36F44C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4924AE-0893-459F-9F45-4B6A8C45BA0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EBF07C-B2AD-4A20-963F-02D98FAAAD9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18CD28-FB51-4419-964A-AA746EC1E24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7483E8-6B09-45BC-9560-CF58CA7AC58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AE3E04-1C3C-45B9-977F-1B841C8F657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5F3750-DF7D-49E7-9FF2-DB9DF49026C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7FDDE9-91B3-469A-8D3F-8245D02AAC4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ACD965-9FB3-44B5-8DAF-E7AA640278B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CA67ED-A3F0-40CD-B7BA-730FDF7E888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67E778-D0B9-4ECF-8E3D-294F3737A04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8083D6-80FE-4CF3-8B7B-2F01A6E4C17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17013F-5AE5-4605-8FF0-6CAC2C1A34F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F1D3BB-E530-4C8C-B418-880D3F87EB8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8D0AB7-E432-4313-B7D5-FFB727B41E2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4EB942-113C-48D6-ACF1-D286FF27CD2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42DA0A-C569-402F-B615-4C00E317CCC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ED37D4-8B44-445D-9FE4-1DF91B3FCF3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C56179-8B2A-410E-A56C-03CC6ED7927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1F9EC5-6F19-4EDD-9D65-9AA285E03F3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AB6AEF-9556-4BE6-9868-DD6AF533219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C1BA3E-3AEB-4897-AB62-DA75332E248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DE60F4-8959-4291-9246-5508CDB6D8A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4A5041-A589-44EC-9A85-E0B442374C9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811633-2754-4198-BB54-21E57FE6742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87AF6C-9213-47AE-9007-BE23CCCD593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A78C38-5E23-49A5-B8B2-03972766D4F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C12C81-A27A-4851-93FF-E88FB7617FE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5761E6-D7ED-453F-A1C1-3C11DDBB17D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32AA57-9F26-44E0-95EF-781920A52DB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A87245-1D97-4F95-B5A6-FC7530FF993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03C0B6-BF39-46B6-A5C1-F22CEC6D733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5561AD-754A-4CA3-AC85-33D38175D81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AC2C93-1AA1-4CC5-98F1-6F3BE098A52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9D0206-FFE9-4DEC-A640-296EA9F7FF1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C0E7FA-A046-43DD-80FD-510247EEFD7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E968C7-D052-44B7-B073-0FC3C89F5E1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33CD97-126D-4B16-A43B-8874DFAFFDF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3FCEA1-9055-4230-9154-AD232C68B64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B74E59-B4BB-4C5D-BFF5-C4CCE3EAE09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4A0F7C-15EF-488C-AD1B-7056920761F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CC2E3E-9E03-489D-B067-FC6F9D21DC7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7FB748-5DEF-4DD3-B165-2A47A4A397B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98E5E0-14E2-4AC1-BB2A-834F8E3E2E5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8B4734-5BDF-4931-8F59-7C95E0A418B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116CF2-B0B9-4C92-A66D-F68D7C344FF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6AD7C5-4AE3-422B-A3B2-19ED5A4F300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7D3B20-6BEA-4910-A00A-B0FAC7C584C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77F3FE-49ED-48F2-976D-6DFEB8E42D8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6B94F9-FAB2-440A-9749-F0084508E58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43034D-0F99-43B1-958E-80AD150F6F5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FB35E4-5590-4723-ADC3-81A3C75B03E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C25C92-B6AC-4B99-B5B0-B3AA4BFF73E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743D4F-464D-48F8-B542-6AE1CC1800B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A18726-C690-4E07-995D-2F07CB75D99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65792C-4429-45A1-9A1C-E0858CEB9C3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56C886-76DF-449C-9A74-815E1B3BD87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6B3C0F-82AB-4E27-88FC-5570162AA1F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229C63-30E1-4372-A74F-0D47D33A034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E60248-D648-4837-8209-B99CCD595C5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739A4A-7E35-448A-944B-13A6E0452DA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9A185C-B569-4808-AA76-BB19FAE1338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FCB273-BF6C-4C85-9690-01CD107FA42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3BFBFB-AAC3-43B0-B936-94073F9F713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55485C-AACE-44AD-AE89-C4A463E80E9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D90A54-D643-4F0E-8F93-4A8605F9BD4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E10824-39AB-42D6-9007-1D841794C35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03DE96-EA5D-4DDB-91EC-13E0DBD8413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9ACB1E-4110-4D65-BF6A-F61A609D7A9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F16474-5B11-4DA8-B561-2E6DA55667E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B6BD90-EB96-4C20-BFC2-0F4A600FDB0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7F809D-A99D-41D3-9363-CB1896A2D73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F3202D-4E07-4DFA-8F99-54E313BAAD8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8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D083C8-6A03-4550-A478-BFFE484D4D2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318CF8-280A-4DDD-AC41-FC3316C185C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9FAE6C-FC11-4CEC-835D-8D097D1F5ED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45BA42-B2EC-4AE8-B573-AAD349E46EE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BD8B76-1D34-402E-A01F-D32461BD811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B3DA18-A6DF-4C6C-A727-7FA07EFDBD4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8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E5D9CD-7C9F-4382-AE3A-C6A177E702A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B6B560-B765-4467-BF77-5A8B37CBB69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1BE90E-BC92-49F0-854D-1061861C0BA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4C585D-FE7E-42A0-8634-E87C92BD220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BC642D-479D-455E-8A81-1368ADAE537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1B4972-47F4-4FAE-B8C1-233339255BE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631D88-132A-4DAF-B374-A5629539B2D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507A6D-1009-49E9-847B-3EB18B504DD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5F6023-EB92-470A-A83A-FD5EBEF8220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8BD14F-F5EA-4305-A025-06F36CF8500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55698B-C31A-4270-8DA4-E07623E5EE7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2AF1CC-BDFD-45AF-B0DF-957E965E6E3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9B88FB-B3E8-4E32-ACFB-57D14A43F96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F4860E-39A5-4886-8156-4F2B4AA4436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98D52E-B6AF-4925-9FAD-ED812848602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58FF62-40D8-4455-A806-431D622CC5C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4159BA-25DE-4043-BD7C-0FE106CE9EE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965F56-D3D7-4CB4-ABA3-2FAE0EB4F2A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C3F4CC-6C8A-4335-9D7C-FFAF0A45A57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C06B7C-1B4E-4557-9907-F7A08FBB8E5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9E71FD-D5F5-4BA2-A619-B9F80FEC08E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7D180D-D594-4601-8E38-D1A46212A1C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4E07F1-D023-4048-BDE7-1D1E12ADF44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0BC9FA-7FDD-4605-8F4D-C2CAE01FCEF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5471A7-85B9-420E-BE71-759088E7F85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783047-1DF6-4D8C-8AE5-970499F89E4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FE1231-C25D-45CB-A6E0-AB9B565CDD5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1B312D-1229-49F4-A03C-9A4FAC082F6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EFFFF4-3A59-4319-A424-77CA539228D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912FC2-E962-4B9D-B0FC-47706D1F081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2E3804-5DAC-4ADB-AFF7-AD9A0410755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AFA3DD-E308-4C59-A657-4AEBD673111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4ACF88-7231-4BFB-870D-5957D574712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782EE5-B34D-4678-A160-4E02B18FC1D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1B7AF9-5591-49DA-AD1F-E35341D0986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61A651-FAFA-4FE2-B408-F620C59C48D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07C5FA-23FE-4E5E-9E00-1D4056C2325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0E8020-9C61-4CED-89C0-7D83A5C4F11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C2C064-F02A-46FC-826D-4C21674ACD3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460B82-9B78-479E-BFED-36A997BE8AC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BA17D0-65D8-46D9-8AF9-A609044B4D0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6EAF62-2CE7-4245-AAFB-DCFB25B54A5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B96C6F-A455-44B4-9940-0028A66797F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C5D189-0554-4984-A128-C300D0ED5B4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572F44-90BB-4C4B-942C-D138ADBFABE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4DC42D-2E16-4380-9079-93CCF9683D6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998375-3024-4998-983F-43D41440139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9FBBCA-748B-444D-B3FB-AD452F2710E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39FCEF-C18C-42BE-BF31-84B981C7AA5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F9C593-1327-421A-B6EE-0C0544A7EDE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539482-5846-4BDF-B3A1-DC76CA915A3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E76243-C56C-4488-8CBD-E0087006958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5174BB-D649-4D46-A53B-DB99A0EA97E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50331B-6485-44ED-8717-92F1D9A5C34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A0D664-850A-4462-A3C9-0EC7F0D906F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31D502-6387-41E1-AA55-CE0B3D087CF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D73E69-F2F4-4900-8F3D-C65CEF30915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573480-D133-4D90-9D15-F144B8ECD89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90CD0C-B468-4B5E-872E-17107C0CA62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59EA03-BE9C-4448-8F9B-9ACF3FFBC0E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8D8044-927C-45AD-B551-B456A060781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0886C4-2ABA-4058-8BBE-D8DB35145AD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34CAA4-1567-4FD9-B1F6-E1CDB34A7ED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8974CC-C0B0-40F0-8E51-34BA55FC6C2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7556BD-44AA-409B-9042-2C5017B81F7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C73F17-789A-4D1A-AAED-96033F7AA2C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BB9AA5-C321-4229-93F0-325B92AEC2C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3ED9C0-337F-4332-8069-AF6B736C131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5FD2B8-BFD9-497C-8FA8-29B29A69F57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2AAB1F-ED46-4603-99A1-646872F9E09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B4D783-C091-40CC-B12F-66E80196123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7A2CB5-54A5-4993-A4C6-9E673B96E0D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1AC093-A504-4D95-A29D-F22A1A33858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FD4566-8CAD-4A6C-AF67-0DA10EA1941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91EDAF-7628-4681-8F69-9C86F507836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687A54-ACC0-4988-9574-58854FBB3F8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40E498-8915-4E9D-98A5-52D84C05545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352A30-8D69-46AC-B6BB-3C8A422F80B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2BDA30-8B65-400E-8658-39790E470B8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0EC392-CFFE-496F-BBD9-B9B9711E872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EED5BF-2514-40C3-8647-92A1EE1487A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148D51-ECEE-4E2B-A67F-2E15719D85D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5C7CA1-70F3-4D0B-90E3-CE3714151E9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91B7B5-9D84-43BE-A4C2-EE2FBA29774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7EB9E1-23A2-4E6B-ABEF-9E131CE8C69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ADF096-BB03-44EE-B100-C5FE1764A14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116ED8-E889-40D6-BF74-291D1FEED0F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D33107-A26B-4C4E-828F-41176238143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DE3CEB-7CF4-464E-AB55-31406DDE5B9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80CB06-CC97-459A-B9C3-D0A9F746154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1B6873-64D6-4300-916D-DF2B9FBFE6C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A1854A-6A1F-41ED-B9B5-35326DC41F7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2024DF-E9F1-435C-99A9-F5462B71EBD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A64E08-E57F-4B79-BB40-1593E6976A7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8F71C8-E22A-402A-BF6D-EBB7A771CC0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700383-DB72-4213-B9DF-41ADCFB2C8D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39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EAFEEB-1E90-4256-BDD8-E9B9B19DE73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B41685-506F-4C83-AF15-3E109CDEB4C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BD8347-87A2-4A04-8861-F653562A8A5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B78B62-4E74-46E2-8D27-12F7A5B0639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39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436278-3577-4B58-9B9D-C8FCFFC5EDD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2AA1C3-42EE-48E4-BAF5-4CD26837ABE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00CDC8-B6B1-4B49-9930-DF85AE0C189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B31DF6-9480-4D05-9A07-A551DAB4DD5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0FBB3C-770B-43ED-AE0F-415AF1057F7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39AC65-49B4-47D6-BB10-4EDA3161629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BC2A29-98F9-4BD1-9DE6-6A709112218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35313E-7234-4796-9350-66F3E7A6121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C24BBD-B9BE-4001-A3F7-682FDDE7294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176617-8F49-483D-8787-BC66E27C167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109C32-B483-48DC-9C63-C95829148E4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8EE06E-0393-480F-800A-D2590E99B9F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C49A42-4F48-450B-9608-57B0B52572E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4DC8DC-9C3F-4F89-8E2C-DFF3112F7BB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20B0B0-0343-49F7-BBD7-0F427397738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27B66F-AE96-42B1-AA2F-C5837222C66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24CB75-C942-43A9-8B62-809B1789A25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3C4B49-9647-48C6-B37E-06DA131430F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852159-41E1-44AD-A7E6-206DB05E4E2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350BC5-1E31-4BF3-BE18-7E18781CBF9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B564D6-4BA2-4C19-9716-B67F6D9512E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58820C-0F8F-4C3C-859B-AFFD79AD1AC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2DE7B3-A6A7-4421-9544-A5E1BEFBB58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B897B2-0B16-4195-9C94-8436EEDA67A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3B5938-7ACF-4E91-BD01-78D2F581B1B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ECEC68-B4C5-4517-BAA4-26E94A85AEB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DB3821-9F4E-444D-AD61-A8397E390CA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0B0234-57D8-4447-8AD2-1473E9B7510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7FF017-0CB5-4B3C-804E-CEA4A0508E0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431F10-7E7E-4231-AC6C-884E6778169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42245F-5831-4EAB-B6FC-6525CB2ABA9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F17974-33F1-46A6-9C25-D8B1255057A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DD29A3-7CD3-431A-AC1E-29B64F8781A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9BBCE3-720E-47FC-94D7-2003D526E97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2C39EB-5583-460C-AD68-99E18BE5D58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352CBD-D441-4D57-9241-5272549A29A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91C27F-D2FC-430B-9CC0-84BB088F892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D769D2-5EE2-4ACE-8871-178D2B54590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B8A465-7E93-45E2-B0E5-C3D51CF8872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F93137-64A6-4921-A1AE-11852711804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4582FB-157E-492A-AD39-568B6E302B6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35B054-9437-45DD-B4AF-99B70062A38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440960-A3A2-4900-9F99-6670B5AB4B6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687816-60DC-4346-8987-42714D2BE01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57FB74-6B1F-4DA4-BC8C-8D84A0A20FD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D45510-5352-47DE-8896-82E78ACCFCE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DD5558-4EEB-4E73-B5B0-3546B7489D7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99ADFE-D65D-454D-BFB1-9BC6867B07D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A1A12F-EAFB-4297-BBB5-FCFB9E2CD34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9C1D89-FC62-4F18-B8CC-FB6205382EE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BDE41B-E4AE-4255-BFCA-EF51D52CB74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5E1B12-1022-4C49-8FB1-7B038A060D1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DC055F-980E-4C68-BF0C-3D7F6E3981D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1EEFD1-C75C-4F89-9F4D-673DD4A4522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AB3FBD-8374-445A-AABF-0CC0F48BA4F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64BE8C-1768-4C74-9235-0285EE862A1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E9188D-1E8B-45E2-AD31-955EBF56887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D182E0-51D1-4CC1-8598-6048D70FB27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4A2A94-D2B9-447F-9A92-9D949C0B2B9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2D7954-9942-4A72-A840-A673EEA49E9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837956-95A4-43C7-8470-A2A17CB12E3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4E311A-CB27-4F6C-88B2-AE38F754985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231D83-7F03-4C27-B573-E5070507FB4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551995-0E2D-4DE4-8773-002E34BA194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29E998-75B0-4B30-8682-C9E31F63275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FF2F0B-38EB-40CC-A737-F441DAD4D28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0CC309-B286-4D0A-8EBE-B5C81434434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446218-D81C-45CE-8110-9ABC7A0CFB4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FD8E9E-9CC9-46CB-AD1C-B7C9E4AD759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C63630-05B2-40E3-97F1-075C7C8075F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967911-EB42-40D9-AFCA-BF8C7590D95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921B40-2BDD-4895-98CC-C000620B11B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06E85A-F5D1-408F-90A8-4576565A96A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8600CF-B363-4842-B4DD-5EC58C87850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63F322-EF73-461A-8F8A-2405EEA0BF6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A88108-267E-4660-86FE-3039CA0EA65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21FD10-C89A-4746-B819-D6A6BDAF33D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697318-7E30-42EC-BC96-98C2866BFCC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DB8A18-3182-4779-99FC-6D912481CCA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9D56C8-CA42-4E51-AB90-DAA1D558FB7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B9E098-6FDD-4A05-A35A-3C706615A11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59BEE8-4DB4-4A27-8857-C2BD2D775B7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65E807-2471-4993-ABA6-2271D8378F9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0848C9-508B-49EC-B72B-38EF4FEE8AC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0AB619-F4EF-43F9-9A00-7301744528B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9C0329-43D7-4F8E-AC95-587E82BDF0F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C239FF-A71A-4DB2-BC06-429880855B5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C74593-2F34-4D65-B48C-50EBF3D195B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63918E-DE55-4C74-80E7-B13722A3430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0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5A643B-6B5C-46DB-A33B-34CC204C88F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DE905D-DF57-404E-988D-F92570CD697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ED56E3-F966-47EB-A61C-DB3854A9AB6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ED1E40-82F5-4DF7-8AC9-9D110EEE49A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4C2552-754A-4770-ACC6-FDD68F1E8BA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419EE5-D377-4CA4-A981-5048EA448D3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5E35ED-5592-4421-87FC-FCD01973800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58909C-EAC0-4F04-B480-F884E20E2D8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5A2A8D-0682-459F-BE34-B709681BF06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2760FA-F4EE-4223-8DFB-B981DC7D3CF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A3ABEA-E21D-41A3-B337-6358D14627C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0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FA52A3-771A-4D9E-A624-7BE24213579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395B6D-5205-4E46-9FCA-225C79BBE6B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3285AA-28D9-49E6-BA48-B568F8EE471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25F9D9-E0F5-492B-A301-A1C327A81F6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C0433E-D7E3-43B3-BE52-CC939F7F064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EDD7C0-A660-4AD4-B6DA-B8144B66CCB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DF790E-0B95-4556-B38E-733E4A0CFB0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0FC58D-8F28-4112-89CE-2DC5ED2E17F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1A754C-9F63-4008-88B2-37DF7453967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034386-357B-43CF-903C-7D0AF6D065F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2DCBA6-DFFF-4C16-9085-E887693791B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3C436C-3BA2-4A01-B74D-E667EF0EBBC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EE74D4-C89A-4B47-A0DD-406648673C0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D3F0D5-EF11-44F3-A40A-1F5D63D8034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3C4321-0CD3-4D57-A33B-7A151D18320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A6CF25-1ABC-4F5D-8163-EE1EE3AC6F4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ACBB7D-C7D0-4886-9092-B04125B736A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1A0A00-2E94-4B50-8FDF-E7B83474103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B62954-6DEA-4E1E-B49F-0ACA0D44052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F40F09-A28F-48BA-9ECE-5B99758FD97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A269CF-E6A4-4536-92A7-18687824A67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8C4445-929D-4403-A9AB-0F7D2A6A097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33CA44-8F3F-4471-BCEB-798178E615A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A9024C-DF87-42E6-95FF-8D9AF6FB4C5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F2F93A-4F92-4EA2-B977-1CF0E67C35C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0FE0B3-80A0-4F87-8148-29CE8CC3A06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502CB5-0D35-4221-A258-79BAB0268FD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1FDF1D-49D8-4C14-ABAD-3BAE39CA46A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04338D-B709-46E1-83EF-C594043C9EF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AC1CEC-DA65-4D83-B8EB-4754C8E1732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50C4B8-FCFF-4A80-AF10-DAEEF4BDC33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1CE850-58E7-41FB-9A40-FDDCD4EC891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523BD0-ADD0-441C-8E6B-666ABD714B3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91180D-2626-45A5-B9AA-43A87765E09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C4D896-146A-47AB-828B-3F19818C7B5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EC4037-03B0-45C8-9C27-DAD5BF425F3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5BEE8D-F69E-421B-B977-70C5017CD61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C8A3AC-C286-4BAF-B00F-F00EF060FA4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09E91E-83D6-4177-9453-7E0C1930A7F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98948B-E9FE-4AEA-8B79-077449DC3D2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3707F8-F771-41CC-87BD-FE3B7E01719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72BB6A-E7E6-4CD5-95A5-A6E55EB7BF8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B65342-9EB7-43C9-883B-0BE0EA32D73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54344E-59AC-492C-96AE-22FD38D0D50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207D33-BE78-4B90-A9C2-407F2A4F9BE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C282CC-5CFD-47D0-988B-E5378B1097F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0A8273-A44F-4ED3-B888-6489DB3D57D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19CFBE-C2F6-437C-82EF-7995F8E93E2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7F728C-999D-4C74-A6E6-F538EE6722E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91D213-5CC1-43C4-A58B-0A68781BB55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43AEC8-0AD4-4734-91AD-DADE5252652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AD9234-DAAE-42A2-A6E4-4EA4EA605E5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6C258D-0F73-4A7F-AD25-4326E17AC44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7C301C-BED3-4BD8-86F5-F5CE353F225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8E25D8-4B25-44D8-B585-E25C18FDD9F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631034-9240-4EF6-8F30-DB381D8C345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C036CC-F42C-4B0D-8465-88FFA0888DB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CA98BC-6652-4B06-803D-B9DF3EB783B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AB25B9-2586-4D31-B534-B1590276439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7486CE-FB8C-4364-99B0-54548FD2F34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831D07-AE48-42E1-B173-11C9398C0ED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2E64B0-AF1B-4E92-962C-717EDC415BD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5A9C8B-D5BE-4AF8-B196-7E786746507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299E51-32D3-44EA-A5FA-731559DC2EC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93FB9D-6A37-4460-AF87-DCB27AF8855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B43028-8E49-4DDF-A228-6C0B5218FEF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901224-AED5-4177-A5ED-86E52AD7E43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249905-92D5-4648-B433-F56269F7B00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181528-3125-4D7F-8F02-8720FA85684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3CF0C2-D764-460C-8CC9-2B72E8EED8F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EE7612-D192-4118-BFC7-FDBAC31F239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60A2D3-FD70-4A3C-AC98-820FA5AE0A9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65EDF4-87E2-4200-9157-6683B3B94DC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D1CE08-8832-4941-82BD-9A8EC28AF02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1727AC-6120-4D9D-BFF2-C091CE3DFFE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52DAA8-9D52-48BF-884C-F3F27AEA84F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000AD4-156B-406B-AC56-AF3C6929AEF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3F1175-65C4-42B6-B094-E64BADA5646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435E5E-51D9-4A18-9AC6-4F3515D5784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6F2C29-1F3B-4F5D-BF5D-5DE7132F538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7BEE6F-6BA2-4662-999E-D9ADFDEF1FE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C25D7D-FA1E-476B-A8DA-396D563BD44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336CDB-AAB5-4C9F-A82B-94420F6AB25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28024E-B9A8-4896-852D-FC68F76983A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B75EB4-2DD5-4B77-9669-4D4408DF301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A25299-CD54-4AF1-9B5B-433AB2A5606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1053F8-1BDE-4A2C-9A85-DA36EB8494D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2C1573-234E-4BD6-8710-621032333F3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BF0266-A1E1-4D47-8FB2-9A4C50A8AFB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1DB1E7-048E-47EE-B296-FFC22F00BF6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5FD621-1F20-49B8-94C2-7A0F7B1B8C1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1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29B7FD-6DA9-4740-99F1-7ED50AC1CC9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867DD1-3744-4004-86EE-79D7E8929CC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DAF943-2A63-4CF8-AC81-1B757B8D287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01E0CB-16EC-4714-BCA8-23E4DAA55FF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339726-1FC9-4A52-964D-2B53B73EBC4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9A7F40-C594-4EAB-84C0-2A9407E9BA8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9025BD-372C-42A0-A641-792FDFE25E5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A9BEDD-83A9-4E78-A945-5719235A74B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B16F06-2737-484D-B6F1-9B9EE94AE8C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1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4792A8-28C9-40B5-AFF3-1E04A0DE6A7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48768B-63D1-4211-AAD1-6C5E8B40420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09C86C-63CA-4958-973F-98E7EDF47B0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E9784C-6796-4916-9458-6E9BE7D8EC7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404D77-CA9E-49C5-8EF2-7D82C3F2E30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EAFC2F-3E08-42E9-A56D-0CFC90BEF4D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A3595A-D951-4AC6-9921-18F7F9B8655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447FB2-821F-407D-9AEA-E568D4DD36F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BBA7A5-C8FE-4141-B3AD-B018DBEB7E0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3055A5-517F-4222-BFDF-A665592AD25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ABBA0E-B051-43CB-B907-FA51535A255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B20252-C5BC-4B7B-92D1-0F0D5DE5D82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D53223-6294-408B-AC5B-76F350FD3F0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3052BC-FFF5-483F-AC49-D93091F9AA0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6B5EF3-1AE1-47B5-9480-6F1090BDCA1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ED748E-9DA2-40D4-A159-8D177F44681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60DEF7-B1DD-4DB3-A179-D06DF83C439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3E7D72-33CA-4769-8FAD-A37D6F62888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2C9720-D021-4FB6-A745-67D4B332743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696B14-1F04-4E70-9881-EF75CD52C61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D827B6-BC18-43BA-AC41-28A97F4FF35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2D7619-8E43-4710-982F-D679436E31E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C0A62B-81E6-49FB-BD32-7DB4C1A798F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F2F7F7-78C3-4BFC-8A18-43CA1876D4A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827E08-5B7D-423E-BCA6-7C1D071FA60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3A2C7A-D1AB-4CB7-BC70-331277B4E1F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0F83C6-4508-4651-9395-9C5FA39A6DF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35D525-7B50-481D-856B-C8F70E60F2D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F3CE1B-349D-45C2-A9D7-C8094F24384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35DD2B-C99D-43E8-8E65-F9EEA557C38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384E99-8F52-4A97-A71C-4ABE390944C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2B5759-DD8D-47A0-AEE8-69FB72FD1AB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AB8DCA-C28D-4748-AA96-4C2648F2038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7FEF54-EA92-45C9-BF27-E1C41FA1DED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02FEB6-EC48-4D81-900D-968BD217DB4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490BED-32A9-4719-9B25-6692DB9D211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A4DD4B-E2C8-4FD9-8207-A237AF72CB2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8639EA-2887-46D4-A328-A45DCEF686D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E6F154-BF6C-463C-A027-31CBF59FD9C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49A776-15F1-48DB-BA37-39E385888A4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19FD97-18F0-4F2C-BD84-ED63FB8C667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C39CB7-6F36-44BE-ADFB-B22CF5F6C1A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C4D207-D0B8-48D8-A30C-F28F4B95E6B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B09A50-688C-486D-8CEE-E19D7255041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26ADFB-3B3F-4323-88A7-39A26F97D8C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7EFFA2-5D85-4A83-8439-6F29845D737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CC8261-749D-4D3B-99F0-614C1B5A632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431F16-3ABD-4A37-9298-CAE34AEF01A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DF2BE4-BF49-46DA-8520-9D339163C2D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EAC34D-DE21-4DB5-AAED-6192EAB8840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80F054-4D78-4DB6-A642-54224EBB4B8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B0F35D-2D4B-4FEA-A74C-2AEAAC2C892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77B4EF-610C-49FE-9A8C-AA673F750FA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0F4EF2-5F93-4747-A9B6-C31D47327C5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C92E02-C0C9-4AC4-894E-F4C52E03CB8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DE848C-7090-4EDE-BDD7-ECAAA6203E0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EF5347-8524-4293-B652-6508433F39A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DBE9AC-C520-4B25-8985-6E2763BDB4D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12CC73-C82E-48AC-8433-97B538D3BBF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F80FEC-9623-4E1D-BAA0-787B003258B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522583-8770-468F-8B88-CABE61EC232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7B4845-2F84-4B56-B552-BC94CCD2C2A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1119C0-5FA4-4CDF-86AF-7562C26E464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59E8F9-2B6D-4FFC-A971-54E59A97F88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DED55E-2BB4-4F5A-B192-71EB5F9FA71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0F8CFB-5C64-4892-BD18-DE75C83B1AE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C7E7AC-FA74-4FAC-8C78-52D474923A3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E2DE11-5EAA-4A3F-B13C-A1C2F78B822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BB7F1A-AB9C-41A6-BB94-CBC34EF4BDE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497F65-E653-4170-B110-99DF9377376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A8770A-FEEA-4E83-9936-302B9217BB0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F2B743-ED99-41B9-A55C-80714F8E0B5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744538-C67B-45C8-98BF-913404EDC28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747E9F-A33F-4393-B152-614E5E9A1FA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32B156-2B2D-4751-A896-A108A65A112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79ECAA-13B2-4CF3-8793-056395F1EC9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B6D75A-98DA-4AAD-8533-9521BECD26F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7104F8-5B5F-4733-960E-A9996CFB526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2BEF73-4274-434C-A709-402E9BE9168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20EC71-3F30-419A-A8B8-47E8F0238C0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F80E0B-18DE-4795-80A3-F8E88A0A84E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D89E52-9120-4499-8D7B-880EAC16EE0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5668CA-1397-42CF-B83E-5CCD17043D9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9426E7-E914-4487-AF93-433F6BAE392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2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E101EB-2A73-44ED-A0CF-5B6058F8C33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CE31C4-7B7B-48A7-81E8-D5A8590EA60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742B9D-FF5D-4378-9562-132FC7CA4AB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4E3C15-6CB0-48D3-B2F5-7968687795F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66EB70-A862-4FA4-A016-8AD2F7B57C4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A3C2A4-9986-43EA-9359-C0CFD0B9C36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A0EE7E-D3A8-462A-B047-45EE2BEC866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418991-45D9-41F3-B288-97AF2D5224E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EB8964-32E9-4201-B380-D43DD8DE945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CC1AEC-CC0A-4A8C-AB7A-F53CA96F280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B39780-AFAF-402D-842A-9314A537D33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D47528-A5C2-4F3E-97C5-A97CCE49F7B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567DC0-76F2-4C6F-804D-540E2109772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CC5C6E-3944-436C-85C2-57FB9AF5185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FF3DD6-56C0-488A-8344-2B45A443865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8797DB-BE56-4246-AA88-A4CEA4FFCBA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2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2F4E5C-2AE2-4CE9-A71D-20679CAE468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EDD3F6-366F-4DB5-BCA2-D8A180581C2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B62D35-FE15-4B63-ACA3-2709FE9BD81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A16C38-C573-4F66-B68E-696C1BA08B8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6F3C81-4C60-4267-B148-53C4FE18E85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7C65EE-6FF3-4A2C-9703-A3589CDB36F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BBDF55-F96B-4715-A9AD-2E70B9E42EC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598E1E-A499-4314-AD9E-D66A455E3AD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6E64D8-80C1-440D-BD32-B50E0B4B5A1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9A80F8-3CBF-4E11-8030-56C3A47595A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6D5F4A-88F8-47E1-8E7D-466EFFBC470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8845C8-D0F6-40FA-99EB-CFAA4C3F74C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84DC26-0582-47A5-B8DC-905A851AF42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4D1C7D-EFC7-4B4D-993F-D1038D8EDA5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78A695-11D1-4B22-BBF7-B40E5B50CD7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B4FB49-0FB7-4496-B706-6C4DB117D60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6E46EC-912C-47BB-9836-BAB7BFF5A1A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444A7A-96BD-40FD-B16B-5701E1CB2A5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5B0F93-478F-4A93-8319-0D8C5BE5734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BCCD2D-A728-41E2-88EF-C494BA82D40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CB942C-E78E-4A00-B96F-AB0E02AFC2F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F3410D-52A2-4A7C-B7B0-75F34EA8858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E18D1E-976C-4840-96A2-D4AB0C834BA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F012B8-B3CF-4D7C-AE67-24C058E5B67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632824-3DEA-4732-B2A5-53E0107D0F2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45E0E3-8D12-4F4D-8514-535ED51E1B0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EF8CC7-106E-497D-A059-5FE664CAEEF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B3ED66-2820-4F19-BB7F-7A8CE74E791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BBFC77-463A-4121-A2A6-BD03B70324E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A29215-1DB9-4281-AF52-3180E0C9EBA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1F48B4-A115-4DC2-A6C2-881BB1EE3AE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D4198E-6F1F-4C3D-8CA3-3EEF60DFFF1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5FF064-6A85-4890-A381-A755E4CF9CD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5C0C52-C7B4-47C9-AF5D-24B3B9E0A94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678C12-6596-4916-AC65-E7D06FA272E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557065-9555-45A1-BB36-587F82C2C15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8FC625-A0F1-4B9E-BD05-A5039327B90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0ABB58-145A-4302-8963-A727CB5CD32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BAC44A-42A8-465F-9B1B-239453A7A34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CA16A7-51A7-41FD-A577-F4F49463EB7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46F6C5-12FB-4596-B8D2-8683505EE58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66B363-9BA3-41C2-BE0A-C9D73E46354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99D22C-5832-4EC3-8339-4E7A9767AAA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DD3CC3-914F-4F27-A70D-B3A950042D4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17BAE3-A75D-4D30-A58F-4995271CD16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D941B8-D49A-4912-807F-EE4690C20A8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9A3A10-7CBD-45F6-B22C-C6154A40E4E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1197F6-635D-4101-8C1E-25A35F8E7D6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578BB8-8DB2-4AD9-AE48-56003B9FE59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209CA5-00ED-4842-A4A5-4E44B71ECCC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5243ED-BDDD-43D4-8FD2-1A13B6773F6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FB09C1-952D-4E87-BFD7-77D023AFFF7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884EF3-AB15-4626-A8F2-AF45D4BCD69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0E6F3C-02E6-4446-B40E-1A48BFCD6B8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8EE1D0-3C27-4894-BF6A-C13AE4BD044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252C8F-D4A6-4818-8372-00BAE99B1F2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7169A9-9C7F-4D60-BFE8-D5D22B113AD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493A9F-219B-404D-BE0F-369C1FECB72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8FFA6D-47DB-4F99-9C17-CFA10AF66FF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1486B5-A626-4D60-8AB2-E305A562D6F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A39357-16ED-4636-8B08-BDFC4576345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50429D-22D5-4FDC-9EAD-043C1EA5C15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6B3183-74E4-4D40-A421-183B0A75314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7035A3-2793-4625-A56D-3EB55B3D1B6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77C936-176B-4F27-882D-7358654811F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DABDCD-79CA-44D8-A7AD-C843DC9630E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AAAFEF-EF90-46F3-B04F-A9665E18E49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411DA4-7E60-4637-AB03-53576E97AB2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78DF42-40A2-430D-86AA-D9767C60DAE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F370CD-C2EC-43D5-87C6-77AA5CC2ABE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5D2B62-A83C-4BB6-BBB5-95A74DDBCFC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6F7B6E-7222-4710-8D95-356B0F55FB9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FF7526-AECA-4E28-9657-819B3DE1623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6A7520-F73E-4C2C-98DE-9D88F73CCAA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819616-2BD5-44BB-8F9C-6364549DA9B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16F2C0-7C0E-4168-9067-FEB339D58BD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32A4F2-35C7-4305-9952-6A748E7842E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954EAB-1135-408C-A750-082FD4C31A2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3F8BE7-BA59-4988-B5FD-BDD8382D958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E7BDED-BE67-465F-8D0D-9B1050A28D9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379E8E-5503-4BE0-8F32-2C001D5F136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A83FDC-754E-4133-8DCE-5AFE23FE124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9C148F-4EC7-4EC0-9B53-72ABA2A627B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0F1FEB-72D5-468A-AB2C-C6D4E1998B7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BA668A-8CAE-43EC-852C-8DEE2F032EE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2435DE-EAD6-4865-AD47-EAC2F7C1683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3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62C242-A691-4B9C-9388-2D24F12A4B1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F23D7F-ADB3-4827-8E77-EC8F583FA61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EEEA10-B24B-406E-B4ED-6C9F0751977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F9DC0E-E910-48A6-9177-24E9630E51E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50ED18-89A2-4627-92BE-F91B7C82A84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325741-6BCB-46CE-A6B7-A25E978F19A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702BB3-C1E4-481E-9DC4-392516F35D2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68F13E-AEC4-4EB4-9A06-71F760174B7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9E6B30-D9CD-4104-8224-90F58ABB74D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C3B9B3-D95E-4232-B470-5890976F05A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FF6CA0-4EF7-4731-A50E-20DC470D1C9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916D86-8323-4BCA-B0BE-A75A43E761F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AA718D-1424-4708-BDCF-A9833D517CF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ADFC9C-58E5-408C-8B9F-F02C15257DE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3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8C261B-EA68-491E-A9FA-8596FC5BCDD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A02CAC-91B9-4AD5-8A4E-925445CE352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1BCE60-7326-4AA9-A360-3C49FB1D8AD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50FCBB-EC3D-43B6-A70C-778E7C45122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2D0B03-004E-40CC-B306-9B6DBBD423A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065801-8A16-4C4F-8BF7-1345C01350A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581C50-5846-4236-A374-2727EDB5B6E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9680E0-32A6-47B0-96DB-E6C82E44EEF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5B1383-E351-4A9C-AFFC-31DA213D153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7041E2-23D7-4C4C-A9EF-0EE0F1DEF41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3A4EE8-8859-4DD5-99BC-5AA99109485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550F66-A456-4938-B107-90A38152C29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2C9273-D240-4E67-BF5A-AE0FD39818F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77BF99-399E-4EA5-BA9B-56992ED0D8B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7CB71A-2C4E-4943-A89D-1E1E7F97BF8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50C3ED-F314-4526-A788-BA90B90C32A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D396A1-5370-495A-A832-0C5C80FF584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CE2D80-9DCB-4864-8915-5DBCE174D94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F88115-1E2B-4758-9AD1-18E444B422B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87817E-D1B9-4FF5-B3F9-CAEEAC2A3CF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6F94F2-6D5B-4CAE-BE40-BA5981B7C06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2477AC-B62D-4E4A-B94D-9F3CA864773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B3F811-18F2-4374-8FE5-C464A4C1899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81F2DC-4D6F-488C-B47C-9C37ACC5ED6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B1ACF7-8772-4358-A33D-8693653DCC6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75995B-29A9-4BD7-B112-0C4F80863CF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1A3EF0-D74C-44A4-9DCF-297DC4209E0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7D7E00-D029-472A-8C3D-F8F3303D8C6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D937F3-F321-4FF9-B880-E02A26A8A61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B1E23B-0183-44BF-96E5-155818AAB24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3E5ACB-B9F2-494E-AF1D-FBA6F5A760A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7BBA81-AAEC-4E24-BAE9-2AD4407D9E8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B93135-5EE3-4CEA-A0EE-6701B931128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9DC973-CE5B-4887-8CC4-3BBD8635B50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CA7FDC-F9AA-4CC4-A399-BE7DC6420BC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5FA43A-5876-4BCC-AA76-8D0C16CFCDB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11DDEC-6C21-4A99-B928-23D30FF42A7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D52040-0B46-4E08-BDE9-5B9917DA7B0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6C6C87-5A1A-42AA-BAD1-E8FB558605D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493A13-05A1-48D6-A18D-388FA7736F0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830553-7AA5-41C8-BFB2-E4DEA838A82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EB27E3-402A-49BB-A032-4D6AA0DBCB7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E9F232-5B82-45A7-BD77-DC054478DC5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B433C7-67B8-4061-A0D3-913AD3B32A0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E1BBC4-4CE1-4235-BEDF-DDFE460A277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5F3296-80FB-4B23-AAC3-4C7304DA76D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F81A7E-61F6-4CE4-B642-140F72E5D36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83AD2D-227D-4DD3-989A-BF54609C740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599AAE-DCD6-41E2-938E-BA1A7BAC7AE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C62B80-357C-4417-952D-E3A04B0FCB8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BBF5BE-167A-4B8C-B8CC-C65E3DFB8F9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B7C38B-FE9B-4A02-A819-CADD4D49033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5D05E3-E21D-4A27-8B53-F91CA75239F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0CB370-D2B4-42B7-B44A-5F0B040871D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599C59-F4E6-4320-B3D0-7CF09ABF039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DAE450-E914-4170-BDDB-6600B52DBD8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438BA1-38AB-4DA6-8C6C-8D9DF91B8F3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13AB6F-F548-4F66-AA0D-2CEE2587D28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EAA6C7-3506-47B2-A759-677E02A89A4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AD4955-D15A-40B3-B5EF-F583FED3876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963098-564B-4354-98CC-5F4EC70320E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B3A822-332E-4265-A013-344FB991B80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8AA51F-25EC-4E39-B18E-4864B625738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763068-8493-45D7-8075-B8EE70098F6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6241DF-3376-4F7F-A7E6-30D70852447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4C7853-60AB-4D88-B669-75B3C27B1A1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87EE5F-40E1-4DD1-BB04-D4F4C363E59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BD9B5E-0DC9-4B01-928F-96A67557B5C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C7419F-53AB-4670-AC75-FB0F5AC2D78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A4526D-6DF0-45DB-A70D-7B479107251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E06B41-1731-414A-9E5D-61B07765C0D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329733-EDD8-4547-BA3C-B86FBCD97DE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5F2C84-D246-427B-BDE0-EB87973C744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B9BA82-8A48-4B48-A163-280D02D4CC5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9226ED-9C22-4835-BF43-E1129F1CDC9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5F380C-B133-4B84-8A60-F23B0BA9337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37A4FB-6EFB-48B4-B518-58B5E586F47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AEDACE-3517-40E5-B26A-67C8FFC7B14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09236C-0A0A-488D-906B-B6EC978CF12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4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E2B50C-4A90-4F63-A89A-6BABDE000C6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52EDE2-C225-4289-9493-B152A3AC665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65DFFA-F364-4D66-B25C-A5DB86ED031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F305BA-8711-4C07-BD78-4F2AAE2CB77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D307D4-E847-4064-AC35-28BF7F4E4C9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8BDA9E-C4F3-4E19-8CD3-F6CC0D491C0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3615F2-EA5E-43B3-B19F-1900CB7C5A2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BDFCE4-8A21-4EA7-9295-9EBFC980FB7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951C24-48F6-4323-9F59-C2F2C66470A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33D582-9DA9-4199-8CBE-1574E6A79B5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D3ADF6-4340-4CB7-A941-0139C9D0B73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CB4F78-B7F3-4CCD-899A-22FDEA8C966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DE3B02-4C41-480E-8555-4517AD24654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F1D41C-D5C5-4907-86DF-99BBE861E54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9C6566-CE4B-44E9-90B7-2C3A839FDB8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233178-C900-41CD-991D-9B84101A874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23A6FF-C2AC-4F49-96B4-D9F54E6918A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4CCC30-CBA3-4C63-BFE8-8B6C7EC80A3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9E4F5D-EF2B-4FA5-906A-864F761196E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21FACC-D9A0-45E6-A465-6C3D7F60D87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45B98E-AE90-4A48-AF50-11B7A43B2CB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4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4B0DD5-CD4D-4D77-BE90-571FBA277E7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D107EF-A0E7-4474-B045-4FB23AD6AAD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0D70E5-A50A-446C-AD72-FA5A96B3AA6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E42180-534F-4013-90BB-1A6A2E43C78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DF0969-9E4C-442A-B83A-6AC1797661A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FA8A9E-B3FE-48DB-9C9A-8E049F8C3C0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357943-944E-4DEC-8429-715CF32075C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4647C3-491D-4E26-B2E1-704461E29CA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D3A6BF-D652-4245-9075-53BABF6E956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A90B86-F207-4BE1-80EE-78CC7249AD6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D8A4FF-6727-4F51-A259-A4B5834DAC9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25501A-3D9E-4A09-B7EB-5D9F2242332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A05DE9-6B48-4EB3-BC90-2C816A93BBE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CC72AD-B0F9-438A-92D0-B917138D1C5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72C9DF-4B6A-42E4-9796-4200CE85AEC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8D3A60-B5C4-44CC-BCE6-2468CFD6D04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4C6301-DC36-41F0-B183-CD229E99E9D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CE1EC5-22C9-42EF-979F-114585919C5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78BDB5-7F38-4AE3-8AD8-16B168C9EA0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6F03FD-57DE-4E26-B553-F39CD28FCF9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B36358-57F2-4BFF-84CC-34CA2ACC179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10F4F2-CB35-4FBE-964C-58694373652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E30B48-8D54-4693-9BCC-61D5C0ECA52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790893-0983-49EF-8A91-3E1AD289CA6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6E0D75-1587-4FC5-B47B-07D27EE134E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77D0A7-D807-46EA-AD14-0980A0695FE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A52A09-DE29-4319-A3F1-CCAEDDED0F7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E1F2F6-2D9B-425B-BEC5-A33D3E90303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A65CC3-8A02-4A41-9185-6D6A92EE079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9008CA-21B1-4232-B0E3-BE4D3569B48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D404C6-BA49-43DA-879F-B4AACC90B89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431496-FE8A-4C51-B8AD-3DC2131FF91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B3AAF0-3888-45F9-9651-C9CC9F41464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FCFF8C-F830-43E4-85CD-C05D4AEA159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DF7FC8-B003-40DA-844C-5BA794585C8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209E5C-95CD-4853-B8F2-1D35FC04DD1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32FA38-E5E3-4352-B768-512657BCF01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91ACDB-8971-48CC-87F4-7661CC270E8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DD2E4E-1A37-4237-979C-7745989B0AF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D6DBE2-4620-4683-918A-5968796FF84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E24946-9D18-4026-9987-DD418A25806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C3939E-AF27-46A0-B057-6F4874AB191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A082C9-5744-4A93-A62A-F7025638810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1E8BC8-A25E-4952-AE78-E4BEDA48A30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FF5A5C-1D82-4404-9FDC-8E259522ECF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6020B2-52C5-4FC7-AE38-E20EF9E249F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40C2D7-CE30-472B-B892-36C72252DCF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848589-CE58-4241-8B04-CA39674A60F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DEA1D1-E775-45D8-B45B-232D79A58E3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7B23D7-5D3A-4F39-9F30-6559D7EFCF6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93BC5A-BE8E-4742-A43E-E2F1E3DAAB8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AB512C-C3BE-44E4-B79B-23B01189648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E8651C-6008-4C3F-AE82-99A2D8DE682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CC081C-6034-414C-B61F-5A941C82D74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99C75C-FC6A-4B1F-9CE3-2D4A359CDF4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B22470-73D6-4726-8A66-3BCA3F1A987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4A823E-9DDE-4FE8-9E75-48253B432B9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3BD97F-A5CD-40DE-B18E-36BD55EFF13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631463-885D-4A24-8C14-88274D98E1A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1B35CC-7810-448F-94AF-84C974470AC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869E8C-7790-4C93-9DF4-4B43C5F424F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A1B01C-8847-404C-84D5-153F0E184EF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87D0BA-14B1-4DF6-9116-D79B82D1145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F5DF9C-E10B-48CE-9ED2-6BC000ABC43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BE9A2B-96DC-4641-95EB-985EE5B5DE0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45D8A5-E489-4903-86B0-3BD4EBFFB97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F11F32-AB53-4D7F-8A7A-FF2575D669A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60C1C8-E630-43DC-A1C0-91B0CD9D40F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0023C4-DB17-4110-BE25-AE4095F9666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8F31FC-93B1-4C15-A905-1B53BE834E3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C03F19-9AE7-4A77-8481-46A877DC877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FE7673-E1E1-40AA-BC39-57CB44DF7F0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B3B3B7-BA05-4A7A-BB51-BE737D559AE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377802-1ED4-440B-9269-48321A6A4BC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F8DF5B-06A3-4554-AC04-880DD20C8B2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493CEB-7FD9-4219-80BE-812BFCB4618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19EC83-F644-4400-8C3C-2B6442B893B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5ADAE4-70C9-4032-87C7-EFBE7C8EEED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DA0CB8-CB76-4B1E-842D-1645E6DE8B0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A18FC8-C846-436C-9C36-CB9D8726E2A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939EB2-3563-4131-B35B-C5EA3D87BB9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CB9E34-CD55-451B-A4ED-20733983437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B5220A-2401-4E7E-90AF-846B0F83069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0D1B3B-28E0-4D06-994A-61A20236506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B8E0B9-1487-4B65-84A8-2F77000B4F6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7F73E3-7CFC-459D-AB7A-59BBB72BFB6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027B6D-64D7-4DA5-9B40-550649AD532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272BAE-C8AA-42D9-A26E-A013E8F9BB2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963917-CDFF-4A4C-9202-069BCF69201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E9FDA6-AC03-416C-B1A9-9E9ADBE88FB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F39025-F91C-40A6-ABCC-A9C0FF0589F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F82DA2-8CA8-4C70-A33F-9BBD917D8BA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EDEB27-F5A0-4AA1-BDA2-E084A7A9E8C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766B9E-06D7-4A27-880E-05813D3517D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36FAF5-795E-4F37-B2A4-6D506035CBA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22FD08-E650-4F8B-80E2-674622596B4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5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BC1848-B0B3-4073-BC9D-50E85ECE410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86B515-917E-43B7-A2EC-F796CBBFB72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C5C167-5534-4A11-A153-7E34588AA66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5064CC-5DD2-4FCA-AC3E-7A9800A36FE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5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93310A-D573-4D47-9032-3DF9CD8B69F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A20000-EB4A-4DDF-B36F-DC9A1C47158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8B93C5-C378-4E71-AC87-18B10DDE437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C03CEA-8692-451C-804B-D7DF7F203B7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6C42F7-5D88-411E-B7D2-CE9CB67F0AE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42FE66-4EA7-49B6-8D68-53838402F96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B406FB-0D08-4A11-8A63-33A7B27DD0D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C485EE-AA62-48BD-A1C9-25038D8CD54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587363-00D6-4EE7-8C2B-426AF406C06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B74756-A93B-4077-9C9B-F6133964E49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C6B89D-E30F-4216-BE42-AD928D8CEC2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819BFA-550C-414C-A2BC-0ED0B256A94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EEED80-9ABD-4AFB-8B69-4DCF147D8A3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10D33F-B72C-47B4-BB29-56EFBCCD06B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AE39B7-D8A2-4451-9F33-527DC90A8C1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9CAA42-74C8-41D4-8BE2-8C51C35AA97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DB7A46-5021-4C9F-A103-D55A1AE5576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9D99F2-699E-47FA-837C-8ED473D466C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23292B-F357-4F20-A164-43B9FEF5BE6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09E13C-C76C-44AC-9AA0-AC2A0323A82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3EFC7C-8DEE-423B-B059-01488179A58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6D5232-0933-443C-8DA2-647E5038A35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27D66E-2FCA-458D-ABB9-75E32F1DE19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AE2EEE-C762-46F9-9226-2AC81E176E0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EB0A1B-AF3C-4C01-87D8-1CB05A93A31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0BB5E8-8AD8-4561-AF75-A2F487F8BD2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E448C5-4784-44FB-AAE2-633EF89BF77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2A9FF5-1A60-4DFA-8C88-563F7F7BD34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762D5C-ABE3-4305-BD70-4D3F951700C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AAEEDB-BE7E-4AC6-BBD9-14A570FB875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C72C1D-AC01-484F-A756-751407E842B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4AD25E-F775-4C0C-A248-32E956CD32D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C6DD4F-FD55-4DB6-966E-9EFB41DBCC0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FD8A6A-7AD5-41F6-8E54-73F5FFCE9F5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94E2C0-94DC-46E1-BEDD-3F8E646E19F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AE0F7C-963D-434E-BC40-91762BE98C0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3CD01A-45BB-4064-91FE-1249C7FD294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B680BF-476E-4DDB-A046-75B6BEA22AE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2BF38B-2906-4F7A-81B0-D57E8EF03B5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2F87C9-CB8F-4116-A8CC-DA8A6511B70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3416B3-F1C5-4B03-B10F-092BB026F80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AFC5D1-A8A1-44FB-9DAE-347A3966D8E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34A852-54D2-41B8-BFC0-30E53396858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73FF9A-612F-434F-B65B-32339C352A7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FCD24C-E5E2-457C-83B0-82667E04333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CDBB54-6CD0-4A27-84C7-5C425115978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028698-2622-45AA-8C5C-89A50F07F7F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5E8858-30AD-442A-BF4B-7AB99856EA8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83500F-1CB9-44AF-967D-D9CD5FB4CAC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A2E6E0-5925-455E-9F48-A600472A3A2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B01B72-D549-4982-9C55-F528EEE7504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7C7D94-C52A-406B-B78D-8099C5B6A7F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AD2A90-0519-407C-B944-A0441588754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D7CA6E-4A55-482D-B99E-BE7F926D956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FFFD69-14E6-4904-8DB7-56B26D704E2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59356A-4414-4531-9BC8-7C1BF083273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6725B8-D3A8-490A-AD8F-81F19CC5B03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780DAF-A409-4CCE-9079-A91E6B1DC79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4DF5F1-146D-4B9C-B261-FA7B76BA3E1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C91172-7640-4790-B78F-EC21CA580C7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8E0636-DE06-420C-817C-FFA7893B736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8F0052-8359-487D-9711-4CE85BACFF8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8A3292-6592-4F48-ACC8-8AEE64F039C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615696-6986-47E7-8DF9-5968CD89F7B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F72BF7-E5ED-45E4-8A7C-7DFB89A867F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E4B72E-D239-4B89-9164-34C3B962439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B6A22C-B167-4BAA-8265-2D1CFE7CEE2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C18CCC-8C24-4EAB-A778-6573F500200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CF1A73-F53A-4DC2-AAAC-263172C2FEE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B30DA2-D4D4-4ED8-A885-D69F03EE541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09B420-0601-4B0E-A43C-7BF287C65B9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DB3EAA-0AE0-458D-AD29-A536026C4A6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32411E-92FC-40E2-BECE-DC7349A9CF4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C4C5B1-1B93-4C8C-AD96-4D8276F2948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0D3B09-2B2E-47DE-A4F3-9BF2A129D2D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75DDBB-5FA4-4967-9506-5680D105C7C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F11731-0F17-4C12-9E71-D302F7B1BFF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76A863-EAFB-4E5B-B67F-CA4DA8EA7A7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D7DCEA-AB4E-44EF-AEF6-938C1607ACF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BC4BEA-3315-41A5-BD23-774AD0467B4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5BD3AE-CE04-427D-8658-E8C7C773E62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2FB493-78AC-4F96-905C-611B650C758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55452F-6471-4136-9D48-551A572CCCC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BA081C-4BFA-40E4-B438-C6EEE3F943A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17A224-6589-464B-9D1D-3B31BB3774E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87CCA4-6A56-4EDC-9AEB-C91F2F48894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26AE14-4214-4D20-BD05-AC61F69E6E9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CA1A86-C8D0-434C-A5CC-C703C454E94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858B97-5337-4E52-9292-55CD20C03B4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A7E148-CBC5-4FD7-9841-7FFECBA0C90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4883AA-5FAF-43CF-B4F1-3871063B9CD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A1BD9F-CE87-4A7B-B711-44262C914F9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1C47DB-18A6-4356-91A3-6B117FD0B4D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BC99A0-2AFF-4494-A84C-2042B24721E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2E2B81-9085-400F-A070-C8A4906E57C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71C71A-1D5A-4F5E-9C40-8B04D35FC4B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EEE656-2D9F-4F70-B4B3-72B8DECC260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AD24BC-787D-422F-8561-B924557D132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6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740565-A223-45B3-BD02-3191A052009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802D55-9CFD-49D2-8CDF-C2EE72BB0F7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6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F6DC42-67F0-44E5-96AD-0D87BB156D9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6EB485-DA2F-42AF-8A0B-BF83C6A68BE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59D743-BA6E-4CB3-BC41-41877745810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5FD1A0-8830-431F-AC09-4E2913BF39C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F95ABD-B678-406A-816F-A6B4FED2BF2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C98BA6-F2D2-4EE2-8431-B766DB10616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DA150D-7C52-4936-B8BF-B44783550E2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5F5D42-E3BF-4202-93A3-A2E3F062CAF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A059CD-28AE-4713-9020-4A7C58F0DB0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1BCF79-44D5-496B-926E-680A6300880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DB2421-5614-4173-9926-BF5B1D56906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92F070-901E-4143-9E74-37F367C3C36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8C6591-CDB8-44A5-B61A-6DEC70402DA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ACEBEC-A68E-40C4-9CF5-E8DC836E442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C54387-0579-46EC-AA24-E5557F81703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CDBED4-1A15-492A-9A76-B7845DD5423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0C7DFF-8C8E-484E-8EDB-B35686F9E97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8A7B4B-E5CA-4608-AC16-92AEF1FDEE1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8D85E0-4486-4A9D-8425-8ACBF1E57A9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B2BA8C-41AF-470E-977A-A4193EA8BB2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3FD333-F14B-49FA-AC44-E19C35868D4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1A75B4-61B4-456C-AC70-37E9FE3C38B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5147BA-3BB3-4713-8769-49B69B66E94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93D722-516F-4F34-AC29-D3F5A0A4737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BAE455-72F4-4DD2-A9C3-7E91A6B0167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B97521-894C-4B47-B13E-A323F30328C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C4225B-A835-4762-8A21-92AF7795B7D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D7A837-23A3-414C-A426-DA8D3D0905F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94E8D2-3693-4162-BD14-65DD1990EC4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975018-339B-4A0D-8CB3-3C2CDBE4BE0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FD08DE-1969-4574-BE77-EB4000860DA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8E3C41-9BF8-48D3-B656-60EC5CDC7B5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7882F6-510E-4F1C-9308-5B9964AA36E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09CA36-5E7B-4F94-90CE-317740463B0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7257FB-3ED7-4DC4-B703-6CA9D046E97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7A3351-F17D-4ACB-ADE9-EA82366A27B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405FE1-7952-4E0D-AD55-167E3653E47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428C7A-3E75-40E1-B2C7-4A71DDCA3CC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3D120B-9011-43E6-8AA7-63A19AB0566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C9A53C-9287-45D4-A7A2-E5FAE001533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F4ACF4-8037-4E2F-82AB-0A2D59CF8C2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E2DB0F-38DD-4FDF-BE5F-8E59CCE387C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5BB3C5-41E4-4EDD-AA48-720BB015FFE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0EE017-3C59-4D46-8394-D2355F9A04B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168251-F12B-420B-94A9-E0C65EC2821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5DCCDC-3359-4AAA-949A-752F37E1DF0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8C2005-D5C6-4383-A222-81652094FBC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23CB1F-FB14-4E68-B721-826F67EF708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19EC91-E400-40C7-9E53-A070AE2EA6C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99D551-D565-4B56-ABA6-67C7A180E27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CD381F-8214-4FB3-B10A-BB2013EFE8B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3C3E3F-EF1E-460E-950C-B356A49B471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A52825-24EF-4CC7-B508-152E9EDED55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D0F4F0-8A5D-4F70-A3E6-4EEBABAE471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0C3524-FFA2-45CC-AB6B-914435E1661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51377C-2806-47F7-8839-DEF18AE258F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728083-039A-4FA7-83C4-C7A5722EAD5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0C8489-BA87-45F1-8A6C-31513C85662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941EAA-19EA-4372-9F57-A098385037C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C1B3B6-FCF5-402A-9CFA-03485D06A0E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665039-5642-44F6-9472-93D5A925283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DF3190-D1F9-4AAE-B5A1-236D56984FC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DF7931-DA6D-4533-9B26-72CA536CB74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2BAF49-7B4C-4E64-96A0-483CF0FDC2C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2CBFBB-7B0B-4140-A8D0-42F077C6084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216A9D-F595-4AFA-9884-DDC511DF7C1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EEEE17-C591-4659-9D6F-4D6554CADEA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81E742-5ADB-4439-802D-9D404793A68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E10E37-D09C-47C2-83D9-D2A3586DFFD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9B8E06-7D61-4605-AA1F-C6E3F6910F4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834F72-9BD1-4191-9472-201F13BA602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130A7D-2C2A-4C1F-BB61-F91FB797539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CB447A-D8F9-4EFB-A15F-32461C1F52E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57D4F9-7539-45E8-B93A-A1A042741DA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A5FF5F-5568-4B0A-B990-5478EF80EB6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E06BE2-6C90-4742-AEFB-5CC2AF903B4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FD3D2D-D727-4AA5-AF77-469273438B9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B5DA4F-FEAB-4E3A-8831-FD0E92DF708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CFD242-6F00-4928-8EA7-246EBADBF20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505525-D38A-4F09-A852-156BB762592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B7F06C-855A-447E-B624-1565A592265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CD16C0-4838-4291-8219-20BD35669A9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DD1087-A0B4-44A6-A949-4CD0609666B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1BCEC2-C94A-4622-B6BC-5D22C15860F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01B2E1-B765-421D-872B-66C59943FAB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03810F-D97E-472B-BCA3-DE26959F0BA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E157E2-E4F7-4576-A3B5-90A0A0D9AEF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52813C-3B50-4529-AF23-91E976F3DD1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E7AEEF-25DB-4AB7-812D-441786C782F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330907-BDD8-4718-960B-0E3B3162FE5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D9AEE6-A2A5-4CB4-836B-532BA6104F8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7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1C64D9-5841-4E6D-9BF7-D397DF80A4E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4C5D9E-99F3-4424-B2B4-7FE04033099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74E209-AEE4-44EC-8465-5A4392797E5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EE3A0D-B932-44B7-AF6C-C70EF49A302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E94A23-CBDE-4014-AA86-24454711DBD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8D88A4-67AC-4B52-87AC-2A5C81558EC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DE2707-6B6B-46FC-ACC6-318BDADA71B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553AC5-501C-4B56-9696-95E420763F3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E8442A-0A41-45B6-B1BC-0BD36F0465D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7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7FA676-3EA8-44F8-A23E-2A3257778D9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FF3D9A-C800-4AC5-8786-963F5B91E1F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205983-011D-4CE3-9E7D-926D3AB5D6B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EF08F2-E2CB-4B37-96B4-7242F8B8F16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DF90F8-D1DF-45E4-8FE7-40A86F9A656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CE21D4-AF67-4E61-8BEC-8FD5B5D0F20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371759-335C-4230-934F-2417AB47A0B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4D3F5C-0651-4786-8B35-A114A070303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CF8EC1-3AC0-4B9E-9C2B-8BDD8B19922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13DA9D-506C-41E6-8356-7304EB8043E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722F4B-BB5D-4988-8549-77722C6113C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068542-76FD-4134-B83A-0D34023559B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2701E8-91E7-4256-858E-118C6B3657D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A2C078-D0E1-485F-8202-B51CA2A5E37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64F5D7-3859-4465-A75D-F0C89E7E00E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45620F-195C-4ECA-845C-602C654F124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6F250E-44DF-411D-9C54-02813152686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0B6FF5-CB30-4DA1-977F-656B3D9E418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44C386-8CB7-43DE-9B82-341E79AE4F3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4454E3-467E-4379-80ED-A7B3C408246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C48858-5721-428C-B27E-D35D4D2FC36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E5B9B4-F830-45A3-BF42-98312CC7065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62D1AD-A77D-4099-B9E4-3E060CA3C2C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D03C60-CEA5-4124-A68A-2B3E09831E2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A00540-E76F-4725-8ED0-CFD534E3B15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25B04E-65B1-435B-B6C7-9726C040370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E0FD96-F5E6-4EF1-AC80-8F6CE96575F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95397C-B90E-456F-8BD5-53D467358D4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1EB0EE-9013-47AC-B304-095B2BE9F7A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F5FEFB-FF83-466B-956A-A270F872E56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811FBD-A592-4E12-8868-3D610A489E6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8EBEC1-1963-4222-B4C6-5989DA2E872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A50E3F-E026-4406-8CBC-32136B030FD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BF41D1-27ED-4700-A577-25EF0675039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5C49FA-8369-4FA3-9C44-A453D020EED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BACB4B-635D-40AC-9A22-17D1D5E50AE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BD3CC8-E29B-4A17-A803-043E2A6A6F3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28F58C-B8CC-4A6B-BDDC-6962F28D650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FE355B-6712-470E-97C0-9ED691B9101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8BDEA4-D1A7-4C12-8486-3BBD7B7CFE4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C33768-87E7-4377-BA97-6BEA7344990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72DEF8-9E77-4B67-8622-EB24105E7D2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0E9843-CE02-48AD-A54B-11395A68079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C60397-AC30-4621-ACE4-109CBBAE7AC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9E5AF5-0467-4CF2-97D5-9E5887D2732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49DF05-4842-452D-AA72-122588B5374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19B4E3-4F02-4EA1-81C2-87213A71EDD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A84F46-E39A-401A-BE11-1F3AFFBA6B9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15303A-D51B-4F7C-A209-7EB187F4F03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0A71CD-24A1-4110-8B03-A5BC19C9820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E24338-E6C8-467E-BEA8-C56FB2C7D99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65DD3F-5C70-4D08-A198-3E2BB25F7D6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711C64-2216-4953-A532-9099F5AFC40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BC3F91-C7CD-4D17-A871-B193B9D7990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49F917-8997-46F4-BFDD-7584D820456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100AF2-EF46-4C83-9883-0419E534657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5E5C86-EECB-4C6E-B113-91F79744DE2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5D6AAE-6B34-4DAD-ABA3-3E40A018E10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29C106-CC2B-4898-852D-32B5B655079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B38F7C-476B-4E5C-A5A4-D006FA1A77C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B3F3B5-9EDC-4821-A15E-1E1963A01E1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51DD72-8D80-4A6B-9FC6-E5C6DF7A673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AAF73D-9BCD-459D-A84C-D839C39E884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FE2390-5574-4A75-A717-44C3067E9FA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1D6D20-FE92-41D8-BEFE-424EA0990A2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E96372-E4EA-4959-9BA8-7F963F19CAC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87D28A-5C48-4AB1-AE4C-582779B64DD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ABF3A7-FE6C-4633-B19D-3D293F58922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CC5268-DBF5-419C-A67E-BE18C59EF2F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D5A8F6-8375-4100-9EEF-98AABBBDDF6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F1F1E8-7D2D-4896-B08F-2FB08234E1B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D9CC4D-4773-42FF-A54E-61598B1681F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070F29-3B05-4B3D-8598-693891A3B4E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025613-9218-4C97-8AF4-6B15B1ED980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918C7F-07A4-42B6-BF3B-CFF4DF91655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0915FC-3677-4255-9BE0-800081B2BF8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AB6C6A-C671-4F46-8B2A-3D819509830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0682B1-40CE-4DFB-A706-3DAFDF33652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A20385-7232-408F-BCF7-A644879E183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12C3B7-DE4A-43D6-9A57-E7FED850B91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47BEA4-0016-4E56-BF3C-DFEC9C61CE9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4C0BAA-1EBA-4EAD-9706-1A0F4433C90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0D3760-1738-4EDA-9201-0A4C98D40B1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37EBC8-59A2-4965-91AE-40F0F654B88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034246-41A8-4C90-B353-91C8AEB585A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F5C2DF-63D6-4C69-A10F-1F1176BAB6D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A61B98-A82E-4D26-A17B-66BA7BB20DA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8F4CA5-C222-44B6-A0AE-90EE438F45D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AD6EE2-E6D9-44B1-BD55-470F35A8028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8686BC-89F7-420F-9004-4E00C092D88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3FACA3-85D5-4023-A3FE-656AFC398E2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A68E9F-8313-4030-AA00-CE6CD71F084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55FFA8-8B0E-4AD7-A1B0-46C8390CC83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8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5D7A7B-E178-426D-A837-81FABC29BAF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1D788A-3D05-450D-AA06-DA430597503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64BB16-E128-496D-A507-20577E9433C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1C9229-47F5-4E35-A4F5-89DC7D1C266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644977-766B-429E-A941-53B2B0FCA0E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A30679-D774-422B-99F8-8EE50866918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E71500-A2AE-4685-B1ED-B374465FBFE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8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6890F9-F800-46B3-83DF-13F8AEBA08D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B05256-BDFD-46B8-84CE-8C9118A85C0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C74645-B312-40E5-BD93-E7FC50EAF39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59074E-B9FE-4118-8ACC-69C4CA6CC04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6813C5-3D24-4C4A-A6B8-1B75F7543CB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4E147D-3CAA-4C30-B56B-1D4D7DCDE21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C2ADC3-243B-4604-AE33-5F41F34176C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C906FA-8FA8-47BB-888D-DA751AD93C6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1DAF87-7E8F-439B-BE66-A19E7BC262F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CDD0EA-9194-4BFC-839B-BAE8BDD1B73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D22ABC-3A1A-477D-A1DB-D3468CDE411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318094-A405-4581-B05B-2231656C446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7E725E-82D5-482E-A4EA-963009700EA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048BA8-86B0-4DA8-80E2-C2E93FDBE7A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8544C4-B5D2-43EE-BB4C-5DEBA63D669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044E93-B129-4CA1-82AB-C8B1187EA18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B71551-1376-4C2C-940F-A7DAB1DA1BB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AFE054-312D-4BA1-8641-E40C711C965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9B436C-BBD4-4AA0-AA16-97964738AF7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E2F223-CA5F-44B3-9252-2E4509271F1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C44D0A-B84F-406D-91D8-6668AC2134F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0DD7A7-B8CB-41E5-9DA6-E87772C4F60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DD3C5D-BE8B-436D-8694-6DCF8C0E77F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3D3FD2-7F1E-4BC1-AF3C-503E8D58A6A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52FB8D-DB01-4B7D-934E-DA5798FC645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1AE391-7E66-4A9B-A849-E81A555056D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1F586A-6E70-4ADD-A97D-1AAA4E54D60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382B50-9289-45BC-9BC3-1B89C8CA6C7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5F44D5-D239-4F00-BA07-B87B0B2795B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4E414D-08DE-4416-ABCC-E31DE940165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A82250-991A-4990-9ECF-87699122877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7A906E-CBE5-4048-A8B1-BD0C0052921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60399C-111E-43F5-8DDB-B72924BDD75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CE3845-A5A8-455C-9898-983E09B1EE4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569813-CC1B-4398-86BA-EA4437306B1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DCD6E6-728A-4506-AA6B-F35CA29D702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D80C20-F7D5-44F6-85D1-25E0EB536BF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936458-956F-4ABF-948B-41861DDD593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4D868C-92B9-4383-B97A-8FA30071053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D58813-4A8D-4E92-824D-E376B169426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B85C5A-550D-4FF3-BD58-C8CCBFCDFF4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CB78D6-5910-47DF-BB23-1E997D5A8FF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9CB6A3-5276-4671-8987-9D273FA5145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65107D-3528-4739-BA71-A09E6C47F6E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2CAF38-D500-43AD-8695-218E6576769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6A3CFD-79A5-4D7F-843E-44C7181DC04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522D27-8498-4EF1-A419-A37D2B2E585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42AB9E-FB82-4FC7-8ED3-56B0ED82795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AA8ADF-A85F-41CC-B9C6-A8DAD61B66C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86A590-8710-4D13-8D1C-FC52793C170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9515AF-2B35-4FA3-AFED-1EA2A3DCB2C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8C3661-72D5-4964-981B-DDC5AE94031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54D5DF-8A07-49BB-99F3-87E7C0D7EB6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92D357-CAAF-420E-941D-65D4E2B0B98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32B35D-A3C6-494E-A56B-236F8C2977E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C0344E-02CA-490F-A3F6-C19A1AC7ECC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872F7F-85D0-4BA9-8A81-D3CFEF0F993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C5D85A-84AF-4C72-935C-1F8A375A069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D9D4E0-F53D-4689-BCBA-76D47B03D41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16A21B-70F1-42FD-8D7E-12613095EB1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62C947-EC23-4C26-A554-16B90D62ACB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61F14A-8B7C-4EA5-B56B-628801D5535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2EAB5E-AEF3-44CD-9E99-60E7E840133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968486-6C9B-460A-B407-32C55343E4D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70CBBB-3891-407A-A326-315539EF96A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269E6F-07CC-4FB6-9F9F-F9EA78CA8F6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1669B2-9B58-425A-9B5E-BD509961319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442855-3613-484A-81E0-6BE3F475BCE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195007-DD33-43B0-8C85-906E485D1E2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7B1864-860B-455C-8D05-56FFC1AA63A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EE1635-1F1B-4245-8452-59503EBD9FA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6361B8-0D90-4A4F-9E86-006A01745AF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814DE6-E44B-4F78-815E-956E2629974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906DD2-5037-4D49-BB80-1E9E8195D3D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5B80DB-C3CB-44D2-A57A-C17DE071B09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1EA1EA-0E29-40AA-9B60-7A2C292CB28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0E1738-F895-4D35-985E-1BE2443D008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AD0568-FD9A-44C7-AED8-C8653EE47AD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64BE31-6F08-412B-AE94-01F9A481CD0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650D2D-0174-4995-AE1A-F2E61E8ADF1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EC728A-E8EE-4008-B055-5F313957923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3B6782-340F-410B-9C61-3CD85CC5B84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1A8F88-95D3-4565-B997-7A9B990E00C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87D9A4-79B6-4467-A751-1A073B472BF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1FEFEC-1700-48F0-8FE0-0FDEFBAFB05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CB7CAD-70FA-43DA-8EE1-7C2152DDB1B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49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36CB11-F456-4696-A275-FE905D0ECE4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090F37-4110-4653-8ABA-14206570B68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F790C3-0C80-4102-99E0-99B8E0E6B7E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69096A-A73A-4E4E-8E21-8748EE29902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541AA0-29EB-4E47-B0C7-D9DFE645D70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0B0B50-1285-4328-8C2C-6A62E6BEDA5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F68E88-7E66-40B6-A97A-553FB1B8D28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CD9235-7362-46F0-B498-07C03F14FC4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EA5B02-7FEF-465F-81EC-22445E93BA4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56F2A3-7AAE-4338-9075-474A909C6BA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B5BC37-FC88-4DC9-B5EB-7EFBA21E196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8F21BD-F79E-4B37-B2AA-6C282CF6809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B59D7C-1BC3-457D-8E97-5943EBF581F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6A6C71-E6D0-4265-A9C0-94333801211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49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4B59BE-0203-4346-9F91-41B0B5D14CE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093124-1352-476F-8A46-31863A818B9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D70F05-8AED-4693-9564-006C16A78F8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783420-B307-4938-A415-7CA5D6FA72D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B1025A-28EA-44FC-8344-EFC1DF2556D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CB1A14-47A7-4901-B2A4-A049E7B31CB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BF924E-5ACD-43C5-88D5-A8328FF3DEE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83CBB8-9D55-4C5C-9B24-BA44975D43D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0EBC7C-1ECF-43B5-A2CE-7E7F2FC4212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31FB3F-D732-439F-8C2C-A14D8279FB3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11C716-E21D-4581-B829-A7280F71A9C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538C62-350B-4619-9B9A-B8F91FD5FC9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CC9B37-6FFC-4D25-9A7E-46317511679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A3B068-F45A-431D-8D86-59F5872E40B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2E0D50-53A8-4895-BB2B-45CEE600025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5128F4-5F64-4ACD-801D-6B353A81CC0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1E9230-DCA5-49DC-A3BA-E04CEA48CCA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983229-763A-4558-80A9-0FE44E561DA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4A9E30-AD75-4D8E-9E49-606B6FAF114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C0F9F6-2098-42C3-9FA2-F91637409A5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550B44-6A80-4E53-92EA-26862B56ABF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29BD55-C17C-41D5-B986-0E94B7BABA9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2F7A9A-C19C-4CF0-BD3B-C910C10E7D1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C6E0C0-1F3C-46BA-8D09-0EAD60484CF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91EC75-075F-4E7F-9A15-99392915FF8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63F4DD-D008-41F7-8BDA-D20299C9E82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CDD8C1-253D-4E66-B963-ED4A6712864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38E90A-E882-4698-94E1-A3BFD1F575D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C6E926-F507-4A05-90E1-35E124BBDCD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918A8C-B8A4-4635-BFA1-3C807E4B15B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8ECCE1-E922-4329-9C6B-BBF5EC68C35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90641E-CB1A-4C73-BAF5-22494A9204C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D6439A-166F-44A9-AFA5-24B5B6575D7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7B8CB3-ECCD-40DE-A452-234B230535E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A02F7E-C693-4B6A-B223-00240CEE04C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79C314-F4F1-4607-AD46-803321A20CA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B38F8D-F94D-4C42-B778-C96DBCDFE8A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76B79F-28E7-4E58-B26F-6DD3A5410DD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B0C6E6-19D5-4828-80A0-319E7E47D11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A1FD66-95DC-4148-A49F-ED7CD899C41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665F1B-BB34-4125-918C-C439EDAA358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31D1D9-525B-457A-A37D-2E318593D78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10EA26-948C-45B5-BAC2-F695DB9001D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DFD099-36CC-44FB-B6B7-E148725CB2A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0B0736-2D3B-4E58-9158-75971FCE648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5BC3F4-467A-49D3-AC11-F00470FFF4E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1757EB-4A2C-43F5-A2A6-93B6ECCF2AD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D545D4-94B3-4DB2-8DE6-584463BE8D5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1C7008-E486-4F4F-A14D-F99BD039988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C0DA04-0FCE-4BB5-88B2-DB4E571AB17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B37A27-6D79-490B-8A36-80004B8FC10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A5D35E-A67C-49FC-AB19-C38ABEA70B8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85FD33-BE32-49DD-958A-1AEF21035C3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AF07D1-EB7E-40D5-8295-6CE554ED842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79CE86-0D43-4F2E-9C11-E11EC336531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217E88-DDDC-4A71-93E4-DCBFA42A520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6E2591-511D-499F-99C1-F045217F8C2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364862-60ED-4BEE-953F-1D37F7BE5F5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EF62CC-646E-4FC4-91B5-9E3AC6981B0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124769-F1D1-4A20-97BF-99041D080C2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C647C9-7474-4EE3-9EFC-78F0BB2DB76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DBA173-3A63-48A0-98A8-B4210F03915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E8FE91-28D9-414D-910C-0E3500B9064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D1E07F-7AE4-4F2A-831F-1626113DCB1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A7D6EA-EFD7-4FC4-8F58-4AD27A72613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3F9AB5-68C9-4F88-8743-9C4A08319F3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BDBCF1-3D90-4989-BC72-749105794BF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060402-6FAA-4294-B86E-2B1333CEE7C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69DC01-4DEF-437E-A43C-FDCFC43CDA6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ED6797-2350-42F5-8713-9810B18E546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105DAF-0994-4FD5-B3A0-489EC3E1465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F46716-9AAF-4FB5-9751-E870296E0FF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F458C3-901E-4EC8-BC16-249A710ACD0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54F4AE-1943-48DB-A088-CB21F6543F4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44BAD5-0E28-48A3-922B-DFE93D544CC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24D4D0-CBE2-442D-8EAC-2B69391F20C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B4D204-77F0-4AF7-89B9-1EC39BD3FC3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B174AA-173C-4104-A0BC-BC617EC98D9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7E73A7-D3EF-491A-A8EB-16920C82E22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2782BF-920F-4CD2-B164-FFF559395CF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1AC3B3-E0CD-4AEB-B7DA-9301D26EA7E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A6B8F4-96F5-470F-8F2E-27A482FFB2F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CAB244-1B29-4713-A24E-D2604B89D0D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F1B01D-6941-46AF-A1C2-81D0B42D4BC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9E7394-714D-4170-87A2-AFA1BBC0ABD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9075B2-13E8-4D47-A421-E1D77881ACB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77FC64-744A-4C22-874B-58400492C7F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799349-0289-4D53-9B00-E9C2EFF9482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0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D421F0-CC8C-434E-A1EA-9B7BAAC10A0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33E302-7FCB-4AD2-9FDD-E14961DC5E2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85E686-A7DF-4B66-9265-F1902B7BE95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243573-1663-445D-B785-4A43FB9D5E1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E9DCFC-54AA-4513-A2DA-44ABD7CF84F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7A7A83-FB1F-4452-AF38-37143542CFB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FF2CBA-46BC-47BB-9B28-214B0B585E5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618F93-FD4B-4197-AEA1-179F91ACFFC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311CC5-6B98-40B1-AA9F-EE5C9BCCF39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E827E7-55B9-46C5-BAB8-8A52CC85D5F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C713BF-8693-4DBE-84AF-99BFFB4BF02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C8E386-1B4C-4ADC-806A-453C63098C8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0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F623A4-8E25-4018-90D8-D5C61DF4B42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01AB1E-C180-45DE-AF19-3BE781504E8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CDD4B5-CAEE-4DB8-B62D-DB06E2E32B1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921FC1-B82A-4692-AC8F-C63494FCDC6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A664AF-A79B-47DD-A4D5-32123CC1470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53AC05-CD42-4527-80D2-96C676AF9CA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4EAE5C-3EA1-4005-95A5-F6BAA5AF7BF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497852-74B1-4D1C-AA25-1CA146E21F8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314546-8DEA-4A89-8D75-5DB5535F718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E17E5A-A26B-46F1-991B-3A6F914305A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0F7C25-84B1-49A6-8AAC-B8C7DD7FA08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D1C3E2-FBE0-4D1D-A756-605B34EB30A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BD1DA9-0D86-45A4-AA82-5CB1B95022A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604E06-21A0-4B22-9EDE-BCED4E03CAF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D2E14F-3458-4010-8558-10FACAEB745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545F57-4E2E-4CE2-B056-E98E5115474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769516-297A-479C-ACC0-D146185F277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143739-CBCB-4A94-8FB3-7CA054AA0AE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B6AF00-ECC5-482D-BE06-9DFB912AA39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26BBCC-21AE-4B71-814D-1F7FE2B7500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E08AF3-A5AF-4FEE-A85E-D9F58A4F85F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0D518A-F390-4C8B-ADB3-19FA325B142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E52D24-8616-4118-BAB6-4655A8956B9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5DC4B4-4BA0-406A-BDA0-80CEF791465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E76A91-9DCA-403E-8964-620038B01BE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6E15F9-7689-4137-89D8-1102783F998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A8F1D3-804A-4669-A116-3DE6A09E639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2C2520-644B-4AFF-9886-FAE406B7C11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2BC44C-F157-4C5E-BCD3-24B0930A38B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E7509C-7D34-4B26-953F-4A8A670E1CA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3EADF1-35B4-47DC-931A-C9A196DD6D4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47EA9B-F5D7-444B-9980-CE201D8E11F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A51831-174B-4837-A96E-52A661D18F4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EF6C23-2BD9-4155-80F4-9C27B73BC36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02BA7B-E702-4C21-990D-6A20DEAE088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9157A7-126F-4B08-9DAB-9C71615D978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05DADC-B18E-4B89-9C54-12573B154BB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1B3E77-0DF0-4436-9F66-30327A88450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DC613D-6457-4996-AA36-F0D1B9A91FE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6A5F02-8A2C-426E-B641-7F687A2AA8A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54E389-C103-4B00-9932-C9679A975CA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56A42E-68F6-4F8D-945E-86DFD91F0FE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37CAAA-F3F1-45FE-AE3C-A9E99B8202A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4A0DFF-89B9-4FBF-B576-CC1DCC4C6B3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8D8518-6897-4F50-9AD4-941717DD6FC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3E4CD3-EFEE-4001-9F9B-4C4EC712D99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E486B5-77B7-4D7C-B12F-48DBE59109B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EA3D5F-FA7A-4612-8044-D3FADDF2A45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347BF3-62AF-487E-9CF1-C0C78DD3DE9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EF15B6-5868-42FC-8216-B127C374273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435721-5EE7-4525-AD65-B209312F425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F72D7C-EB93-4208-A952-62850391625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824143-8C7B-43A9-A75C-A703517B7E0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D4D156-B334-4850-82D3-6D81FB7E0A3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F7447A-FB8C-48D5-A1B8-BC78B56C021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E681EB-599F-4A99-973A-C3B94E56FE3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D6A4DE-B819-4A5D-86F6-796BA5F6EF2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8151CD-4963-4FE1-9F92-6125A16014C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7DBA95-5B0D-4AED-B5AE-AB8B3BB3324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4581BF-7D3D-4CC9-AE43-CC8E875C38C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BE4C39-D3C1-442B-8C2E-0A6095E1D0C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2B469C-38AA-4F18-8F0B-4FF5DFE7A9C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74AAC6-B41B-44BC-9A06-A771F006208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73F258-D749-4F8B-8C93-0943F7A61EE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E5ABDD-C0E6-4974-8A26-A64E8933711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AF7AD3-DC3F-413B-91F9-84A7CFA9F86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CA7CEC-087F-4FAB-ABBB-7C8F4AC990F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BC2775-6CEA-43F9-9EA8-D129F2F4AF7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373A32-AE61-4CF2-AA72-EADAD20F138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35697F-C714-40B3-9F22-5945A7B5242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D36EF3-E915-42F0-AC99-72F5A8312E1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B1ACEE-630E-40B3-99A4-554105885E4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69AB82-B04E-44FD-ACA3-6ECAC9FC2D8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70F949-9CC2-4C46-BEEF-17FD37CC679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2FAE92-8FE4-4594-8730-F5F42C4785C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5728FA-E017-43D2-BED0-094A087E2EE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9DAD6E-8D9C-4490-AB03-421D004244B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7A179D-693F-4440-B540-A6A500A0289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9EAD11-2462-4711-9CC9-2FA0DD16766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B3DEF7-0B05-4BB6-ACB0-41A7EDA3DDF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BEBB25-4F34-4EB3-9D8E-46F86E71905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1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15E02A-E4A1-4860-A8C0-F99D54C8485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B0959C-2F26-410E-8770-C2CE16B5E7B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F63F28-9F24-4A18-8841-A5A1732539D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DAB1CB-6B32-4464-A8B9-09308E98639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BB0F15-4658-45C2-8928-EEE5B2CEB64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051F17-2743-4A59-9036-14F3B05F59C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76B04E-2A19-45E0-BD82-387CD06A99B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8F4A0B-6AA0-402F-A848-95E6E2BDD84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DC6891-9B0D-4144-BB3D-B6FEFFD2B06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643B94-F1B8-4F94-B59D-F4107B010AC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148292-7641-402C-AAA6-0918C85263F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5C3EC9-06C6-4B3C-8A9E-88099EC9230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EAA606-3798-4B37-A85C-C0083809768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B80EE7-0159-4555-BEBC-B5CE00A6628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A24A9E-FC3C-4089-82AE-C1BFB0B8B6B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3D3C25-509F-4AA2-BF16-061395EF7CF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88F560-0B8E-45B7-B066-19331CE7D93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B38499-1147-4E4C-A14B-20FED2EEBB0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4DFF1B-4A4A-4940-9651-80EFAD8B68D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1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73BE53-A717-42B9-A81A-E4DCC4AA4DD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28A3CF-E597-44C3-AE57-004A3B9E7A4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75633F-F835-4F2C-ADA5-24B476E7F12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804D03-C72B-453A-AD93-4376B67D353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14CB48-FEC0-4D4A-AB83-67AD7AD7731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4AEDD3-C629-42BE-912D-84D19FC7236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BE0C33-2EF2-4315-A652-A25815EB15B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3485D4-D43A-48BE-A10D-989AEBA1BCD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43804D-D081-47C0-AD1E-A95D7CB3DBF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DEDEBF-A237-4CD0-8779-48A891118BD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42A8F7-2479-4A24-86CA-8CE0955C195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EE0D97-6311-4E4C-B39C-4E991E092C1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E22252-02F9-4932-BDA3-6EDB841C34A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6C476E-497D-4FD8-8E08-35F7107195F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932ADD-BE96-48A0-83AE-408A97F808A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3033AF-7C88-45E3-9D08-34C703CED99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E28E00-4B58-4A40-B832-5F04E228CA5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58DFF1-8B15-43A7-A261-90B23BC1B5A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879394-55CC-4EF3-9D43-23706BDE290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E99EAF-56A2-4A0A-B3C5-7E251DE34AD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C0B3FF-A440-49F7-8A59-6757857935B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2542EF-D8F3-416B-A004-4C254BCBBE5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E58BE6-DCA0-4A5A-BCA4-F11D59C2620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C33CFA-F4BE-4D51-A723-EE6CB854985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59976F-26E6-480B-899C-5D225BD36CA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A8B640-F0DF-4C2A-AC5B-0B851D7371D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A6C7CA-1780-4FF1-B836-E419B7DAE5D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E3C031-000E-4163-97D5-7385657095B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6AA6CE-B589-412D-BEA1-3A70973E939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D1732F-D70C-45C9-B9FD-9BF1CC22717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1CB2F2-2ECB-4693-82FB-9C6063B3D37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450127-6207-4459-8984-B35A5454C61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25414D-3AE0-46E9-81F3-BF050D7F82D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78BB11-47D5-4380-A797-B7C68848AD9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F99050-93C5-42F1-8CD6-58DB85515DD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4C27BE-9933-4186-B601-05674011913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F2D922-16D5-48A4-883D-AA52FCCD447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F48F9C-4B96-4276-B56B-24E021F012D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6A0765-FAD9-476C-BC52-DF50FF2C59C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FB1277-B02C-4341-BAF5-02F6AB10B20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94E336-CC7F-4BF4-9DB1-261B325C504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4EF591-B702-465E-8C12-C696DC9C909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D73BC4-44AE-4E82-837E-A37FB736E3A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8DDECF-BF82-4FCB-B6BB-BE1C27C97EC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878FF1-86F0-4006-A504-CAF077F4F49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CD00A6-1240-4A69-867E-F7C7F060520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F0625D-00E2-4A5B-B07F-FAFC072BB66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1F8B0A-CD3C-4D54-9A20-3C5E25B08A6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CED830-7AB3-4EF4-929B-91A401208D3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4E4A79-FE36-4B7A-978C-69CEC0A68C3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90E9D5-B446-49B2-B9D5-3E72A66B6B0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569377-0A56-4E53-85F3-658559EC64E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338874-04EF-4B6F-9F43-66CB43833FE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00B855-7E73-4ED5-A9F9-391F911B9CB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E5D72B-245C-4D5D-B002-170589CC141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48858E-B5C3-4048-A8A5-017B1C3A84E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101D7D-1D0F-44B0-9BF9-C4FE37BCD32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570711-8AFF-4F91-948F-BE1CB1F588C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5A212F-7119-49C7-8E88-3482CAE4357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CC0A0E-493E-4170-8DDE-606F29E63DD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2B6AAC-8E26-4790-87D8-686088C6FFF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6D72D7-0180-4877-B471-5867CBD2BFA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291F5E-CE2D-4E3C-BB0F-1DD0EF24C39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B7D143-B719-40F0-9C13-8C2A53ECF9B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D89C16-D723-4428-8764-21BB1C6EABC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7E7A9D-63AC-4514-AE90-3A203434E56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45A9B6-5D19-4AA3-AE3E-DDAA1B5B57D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6D5CC9-E36D-4AB4-A9E4-AC9F2CC5187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70973B-CF5F-4872-B203-89331ECB093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B59338-7A35-4834-95BA-34C106387E7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F1DA5B-24E2-4997-8253-FE064CECF22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5B4CBC-8498-45F2-950B-0FEFE71FEB0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A47422-4AEC-470A-A726-51E131A4D67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CFDA3F-B9AA-4E90-9963-681E6127210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3FAC2D-D52E-4B57-B4BF-54D7C2484F9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A991C4-09AF-40EB-B46E-B14453AB2F3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490DFE-B8F9-4352-BA8E-257942317BE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4D3F3F-A1D0-430C-89C8-8D680A6C644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F2A094-992F-41C1-A86B-A08ED2CF135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334BBC-4A36-4C9C-B47A-109E2EF0138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D15721-A33A-43E5-BD5C-697F89429C3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BB12EA-E6AE-485E-ABBE-610D2B8FE51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36AF61-78AA-46D8-A497-687A53CE642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C0CE1A-FBE2-47CC-84F1-5703D69FA13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3A214B-CD33-4EBB-9D03-7E81EBFB41C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57EDA8-D3D6-4A5D-929C-EBB83EEB56B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42C193-6F47-47A4-BDAD-992EED5BF17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35FFB3-94FB-487D-8F96-9D685A761EE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0DE577-7363-4F65-847F-511880D67EA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2BDE7A-AAAF-4EE1-917B-D9C3C8A0A83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884FC8-857D-4CDE-9164-09031ADD7B8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F2164A-4758-4360-9FAF-DF59A0F0897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58EAC8-FCD4-47C4-ADF9-60424A74A60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DC1382-7790-4F86-A888-012502B95FC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7DD500-FBF1-465C-8B73-B53CB31D266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5EBF4B-B104-459D-A465-CBBA7B2A55E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CB0206-A35E-446A-B512-876646C28F7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0EB2A0-A78F-4F21-89ED-9D44451D013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2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E24552-5627-47D6-B22C-603E08B5D93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257E57-9851-4C1A-AFCF-B610B2C2877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2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CE63D0-8CC9-4E43-B257-5775C6FF099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978B42-78F2-4AC8-BE31-40001175531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0D0DCA-26D7-4413-9277-CA4F4CB6B10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92657F-3F0E-40EB-B9D4-8162320E5ED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B683F5-C1A7-40CB-B2E4-7316893E2FF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84DA68-7974-4BA5-BCC8-80A64ED9028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BF86AE-7A79-4A2F-96AB-A9DCB970FFF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DCF356-725F-485E-93A7-DDA6C5ED5F0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4B7E70-4BD8-4448-B70B-13CC2F773FD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9807C5-B6B2-4BAE-9023-CAA7DCCBB72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FCC2C4-8B4B-4104-B6FA-0AC0E9E2605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8A11FA-C65B-46B0-B975-63394ED9414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215F1C-5134-4E47-A7DA-CCDC0ED21AA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AAE6F2-EA8B-4A9F-B3CB-CC7176E7BB5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2E57CD-8465-45DD-AC4E-6C82A71A11A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275458-D44F-4351-8605-D20E4469341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9037B7-34C0-41DD-8CD5-887B026D6F5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4643C2-195F-428A-B663-EFB241F3308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0AE7AE-C1DA-4C14-B81F-0185C600FCA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5A55B0-EB5E-449F-B41B-B787150BCE0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FF684A-B8A6-4F0E-9781-343ED8B49F8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A63212-7919-444C-BD19-F84B8EBD1FF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02FD05-A92D-48B3-9177-0A4F83DEC6E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2F2CEE-CBFA-4D51-9443-912B74DAA1B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0BBED4-1A5F-4D18-A919-55485322A6F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A785DC-DF1E-4233-AA3F-000DE31B18C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331363-C553-43D7-95BF-5EB2DE01BF6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44B656-379F-47B0-A3C2-D710F07A8D6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C07883-3109-4AAF-BFE9-8937714C3F8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A69C54-B7A2-42E5-885A-322C5CA28C1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16B166-772C-4C7C-B7CB-C82C20607D6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244146-AB17-4410-8365-95DF83F1995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056C67-18F0-428E-ACBF-875E77A581B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D610B7-8F07-4E4C-9162-4ACEE4411EB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A56451-A25B-4E44-BC56-543AF86131D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4E07C3-769B-487E-986E-3491E7AFED7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B9B34E-5244-4348-9B6B-063C45A7E55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48BC5A-4BFB-4207-A74B-31D0AB9DFA5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92954C-3ABA-4FF2-A6B9-61D874826EE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F6ECF1-5947-4627-98D8-820D124E90D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0337EA-BEF3-4A6B-9B28-A5F247C689B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FC216C-1F29-4BFA-B28D-A5E0AF2869F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4AFC35-E633-4EDE-8930-A6B566C0E09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EC2977-C5E8-43B0-B3F6-7B571AACFB1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248766-9377-4189-9B7A-FF2B82FA2AA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5E6DF3-2F7D-4991-9D33-FEAA3D2DF6C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A78EEB-F345-4400-B2D4-06189A2525D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8E5BC7-959D-46FA-B44A-2B45A01BFD5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01F1D9-5B04-40AD-9DE4-FBD8ECAADA1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A4896A-1C17-4CBD-A019-A17EF719985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FA833F-5818-4477-A213-83EBF398EC0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2E6C99-B154-4916-9FF8-E1799C0AF90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B4EC78-61B4-4D7A-8412-FC2209BDC4F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AB4520-AD4D-48E9-BFFF-987A2CC11E9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A177F5-F702-4338-BAE6-8831E77DC27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DB9AFC-EACB-4868-AE0F-63977E5F0CB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E4A442-907B-4D5D-B744-150D643B544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6A6F04-96B4-41CD-8703-2086F747A44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72DDB8-49A6-4083-9F68-0D0AD30FE60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AF868D-46F6-44A0-9E56-84DCE8B77C1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2503EB-C515-4006-9B27-1FEC9AEEE1E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CF8143-F267-4A50-A3CB-672C51174E8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7EA471-21F7-4CFA-AAEB-AEC7F2B12A7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362917-486B-4550-9E66-8D4019D7EB2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D8BFBC-13F4-4E8B-A8FA-57F0FDD4785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F39CF9-A5A0-4359-9489-4CB0FFFA31D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12DF48-89C1-46BE-9363-84CEF1C11D8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B9F513-46CA-4F8B-BDEA-BEDA0029F2E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0302A8-4847-41C6-B494-1B43628BA30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2EA372-E6EE-4EB2-8B8C-6D5FFE088AE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8F336C-F6B2-4686-BC15-AF3A0B61A74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D97F21-7B9C-4BD7-8BAD-68265385C8F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40ABC6-A670-4A0B-908B-D4AECC30BD2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7730E8-9365-4E6F-BAD4-44ACC8F38CA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6F6BC3-7996-4C59-A463-9CD6B91C732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698871-F9C0-4589-A8BB-52A41A4B8C8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3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12A9D5-5B8D-4333-9262-AA03C9F671A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71EBBC-DCF0-45BC-B00E-7BBB6BFB3F6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97C2F5-4CF4-4C42-A7AB-43201727B7A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40356D-0702-4B46-9313-B41F0C30942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30190A-992D-4483-88D1-5EA8A1C328A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C15EEC-38A8-4AFF-B32F-FF30A1BBF49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451FEC-6187-440F-A7D6-50A263573D9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CDCA6C-53A5-4CD5-B712-EC367DFCA68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62AC7C-4198-48C5-B10E-D78EE170136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9D0AAE-0C78-4811-843F-829BCA5DAA4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D19FF1-D9E3-49A7-921B-0A64976199B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BDB7A3-FB50-4740-B105-556F7F9F7F3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21562D-2E18-4767-8A8D-F57B9E36437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830428-E16C-4067-BC3E-3826E4B91DC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92E1C7-425B-4B5E-AEC6-12344B6B8D9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248ABD-BBD9-4ABE-93CF-1E3EC259B4F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69772C-EE47-4489-9A26-253EC7129BC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42A752-1BBF-4DC8-8C9E-D31AF68BA2D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B11482-6C4C-4B5E-9733-62C64442AF6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351AF0-CF21-416C-84DB-2A458A4F20B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12D23D-C554-4C0D-928C-F3F92414BF9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38D2A0-EDC3-467F-A74D-76573915D85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E048B1-B0ED-43AE-B979-0B63EAADEEA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5615C4-7FD1-4FD0-B6DD-FA6B10E0666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3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4323DD-2244-4FEC-9ECA-6B60B582F40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2310AA-B096-41DC-9860-AFB4B76BB0A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626A87-C430-41D2-ABEA-6F90ABA8929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15BE25-8527-439A-8953-5E590FD000A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0CDF9C-DCA9-43B3-8207-A2D69ED7EC2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782328-9B55-47B2-B219-1E037D4F86D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BBCDFE-7CE8-4045-AE83-35EAFC2F46F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33BACB-312B-4532-80F8-B6FD3A0B8DE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6F376A-22D0-4913-A2BB-FDA7044D4B8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7B1AB8-0260-4915-8766-32372867167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117AE2-36D0-46AF-9643-41DCFEE9320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B6C47F-EB98-4688-B1E5-88317AC139F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050B2A-29D5-4A40-AAE3-B54F53EF755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F756AC-5877-45EC-B6A7-7B34431F341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46346A-A2A0-487B-BA93-A2B8145774F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A17711-6444-47A8-AAD7-E9FF44E36A3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ECFB80-9277-4B62-86D1-1DF68DBF95C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55E4EA-B631-42C0-9222-2EBBA2A6536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2D040F-6284-406F-9220-67674F19408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ECD15C-B9FC-4D86-BBE6-40874EE7FFF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2241F9-A3F1-4BC1-9A65-0F7BC45D67D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8A5B7B-B07F-4435-B9B0-08F2919A374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803597-F0F4-495A-8B2C-F7DC73F4EF0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5444ED-B050-4504-9619-9B3DA1C9691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B7BD5B-FD1E-407D-8ADE-5935B5D204F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A4CF08-FC6B-4813-B3FB-F50F6A0DCA4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07BC9E-8F7E-4245-BF5A-C1FDF584D46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6FA0BE-5BE4-40EF-B30D-0563F27D2E6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D154A6-F07C-40D9-9AD3-6E292CE5294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102145-56B7-4D08-9189-6823C881B01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D57670-5509-4A46-B199-D3C00E55105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837BB8-FD79-4B53-9BDB-1D516B690A4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6E7C4E-94D5-4A7D-BE8A-44A8FCA093D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5230E0-8A42-400A-9BD1-AF6D41C88E7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6B9D7D-CAB3-4420-9047-50A5531FFE3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23A5EC-2DF7-47F8-BDFF-E4D6A7716BE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352B30-1284-463D-A432-E2711D8C50C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13DE81-C6B1-480D-AFBB-327F445BCEB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1D104B-3EF5-4A8E-B80F-545E4651927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3F55E8-4B37-45DD-83F4-C98D87D3F2A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D1044E-74EF-46AA-94D0-696C7909911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043546-401F-46E8-9917-FB806468EFF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C175C2-F3CD-4B88-93B2-21D8C8DB4B5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4708B8-ADB7-4362-8457-FAA2696F696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031630-37D9-4B04-B453-E1C9EB5D18E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F77636-1199-4F91-81AA-B1D87A0D801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1ED251-13CE-4080-B0B3-FABA1DE66C3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F3F99D-F21F-46BF-BFFE-6CDAD66C9D4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58897A-3264-4EED-8F2D-BFCFB74C2A2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AADB37-FB22-4260-866D-368E41BD822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413B7D-57C6-43B6-A027-440CEEBEF7A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3383D2-062B-43D5-A894-1222AD4F93E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784E88-EE97-4AB7-BA8D-4A91485D2F4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477C88-11F5-442C-9AD6-BB0FF404F21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FA7925-3FE1-4F4A-8CA9-6F6E4D39FF3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74F5A9-AEE6-4BF6-8CAF-FAF583F49E8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E3798C-5C8F-4F28-B329-4298247D9AA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45420F-7806-42BA-888A-D203B3B81C5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E6683F-E2AD-4C2B-8A59-BA1BD03624B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A748B9-35CA-4A21-AAC1-3CAB58415C0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92BDB9-495D-40EA-B65A-53F467C60C2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9FDA76-C80A-4503-B75B-E0D74A58351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FA96F4-F62B-46CB-AAA5-70267AEB6CA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47AE8C-DE0B-4FEA-9D5E-B19A9CC137A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74CD61-AD8D-4AB9-8E75-2D33E8C4862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88800C-2764-4CCA-B0EF-AD639471D11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03C396-8E95-4F1F-9FD4-9478EAFBA1F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B70D8D-78B2-48BB-AD65-64E9A75504D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0DFBD7-D080-40BE-9DD5-A2D47005243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3E3E8F-EA5B-4FD2-AA1D-BBD0D718035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AC4DD6-3224-43C8-B23D-E8AAB06FFF3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E310ED-E20D-4921-8240-12DE52B7E7A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852B48-C44F-45D2-B14B-0C0C45D7A26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97D5BE-B1FC-458C-B956-9BF710ECFAB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C9B3C5-3E91-4B99-9EE9-DBE7475D60C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BFB3D2-771F-4314-AC67-141F3ED8AF0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22D7E7-F9B0-4324-AAA9-E9C0990ABB2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71A077-12BB-40E1-B198-6066F15DDCC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812563-D4E9-4D14-82F3-752530E0C6F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A9EF78-EC91-4BCB-B25D-C3F7D6A8838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735E3E-CE26-4CED-B087-ACE053ABFA4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5B1A71-5BD0-42B1-A5A4-335A09475CB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D35170-F804-4B99-B86F-8B26A65EB17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ED343D-EAE2-457C-837E-00FDC32A3D5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08894E-F6C9-41D1-BD4B-61AC4C31453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E27E49-863E-444A-8243-EA67DC7B766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AC85FB-9A45-438A-BD0C-354E828D360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99B7BC-3811-48ED-9D15-F97AA8797EF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A3A07C-4234-40F1-96F9-D8DCB73E080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62FC23-AF21-45DD-8C30-B82DC64AE3C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087C77-B96D-45F4-A9E9-49FA50433F0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C61F6E-4768-4546-B4FC-A498BFFA557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3A9B66-369F-4C62-ABB5-0326E785089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4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25AB68-C454-4E51-865A-4F1F5BDEA4C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26B40A-99DA-4826-B8A4-84D48024C79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8BF985-5F06-4635-9EC6-96A64063A43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FF8835-7DB0-4766-8DB2-C62EF63ADD4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CC7840-9152-4B57-A8AC-BBB5A8668C3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2B32D4-A5A8-45A2-AA0D-976F8F3594E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CB89CF-CE07-405E-BF47-8038ADCE340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4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3C63EC-03DE-450D-A382-6555732907E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C92F74-1FD3-442F-8CEE-7CD49E14B99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CEBF5B-2229-4491-9F0E-B43D0065F9C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A2E42E-0912-4E53-A280-55A588071B9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82859B-FAE9-42E9-9D0B-1E58D0AB592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8A9181-CAEA-407E-87E7-6B97493B0B2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757CEE-6CE1-4B6B-948C-1EEE5C69BDB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19DCCD-7890-45BA-BE9F-1E03037A25C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1BA5FE-0A87-4E4A-8E85-62FA2EDB2AA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188045-FCE5-4BF8-8427-2416A5330F4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A7063C-06F2-415F-8153-5310D3E91DD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358598-B38B-4748-AE88-58464483CD7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1D5AA5-1C6B-4D2C-ABCB-C6B752D611A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0BC794-4E83-4984-A611-2EF8B967163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BD7BAA-86EE-4BA9-B34C-8971E29BEEF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845C4E-92B7-443C-87DC-F2DCBE4464A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90BF2A-0AAB-41AD-9DD4-0CD482F2569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991B8F-DB17-4B17-AA30-923F6D41C36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2D3CFF-BEB6-4DAA-BBA0-BC1BA5C1A2D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03665A-5486-4E87-9B25-BC9E0432EF1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B47123-C061-4FFB-B55C-8C5B1CB36DA7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175E06-C8AA-459C-9E6F-D1658ACF8D2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805806-14DE-432E-8697-8DED4100739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47AD83-E9F1-4086-AA27-0B399957F28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70AD1B-6B23-48EC-96E7-6491757874A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6476E0-FD2C-4775-8F5F-A4628BAD9B2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3BBE6F-3078-4199-AD38-266F54DB6F9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D39AFD-6777-4A1A-A9BC-4E89DF4609A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47F71F-3200-44C9-BBF0-0DC9975344D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265744-3903-4FB3-8B93-DD04A10B016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D2BDC8-3BFC-4FAD-B554-1ED51916F70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6C6930-001A-45BE-9C5C-E4F122A80B9E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78B556-EF17-4A62-B246-74468526352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5E7C35-217D-40BA-99E1-F42EAFBBC79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1E1F5C-862F-4EA3-88F3-03686FE89B3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51F4B7-6490-4E32-9C0A-D5775C4EE86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E54CA5-5A55-4DF2-BEEF-B00C90AF4E5A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1ECB0E-7090-4EF0-8824-7B49A6C79B9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AA97FE-2E75-4DD1-8FB8-C22B8D3BF615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C9CE51-5D5D-4E60-9318-3B7AC740D42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964DD9-489C-4760-9F1D-B8B3382E2006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F1AF4A-DA0E-47FD-8E27-20F4EBF91F5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219C97-0892-40D3-98B8-503C0A13E5D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E720C2-F9CA-46D0-918D-8A90A8E2387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5997DF-1791-4FF9-B05C-6D208F31FFD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3AB5E5-DA65-450D-924D-C743FD3C31B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E074C8-745B-4B5D-9317-E53B5333CA0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14ED11-D4F5-4CBE-BD53-77579927515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5D3F2A-E0C5-4359-A35C-940E21189A4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2151EF-DDE6-4B29-AADA-72A2933E3AA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379F76-817D-422F-8C01-12D821D4E52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85D96E-994B-4853-BB8A-14D23C223E8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CF3BD7-7D4F-49C0-A84B-0D20CC30412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BE90DA-8CC2-48CD-A972-1B8C1D9EA3C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F39278-49DA-4753-ADCF-90C2855D1CBE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91F8B1-56FC-4BC6-808E-FB02F1EB42B2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E5E053-E116-4F5C-8AF5-DC415A9B317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1DFB1B-5229-4881-AA80-9DA2B4DB5B8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6CAF15-77E3-4CB3-A260-89B1818C738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EE76DE-DDA9-4B32-BFF8-6FF6E63E7BC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E1DC34-B108-42F0-955F-A90151E76A9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B34984-1AFD-4E74-AD76-6E72F5C2521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734F1E-871D-436B-9546-631B747BB44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9138C2-0E2F-4473-A367-755C796BC33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191C21-AEA9-46C7-AA06-17FDF55A53B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7C833C-F90F-4639-953A-56AAB3D4D34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B3FBF5-B4C2-4D33-B8D0-790B0283881C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939022-3369-4C0C-A728-7826CF2A340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13B59C-1FEC-44CF-B32D-2BB3767A14E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99AC44-ADF0-4B85-84E2-05AA6CB17F3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346167-089C-4606-A78B-EA0188A0CEC0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783185-BE77-45C5-B657-2D43DB4A24F3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EDA7A8-7666-4939-A246-45B4D75BFD0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E9EC8A-B44F-4198-BF7C-4A7CFF2A871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D0B100-E87A-437B-9BAD-6969CDEE23A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78F8E9-5932-4A5C-AD26-E4AD41303958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104369-C3A3-4A48-A300-DEAE70AC44B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49A954-54E8-470A-8D9C-9964866190A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DAF650-E4BB-4622-87D2-3223C15BC90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333483-2500-4F97-8C31-8F94631B20B1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E8C559-B557-4A91-9189-5960B2AFD419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596B7A-6B19-4426-9BE3-E20BC773193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01736C-5442-483F-8268-DD3431F064F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0575A2-2B3D-466E-AD74-727898AEFC10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48005A-94E2-4BBD-A1FB-A143726263D3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C3B59C-1BC5-4224-8D23-CB412A39EC2B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9A736F-B6FF-4AF4-A542-6EEF693D73E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F1E7B4-C359-4DE1-AE45-1CAA11F5AA5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A35AE2-24DC-4EC3-950B-354FF2C5555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C19674-BDA4-48A4-B18E-05F32DCBFC6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825F67-71EC-480A-8921-87A851E139BD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039C8A-0224-49B6-B763-B3A4BDDBBCDF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AFD3CF-AA91-44BF-9015-55AC4AD3134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FCA724-58E7-4B6D-8D99-3F5E6E51661C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954512-DA30-4BC1-8D72-039471D89E27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1219200</xdr:colOff>
      <xdr:row>10</xdr:row>
      <xdr:rowOff>0</xdr:rowOff>
    </xdr:from>
    <xdr:ext cx="314325" cy="304800"/>
    <xdr:sp macro="" textlink="" fLocksText="0">
      <xdr:nvSpPr>
        <xdr:cNvPr id="55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FA19C0-FF80-49D4-8623-9DF7F2BC2004}"/>
            </a:ext>
          </a:extLst>
        </xdr:cNvPr>
        <xdr:cNvSpPr/>
      </xdr:nvSpPr>
      <xdr:spPr>
        <a:xfrm>
          <a:off x="238791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F1F53F-7BED-4F10-9470-F1256C91B5B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A93E0D-0A56-4330-AD8F-2FCD4DE0FE6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9AFA33-E848-46C4-828A-45C19C6B9815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63BF7B-2C55-4EC3-8AD9-3A8EEAE1ED88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5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7CE078-99EA-49D7-9271-04D5F1D2EA8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6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6FDC8A-125C-4EF3-9BC1-65E56C773DD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6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C6900B-4081-4B5A-83E1-78ABC26DED96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6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BB73EB-4A22-4D39-867A-C46C1C0AB5D1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6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12E598-0D4E-4CA3-904A-1AB446D3CBAB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6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C2461F-4426-4286-9267-AE6FE8AEAADA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6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E895E3-522A-413F-B6AB-689AE5ABE179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6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8955B4-E689-4308-9347-7332173AEA64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6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17E9CC-60EB-4C4B-9189-582272A6F8C2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6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1D6A12-59EB-4382-8C7E-9844587EC7DD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90525"/>
    <xdr:sp macro="" textlink="" fLocksText="0">
      <xdr:nvSpPr>
        <xdr:cNvPr id="56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89134A-06B9-428C-83EC-21D679942B3F}"/>
            </a:ext>
          </a:extLst>
        </xdr:cNvPr>
        <xdr:cNvSpPr/>
      </xdr:nvSpPr>
      <xdr:spPr>
        <a:xfrm>
          <a:off x="23848695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C6F708-F21A-493A-8576-43ABEBA8F4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D42C95-70DE-41E8-AEDC-A4CC071F9B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82DAAF-430B-4B16-9E0D-CFBD884A34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2C9756-69C0-4316-87AD-F5632896D6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B70DFD-D6EA-4D8E-90FA-1057F4CC19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C07047-3FA3-4CE3-9B37-3B13300A1F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0B0F60-3E86-4A87-80AC-A2D922C09F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B7B800-7C41-4055-90FE-28B4D0F7C4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5262DB-02DD-4D0A-B2D6-E75779324F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B58F01-4B28-4CC2-9AFD-539FC751B6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2B61F0-00F2-4ACE-A07F-EACC5CDEC3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76E22B-5160-419C-BDE4-125D4B8333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7E6708-12D9-4A4A-A2F5-8839925B57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A98A6B-03FD-4017-826E-346D7F5F5A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8AB0CB-2810-4403-A322-D6FAA229A5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BAF041-34F3-45D8-8CE6-2EAE8C7A16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ED54E6-73AD-4C34-B5FF-85087BDF48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B448DC-82E6-4A7F-9B8F-40E1B52B0A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5FB965-45F0-4672-97A9-6FFB5CE975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9CBD66-9CD7-44A2-8706-64A566FBA9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DCAB37-009D-4062-950F-C96B8D81CA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4EFE4C-0685-4261-934C-458F37D17E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560BEC-BE23-4F8E-9BAD-002230663C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8DC179-79FC-42CB-8078-D8320F38E8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E306CF-B20E-4A9D-8DE8-8E74BD971DB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5FC58B-F308-4459-AE24-62D3731111C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6D6571-85F5-460C-930D-BC2D959098B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343604-2325-4D23-A0ED-7E90617B59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FC92D6-28AB-4B0C-B579-1166E53C273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E29428-E062-4F07-93C6-96A6DB2C6AC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1D399B-FC7C-465B-9CD8-1E62FDFE5D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12CAF8-C22E-4FB0-9802-1B7311A3E4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E0F8F5-C597-427D-B862-FE928BD94F6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239EAA-2135-4504-A0F8-1DC25C47818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F7AE51-B9E8-45A5-834D-911F2CA54A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38B490-82C2-4A7C-8778-20C6A2BC6F6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B38565-4AA0-4F5D-B36E-D766F6AD74E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1A831E-2960-46AA-9EAA-9FCBED2E98F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8D73AE-FBC9-4060-94D1-EF59C5C6D5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A5BC66-3D6B-4970-AECB-44A89A88DC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B5D0A6-4BBB-4F1E-B3D1-EF4E0E8416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371F15-9A7A-4DBE-A936-4C851D4E59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D9FE46-1760-4DF9-86CC-F76F267AB8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A86D2E-78A6-49D4-B6A4-491D42C8B0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CC5379-9CCA-4030-AC3B-87AB0AA45C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A098AC-2DBB-46CF-A514-B1704C08B8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16C6A8-7AA6-4C83-A3D0-864F68C235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C05C2B-AF41-4D19-BEB1-78AF3F6CC1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69D179-105F-431E-9363-BB6814EA3A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A536AA-9866-494F-9350-8DA1B126DA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C0B012-4A8A-46A8-9A4E-0E4C96C04D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D3B44B-8CBE-4FF4-84A5-7C6415FBE0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1308F7-D65E-4CD8-AFC2-F2E0A43DD2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D95282-2808-49EE-9449-B6865EBA5D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FBBFAA-654B-4EA4-BEA2-0E91FC8B60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9DD20D-6A02-403D-BB10-AF46110A65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04A299-2518-44D7-AE1C-EF0184991C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AF1550-C921-42F9-83AC-230EFC6FBB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E565A3-A032-42D3-B77E-1D0C5BFA70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FF4DFD-AF56-45F8-8F1A-D728B78A3B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CEB663-A2F0-4754-B44A-514DC0D5FF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A1D60F-AB77-4173-9104-FDC9B3A667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CC2A11-9A31-4548-BBE3-E4CD6514DB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27EE9B-DC16-4A5F-AA6E-E5FC08CDD8D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70D3FF-8422-43FB-86B2-AE43B338F87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476117-07C5-4F6C-8422-81C8AEB6E32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99FE3C-83A6-4FBA-94F9-9D5166E492B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13C8A1-A64C-4AD0-8423-012CB3A5C7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9EE164-6CB0-463A-A17A-206F6921FCB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40718A-E490-4376-B907-B376072EEE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220099-25CB-4312-B7B2-AC34C1E5D5A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090425-69F6-4227-8624-19901AA9D24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B1AA20-FF8A-45EA-8B0E-1CDA72378B9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65A17C-DFA2-4F35-BB5D-082D63DBE9A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1DCBF5-B3FA-40AA-982A-153F56D769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DCAE4B-ADC4-45B0-87A0-281E8CE941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FD2A88-CD77-4AB1-AA2D-21775EA5F6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6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AC6EA7-6372-4710-903D-7D2742CA4D7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18476C-BE90-46E7-BCCD-41C9DE3A2D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4BCBAB-93C5-43BC-8908-8174E2F10D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8EB611-2F13-4239-B520-9C1FE35562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670334-BBD1-48D0-A0E4-A8F0025398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5FD9D2-FCD3-47A7-978D-04E555A7A9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B09F01-8D3E-401C-A5AD-9C8A4022BC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AAF01C-F538-4CE0-969F-941763CAF7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A83569-B523-46DC-AA7B-42A96D01EF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62E43E-5E9A-4379-81A0-39F25139E2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3DD9C9-F689-48FF-9920-84CAD16960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04AD30-2903-42E4-BE28-E8DCBF1817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6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E4A717-9FFB-47E7-9998-DBC395565B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DFBC0F-983D-4786-B85A-2543B9A849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B70BF8-A0A3-4A4B-B5F5-3284362D75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C04DF8-2B6D-4FE2-80A4-CB9D106E62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E41D97-DE71-4245-8142-1938999411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127C2C-856A-4332-A8E1-28BD46ED0F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8B7B00-AF07-42F5-B6D2-E1CA5664F6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25BA5C-58E4-47B6-A720-164EDEA154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C9D80D-A718-4CB2-8E79-16DDD922B7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356734-024E-4601-B7AE-DC1BEDEA9C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6434A2-6193-47BC-9B2F-48C6E2F911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029C93-024B-40EA-B408-0EB3C0C8CC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C809B1-0350-4699-A9E0-BD9478EC37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5C6B01-8BE7-40D4-A970-BEDB74480D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FEC03C-38CE-4755-8F3F-4ED291B6640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251797-A230-46AE-872E-23FF029BBF4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EBAC2E-AF4E-47E2-97A0-52EB628BA45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82A4A3-7020-4FF1-882E-1C7DB813577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CEA01A-8391-40BF-86A0-A8C134ED90E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A91888-0C9E-4E94-B462-FF0E29A96F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B191E6-AAF5-49E7-ACFA-B1F06A70FFD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19CD75-C7CA-4E9F-819D-A9419DDD1C3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3781F9-0216-4EBA-A94D-F8856EF2B38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C5E9F2-3D17-4D9A-A918-CB4A5DC3562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222B8E-052D-4CD7-BE1B-3EAC137405D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92279F-9262-4173-A816-503F23DFBC9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B903A1-183D-4401-B8E7-1C759335D91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189F46-0C98-42FB-BFE5-DEB9EBEE08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F4764B-5D41-46D7-B79B-7A78998EFE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F486D2-A5A3-4328-B573-8F54D8FCF6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8D3A8A-2292-4CA0-8C02-37EA0A0405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D771B8-D426-48C1-B83C-F0262BBF4A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777F95-C38B-48E8-82D2-6F0F6293A0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1643A5-1082-43A0-AA36-D02A4425C3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6A9B8B-01F7-442A-BB8E-2FF107168B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3BF212-201B-4FE4-884F-7B8B6046C3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06E991-D7E5-406B-AE5E-F50EAE5198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78A1B1-8D12-42CF-9FC0-B3930C0513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A34D54-3658-4D2C-941A-C784819D52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005009-F1B4-43E0-9D85-B29B708DEB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59B17A-49FD-42C8-A2DB-1711624416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7C1AB1-3BC0-47CD-B341-59BA6B05F9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DB3314-1324-4701-95F1-DCFF5BB3CE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D592DF-27F5-4380-A7AB-046AFAF299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411E53-3F31-4234-A857-97F02D1829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6F9E5C-0EB6-4253-A18C-8AC6E04563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2AA5C9-A8FD-4FB0-A123-40E53458F6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7AE028-02D3-4D80-87E9-7DECBF4E84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285EC7-D2F9-4467-BB06-13BDC160C7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AEF53D-2A10-4E5D-AECC-DED05A3F6C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E1A359-3141-441C-B67A-EC78D2613A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568B4E-1108-44B3-8942-FC334298D9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523D6B-D7D2-4C51-B3D7-996D3952890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D4C9EC-2D92-4BB9-A4CD-1B0470FC3DA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63792F-1C16-4E30-AE58-93B5FCD4A48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2D4B9F-E9CF-4FF4-9AA1-03B944E9CDA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5822C6-B880-4218-BC7D-5A6AC6168A8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7D1838-3A8E-4E82-8011-4ABCB0CF10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777316-5F1D-49AD-9AB7-9871B1C89A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CBAE3E-9EE8-46E2-9744-38DFA9F33BB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78DCF2-A561-40FC-BA29-F4FF471ED8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CCAB55-059E-47B5-9BC8-963BF91322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5FA141-E7E5-4982-BA29-43D8D7CE627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7ABF10-3B5C-4735-8802-29B615EEC2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54D2FF-1AB2-4F0F-9392-910A6850992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BF4F99-49A4-465C-B978-C0327B0D8AB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1028E7-C760-48FC-AA63-C85B1035487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4BABE8-FA05-4154-9E25-39D38B25AE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5B3669-42DE-4EDD-8F45-5A0FA6ABD5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D9D9D3-735C-45C8-AD92-2FAEF5C50C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597C12-80CA-4215-9146-9801D4157B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09C15B-0154-41D5-AA5B-3ACAD0B0C4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488534-0816-4DFD-92B7-C068A12F2C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4C637F-0FB5-4A19-B7A9-4C286D76A2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FFCDC1-0D99-4CC1-A34A-37A1E33EE9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27AA70-B462-49FD-9C32-B9E264B1CF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7AC033-6FE7-4F0C-8B12-963EE0EBDE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230932-7F75-4477-AB72-0B190ED93E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381265-1868-4EF0-979D-722B516CCD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04F915-C1E0-43E9-9B8C-319018D242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C82420-336C-4990-82BA-2AB4295F2A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1AC723-0BE4-4CED-A7E6-03C81977B0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26DFE0-6CBE-43BF-9854-27FBF491A1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779EE2-AB3B-4D83-80DD-7F988E7DA3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F1612C-A977-49C6-BB50-80EC3951A4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8ECDE3-F691-4380-9667-C022A5B105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9384AA-31E5-421B-BB8E-DEDC8C00A5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A94239-CF4E-4DA8-B8C3-DBBE500A44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286F29-C24E-4CBD-A043-BA98B76C2A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8A2ABC-3DEF-4561-BF0D-237C2929D3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7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F794F4-287E-48D6-A1F8-80121ABD1A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55D078-D691-4DE6-996D-A72567FE09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84FFA0-5ABB-43B1-8E4F-7D7C64CECF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C5E0B5-9382-453F-9091-253A21E163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2822D8-B9FA-4799-9EB8-C85DE27D992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F5539C-2EA5-4074-86D2-D05FF1E46C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F35774-A6C7-469F-B6F3-6C1B10F9410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5E8EB6-3D6A-44A8-B4C6-1039A33FA75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FCB357-EA9C-433E-A1E4-4965631C0E6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D1DF92-B34C-4B16-896C-78D8E58097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7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DB8DC0-13C1-4F51-8C27-B0E12961C1B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2E5A34-42F7-4B38-83EE-B483FFBC498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98FF7A-2E28-4F4F-8B44-6393C85952A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007C75-E069-49AF-897E-D6CD9A0C36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1B47A6-1E37-4413-9653-C87FABEE23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90BA3E-576B-4220-80C6-F38DF52BFD0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1FD2EC-0053-44EF-95F0-9B09A32B74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468FF3-12F0-41E1-838A-37F16F5D6B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3BF5B3-8C36-4294-A7FA-672154FE8C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898164-2610-4037-873F-18DF378D61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A28CB7-5226-402D-A0BC-D4CDA5E7AF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42E26D-ADEA-4D6D-892C-60F14AF6D0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A93962-DB87-40B5-BF69-7C2F650030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095F3B-1AD1-45DF-A14E-B1D55CB324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4B4A36-63CB-4893-B750-E64482BE96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BAD30F-C3CB-4963-82CF-776947907B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CFE2AE-3484-43F8-9CCB-5CA84218EB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0EDFF8-16E0-4252-B933-69CBE5CDDD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FE06EF-EEB2-45C8-BE49-5678D74427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A892CC-BDD5-4D9A-9EBA-5FCC1CDD3F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13B154-9F6D-4655-AB64-C6B25E280D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F2466C-F3B1-42D1-8878-17ADB1847D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69D631-E82F-4191-93E7-5073988CA2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33CCF4-52F4-4268-ABFA-3C22335E3A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F4EA82-D465-4633-B997-48142B7A71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CE201D-E7A7-4339-90F9-EBC6800F4E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7FFAB3-69C7-4F62-8511-A7C89AF252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E1F7B8-EF9E-4529-BE32-6740F9F75D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EFEE01-187C-470C-A9A3-F19A0CECA6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2FDB38-C6C4-43A0-8958-7473744EDD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B849FA-46E0-49D2-AD38-A5AA92B035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9BD8A3-D403-4A62-9A25-D19901CAC28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007CAD-0DD8-43A7-B63D-5EB4F31EEA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A210B7-C453-4C94-BC7B-8175B8B98FF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F549EF-FBEB-4421-9371-BC5B023EAFB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8E392E-4BF2-41D6-8D68-C3162E9956F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C75709-C96C-4C43-A04B-54F3190C78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DCE819-8A03-4392-ADE6-54E920EAA45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29D78B-6F30-4ED3-83D4-7A153E8578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ED77EC-7E03-4543-BA11-B5148CBCDBC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7E55F3-9D92-4439-B885-EB227B15B4E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4DACDB-F9B6-4CFD-99C4-72EF6664FB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DC4FCA-2E8D-4CCD-8FE3-2E59E75F910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C3266D-B7C1-49C8-8992-B06B70F2413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F2C702-A415-4461-80A7-964D4557586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6432D2-6D81-4CE7-8789-7342A358B2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0B3D96-6E70-4245-A530-AAFDB4245F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0E261A-509D-433B-A07D-BEFFDDA815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EBA0DD-DE2B-43EB-BE4A-6275547FC1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BB3026-17CA-47B0-8F98-9139BAD657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6928C3-72F0-4BA0-BE32-33731109B2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02CB26-98A6-45C3-A6D2-2A0B92B250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B5022E-C77A-492F-AAF3-EBD3A56F90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7FBB10-2386-4C9F-A98B-FBC64F611E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79952F-BDBC-4F10-AA0A-808B743E61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94A7A8-7D88-421D-9B4F-A352191BE1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FDDBEC-1AA9-46CA-BFE5-8C2D39568F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A4D036-2127-4EF5-BC1A-7A4FDCE699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7D756D-8A01-45D7-A9C7-4DE58FCDC1C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E9332E-FFAB-4D23-AC22-61C4A93863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FB24E8-317C-426C-A22F-EAF9325D4C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13E43C-196A-4053-91B2-1BBD35371F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5D1DA1-FAA1-4A41-B50A-86F07DCFDE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4E50F2-5EB8-4C17-BE1C-DE6F717FFA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7CA5F3-F261-42F8-A3AE-BC8561E108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DF9189-CD4F-4B9D-B4AC-695EACAC79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9337ED-0477-4226-ADD1-E8257F9B97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332A9C-FA6A-462C-8AC8-F5D70A5CD6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BBE23A-022B-447C-8C67-4848B1B7B9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32F0FA-D50F-4C1C-8156-744CB7F697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6CC1F2-8472-4D07-A3C9-A0A0C4B8B2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5F7680-26F4-4866-B0D5-EC6D40C87CC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1273B5-9B95-4234-8552-093779F7C64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E290C1-806E-4295-BD05-7A8D1208E0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E2D321-D66B-439D-8C30-27401AD732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4A6AE6-E8D6-4678-AC19-167D4D69A74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660E3F-35BC-49FD-81A0-D342E792A3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8F03BC-94D0-4DC6-A7DA-BC64D9310C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7F976B-9B2A-43A1-9BD5-E25BC0115A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42479A-F13D-4E2B-9EF6-A5318A83C98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9FDB71-452A-404A-B557-2365793A802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DED599-AD90-412C-A164-623697E50F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40A2F6-135B-4486-BE24-1FA5A100DA2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8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D4190B-B897-409A-A1AB-DE7AF1242DA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B85CAE-3C86-4DF5-A284-BBC30B7C73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57EF13-202F-4138-908D-548E6A6D5F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2BD903-379A-483C-93FF-7A7C291580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B0A9DF-2748-4842-B493-60F609F3AF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FF5DCD-8592-470B-8D3D-6DAEE55768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793260-E287-4A3C-A561-73551FD500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BA7417-A61E-444E-90D3-A13FF99DCE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715E01-7F3E-47F3-9937-F49F58B467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344D24-1676-4D3F-A89C-30C8196F58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9121DF-621A-49E9-A458-8AE0F44F1C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670FAE-4248-4376-98F9-740550D4E8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07286B-E7F1-42C8-99F3-3B87A90A59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F7398D-B25B-4A9A-8A72-CD66F6FF6B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836B4D-9F7C-481B-B2B2-973CDE555C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78DEB3-809F-441D-9661-3A48E64A38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3844A7-FCEC-4C5B-8E39-92326D1DB3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8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D537B3-C78E-4FF1-A099-D524E66C64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ADAA23-7830-42D8-96A0-3D6D09365F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B72CCF-16B8-480D-B37D-59FB510481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9F53CF-6DBA-44BF-8982-18F76CBC39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FE3568-297C-4C51-B2E2-EA7284060D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08AD22-5FA9-4EDD-A8F0-599050664A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9773F5-ED53-4E77-A27F-A03FBA770E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56F4E4-C55D-49AE-92B6-64529C7FD3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5AC35E-5CC2-4855-B458-8A85BAE76C7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65E171-332E-4122-8FE2-351BDDBCCB8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302674-1E0C-481D-B5C3-6BED09FE58C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4757D4-4D21-41AA-93F2-9D37A9F838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E0322B-18C2-4BED-9AA8-5523DCC4E6B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ABCA30-A421-4D28-B9CB-2471779324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6E71B9-8203-4EA8-9E13-E1C1F827E6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DBD7F0-C7B6-49C0-B2A1-0BB8DAEC1F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89A351-7B0F-4C86-BB82-54B6EC96EA7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1E11B7-843E-4C47-AFD4-9C4E31A992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6E7FB8-4F4C-498A-A52C-896C9D3ADBB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E8FF5E-736A-49F2-ABCD-298914121B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36E6E5-223C-4C8F-BFA4-507692652B5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B0E99A-30AD-476A-A521-AF97664BB5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FDA67E-0780-4238-B080-4BEF7905190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CA49AE-DA41-4249-AA5A-2645BC82A1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738EE6-A1B0-4493-B2FB-1F29542BF77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CBF0B4-073F-4497-BF5D-2C52EEF83B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B98F8A-85AB-47E7-B03F-4FDD68BE0C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F45430-E66B-4136-9A4A-E96AED1594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594C8D-6FE3-465F-BA66-8C690BF405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D925FE-1995-4BF3-BB48-DCCA2DE0B3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055797-40E1-4004-9DAE-A7E8958F61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6E8E60-04CD-410F-864E-4DF1F68797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E02D6D-1522-416D-8456-49C7B60966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FBCFE3-5BE2-4BE1-ABE7-B0C7EBDD8F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125B3F-5DD6-473D-B2EA-4A7B00A605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0A6C38-B2C4-4079-95F7-A3E49C723A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3929F4-92C9-4FDA-906E-B54E2C5A0A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D6C64C-1E7A-4143-8B13-FDF9781CE0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657662-38FE-4C08-9402-EBF411F402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296D59-8FC9-42AB-814D-DFD6D1AADE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5BA036-1318-4237-8580-C2BA18428E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ACEF20-1AF1-464D-85E7-EC85A71F54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84DD4A-F190-47A4-A64A-170EEE877F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6A976B-AACA-4AA7-8C55-FB8C20398C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4E741A-C5F4-4D8D-98EA-E0D43CA3E0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2A15AF-0557-4934-AE24-3B7FEDE8FE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5F0418-1012-468E-B8B0-ED26A55D1A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9DB786-075A-48DB-BDB9-BDF22AD628E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BBD741-EAC4-4CAF-A8D2-10EC07E661F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162F88-2B7A-41BD-AFDA-B3CEBD7E47D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7BEDBA-F6A2-4ECA-BA48-85B37C7CCF5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1D54E0-BAA5-4570-889B-45CA2556473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8D4260-D1BA-429F-813E-3703AD4278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3AC92C-0C8C-46CE-861A-4CF30BC9E66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B128C7-0885-4713-954C-1E4B3BDC70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C49FF1-EB44-4FF5-A0BB-5EB3C0875D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90A31C-B4AB-4692-853A-6D3921B605D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FC5253-C8C5-4608-A165-4912628768E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24483E-8759-4389-A665-BD54DA548FA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A8872E-CF62-43A4-A677-0BD338B3518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85A787-9D5D-4A1E-90D6-1AC20B45AD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EA7352-8888-45B2-9E56-F6ABC8305C0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AA3329-2F53-41D8-815F-5CFB9240C9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BB215C-B86F-454E-AAF2-D93195E173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4789CC-9921-4111-9D76-43520D64BF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3027EA-AAC5-4F61-9CA4-46E4D76441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EE67E1-7730-4818-856C-B97DA2A8BA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67631C-B028-4B9C-B21C-CFBB795BA0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51C9E9-0551-4256-AF3D-A69F4B6DEC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06ED9F-B0D5-4450-B85A-AB4A681C77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C0637D-BE01-4737-B45F-9E045D5D34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FDA792-D3B5-4229-8D7F-55C2BD6764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186D87-8708-422C-86E6-63E1378EB0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96D79D-3C7E-4DC1-A41B-FB6CDCCD7D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CA6B10-BEF1-4781-AABD-A903573407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D9A1EE-0466-4A09-903E-1B5EFED282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600760-560A-4578-8964-99F28D82EE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0006DB-0C89-4F2F-9000-06438F6465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A7585A-9E24-4709-957B-A5A5A9CFC9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97F491-ED46-44C0-86FC-9F16188C28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63A387-A72B-488C-ABCE-9968ABD97D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02580B-233C-445D-BCAD-D10D1521E3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C4302A-6622-450B-87FA-2E40195BEF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1D510E-5EEC-4E2B-9E4D-D096974664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2C8663-9C8B-4E58-8D2E-15136B6A5A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59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E4BEED-BB7F-4132-8059-D73FCDE011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4A86AE-81DC-4482-91F0-55DAF51C71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7CCFB4-2F78-4392-AD47-743F47AFD52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0E3F0A-F7FA-4D2D-9553-6E3CC1EE2C0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EBC290-572D-45A6-B1D5-81226005D5C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956774-379C-4499-A8D3-567CD19FCD6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14492E-B0B7-48D7-8724-7124341C6C9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845C71-7C13-4200-A276-D60B2CA435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C7915F-D43A-4FC1-94C6-3ECE108B04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CBE3E0-7A17-4756-9482-32B82634C32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721412-BB1A-4824-86B6-FF403A6C0E6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61737B-3186-4639-AFD3-1C2809E2DDA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994D6E-A351-4DA4-AFC7-7013F5CC75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059EE3-1196-4EA2-A10F-7D71609BA24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823A7D-4C3E-4E1D-9E1F-4663ADA1BAA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59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380D73-484C-44B6-9D9C-FF79028D718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6555C3-DEA0-45FE-8F9D-3C5D9099FA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32AEFA-DC93-4FF9-887C-7AA15A13D9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9AC969-26B5-448C-86D7-0BBEF18050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2F6375-A0F6-4BEA-9619-4D5F1E67C7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3C80F1-97FD-4905-8296-264B70907B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3249A6-3098-406F-87DE-03B0C427D9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DDFC4C-6BE8-4ED6-8E30-30DD9AB498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CB7763-E8EA-4F86-A878-565C946D42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5701A3-C57E-44CB-B927-3C20D49F2F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C09B85-96A9-4DFE-AE70-1AF675FB88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F036E3-2139-43F7-B5DF-B84488481E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04397E-66A8-4C1A-BBF4-E13CDBB995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50717B-70F0-47B8-A70C-15CD6F5817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84BFC6-BC23-4C50-8BD8-97225D3821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3CE9B2-824E-44BA-8488-430715EDF3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22B5A1-C077-44E8-BBDD-6C20A07428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2D0D37-AEC2-4A31-A8D7-BFD61D89FF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44CD6C-56AD-454F-82E8-0FAC8138C6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062E42-631A-42B9-8383-C9F373B4D6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06E6A0-BBF9-4770-882E-54A7352745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209440-21A8-47F7-A16D-38D95DE80A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315B2F-9879-437A-9604-98C605665A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3EE1E8-6464-469E-B676-5C99C91F1E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F18248-2263-4EBA-B3FA-145D2E53B7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207957-FF80-4D8A-8C9C-F921D9E94E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00501A-C30D-4289-A73B-2CF0D9BDFFB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9F05B7-EDAC-4537-A550-526AB373ACA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9270B3-D97F-48D7-850C-40D10C4BB22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733997-3E3D-4531-AF8F-F6CC9BEB2DA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027DCE-D84F-46E2-8CF6-398B0D7D8D5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AF65A8-1E0E-42BA-9AE9-78B3E22D6BD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47CF43-0955-461F-86B6-23D382A6DD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8C3796-B420-4D33-A3D8-0184D7240E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220B6B-53DF-4FA0-BAD8-820CBA20AFB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53DB01-99C4-4F92-AAD3-FEDA930D4AB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72DA55-2EA4-4D03-A7A7-92F0BF824B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47346E-CBF9-4FDC-956F-DB8E4CFCEF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EC1C29-3000-4A7E-B98B-4981FEC4741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9A3307-D1B2-481F-A0D0-C6D7EBBEBE8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CAD8FF-EAA5-462F-A6F2-4181668676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4699AA-5EDC-4671-8C41-7F3E0CED09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4EADAC-7819-4A03-95BB-4A4A4C360F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99FD39-6B24-404C-B4EF-93DC410CC5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E61EFA-74A0-4BC6-8932-78CD14291E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5D44C5-EB39-495B-9327-6CC2D79CA4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FCFEAD-2223-4654-B9E0-ACFF45E48D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3F6704-9117-4DAD-9D00-0AD81E9155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501607-FB18-4A01-821E-F034409EF3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7969BE-5CC6-437D-A7C8-D7F23C8591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DABF65-2E9A-4E5C-8032-C9706F25BB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26692F-4916-48C6-980A-7277C49A0D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B43839-0F94-4ACF-8BD1-9E3D72616A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E4BC2A-7156-48D1-803B-E8EF872D5A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594E1B-8C83-490C-AEE2-ADB7E90687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993035-08A8-4177-96A5-88FD5B5626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20897B-201A-42E5-8D72-9FA8C8F2B9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1DF20A-E332-40A1-A433-BF3C1D2FE03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1DED21-672F-426C-B68F-E83B7CEA95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0A6E24-2D1A-4319-9DB0-5F6973B3D4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0CF396-6C29-4514-A02E-EFCCF0675B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E13284-912C-41B0-879C-3059E5CE0D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09EB38-10E1-4B2A-922E-8AEBFC5ECD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E53489-31D4-405B-BA01-E33889AD33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06B7D8-82DB-42FC-83D9-0E61F5377F4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064E52-699E-49C2-8214-14508752D7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D96168-25E8-4EAF-B997-7CE19C4DE34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E1511F-3DDC-4450-A745-5B5CDC1D119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61C40D-696B-42E9-B79A-E1ED776780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0CA77E-F6D0-478F-8F73-BA23546C3D0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DB3FC9-B558-4C41-B1FD-9FD57449D37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4A4FAE-5EE8-43CD-A776-22E9ECB0008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552D7A-2F8B-44AF-B974-2D6A72A02DD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F830BB-F8DE-4F1D-9C06-5383C3B3089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4E6D77-6F33-4553-8470-620436E2C83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72CE33-733A-4D4B-AE44-070AB832ABB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DB47AC-C404-45C4-8F35-E8CF1AF0706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B5F2C7-9355-4704-8552-008CBE0B40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0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924441-8229-45F9-A5B4-E12C8FAF464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A490B2-6627-473A-ADC0-43AF593112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EAAD03-099B-4F8A-967D-B930221A06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12B380-8D56-4CEE-ACAE-9C7D105B61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6A5496-F9E4-466C-8681-158F635454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C52FCC-B6A8-467C-8D24-52B927C4C3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4932C4-56C4-4ABC-8B58-EE3C843E8D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3AEE75-43D0-4CDD-B258-45E9A58B69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B30571-25EA-489D-85FE-D30BCB4B84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70EDF2-FED6-4555-83BD-93EE329095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0751DE-2606-4614-AE0E-A280DF1A8F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DCE0A3-81DD-4E54-A0BE-E81881B801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94DDB2-54E0-48DF-BC9A-6100380600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CDB4CA-7B46-4184-8F40-9B60DFD6A8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A73682-DE03-4271-AE33-3070580985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440BC2-138C-4B4E-B1B1-901752C5C9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9949C2-B617-4435-A1F3-20ED306738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540A38-BF37-4ABA-92EC-B8CFCB4E11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0A7821-6801-4D88-B9D4-23FDF07B9B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021570-5D6D-4113-BE15-92568FFA76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FD0283-73E9-464B-9F1F-8A443AE32A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51A824-F077-45CF-8209-88F5942A41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0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D8744F-8342-4477-86CD-4672217D6C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36E0A6-A2D0-4B46-BB3A-C2C3EC3008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46AA5F-69C0-4CF0-9B28-B44D92A4A8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69E77A-6FD5-4AA4-B6E8-A5E580616B7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07CED1-43EE-4E0C-A62E-A7B63FC6851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821ABA-70F0-4E02-865A-4785E69FF6B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F70D96-E587-478D-A7D2-E33C4221175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3501B9-DC09-45B1-AEE7-453850CE89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FD9B56-F0A2-47D3-9A4F-9E974CC0F77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62F8E2-F6A3-4C21-A842-181DB2393DD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5AB017-BE4D-4C3F-A403-AFDCB4C0C3D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69CDC6-0E4B-40E3-8B62-051DE6DDF8E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19783D-904F-4604-A9BA-BD5959C1B9D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AD98AD-4D08-43A2-BDC2-B9E04907052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235E04-2CC2-4ADE-8CF8-2924DBB47C8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1A3722-7DDC-466E-B805-EFE37D614CC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9513DD-9F7C-47A0-9287-45FA1C9BC18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EC68A8-6097-40E3-A163-C6A061FD4B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39D1DE-894A-4BDF-9783-C8DD0A192E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088E71-4C88-4B1D-A0A1-55D40A7C63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972786-9DDE-4864-8390-7E8E944D7B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CF82D9-F241-4B67-BF2B-9523346E1A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7902D7-5816-461D-9CFA-73C450DD32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A5E372-3258-4813-96DE-03691BF209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1BCC2B-99BC-4D03-9AAD-BAD4A975FA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AFFCCD-5C85-48A4-B64D-B8FEF130B4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F8E086-0089-40D7-BC23-BE31D7C654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957B79-FE74-495A-B0C5-1A370B0ACB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522D69-40E3-41C5-8121-438B119709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15A74E-3A0C-47C7-BDE9-D042EC6C19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1EE0CB-1BF9-4F1F-844A-9DE1F8C63A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574F33-30F0-4BEF-AF79-3C90FE9F76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665E19-1218-4715-8460-6DB355B84A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509D60-C934-4085-B3FC-953A72E126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1FD01B-3C9C-4CF4-B68C-E1FED57B41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95F0EA-C4B9-49CD-A181-817F9533D2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34EC0F-ABD1-4C0C-ADAB-6875B9D758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998102-18CD-4F8E-B188-EDD26AC926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E92B39-726D-4E51-B706-9C5B0B5242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3620CB-359C-447D-A5B9-A101837EAC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06609B-48A7-4B37-9C63-8EDA12FAF4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EDF928-2B73-4F65-AD7A-949C49BDB1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144986-B1D1-47B9-BD21-810495C6E5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6981AF-6D7D-44A7-AF58-22F01BE2A67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83BEF9-0C28-4708-9AE3-2EFE006930A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0476E8-60F0-465A-8086-DD710A36F7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9B70C9-63A9-4BAA-9DA2-6DEB3B27DD6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4D8B7F-7714-435B-866F-C168DCB677B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607DD2-A738-4D54-9F44-82D49F14E9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CC441B-D737-4A04-8D78-D9FA0A6016A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58D84C-F43E-4F5F-9D5C-85947AA0B57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18A495-EE6C-48C1-BBDC-B36456CB36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A8F55D-8A21-4A6E-87F1-20C8D184B51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E2BD27-1C0B-4C77-AF75-02AFBF4B1D2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7B817C-CC1F-44EF-B093-3811835FED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A82899-7786-47E2-974B-BB86580E5C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259D00-0062-46C9-941A-2F653AD1E9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9BE5ED-C154-4905-8D49-68146271D8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18E003-8D51-4EAC-9559-5C245854D6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C4EC15-906D-4993-9A86-876C2FFBCC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ECE8D8-9263-4310-AF14-88C86C91CF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414054-3AE8-42CF-B7C2-8B50C11B9D3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FE098D-EBB7-4E83-A642-67B11A9038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256D0F-2C01-4CF1-8A90-72211C015F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7CE718-006B-479E-83AF-E505FBB521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BCC62B-4F02-4C7C-809F-0EF1659676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41E471-0EAE-44C4-9709-915186EB00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838BBE-0A1D-47B4-A2CC-D6DC91B6D5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A003DC-014B-4BDE-B3A2-A0E7201FF4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0916CF-79AA-4C07-B174-49BF609CD7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CE68CA-A99E-4D3C-9DB3-2E14AC5C2E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66CB93-9E6A-4799-BCC7-0A1F478198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59E128-4232-4E4B-9E18-67FDF78A2B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A91627-C46C-4EE7-B694-A582DD1CEF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F7A62B-535A-4E6B-B0DF-C1E1E0FC69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177858-F53C-44CC-853B-39793C0BA3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F9AFD3-002E-4BF7-ADE5-7D74CFD0B2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39BBEB-E3A4-4EB2-BAB3-904217C8A8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D0F25E-324D-4719-B154-15E50F8151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4E457D-01BB-47B6-9209-7285A8C40E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85194B-1162-4887-9847-E27CDC6CE5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8B4DD1-6347-45DF-88C4-991AFFDEB47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AA43CA-D078-466D-BC07-F99DBE87569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F134B3-E1BC-417F-B11D-809A0D7D966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C0AF50-4733-4BD8-8B8E-E11C30C5C90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AFCF38-97E4-4B3E-97FF-7DC6913F778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6013BA-C29C-4902-8C68-43831FA696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14EE4A-7255-4665-A73C-F496642F94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2A8412-B1C1-41F5-A113-66E69F497D5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10F421-96E8-43A8-B598-AFF9A4A3CDF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B92700-372E-4F30-8BDF-6DE0DA308E2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35E918-A2F3-4494-8179-9F17DE002DE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84ED24-7B22-40F7-A34B-AAE18438F6D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500DD1-6C8D-43B1-9619-D989C3A3693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897DDF-845E-46CE-881D-49248486F6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1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0CFDFE-13BB-4F96-A424-6DB351BCA73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E10A57-BE5C-4551-BCFB-72F16D663D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FB1D40-F3BB-487E-8612-D4FE4A0C99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A8FE79-14F9-486A-880A-6CED7ADA05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3C1391-A721-41D1-8424-8576A52899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1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C18D54-A8EC-4C11-BFE0-AB4DF03D3C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1608FA-DE86-4B78-BF8F-4FC3EE9499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3B804F-5F1F-4312-B39A-F6BBFE41F5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7DFAD8-970F-4E6B-A421-A1EE13251F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685B56-7F26-4633-8C39-8EC227E9D4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7691B0-A94E-4B3C-9934-AA894F2264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36C811-2737-4DF3-BB77-809F015343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D96808-0908-448E-821C-B4A59B9036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46EB01-7C41-4900-AD33-F4D570F10B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77DB68-51EF-4652-B6CD-DFD1B69A7B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72DC7E-38E8-4676-8CE3-AAEED12C05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05C0FA-2F3C-46B1-ABA6-F3173C6F98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70BD6E-C357-4B26-9CF3-5162F2B4EA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3175CD-DA4F-4715-80F9-7C4C68AB5B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8F08A7-61F2-4445-BC49-C22A81A383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8CBE40-7A54-49E5-8D40-2D6CDD2266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E6315A-3B23-4752-AA50-27B683FBB5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C59F8D-B3DB-4E74-AB4C-6A17524237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172B65-C50B-46C4-9C67-7FA6BD60A3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7D95A5-BD7C-43D1-A59B-79079056D4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C7828F-AB55-472D-B3D0-A08EDDBA834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7BC73A-5005-44B4-8F85-293F8FD65E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0411C3-5A03-4E47-926F-45DAA4EA83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D7FA65-A8A8-4359-9108-4396D0E74EC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B02045-FF00-490B-ADC8-7EF12579A7D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85EBBE-7F9C-4B38-9C5B-1987162AE4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86DC7D-205A-42D0-809E-4EED63109AC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EA8F6C-41FD-45BF-93A1-6E0C2A1963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8CC119-BE9A-4F1B-B117-B2ABB224017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B01FE5-C247-4C10-9109-FFD6AF5B129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3226E0-1E1A-43CC-B11B-2C0F2A93D7E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871029-2F8F-4ADC-9A10-ADE74E36A90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C38E67-029A-4F31-8301-E8C60FD34D7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A2D5B9-722F-4EB7-AA99-11942AC68EA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E20FAE-E54D-40A0-8A32-B7CA184BF1E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083DDA-1D97-443A-89F6-E73175012A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3C1C64-A566-49E3-8BC7-B8E9881866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0350A9-BE1A-4C91-BDBF-B53E655B65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7B2AAE-59CD-4A41-B8BA-82CDC09ACC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0773EB-FAF3-4685-8187-D288DF2034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2238F1-DC30-42C2-B689-9448FCED2F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7B995B-E269-4448-A65C-7CBB9550DB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5E2189-F26D-4F27-83CB-D0435982EC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818070-B9A4-4262-93AB-69147D7985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4AFC78-F876-4FDE-8CA7-F1771A59F9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734C98-76D1-4EEE-B1B5-D036893078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639683-E496-4336-8F1B-31FEA78577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DA6CE1-623F-4BE9-B100-97CCC8B0EF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B9D85E-4EBF-4757-8F91-98B3F15504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6E9470-6DDD-4F4A-A931-465E08FEEB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3A52B9-8B62-4F6F-8B75-177F23338B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D9745E-CE10-406D-A79D-C109B7AE36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B8E143-4847-4752-8795-2278830FD4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042616-A5BC-4ECE-860A-9EFE27512B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6387E5-5B82-459B-BE8F-A50E666B0D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49DCDF-B184-4E2B-9E22-14224383F0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AA090F-849E-4528-9690-0F94AA991A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179085-B748-47A8-862F-1C697BB70C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73524B-16E9-49A5-9849-AD573D3666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E3C05F-A7F0-4200-B10B-BD5330AD4ED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360373-3D66-4AF3-A784-0CDA93BF98E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923252-6008-4138-993A-69789266EA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37F201-59B9-4510-9CF1-E23BDCC5CF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372842-BD16-4011-936F-26A66AA8214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C6863A-F2F8-48C0-9D86-03B296011DD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89D10E-5EB9-436F-AC3A-73E84B1CB1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9312FE-4D61-44E5-B94E-D13AE364CBA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648907-B873-4A84-A478-CF6F1B729EF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206D13-F2AC-4F6A-A56C-AD59EDECA8B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5EBF7F-B92F-4D0E-93B9-3754FFB1EB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710DE2-2808-410F-BB9F-8F31BFEDA6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BC820F-E5DA-42A0-91CF-61EE49E6CE5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51B90F-DC80-46BF-BBAC-AA35E07CD2F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74BDF1-AF91-4EC7-B8A2-F21D5CFA82D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E8487C-987B-4A93-81CB-E38005D160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EC56D8-DB38-4F37-8ACF-B6E20E8CDD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B46FBB-0B9F-4219-94A0-55FA3D686B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EE925C-2AF7-40B8-8607-E3DA1B7E05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00C612-5CB6-4DA4-8CAC-45ACFEA0C5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802827-2AF2-470D-A0CD-4E1BE6DB01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6D8BD5-9657-42C0-833A-40F6C8E5C9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9A80B4-E0EE-43E8-A7DF-6059A08754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68DDF2-65D6-411F-9C59-C1A1519C12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6E1DC5-4EB2-483B-8205-7E765F5064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DE6FB2-1DB3-4442-A846-1DEE2C0F45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1588AE-93DE-43D9-99CF-7D0D8CBC31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4E68C2-438B-4D04-8A99-E599F4BB74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9910F2-5A7D-4B57-A782-6A1183D707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DF7105-548D-4642-843B-FE1F7DBD43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16642F-7305-45F1-BACF-E090308A60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0BF4DF-AB94-4E1C-B70C-06F1F39AE0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804328-15AF-4971-934F-4B0A0493A6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552DBE-DEF9-4C9A-A426-3589F69C56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278FC5-3959-4B1B-87A7-710F5720DC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90CE2E-E4D0-4C1B-BBF9-DC74EB79EE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BF59E6-B698-4EDB-8869-38E609DE72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704545-D2B9-4C8F-B20A-C56EED9CBA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2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01004A-EA80-4B1F-8A90-28FB9204EB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98A212-ECF7-4422-9844-53DF22A5D6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EF7A1B-9149-4564-AE57-FABD66A41AF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2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20FD81-C62D-40EA-BF8A-BB6477DE901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5B95D9-266E-4012-9C5C-4E3D1F2B53D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1E7CEE-BA7B-4A1F-B712-50F06E15E0F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342EBF-8117-4692-AE38-1B60158B9D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7A1DC0-E622-46E4-B141-75399A94962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8BE052-9690-43CA-8D25-A5B34FAF6A5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571E51-8E32-470B-8D96-365A15ED19C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0A1C10-55B5-490E-9D6A-F95AC1D6487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98F3EA-FC92-498C-A350-90F2BF75DB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E212C7-E2E9-4A64-ABBE-88851018B81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46B6B7-F813-4512-8659-40BFC5C2F6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5722C6-7514-45BB-A7D0-E12AEB54ED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B63B17-E474-4294-8B47-1B4A91CB55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559A62-30A1-4D32-9817-892AD8B256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995D24-B706-4700-B5D4-48EBC5274D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9FC867-2DBF-4835-AA93-D208500F10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9B98F6-727C-4B1E-8010-B020733A8C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823796-ACEB-460E-A913-2EADF5C828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8817D0-3335-4E5D-A646-915EA2F3D9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2A388F-9352-474F-82EE-153DDF600C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D3FE8B-7FF1-4708-8465-0FD226187D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248144-341A-4C9A-8DF9-03D2BB51B6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A19C73-3FE7-4112-BC81-EA5647DC0E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664A2E-4227-457D-BA8F-E8DDE86880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FC7E25-9897-4CE1-9F08-3E427EE676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4986AC-237F-4D49-84BB-C69F13FA5F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9A1D7F-DB92-4504-8D80-ADC0A7BD88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75D48E-6DFE-4625-9BE9-3BE8B9FBAE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080BCC-F6DC-400B-B0E1-24AB5E3E11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7421ED-B2BB-48E1-A096-CC5D74C383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8673CD-2CFC-4804-BCA7-A48B9E32C7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74DE94-5886-44B7-8992-7FB498382B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2578A4-F615-417B-AB7E-1E1A1A76A8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97BEB4-71DC-4AC5-86DF-3C6296E081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46CD45-C2C4-4A28-A13E-DA0786012F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BF346C-8927-43B9-B1B8-8A4B1A2F00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F3CD31-D369-4F2D-A369-672A6E47BF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D585D9-CA06-41E4-B645-7039D7A6F3A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8A9A1B-6CDE-4F42-83ED-CE2F73E76B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4E654B-E3C7-4D12-BFFF-B4581594F88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9DA9DB-864F-4012-964C-1587190C5F5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49E408-0D0B-4A46-8225-8B129FBBAD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ECD71E-C3BE-46AB-8BD5-1441710CB9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6BDBF8-43AE-41F0-B71D-22B60A3F2AE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28A95D-DCAE-45E6-ADC1-FA00F5D00B6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FFFCD7-68CA-4379-B2EA-DF477E95DD9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7F58B2-25CB-46FD-A667-2208B3F8872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43C1DD-9F9A-4D7F-814B-FBBB96C1C9B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7BA081-91EF-4C2A-93B4-E2FFA68DCCB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F759C3-4FC1-479F-B639-8CF2F5E28C0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058F76-D9E8-4725-8259-FA04779BD2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CDF9AC-5A25-4FF2-9A4E-57113B052C4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536E6D-7D05-4FF2-B79E-E5A1BE465B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CE0737-5A72-48BE-8CEC-A8FE70E8C5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B9D173-A31C-41CB-9825-7161A1F807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FAE20C-06F0-42B4-BD40-75CCF83AD0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FFB08E-7F21-4A0D-8BD9-E79FED5E55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60C45A-3194-4CDC-B5E3-879C69A3B4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B1C20B-2FE3-42F6-AE06-8B2894C382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19822A-0E8F-4C52-82EE-BDB1149260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50DFB2-7554-4ADC-8C17-F32D8758E4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41682A-219F-4F6C-B9E5-0AA52C19CE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5C6D9F-52B1-478D-9278-4EC56166A1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9FA732-50C0-463A-AA48-8DA6F75C9C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AFF54C-CF2F-44E3-BBB2-3C8EE57008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8D47CD-18DD-40E4-9CE7-9C6848FF7E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0A73B7-04D5-43BD-8825-8CFD6B155C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E63EA8-C84F-4E62-A771-F6119E65EF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689A01-D256-4968-8707-ECA2E69704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02019B-4F3E-413C-8C1C-A775186623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245A39-B394-45BC-87AE-4E01A10A1C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E27020-DD67-4B75-91BD-F64A464105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665740-907B-452D-BA2B-BEC7FA138D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1D5C7C-A522-4B8C-9AFB-BC99AD4634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91BABB-97CE-4406-A484-B80CC35094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520ABC-E19D-4A18-A41F-C4A5B452FB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4A499A-2DCC-44DD-B506-91712C365CA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33B297-2701-4C08-A9FC-3AA1FCF051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B58363-8B5F-42F2-AC8D-EE5AFBDE9CD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5D68EF-509A-4EEA-8301-BAEFA20690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E8C239-534B-4CF2-BCAD-DFB079A1165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CF195E-0538-4660-8B4A-293AE67F88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9E9E2D-6D37-4907-886B-1088C42FDEF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B2EA03-F145-4506-9BB1-9B8D3BBBB56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9E27C9-33E1-4050-9FF9-47727055D19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3530C7-BE73-4538-8929-3F42D245EB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2D7730-8D8F-4498-9294-7784036567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2EC686-1C91-479E-8D90-5778F41C3A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C9C3A3-DCE1-4FD2-BDD6-00860D5B80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DD899C-519F-44BD-A919-56A474EC4F2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3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0C5057-3413-441A-8E99-6704756B71B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AF1201-F8C7-4B42-A941-D64D380CE9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BF71C9-6C05-4403-ACD1-E3B2FD22C4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BF5844-31B2-4633-99AA-244B2CB92A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66EB0D-6BAF-464F-A3D8-57F799F5C1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6B17F8-BBA7-4D82-8A5C-8D4D3C6DF8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8FA69E-D1BC-41FF-BADE-1893B7E1CB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D25222-E314-44AF-AE2C-5F1EEF77B1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6DDA24-1871-4A39-8A94-97AE7E0202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54937A-C4D8-41E8-9C71-E5B85D57B1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3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E7DED1-9594-40D5-AEDB-DA953997F1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BB4CAB-022E-469B-9B6E-E420265FF8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7DE991-1357-4A2F-86FB-A3D9A5F3F7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24BB70-6844-429B-9C1B-8B60A65924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5A864F-4F7B-465A-9736-FDA11AC063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9AF0C8-B7D4-4CFC-B580-5D2E48E890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5C7AB9-6E23-481C-8A2D-9FE25107D1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36C7C5-CD47-4165-8FAC-6505A14FC5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F558E1-C252-4808-A146-B2592509EF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825799-9D6F-43A1-A303-641C4BE254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9F00E8-B005-4BFD-860E-B64E043484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1F708E-CDB9-433C-BC60-46CB32744C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ED08B6-C7A2-4023-951D-A63E8F096B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ED5DF3-0A21-4963-98D5-DBEEF85AF5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1BB388-F873-4A0B-9C17-2AD0370C09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C39017-6580-436E-9A96-F79854EE8B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077ED8-2C9A-477F-822A-B3515AB4925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3C0C2D-AE94-4BEC-94C4-05018F6A36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90F9E4-C731-49EE-946F-2E2771FFB4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27926F-713B-42DC-A411-2922A554F2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EE363C-D459-4EAE-A9E6-0ED1B850EC7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6C6F13-AB8D-485B-8414-590821EEC16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2A6906-25F5-4D70-837A-D4ADF50BDCE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40C7F4-7E54-4256-928E-2FF701307C8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D07BF0-A147-4CC3-AC1D-C1422D1D35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C38C15-59D8-4E42-9B44-3632881D0B2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AA007B-3FCD-4F7D-B2F1-6FADFFCEE8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72CFCA-9375-49AB-9D1B-1B5AD1C6336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0C0433-0925-49D4-9F1C-291452BC63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5639CA-54F0-457F-BEB1-0FAEA29BE9C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AD758F-AA15-4B24-83BE-99BFE15E9E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CB9F2D-33EA-4EE2-9552-5BFEAD64DB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E71500-B700-4C73-854A-0B0556F0D6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CA7FB0-BDE6-47C3-84AD-94CAFA0F72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3C4F40-9DE8-47AD-B124-1E5131D9DF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36566D-FBC2-4A79-BD30-43EEBC40FF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D2B072-5D3B-4601-8F6C-988C254D04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17441D-974A-462F-9F60-3B7686BC0B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FB38F4-A139-4783-B0E2-6178B4AD0A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4CB875-23C8-4104-A83E-7E001A9162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67BABA-BD0B-4A69-B44F-BC7935DF1C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71A899-C888-4EB0-877B-664CAA530B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4C9821-C3E7-4993-9E98-8E7B862C0F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11EBA8-9DEC-4BFD-94C5-AB4E7477DD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FBE5B8-E1E3-486B-B0F2-39B835ADF6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25FDF4-45E1-4D88-ACCD-3E5C7767AF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ACB32B-F226-485F-89B4-22EFD85BB8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F2DDD1-82C6-4EC4-9D2F-7D2108D620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A2D080-FE64-41DB-B62E-FA0DC519EC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053FCA-CC8E-4DFD-8633-B156FFE8F9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42C118-07C4-4984-B808-6D3245BA70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3B1763-8DD7-4F29-8DEB-340CA4AE0A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0F2553-0E63-40AF-A39D-C13352DDF6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952993-4A2E-442B-9360-E38A3A8D2E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F06D3A-AAF3-4A33-AF4F-990C624C20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D54780-D8A2-42EA-BAF7-9835446A49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F31142-AD59-4968-9FAF-C046A895B29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3B46A6-4F90-41FD-9F28-95277F5EB3D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A653C6-BE67-4009-B733-87A6B82363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A7E442-563D-4F45-BD72-7932C7023D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8B145B-E0C7-452D-8BA8-F5327CEB703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7579E5-07BE-4A85-9F77-0327D1C920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C390B2-7F67-4B41-BF6C-DB1F8622A42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1C5093-82FD-41FF-88E6-A8804145F4E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039DD4-957D-4938-9C34-1E2815E50D5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761507-2E4E-4831-8226-E2360423C9A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06364A-AA0C-482C-AD14-502B4BDF444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5D604C-D59E-4580-A10E-38B94B3270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EDCE53-37ED-4ECA-BF78-52A17675644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85FBF8-C069-4542-A442-6791EBDDE6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3DEAC5-2807-4826-896C-EB60DE85D2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60BF96-E31D-4D57-87B4-D7566F057D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2EAB38-860F-4BA5-99A1-58C7DD491B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5577B9-E8F8-4854-8290-D798ED61AD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ECC412-E1E7-4393-AF6D-EEC7708F48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A39DF5-D921-47E3-910B-2516D975FB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3431BD-897E-4662-8AF5-AF412B72D5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F7CA37-FD8A-4939-8FD9-06CE8E9D20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0DB93A-9A87-4837-BC12-6BFB923076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5EF77F-5C23-4712-B359-4F1745E185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2D2032-B2BB-46A6-9BC7-3A7132F9A5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955212-254B-4F9D-9023-020B20D4C4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AE92CC-D459-4AB4-BC14-6DFDCFA8B3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999744-F0ED-4BDC-86B3-8FB1EBE2D6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342DFA-4EAD-4C39-BEEB-31B927AF23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93756F-05E3-4B2B-94F6-D772B27CB7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ABB615-A34B-4201-9BDE-D9536635B8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2BCD4C-37AD-41DF-BD59-275D7EDCBB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71B0BC-8F57-4425-99D9-546C7F04EE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71DD70-F215-41A3-BDE6-8E71BE8E9B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32CF29-3896-40C5-8AB2-7E6363511F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0485FE-785C-41DE-AFD5-E0FC6EE6AA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4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273C73-446F-46D9-A03E-B16946D38E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B1BA22-EB3E-4B6D-B4B8-EA89CB41272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D382C6-5AC5-4E53-A61C-2D476D957E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8B7118-FAC5-4FCC-90C7-E24884538B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FB9ED4-62B3-4935-B449-C2D029A35B8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F10023-F47B-4C92-88C5-E96EA323402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99E755-D9E3-4148-A794-61D5CA93D53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B92FD7-BAB8-453C-92F2-D790D0B9EA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4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F52AA3-CDF7-404F-A9DC-82322A5656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9F1216-9928-4312-858F-50ECB2C88C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B31631-EE29-4B50-B388-CC8E2EE57D9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0FD8F6-0B7C-4E59-BB18-BA7BEBEEDF5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31A5F7-F443-43D5-813F-010E11B91B1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58AEF2-5249-4C43-A5DF-E2A338078B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C01923-AE7B-42DE-B60C-9B8BE0E8602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6BB460-B9DF-442E-B3DA-EE8C3908BB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5A963C-3DA9-4BED-AD88-1FD7F2F0B3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E02C64-4862-4D0E-8F75-91BEFFF420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B23B14-BC11-43F0-904D-F5D7D7BF6B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45576F-60F7-45D2-8C51-DB8B9D80F4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402591-10DC-4793-BA97-807B9C399C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08FCB3-98F4-49A7-B358-96E669896A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7D0EC9-45BB-46E4-B880-12AB977241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EB8D6A-205C-4482-AE53-4FD36E6F61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E50B21-9C98-4716-8918-243C171F62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3A392C-21A4-41C1-A38B-82CD84D2C5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5FB911-EDB2-4BF8-A0EC-7E436B1BB5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7B56F2-1994-4C4E-9674-60C197A9F3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A1D9EE-6B13-48C6-98EA-0AFB54A0DE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03F329-EF27-4F31-9CCD-277B157647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F3EEAF-8FAD-4B05-BFBA-D04DB033EA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8195C1-0071-4A8C-A378-FFF2C8D2F1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B8AEF0-6DB1-41E7-B73E-D3F9373D6E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E5AFEB-120F-40F6-8827-CB902F905B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CF49F5-D917-46C5-B904-FEB37793C3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4A85EA-AB6E-409E-89AD-8BB5B418F6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A54933-82B4-4B03-BBDE-FDF8B80826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7CC564-7B21-4FB0-ACEE-6EBE2FECD4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48CED8-32E3-45D1-B7DA-E40F5FBF3C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DD0084-F615-414E-AF05-2B908D2CD5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0047A7-EDEB-407D-BFDC-DDDD6F7414D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0A40EA-B0C3-4764-9FC1-2EA0CD1C5C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BC21E4-F729-48F5-BA2B-5C2AD0E41AC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5465DE-86B3-4EB2-9471-2BA6EE81D33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17A8C6-855D-49BD-87C8-80329E6E26C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3E5093-C5E7-48BE-B521-F42D05D1012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98BE23-0565-4D52-93E8-B9150B3A845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804EEA-87BE-4737-9C02-53E68FF4894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5869D2-BDF7-46B5-A207-B971C97827C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6FB4DF-5D3F-4107-A5AD-3129B37C819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02C6CA-AACF-46E1-B58F-E23447904C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5703E7-EC5C-4566-898D-BDEADFEC9C2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32E712-0576-4585-A9D1-F5534839829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83F179-86B8-4C53-932F-F51B83A0F79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F254D6-2214-4044-BDBB-7E263ED7AFA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D602AB-7D06-4867-87BC-E060AC21E7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706DB4-A6B9-4B2E-A55F-F2A5AA3D36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54BB2F-89BB-406D-B79F-C4A859A33B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CFB11B-5012-4C25-AC9F-F1C5F17080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DDB8DC-D46D-4ACB-99AF-3335CB28BA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07E3D1-7559-418F-858E-337532B9EF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D5B0A1-4F1B-4377-AE89-731CF83595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515FDA-20D9-4C9E-9BC9-64E3EB47D8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EBCC84-9274-4F19-93DE-45688A08ED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87DA04-BF2F-413A-BBBB-218D167B4F2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999F62-948D-4699-B5B3-C84E9CF6A2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AAA168-A837-45BF-8FC4-2DA4027163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1A7EB6-9C91-419C-8D4B-F307E65571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534695-C3ED-4E10-B2BC-AB8D29331B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3E2E3B-36FE-4A0E-8F3F-9296563EEB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75B1A9-EF61-46CA-93AF-F9FAAFBB22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D478F1-2B23-4A91-9A68-B531D3517B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348555-9F29-4F7F-97B6-9DC3191FEF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4549F4-0C8F-4EE4-98E0-6B4A3B5FCC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446F15-0657-4E8B-AF27-3307D5AF3A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01D2D0-C336-4809-A214-0D2FA54F6C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7938E9-751F-4C1E-98F1-EC686D2BD5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98F7AC-30F2-4FFB-98FC-83578EFA4A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811A7D-0011-4AFD-8D8A-1464CFD061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1706FD-1054-4368-9C93-65A4FA074B9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A7471E-677E-4656-94B6-2D12F35F2D8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2BEA17-C6C4-4BB5-980F-9D0336C27D7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C59BA6-A35A-457C-8177-F0BD1E31E65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64B1DC-2EF8-4939-9046-BD81B8B878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A49462-EC89-42AF-9F09-9C3C0399919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EFA12E-CAE7-4285-93EE-92A8D18A004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B71081-51DE-4D83-939C-9F1FE67E4A1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12A23F-3D0D-4243-9E35-F6F1D8ED865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2AB576-64AE-45EB-A1D1-102550B455E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B9708D-5039-45BF-BA91-03426F5591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90A1D5-1BF9-4CEE-8658-2DBC1F73A96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8BF97B-2364-4FDB-8C23-4B45431806C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19A052-2554-4740-A8AC-A10AFD62C5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5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90797C-35BC-441E-A3B5-26EC94D26E4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8E566D-C90C-4EA5-A58A-382A4047F9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FA2224-FAAA-434F-8231-4C34B84EB3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060B00-ABA6-44B3-9636-FED679C2B4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BBA5FC-A30E-4FC5-82AB-C4C2693179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064CFF-1235-46C5-8728-2E5CD96E45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A502FE-2D78-4061-9DA9-F22BC9C341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B32D9C-4C4B-46B6-81F1-163DB53411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16CC87-7B0F-4D00-9F52-F559E8387C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A1BB8E-9D08-4203-986A-FC9A72E5FC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8B25F6-8AC6-47B8-A477-A8E5236B01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A27510-4597-4259-BC45-70340624F2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FC2CAE-BAFB-4CFE-8103-1151878512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8AF9A5-CD94-483D-9952-FD03A0A98C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5BA546-A820-451F-BC9C-BCDD79E739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5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61B282-EFF0-4F6F-88B1-84931707FB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B156B3-367A-450D-9BD6-F95748EC1A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C8036D-88AF-45B3-A846-288F57ED34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D20AE9-29EB-4CD3-864F-FA0C47CC90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9D78EC-1B35-47EE-94B2-060D18B5AC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742B21-C4DE-4809-A60F-F630AA05A1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DE570D-702C-4F50-A679-4296BEA23E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D6E8E1-4F70-438E-819E-FFFD73BFF9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475F2A-6DB5-4AA9-A1B9-A03A027237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924762-3C58-4869-9468-BBCF22E18C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FCB6FB-3AAE-41BA-8CAB-A554D3D69BD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C3522F-4595-4819-A24F-FB524590658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1F3342-7EE2-4ACC-8A67-31D928AFD5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07A18C-9FAB-4E38-8CDB-0E618956564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884E3A-2B01-47AD-87F0-E76B8EA7E9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CD26C2-EA26-43E9-BD81-B420F4214D7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F37108-9035-4001-AC60-CEFFB91865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3C549D-737B-4B72-9AF6-58C16358731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545323-4A0D-4817-9B3E-E75998AA8D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6108DD-A9A7-466E-B5D8-0EAB6C05009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6F44E7-475A-4819-B60F-BAB52EAF88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F1E606-8976-490D-83D0-4A4CBBF4263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C2081F-1CFC-4FC0-A02D-C555B644E65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6F3825-34AC-4706-BA32-5A5BFBDA6D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44BD7F-B5BE-489E-9409-A905CA1C46D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6BC84D-DF0F-4DDF-BCA4-B7494A0CE7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0F3608-F9B6-4DEF-B351-5D872960DD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AA1A4A-3300-413A-8C92-762A994850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92B259-D647-49FE-8C3A-AE6F4022ED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86BBED-BE09-4792-B058-566988CB84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09BE98-A404-4C95-89E0-FB88782A09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B885FD-2445-4B37-BF73-0FFBE773E4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44ACA6-12C6-4787-9724-B43786731A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C4B238-61FE-406F-9B38-DB8DFEF69C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48CC13-A049-4D68-8040-70FEF4A7FD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0F6C3D-9A5B-4A02-8593-6CBBCEDA8B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BD9021-63BD-4E48-8516-10628CC992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EE16CC-1471-4182-93AF-7B976E9BE1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9C8FBC-97A8-4D9E-A7B5-D65DE2E5F5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87971F-1144-4636-851E-89B958973F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82C961-14A6-45F9-A610-7A49DC6441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632992-618C-499A-968F-B1126D00F6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1B82CA-1037-4C76-B682-010BAF68E4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033E01-E00A-4D97-A130-E8C9F50754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C03A96-E7F1-4109-A721-2C039204D9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65A31E-20FA-4F1C-9A52-20447B2776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265AB1-D60F-4513-BB9F-D60187DA57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C21F34-1080-4D8F-8621-FA09159575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58C8FF-F35E-4D9D-9464-AF6B57CF7F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3C0730-DD3F-4DB6-8BC7-578C0DBC6A8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187128-BE99-4192-ABDA-65136A57687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CF2B84-1445-4CC6-A802-B46033B4744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47FBA5-23D6-4AF2-8837-6D7D9ECD85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401FF7-A63A-4CF2-A9FD-08CF12EBE7A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ECC106-ABA9-4695-A58C-ABC391A6E7A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A90E88-AD3D-4041-88C4-F032E791EC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5B3BFA-AE1A-4A8E-A120-AF6A99A3FA8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C295D4-7FCA-45B9-A5C3-7A3C0148A38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77BF15-B864-4F88-B870-1C31D2B84C9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2731B9-11AA-4963-9AC9-69E44B7C19B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FDB9BC-CE1F-4147-B6E7-D77C5553C25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8B9F2F-AED8-43E2-93C5-C74D3034D1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4EE4C0-41C6-4331-82EA-9C02DFD639B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485C48-90AA-4DBB-B1F3-5AC815820B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DA92EB-447C-43C8-9C82-F34CAA8FAD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705081-AA58-49DD-AA51-8334DBF5C4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34BD63-5238-4FDB-97D1-DB22ABD3A5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121FBA-584D-43FF-BCC9-054AE79205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3862AD-15B1-4DDF-BD79-65CF71ABC0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AEEE5D-367C-4226-914F-F88B792E4A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253C69-68E0-4208-8469-EB5C8BE7DC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D5EF12-25B7-4CAD-9651-15B5E9BC2D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B82112-5414-4044-BB56-70C852B0FD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D72D6C-904E-4CF4-BEA4-FBED396CF1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52BB8D-3310-4286-8097-1E8CA67AEB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29B292-A503-4A12-8047-EEE729684B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3B1BF0-2F65-40DC-8A48-1A38607D25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E455B2-28A1-4543-8F2E-7DDA3CCD59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783EF2-CD9E-4754-8D9D-97FCC6F16F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7A5F45-248F-425E-93B5-9624EE0659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53E209-F51D-4AC4-8DFB-5D353EA41E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33E017-E91A-4BDF-A22D-467064FFA2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888A68-2130-4F84-80E6-5F4A832B61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C3A6E5-DB0C-4E29-A3E3-760556B160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2BFAC4-847F-4F0E-888E-F1FBAA33BB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4D0DDF-01B9-4805-8CDE-845A3E4F92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82B26E-20C4-4B55-A98E-A2FA5755D1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6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4EAA85-889E-423F-9AF4-29902C9E32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868700-81AE-4064-B24E-5AAE8DF7051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899CC6-29D5-4ED5-AC28-597B427E2B4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91B809-91CD-40CB-B264-D45001CE47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D48800-F746-44B6-AD13-F0EF91E0CC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A0D0B3-4AD2-4975-B634-FB00B0A374F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421A9B-8546-4EF1-BFBF-AB6FE772292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AF96C1-9009-4E57-9E68-22CF7523AC4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7EB2EF-E98D-4097-8046-45A2EB8C7A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DEBD55-2E2E-4F5D-B5E0-E7B689F5DF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7358E2-B29E-4AE8-92B0-2075B5C74D0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885423-2825-4F9D-9019-3AB8908B99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4D561B-2E4F-4412-BF0B-4569B8A1337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6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C3EAF1-5F1F-408E-909B-F2FD7BD55D8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8ABFFE-CD3D-45B6-AB1D-98BD75BA5F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D52EF1-9549-4165-B938-54BBD34AFE7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BFBA24-9F01-45C7-92AA-F92F366E08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295440-DE03-4D53-B31E-418BA819E2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BFE3E1-1811-41F4-B2D2-0C9C2114D3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3BF879-12FA-4C8C-BFFB-8680A56C22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F2AAA6-4413-480D-928A-37CA6BCF79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CDD1C0-10C3-4A97-93F1-345B6106C1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BB9B92-B7D4-4A44-BE5D-D86C1B5052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5D6B09-19F0-44BD-A6C9-89FF307113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E40E80-72E7-4CB3-8C5D-9DFB08BA64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8CE238-2F17-4802-8986-D284EA55D7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E4FFE2-BB95-47BE-A72B-325C050C3A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959E35-D7E8-4134-A53E-C65593FD99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F96978-40B2-4781-83F9-C3919F22D9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9383D3-157A-499B-A70B-51D5AE959E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D22C18-B050-4EEE-BC81-2BEAB150EE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5A9F26-18A8-42FC-BBD7-BE78A0A555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057186-996C-4D67-9334-FEF63EDBC9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57DB7F-2C20-4413-AAE0-6F7A306A59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8B0A42-5183-48BC-A554-6C9ADBADD9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1CF9B8-6DF1-465A-92BB-1FAF88BA2D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16CFD9-9E88-4787-B3C3-58F2C0B78A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2F3E73-B67C-462A-B9E1-F66684CD19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48AD78-ACA2-46E1-BBD1-CACAA3CB22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B33A36-7325-44A2-B115-3767DEFB77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04E83D-DFEF-4E69-99F0-A7EA5C305F4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707801-836C-40CE-B7E7-F911A4104BB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B0F140-57D6-428A-B7F8-BE7CD1E6552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662E06-C361-4D10-A98D-5537A165CA1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B25EC8-3F3D-4282-B3A5-DEEC4E7034F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34BFA6-4E30-40D6-9A6A-580F8AF20BC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D148ED-45D2-4E0F-A54A-EBFB5564751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278AB9-B72A-422A-9FE6-0CEF5CDA9E0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1D696F-3BC8-4FE5-80F8-5EDF5CC76BF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FF4342-9736-420A-8291-4C9405ABABE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A0094A-5397-47B3-A74C-56B433FCEBD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B1DFA2-FD52-4036-9967-9EEC7059DAB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109201-2326-452F-A069-CAEEEA1172B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9B1D7D-487D-41E2-9953-AD1BA982D38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5BABEC-5213-4299-AE81-398EA095388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8F549D-F1CF-442F-A38C-31B3AC5F93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1133B4-941C-40BE-B11E-A2ABE4D9DF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933C97-43DC-4B94-BD90-A4D98574B5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84164A-3CDD-4C51-B775-0FA1B9EF68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113CEA-42C0-4B93-8C31-14F72E3B45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68978D-7D12-42C4-A02F-892E256F3C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6DC585-7619-4B04-AF67-749C281E9F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3CAC52-301A-4292-9F1D-AA393F0A58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43D66B-3090-4439-ABD9-CC63F895A8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18D1DC-2248-4DD6-95C3-27EFF918C1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B15A9C-8201-425B-A83F-B4CFCCEC38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32C51E-7772-424E-BC90-38351D8CD2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EE895B-FF24-4D69-8B54-195C2FD1E1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89DAE9-1F17-4CE4-AFFE-5770B8B34E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50F0F6-6BEE-43B7-8EE1-AAED30EFF2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B0DC06-CEB1-4E14-91F3-415528CD22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B4E78C-AA6B-4F06-BDF2-FAB1797AB5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1E5AC2-2139-413E-9DB9-E63AC8D79C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CDAB32-76F4-4EC0-8B9E-9696B50B64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25F00C-9B18-47D2-A531-6CF17CEC4A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A03E5F-AA2F-413D-B869-555A3BF8B4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B9F842-8561-4E62-87DE-693159932C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4071C5-A817-4E40-B6EF-DB94D9A012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BEFE6A-D4E6-45AC-8785-BB0B2EAA8D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E54EED-B222-4CFC-A888-2FBD4CE7351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60633B-04FD-44C4-AA80-825B64142F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9A09E5-95DC-4A80-89A5-A7AA14EBCE7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8249D5-11C3-41CB-8A1B-4C8AB6B1B1C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FD3A04-88CE-47DB-8147-1B069A5DBE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A167BC-7687-4FF1-AD33-4425CC81095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A7710B-3A19-4525-B51B-1C3683EBB95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836D57-69CB-445A-8C41-13F071804E0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AEF077-3715-4A9D-B55F-FC7C760AD3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5CE198-1A02-48A2-A6D9-A24F666143B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800596-47C7-4500-96D8-02B4D071041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FE6A0E-8A5F-45AC-8DB6-7031C18A3F9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F9D9D7-B1E5-45D5-BCC6-2E1A9F04074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5EA71A-4591-449B-99B5-8C8F9FD6B1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7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06912E-B9E5-4FA2-8295-661F3FDE10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0DA36C-9C70-4CBC-A4CE-35F5DF4A56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340721-0881-4764-8AD6-C9F58F7445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257582-87EC-46E9-818E-C576ED8309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4C8F6E-643D-4831-8E9C-B55582BE5D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5630FD-6FA2-4F53-8414-99D067E5B7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79117C-F797-40B1-9141-E9395EAC08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6C6122-468B-408C-BAF2-7981BD7774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1E9479-5B61-433E-8045-925BFFC6F5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1AA2D7-7300-46CE-B614-91430B56C7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C7E632-D52A-48E5-B0ED-FB7504B7DA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914B24-4BC2-41C9-BB2F-E1950B011A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C16205-103A-4784-A202-706F449A08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444185-12D9-4CA6-AD9D-3866010EBC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0114AE-A38A-4758-8C91-805ACE3828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96C8BA-D051-4A6D-B978-FF95E36128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1D2815-1FFD-4F16-8D65-2F20F31600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C5F1FD-8DA0-4D30-936C-87D157CDFC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BA8FE8-6D87-4465-9AF3-CB9A28FF19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717309-FCBD-4311-BDBB-D9D139C2FE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7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96E6A7-EE54-465E-9179-A7FD7843D7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9AE9B3-9F3A-4E21-A082-78AB0F491E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16EFCA-E6BE-46BE-B7ED-0508C51BEE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53EED4-0E9D-4E69-93EC-C9E3D3B6D9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34EAFD-98D3-44A8-8BD4-B450281B67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8AC7EA-954C-4520-B360-CFBE5903906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12E437-BE6D-44BB-B508-2FEC15E189B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481F4D-9578-40F3-B589-CBF0D0D27B2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768730-CD72-411B-9954-067C7FBBB38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897E3D-81B9-422F-9FE3-8E149B46B2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67BEAC-C970-46BB-A02C-58C68527D52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E6CA6A-0E53-4B4B-8C5A-F607288B01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9F0F24-4547-4293-9788-A430269ADC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5DAC14-82EA-4F5A-AE3D-6E3500847C8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016340-DE37-4AA2-9FD2-9DCA9CFECD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EAB4AB-9BB5-4C8B-B9CA-04F78CBCBA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0E5FF5-5908-4DF6-8A84-3337EB8DAE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408D74-B286-4747-979E-C6594329EE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7886F9-9EF9-4D3A-9887-3A79C16C3B0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98A91E-765F-42EB-BB9A-13BAEAA935D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6D721C-DAFD-4229-A752-38E0804ACE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E44194-AC59-4EA6-92FC-3CF568042B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D6DDCE-A66A-4D05-AD87-2BC5DA32D5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D90549-07DF-40C7-9541-135D9062A1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471258-7A70-4F75-93BB-FCA83950CD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B85B77-C8B4-4C06-A488-B182394C01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11E20E-7739-4B22-8582-EF7FEF23E5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ADB910-223A-4E3D-8DEF-AA80C27C35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6FB995-06E7-40B6-8ACF-191E4404FA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76C847-EC4C-4E26-AB6E-F9315CD9AA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9F5A86-8645-4204-BC78-9406A5BBAE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32BDBE-ADE6-4F16-A24A-18DFC109F7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99BB45-3A15-4884-94FD-DF3616F0D2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1B23E1-15AE-4978-9146-175D111FDE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E3FCBE-0FC6-480E-9F8C-ABFD9A9C9D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ED76CA-2E63-43E9-9CC6-26F7E798C9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DEDB59-5FFA-4696-8545-73C111823C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8CE839-BB46-4897-8983-4E61062A25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A6CBD0-0EAC-469A-9E29-0B80788720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97B9A1-2147-4B5A-8D90-AFC8FAEDC7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C4099A-3AD4-490E-B6B4-9085678ED5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FDB00F-D473-4F52-BDFE-9FBE2710FA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DDB924-141A-458C-91A1-E4E10DDE2D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68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DB2989-E72D-4CE0-A0F1-AE610763F0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A80CC0-431D-4040-A644-7108F87DF44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D43393-360C-4D62-9E6A-F5B26B8827C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64985B-3CD7-4C9F-B35A-3D1879C8FE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259133-EB81-4EEE-BD51-7AF464AF57B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4BBBE0-E3A1-4F10-8D89-4025F68670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1F056B-7067-44FC-BBD8-E1BE222E26E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BC11ED-5C37-408D-871D-A1552EA1864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24BBD1-5B09-4A3D-B90F-3D83523BFF1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BB8D79-3F80-47DA-8E14-D090131D01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ACFACD-6A4C-4FD8-A0BA-3BC00C76D90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3EBC62-1EE7-4928-A1D1-D66E08E2047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585A26-654A-43F2-A356-DAE2F6FB11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538916-239F-4E40-9E1C-600635532B6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E33710-33BF-4191-92C9-317F7249DDE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68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F4A074-EB5A-4ED9-AA26-0D69E30BD3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81000"/>
    <xdr:sp macro="" textlink="" fLocksText="0">
      <xdr:nvSpPr>
        <xdr:cNvPr id="68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D6DF1A-8F53-4541-BE08-AB321C1C0AEB}"/>
            </a:ext>
          </a:extLst>
        </xdr:cNvPr>
        <xdr:cNvSpPr/>
      </xdr:nvSpPr>
      <xdr:spPr>
        <a:xfrm>
          <a:off x="23848695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81000"/>
    <xdr:sp macro="" textlink="" fLocksText="0">
      <xdr:nvSpPr>
        <xdr:cNvPr id="68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6B4904-0594-458D-9FA3-B370EF0BDD00}"/>
            </a:ext>
          </a:extLst>
        </xdr:cNvPr>
        <xdr:cNvSpPr/>
      </xdr:nvSpPr>
      <xdr:spPr>
        <a:xfrm>
          <a:off x="23848695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81000"/>
    <xdr:sp macro="" textlink="" fLocksText="0">
      <xdr:nvSpPr>
        <xdr:cNvPr id="68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F82280-217C-44FE-AD74-5ABC88ED2F9D}"/>
            </a:ext>
          </a:extLst>
        </xdr:cNvPr>
        <xdr:cNvSpPr/>
      </xdr:nvSpPr>
      <xdr:spPr>
        <a:xfrm>
          <a:off x="23848695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81000"/>
    <xdr:sp macro="" textlink="" fLocksText="0">
      <xdr:nvSpPr>
        <xdr:cNvPr id="68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55C370-1720-4B8A-8E59-05069F67E9D4}"/>
            </a:ext>
          </a:extLst>
        </xdr:cNvPr>
        <xdr:cNvSpPr/>
      </xdr:nvSpPr>
      <xdr:spPr>
        <a:xfrm>
          <a:off x="23848695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81000"/>
    <xdr:sp macro="" textlink="" fLocksText="0">
      <xdr:nvSpPr>
        <xdr:cNvPr id="68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7BCBD4-66C7-41C1-8057-2F8536C3BCE6}"/>
            </a:ext>
          </a:extLst>
        </xdr:cNvPr>
        <xdr:cNvSpPr/>
      </xdr:nvSpPr>
      <xdr:spPr>
        <a:xfrm>
          <a:off x="23848695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81000"/>
    <xdr:sp macro="" textlink="" fLocksText="0">
      <xdr:nvSpPr>
        <xdr:cNvPr id="68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9E6670-45E4-4B2B-9486-C885824DC574}"/>
            </a:ext>
          </a:extLst>
        </xdr:cNvPr>
        <xdr:cNvSpPr/>
      </xdr:nvSpPr>
      <xdr:spPr>
        <a:xfrm>
          <a:off x="23848695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81000"/>
    <xdr:sp macro="" textlink="" fLocksText="0">
      <xdr:nvSpPr>
        <xdr:cNvPr id="68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385690-AEDC-4372-B340-D6E14F83F021}"/>
            </a:ext>
          </a:extLst>
        </xdr:cNvPr>
        <xdr:cNvSpPr/>
      </xdr:nvSpPr>
      <xdr:spPr>
        <a:xfrm>
          <a:off x="23848695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1171575</xdr:colOff>
      <xdr:row>10</xdr:row>
      <xdr:rowOff>0</xdr:rowOff>
    </xdr:from>
    <xdr:ext cx="377190" cy="381000"/>
    <xdr:sp macro="" textlink="" fLocksText="0">
      <xdr:nvSpPr>
        <xdr:cNvPr id="68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987865-3BC4-4BE8-8B21-9A629A09FDE0}"/>
            </a:ext>
          </a:extLst>
        </xdr:cNvPr>
        <xdr:cNvSpPr/>
      </xdr:nvSpPr>
      <xdr:spPr>
        <a:xfrm>
          <a:off x="23848695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6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2E86B7-DCC2-4E8E-9711-CBC3DF680A6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6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9ECF2C-7E6F-47A5-A8F2-11CC9CA2C5C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6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E85DF0-29E7-49C7-B5E0-A087C8B0EBA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6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DFEE5C-E587-4F16-9CC3-31197A4A5216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7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4C52D3-F2AC-4879-A9C0-8643EB6CECF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7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E18324-971E-46DF-BAD1-640E1CE21FC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7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7766D1-E881-4DA4-848B-66D9772EDF7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7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379803-E949-4497-BED3-80B0E8847F5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74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C9F058-4ADF-489D-8E99-90149E6B523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75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453430-2A48-401D-AC79-175BC0E750EA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76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2FD8AF-DB68-4C37-94F4-4AB159F630B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77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51B2A1-F1DD-4CB0-A3F0-C441796C902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78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7F9835-D8A1-4CD1-8BD2-9F8B78D7DB2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79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4CFA56-F626-469B-8D6C-4CD46D2C1A0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80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DAB08B-6F59-4351-82D2-A30FF7DFC2F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81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E6863C-CB8F-445E-BFB8-ECBD0B8D83E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8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455548-43A5-429E-9CA6-02E55233831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8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C5E422-C6A3-4323-8E31-0CA57E9D44F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8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05959C-E79D-4109-86D0-A3EE113F854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8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0FD5EF-F08F-4E22-B422-FA140F988BA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8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9DACB3-F902-4B5D-9294-E033E5AA5EE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8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98C7E5-6FA5-413E-A2B0-A842696E68C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8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7C17F8-A20A-4212-9817-428910EF3F16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8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2532D6-3DCC-4C7D-8C64-E7D2EE49B6F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068BA3-E0F6-4019-8565-C6C55D3AA45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9C0C3C-45BE-47FD-9DB4-4F17A959FDD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020014-5106-4674-8A02-45AB65E7A18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178B4A-5839-4335-BD81-F4B2C28CD7A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B10A5A-FA1A-4D03-8DCE-3D41C25DC12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3B0F3D-FB2D-4FF4-AC06-B2469B687C1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AD3B50-25B5-4878-BB20-F7068A00980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55B52E-B0D7-4B00-81F9-FC597E96BEA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60C876-B38F-479F-81E7-4377F74984D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8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0387D2-20D2-48F8-A7C4-57F33A3B4A3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6D9E28-F568-496C-A120-63016B97A8FA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8111B5-F785-452F-9A40-2904E4B1C5B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7618AD-0A5D-4D80-BBBB-D1A84266F2A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92BD73-1F0A-49A4-B245-3ACB845AED2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12A840-4BE3-4FBB-9E6E-060EADBC18D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DAF0EC-CA94-4169-950C-FC159EE9F44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3DB837-D7C2-48A2-881C-FEA8C818371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9826DA-A1AF-4BBE-8D77-709493853B3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04AD88-2F41-422F-8EFE-F2650F5A2B36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2E62B3-9994-4678-981A-7F0EC0E9253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4E84E0-621D-4F86-B79B-C4616B96C96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3C0456-D900-4C54-9092-81874B09C29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1B5B10-E7DC-4BFA-9DCB-C4E7F0566BC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3CA2CB-655C-419C-8B73-A43ACAC2770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CF2F6A-2851-4E80-8AF6-3E1EF4C6029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CC58FE-FE05-4C1A-ACE8-7F600FC2AD0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B55ADD-6A4B-4B9F-91B4-846752B9D23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4BD327-37D5-4FF5-AAD4-4E712D3F7B3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C98B2D-F5CD-45DB-B23A-EFAD6773EBC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9B575B-590B-4203-9AEB-E491012B71A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C22D92-7744-4453-A5D7-47955BBEE90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C98AFB-C3D8-492B-84B1-79BB2666071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6B7B85-0C51-4BD8-A9E1-7B24E2103C1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2BC368-18AE-4FA5-AE62-B48CD8DF506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753933-CA23-463A-82EF-9DCA09A3517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0E4424-9314-4423-AD9F-78DB6E61CAC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894E83-7258-41E5-9E38-171DD4726C3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C201FD-A7F8-4C96-841B-4E95F0BF409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E9C134-5A38-478D-AAFA-06FA80DB348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94A435-CD83-44AD-9579-1C0C7A5D47F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4D52F5-4FCF-4053-A432-FE1388BBC91A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2F7AF6-6A00-4BC6-A41C-46F434B0690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035424-692B-411E-AB62-6B166EA4251A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E93F6A-255B-4FF5-AFCC-B73B1DD2442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973E82-EEBA-471B-818F-4FB4E271C82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49637E-A50D-413C-9636-C57A0B45D2F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DB1809-9159-40E5-B89B-EA100248064A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3F2E84-31C5-417F-8EF8-C50A8C5D5F26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3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5533D7-5081-44A2-B5EB-FD868156317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3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E7A675-F33A-4958-8370-CE02A3E3DDF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4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ABD0EE-33D1-4982-81AF-E813DE69E18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4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A6BC48-EEA6-4342-8CB0-A33C79515D1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4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BD044E-A598-4A23-9D16-1A5B34E915B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4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1A5138-7BAB-41FB-A327-A93B71E7BF2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4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12B812-C75E-4574-81A1-DF23F4EE57C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4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530309-4487-49B6-AF12-351383CA78B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D7F6CF-6671-444D-BDF4-5B60D175E13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642A4F-D48B-46BD-8034-1ACEE9D70DD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A55D75-8A66-46E2-8E32-284915FFB5A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CF10DE-5B96-482B-80A1-4AE0FD418A7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57F9FE-F170-4C29-8F02-D555318FC7A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4109B6-F686-4478-BCAC-5374DC2AB64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AA9171-3A4D-4EB5-A148-B47061AA5D1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5EFBE9-E8ED-4CF5-A8BB-A777D761545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9BF736-53D8-4A11-8A0E-D6C1EA5F61F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E3E0A9-7787-47F0-90C2-62731F04735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167C18-E7A1-4701-A01B-DBE8378186C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7E5B82-9214-4263-9AC0-A72583C96B1A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18E652-5FDF-4A8A-88BB-9A5C81FC55A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6FACB5-C6AD-481A-9712-92F357788A4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F7732D-8F0A-4CB1-A0BE-A8318D838146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E5B199-D8E5-49D6-BC6F-DB71A497E5E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C47060-0351-4C93-9389-B59B588A2B9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6E1970-C659-4D1A-A821-7005745C603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DF03A8-1914-4757-A260-CE42667C1ED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34CA87-A8E1-4E33-8E11-1EA68D94586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C4DF88-3F74-4EF2-B4B5-685E926012F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A9C551-F7E6-46FF-AB23-6378FB409E8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F6DB03-08AA-438C-B2B2-2D63119C963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057606-10CD-4A77-BEB2-712A362EF54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5047DB-BF48-4E25-B433-35CCE1D975E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FD8207-2297-4735-A005-5FA25CAAED3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980881-8A40-4143-AB35-C2F3F0507AB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29AB8C-1E41-40BB-A32A-1F8F840A65C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48993C-0081-4568-9108-2C8B50F4801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499B7A-57EE-47A7-9F23-15F65054F21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B28343-1373-4D93-9A3B-61E6EC8C70C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306C17-8A0B-45FB-908E-E01392D6000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7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73471A-EE99-4773-8795-7995F3E4344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7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9C7333-C771-4763-8FC2-187919AAB8F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8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3A9FFF-0829-4F60-98CA-09AEB3438C7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8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74BDDC-7DDE-4337-AED1-A2CCA50DDD5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8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BED3DF-86F1-4AFF-905C-B9C0992CC3E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8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D70DAE-CA74-42C4-8854-373D946B5B3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8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4C46EC-77EE-4A3B-A12D-84096D52C3BA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8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36CF73-230F-45BF-9EF3-55271C87926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6B0DF3-E800-49DB-A9B1-76880C76649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0E5FCF-BC20-4ACA-A965-EF2AA78A9716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642849-08E7-4767-8BED-28602D6D919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2D4202-9E3E-4236-B1C7-EABBED2A386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0221E6-2FDA-43CB-AD5D-14DA3978F98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0B0E20-B974-44BB-B8D9-B5211019349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D0311C-A2F9-4E2C-B042-246FBEB2FB4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28BBB6-0224-434E-8294-496C480F787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9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8074DD-C4F5-4B13-B73F-5EBCBEA9D45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9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D8E0F2-510E-4C03-8960-764C1138CF1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9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817320-80CB-4971-BDF5-658F6E1AC03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9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72B295-9E88-4F1E-BD40-34384FEDB9F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9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3D3445-793A-4BB8-B0EE-FC7B844F281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699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AFA563-718E-4D1A-B0C6-E95A4F601B6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0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A54B5D-4D57-4A71-9236-87CC84E3422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0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4B7A56-4FFD-4DB1-A76D-53F8FE2EC31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0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CB88B9-C3D5-4F99-AE0F-6E4052E2E11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0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FE381D-C041-45B2-9F6C-35A5F8D352F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0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C78270-25F5-4365-8C25-CE15741EAE1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0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A47027-00DD-47BF-94DC-9A37A1AB652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0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596115-2E33-47BA-9394-B9F3D0DA255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0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42EC35-66ED-440C-9901-106B76670CA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0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CC81B7-1486-4B3A-BDF1-1A9B64F233F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0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1332A6-D1B9-4215-B688-F502688C9E3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1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3AB338-8443-4777-9FD4-ABBD3EB4F43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1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217F18-B3D4-4E6C-A7E1-2D372E42060A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1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8DBDA8-F970-4CAA-9779-0D31F242F42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1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09418A-C0D2-403A-985D-A67F9B02F04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1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30B256-0A4B-4D25-84C2-35A8EB46E636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1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2AADE7-0705-4522-86AC-7DFD9161022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1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9CEB01-7B76-4D54-A2D6-6FBDC0A1C56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1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7B7042-B0C2-4E8B-A92E-4753E5B88C3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1D2B19-3493-4E29-89B7-576C45282A4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210D7E-13C0-47D9-8AE7-84033C697CA6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C120E5-8FAB-4A06-BF0A-4D0C0AB123DA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00CDA1-F2EA-4461-B444-ED081375EBE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7C7A88-E04B-46A0-9148-4588F47B130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39ABA1-3DDA-4EFA-AF76-47BDFA5B02A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DE3D57-D196-4F15-82F3-CDEAF7E9976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684227-00F0-48A3-8414-CF31F6E32C9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2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CE31F5-0D9F-4E0F-9ABB-47D2CEB3E08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2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9B03E4-7964-451E-A9AF-799447B4074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2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45B186-66EA-4471-AC97-3FDCD119FA86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2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13FDF4-0B69-4A5C-8C63-6B36928B3C3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3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CAE1C3-F6A1-4A9F-812E-AE89747E9A1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3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4876B5-8B25-46C2-B70A-014E7CD64B7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3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F32821-2D0C-4F30-B95B-D8B507ABA05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3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FB9486-A4C3-4E3A-9A99-9705AFC7AAA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6DC6D9-EBF0-4BF5-B0B0-30A254F6B8D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3B613E-86B2-4EA2-B9B3-B58EF5F80C4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2F18F2-A68E-482D-A02F-1CD9CA4219F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B40565-D705-400B-9CA1-7C5D819D0EA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CE2CA4-FDDF-49B4-9B8F-387D0E925356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688866-255A-470C-BDB6-E3DD3F48D9B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F75E77-27A6-4477-AA7B-73D6C157F77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6A59CD-DA18-4B02-9529-AC0F85F11606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4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605F0D-428F-4450-A904-41C905B0D88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4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45D2B2-E848-4035-9DCB-A91037E8FC6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4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080FB5-EBF3-4BC7-852E-8207CC2BC59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4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962C5D-C56E-4D66-8C67-655BE1B7DFF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4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0033F3-C5F1-439A-87E0-4E176AC9371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4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BA5FA2-60D0-469C-9FDC-E9EF58AFA616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4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DD7675-A30D-407C-8D7D-5DDC2F3FD3F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4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2A4DA0-5F18-4616-BAE4-8110881689C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5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9FC1D8-BE34-4255-8388-5FD235C1796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5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0D964E-CD2C-4C59-81C4-9718D8B338C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5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0B119B-9CF8-4E46-B067-A96109CE75D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5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502AF3-A845-4C59-ACF9-9FBDC83A9C4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5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F766DA-3533-4966-860A-CF916F81254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5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70B854-D97E-40EA-8454-078889DA23D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5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EFDC04-7E5E-464F-A60B-B2E3C75FE82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705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272C04-C55E-4B61-9194-38AAFB30428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417183-F8CF-4AD8-8355-23CD24B119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99E4D2-7BF3-41F0-80E2-7899A45275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527ECE-334B-43F6-A363-68863696F3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F9049C-FC93-43E3-9626-F8BD252098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48EC4B-3702-4E5A-981C-CDDAD9B8F4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387306-0C59-4C76-A4E1-948C56E13C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0766BF-0E7E-433B-B0CC-44601AACEA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53903E-2079-45E2-AE4D-B8F157B1B5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B49135-10D1-4272-BCCF-D87E91BF6B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ECA90C-B9A3-406B-9D4E-D2F360E682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3E1EAD-060A-4909-9F1A-78108741E5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063940-926F-4133-A58D-A79BFC2C02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D10A61-117B-401F-84D2-F8CA914CF3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9A3686-87E3-460E-89B0-82FB47C79B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77B422-AC8C-4BA2-9177-7DD4084502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D501E5-5C30-4AD8-A79D-31A0685679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7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951CBD-845F-4301-8B2C-18EA792F1F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7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860450-34E9-4D23-ADE7-6F5F2ABC5F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7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749D1C-3F60-435B-8DFD-554F8A07DE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7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B3A5E6-9485-4FE0-97F5-C735ABFCEA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7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1F10CE-44D5-4C60-9806-FA415FA3BA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7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209FB4-BC3F-40CD-B99A-76778CE314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8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63810E-855C-4F1B-BD09-512C7A03EE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8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9CDCB1-1B00-4384-BC28-45F34EA213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A9E380-3440-40F8-815F-0A54CB8F1A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4136E0-78CE-4AC0-84BC-5A4BF229A5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774886-A524-4CDE-B382-08D0AEF100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1B39CC-DECE-4F21-ABFA-3D29AA0C8A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270B0F-2962-4D7A-A4BF-37C99EBFE0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09DA47-2678-44BC-8059-2043DC2DE6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A21E1E-AB54-46CC-94B1-BD36FD63FB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560D03-1B70-4CF1-ADFE-A5A9EF390A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A41D02-B279-4F87-B9EB-F23B606F7C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00EE7A-E9D5-4BDC-886F-D95FAE5FF8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68076E-ED7B-4985-A3AF-9C6332A421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A685BD-7663-46B8-A53F-37E611AD44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1FAAAF-A9F8-43C5-9120-2770BE00B7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5F8D9F-48F4-4F1B-BF59-D627C208A9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AA528C-A9E5-49F8-B193-3D90C78E9C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9728C5-DF1A-42B2-BD7D-9009064B0C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9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6C218A-D52F-4DE3-8C29-BF6454DE3E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09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FA7EF8-7E53-491A-8589-E036DC750B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0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CB980A-3B24-4BF8-8358-F3D430EE58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0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C1F716-974A-4BA6-AB55-E94443737F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0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800970-28AC-4FF2-B630-DA644E0C49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0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28DA8A-6F88-44FD-8742-CADA05058B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0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52D5A1-E31B-4797-86AF-81A9298F65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0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8CB4CF-1786-4742-BF15-C309B5D329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06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331BA5-A634-4EC2-BCB7-E5CB555FF1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07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1D693D-0D95-46A4-B086-80790607F8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08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C8C292-BB3F-47CF-B176-7BA136DD27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09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3F386A-20AE-4502-8701-1B7F2751A2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10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6DF06E-7D44-4545-9260-E3A81323EA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11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C1BFC3-41C2-47DC-ACCD-05CBAA46C8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12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292243-5365-4168-B516-48E11B760B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13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1567E2-58E5-4E1F-8AE1-40CBBEE98D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1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D360FE-FC8B-4F67-AADB-9B5ED74166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1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3E4BC4-2C6E-4DC0-9E80-85EBDF20FE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1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7131FF-456A-4FFB-B34E-D7DF052631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1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B60B99-9D30-498E-BC3C-E9848FEB07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1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9601D7-DE85-4642-B83E-8865A8BBCB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1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551278-72B5-4D22-BD35-8F3AECE8F2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2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8EE226-FA93-48EE-9E54-F0F554D0A5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2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40614E-95F7-4469-AC1F-029AA8DBB8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BE6ACB-C85D-4D49-A003-C7C0112CF2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F27583-A2C3-46EF-A251-CBA148E7B9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46C8F9-8731-4310-89E5-DF59D411AC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1717E8-951A-4897-A3AC-42F8FBEEC5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866E37-FC76-47DC-98E2-D89D4D88EE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E161F8-E88A-4827-A326-BBD962A90D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DF2F5E-6585-4945-9BDA-6EB56C3329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64FC15-536B-4C87-98E0-D1341A0461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F81DCD-D461-46ED-B0E9-9B814FBE1A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F54B68-7064-4F21-AF3A-88E1C7C51E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468751-0D4B-4669-B2D1-B39ABDE0BA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3D5E84-4AAD-457A-96CC-E8B465C630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F3DB80-8C9A-4C71-B952-3E41C8A2D6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842E9D-D5AC-441C-81CF-99FD1EA099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A91AC0-FCED-4A22-9BAB-DC25FA3272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CE5C1E-64C0-4D53-A7F0-01AD864BFE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516013-4636-42B6-9DB9-4D98143C60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BFF012-E00E-4833-8BE3-670AD3BA0B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A67581-869F-4855-8F1B-0503E0547D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BA75BD-2DA0-4AD4-BF45-6C690D8827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BEB3E8-7CEA-4A63-9AFA-3DC73F7B59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CDE8F3-6E41-4FE8-8784-EEACDAEFFC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825A21-278F-45A7-8078-07AA40582B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13CCF7-8511-4DB6-97C1-37B493E69E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8AA523-4E39-40B2-8D9E-C1510417B2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D14FD2-92A8-430D-B21E-BA73CF75C7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ABC834-0D04-43A4-AE2E-4FD8B1FAD3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6AE67F-DA6A-4946-BE76-18A33BEC32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C9F9F1-EF14-4C0A-AF58-266F9785C0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35D086-7992-4E8C-9F37-28229BB84F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CF39C8-7460-4045-8024-0DEB72737F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52DF97-E3C8-4CF2-8EEA-76540C7BE1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216578-FCC6-4DC4-B6E8-F6C90DB5A3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0AB5D9-D7F5-4EAC-BBA8-5C98DD34E6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192A37-14AE-4B18-B754-35F141C779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8CB1E4-C4AB-488B-A5D4-69DED9E8C7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505EDC-C986-4D99-AA53-E160FF6B20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2B4BC3-4492-4B28-8C7F-5651A1116F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237EBB-F9A4-46E5-A37D-7DE0DA818E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64BA8A-3C8E-4B64-9641-94E9F52BBA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5B46E3-5D7C-4B59-9ADD-0BBBBE631B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D7AB26-8107-4D62-8D3A-7C8A4AC051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FC9589-5BA9-4699-9BCD-6D5DE049FA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C9F572-5A18-4643-A38B-FBEE50D0A7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83FF53-3CCA-4730-968C-B2DD15A160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3FF49C-EB8C-461D-9A4E-2CF18F7FC9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FCC02F-9BE6-496E-91B2-6DB32F61B1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C5D1B3-762C-482E-A373-07BACB5419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7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8167E5-2265-4A0C-98A2-1BBF1F6177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7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38D7F1-4131-4D0D-9A61-2118A49A44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7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C0606B-6B49-4A62-AED6-78C856AE32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7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EA6BA4-0EE0-468F-873A-E8DEE6F260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7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AA29A0-2560-4C11-A758-33319FE22B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7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C4A3B2-B4AA-4C3B-8909-822B706CB9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7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8D8990-989E-4935-A400-6E44E4D863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7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906906-47D9-4B57-B507-809578E02E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647949-0D65-44E1-98AC-F2EEB3BC9F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DB6375-B417-4F23-B91C-E1B03C2776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BAB5BE-DF76-4E00-AD23-72A6E8D639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800D0B-CF12-481F-B25A-38F1A4171F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947CF6-7DF5-4062-8A56-EB247C1B45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03C095-F77C-4F2E-BC2B-CEEF257DDE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884C34-A36E-49E3-AE6C-705F6DD6D8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E95F0E-F8D6-4C38-815C-D478270416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FCB86D-023F-4634-8178-A2D461774E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7B418F-9013-4F20-940F-6B212525E0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6CD8DD-FCF3-47FB-8B61-16E59A6F76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B3A62D-B838-453F-984B-E252893936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CAA184-516F-49B5-8C86-9D9A2D8204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441952-610A-467B-B894-8A5B316152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A53C27-3F48-42FE-AF16-3149BCC5D8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DDAC2F-38B8-4A86-8D39-F21C2D782E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2E9665-FCAF-4530-A564-1AA7ECB1A1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B33EBD-217B-4179-A953-B209B56082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8929B7-95AE-4BDF-B8D7-A91767147E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841973-AC7C-497B-976E-AC3179F86B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08A554-52D7-4CF7-9D63-71EF37CC74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1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BFEE8D-23E0-4EC1-919D-7832F5CE1D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0CEDB7-3502-478B-B84B-0F64BE6F95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E0B1F0-9606-4F5D-AD98-DFBF787B3A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8796C7-C00C-4E46-BD19-84FC9C2E71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97A81D-5281-474D-A8E2-B9F43C3F67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4F42E6-C765-4CD8-92CE-30F50C03CB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573239-6DE7-497D-AB40-C3542C546D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F861BF-3036-4F98-885F-6817967E2D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CDF0F6-117B-4B55-8E08-1EF457DBD0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F2A26A-75CC-4C1B-9689-B2DCFC3178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4F3953-7894-4667-BF3C-332463CE8E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1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18A996-E1CF-4DE5-8864-FE951B2319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1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7A5292-FEE5-4EE6-8582-DA7C3B9E5F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1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BDC447-A0DD-4F6E-81ED-08112FE293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1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90296D-1499-4DFC-A0E4-52C622B633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1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076C5C-2B8D-4DE5-BF83-A0D8453720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1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4C5DFE-6CF0-48B9-B24F-EE2F20B53B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1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8F0BEF-1ACA-4071-B5F7-CD8B8376B3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1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CF76FD-E063-44C5-9104-0D66F6B02E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C7199D-A3B1-4161-87DF-8F71789F10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FDEB5B-36AD-44C0-B7AB-A1555C8A55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E83DE4-5852-4C74-94BD-76FA04724B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306285-25CD-47F5-B89C-7EB6FF2487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68E07D-9242-48A3-8599-FF1E572BD1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501858-76BF-4C11-8D8B-E7C88DC415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B518C4-FCDB-44D3-8809-9693841F54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A9CF85-4437-45A3-8D42-943FF59C9F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2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17109F-8D65-4053-B53B-2D2F276D6A3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2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308140-7AB8-46F6-8068-63E28E67D8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2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4B1F6F-6994-4C73-AB74-4B85A8D3FF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2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8B453D-62B4-4200-B906-F05A2A977C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3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F05925-79EF-476F-8F79-0F4A54839E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3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52BD7F-9D46-4278-AA13-531B3B1726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3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C9AEF6-BBEB-4322-A117-5A0BC88567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3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945F0D-D7B9-41CF-AC73-33DAFED6A1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3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1D5F39-B70F-421C-873E-629DC74F93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3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2E372E-05EC-4EB7-ADF8-2AC70C0BD1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3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5C76E6-43E8-47ED-B7FE-9902B8356C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3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B22E52-05B9-49FF-8063-CDB5A9A4CD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3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836730-280F-4FCC-B843-9052D2EF34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3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484574-4D95-4C1D-A024-28C5403B04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4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C5865C-E1ED-4686-987F-0355AE26CB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4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2A17F3-F87A-407A-8FD6-66BAAAAD4F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4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771E1C-8DD6-4AD7-9B7F-200C362670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4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C0BB90-BB1B-46EE-8E09-D9D05A29F2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4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85D579-8F46-43CA-B237-E20B202382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4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66EAC1-14D2-4366-B8F7-869301276E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4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858836-9FD4-4515-9230-65F9C91E60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4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D0352D-075B-4679-8B42-9D672DFEAF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4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2280CA-A5BA-4F85-8BA9-27D7D2679F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4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D68C41-CBA0-44B2-9F4E-F27D39EC33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7C6B0A-7D1D-4995-8DA4-76D29001D9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EEB896-18AF-465E-9C5A-0AC3673A0F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3F6E6E-B44E-470C-A2B8-C755F79301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871C96-2825-4F61-BFBB-A71061844A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52624F-999B-40BD-8378-46A04EACDA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F1FFD1-B0AD-45E8-9528-3D1A9E3390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D5BF01-E73C-42C8-82E8-6A5E1643FE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0C1120-5C59-4C85-9D42-496B7FDA5C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5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CDA344-21F0-47D8-B911-FF1F26F664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5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D56DA5-4A5B-404B-83E3-33D1BD1F90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6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873828-2D7B-4F1B-9CCE-555FB60326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6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9017C4-AD57-48A7-B8B9-77E09B09DB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6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67A0AE-0725-40BA-A89A-067B35DC11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6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9795C5-4305-4D6C-B919-DAE7D19863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6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DC772E-7FCE-404E-B240-FBDBD6A0BA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6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E06E0B-2B7E-45AC-8734-7AFAE56FEA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C24A7E-AEE4-4811-911B-96B5E074A0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F2BF8A-AFD2-4565-B58B-8FC10C323B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D208DA-3AB6-4426-A340-DA21575A17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D832C4-A79E-4C2D-8467-45AD5CB3D4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C8AC80-A3C8-4FF8-9DCD-CA5A8800EA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A06AFA-1661-48B4-B64D-0BBF31E8ED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DC3F91-694C-4DC1-9F4F-D3C4494F26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CC5821-98C1-4C44-B7C1-C4170D07D7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7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FC9B20-F087-4F16-8AFC-8E72626888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7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8CEB49-D5F2-47FD-8D83-7AC7366D25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7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006C73-CB79-4BF6-AB48-02C4F1A159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7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353256-EFAA-410A-8C2A-D2383FE765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7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5DF6B8-E9A6-4986-818E-9F5BCC9CE1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7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10888E-E7ED-4676-842D-435D006D142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8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52D135-02FF-4281-9A1E-AE5E758F39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8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97AD05-7F5C-4A59-907A-94AF95BF68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8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1E45F6-FFB2-4786-82ED-D444F72A1C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8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D72A4B-2806-4BA5-80E6-0349F4AFA9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8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0617A9-5377-4811-B629-D176F7BAC7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8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8B7C11-19CB-4C85-A5EA-E2310D02AA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8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4231BD-58EC-4986-9ABB-972C5A34FE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8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E9F1EF-866F-456C-866B-E924FA6EB4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8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74F068-0D12-4C85-A9F5-EEDF28E4B3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8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03B06D-3B2C-4F7C-A5B9-B551294E8D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655729-4AC4-4A8B-85D1-261CB35C44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1C2083-1D6A-4D27-A07C-CCC600FCDF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75A272-8089-4772-A6B7-97E1BD28CA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084852-0266-43AA-BBEA-DAD2F61B13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468A66-ADC4-4579-8D15-8FD3453E72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BBBFF6-E96E-4575-860A-A86E612851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0C7817-DAA0-48AB-8E0E-F831C8556A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1E8AAB-C5FE-427E-8F65-A8C7A40578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9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DCB615-E703-46BA-8D3D-2396570DB6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29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D8D7BD-92D9-4B7B-9B64-6EC4C0B1FD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0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496B7E-5EAF-4A6A-A2FB-EB9DA24D5A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0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1FF134-04DE-47D2-AF0D-ED27A21D20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0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13DBD9-DB58-4F25-B3F6-67BE11EA63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0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528E46-340D-4097-9F61-FD6D747265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0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675140-5CC1-4C2B-AEBB-C0A84A4E0C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0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98E4D3-45EA-4AA6-9E91-4AECBF7581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73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1CEB7E-0988-411B-AE84-D63D4BCE91DE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73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15A736-5A07-4CF4-8579-41176D8B3943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73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FFE7F8-97ED-4B59-B74F-7693C53DCD24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73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F47051-FBEB-47C8-A9E3-F6EA5AEFE7B2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73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208DC4-CFE2-4587-9A01-2E2A2088E8E9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73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0E20FE-52F8-4E57-9310-A2B5FB5B096D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73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5B5AC3-9B5E-4007-9836-47C1963A1927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73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02EB5A-6C3E-43E1-AABA-51477B366844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86305D-0E06-424E-9665-C6CA07A08B7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05D4B9-8054-485C-9ADB-8B7AB8D6459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9E4B05-27A5-4440-B655-AFE607D0388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B72DCE-4EEA-41D6-8139-B6341B575BB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7005AB-DA83-4F26-AD90-391B08232A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66E7A8-B8E5-4E27-A5C1-63ABC7EF78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815C01-D36F-4744-A092-2CA6BA541D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F95CD0-3662-4433-A108-4C2C86EF95E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7298BE-73F4-400D-B3D1-560E1A9BEF0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AB41D6-BA25-4942-AACD-6155547C555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918D31-A051-454F-BA59-6705AD2C7F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EA6665-89BA-40E8-9568-E19A768E8EF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4A35ED-181E-4986-A279-783CAFA62B4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998D3F-15C0-402F-9249-2A68A882C8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6B3B84-4305-40E9-9251-9D13B975B3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282696-CBA2-4F01-AC6D-BA3A804F2C8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92720F-C0A0-4FE9-BA4A-DFD4FB693CA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F9B87E-33F8-45D2-A039-9D646D4103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D2BFE5-046D-491C-A41E-8E8CB899752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3272F9-9987-4AD8-9BF9-D885C290C25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C6B646-A389-487D-AA21-EC389A041AE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90D8B8-092F-4DC6-8987-2D90B9D5C8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A87D03-5FB8-4CD6-BA0A-FE7C6F4E31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96D80A-F2F0-493B-8420-7E92E2AA19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2584CB-2149-406F-BA35-17D3F50A86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37141A-A355-4AAF-B628-66EA7262FC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4ADFDA-18E6-4C3E-B35C-B582B5BFAB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591874-3E9D-4827-9CA9-FE11EB2F6D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5A6FAB-150E-4E10-871D-360F659298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0C1433-9238-4E71-88E0-B25F918DFF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9D5597-F175-4547-832A-1D73C37EF2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2D3A9D-208D-4395-9DFA-044407020A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EAB69D-1FEC-4175-9DD5-8DE97EC073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290F1C-76E3-4FB8-B533-DCDEBBD944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01E5C6-5229-4C10-8FE6-271E6EDE5D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E63ABC-D0FB-4207-B478-39217833CA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7F762E-ED0C-46AE-A1BF-D6BFB209E4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0FBAB3-599C-4BB8-8491-BB5EC2D7D8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EEA1C2-0BC1-4036-9B65-4BD88FD985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429E2E-B6D7-41F0-AB05-B4294445CE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A85653-48C4-4C07-8272-3F9A816382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2CA8CD-6E2A-4066-B893-2C0A08DB19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E61233-ABAC-4435-BFD6-FF204B1A83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8E6B5C-8190-4AB9-AD94-77020486EF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D16E32-5E9A-43A7-BAD0-2510512241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84CCC7-FFE3-436B-90BA-B7B67CEB4C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400362-286E-425A-9E55-17517D25D8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E59A72-2B3D-4353-A602-D9D73DB7CB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7CCBBC-1678-468A-9B9F-4E2B9E2EC16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8EC495-4634-4B3A-ADA3-300980954B8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F3D9FF-A1B8-405F-97AC-5EC84E523DB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D55081-D308-4F41-BB9E-9853FAC582F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928494-78E0-42D0-A2A0-28CE5B6F969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55CB22-E9EC-4972-8605-6F8DA3832A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56FECE-C0DC-4774-96CC-0F3F91FE05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C63959-0EE7-4629-8C6E-5970463FC75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91071E-8F8E-4F8B-8B36-BD72C7C8765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73F2D6-33F2-42E3-82B6-8288CF71C9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FC7AC5-3B26-4DCA-A41A-D67189CBE4B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D8AEC8-DCF2-4866-AFE8-7F04334E335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B26B3F-D5FA-4AF8-9ECA-5CACFCC3FEC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3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28B416-4DCB-4AAE-8332-1E8113B3858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6E2751-07E1-4B34-9434-84E4CE1EC2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BED655-5BDF-4ACE-B5C5-16225CBFCE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A6A0BD-17E4-49D1-A156-F9F2B77DE8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66A692-49A7-4E76-97AF-A4F3B2BDBB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A2E37F-B9C1-4E2B-88D2-E44743B163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5EBE85-25B8-4024-914E-E81EA88FCC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5583C6-30E1-4CB5-9FF4-3D8AB2BAEF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856608-366D-4E2A-AFE2-4E77A621A9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3DF8F8-F730-4300-96B6-C9697D5743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7A492C-C205-4640-91EE-D27103D1C0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1FB792-0E45-4487-BF98-9C1778450E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86C750-2BCE-4F27-B092-53E5BC493C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187972-3E74-494F-A257-D1233BA9FD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1A96FF-6169-4235-B7F4-DED49AE279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D76E20-A924-45C2-9C8B-82A2B1378F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E3A8ED-0E76-49BC-8687-81CC8C4993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48FC3D-B2F9-47F1-B7B6-8A3FAE6759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5AED0B-2B22-43D5-9D1F-2C56340368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7FFD21-9B16-4020-840F-0F5B80F3F0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DCB9F8-AD04-4AC0-8332-253680D701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315877-D211-47F5-90AB-00CE97B299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2A70E4-CDC5-49FB-AE03-CE3B666469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B56603-566D-4303-8D3A-5A26929E27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3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048E3A-D30F-4A41-8C54-4CF682E374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C5D67A-C5E4-4674-ACF7-296A5C93D6D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28E87E-E20E-4079-819C-09F7B4CEF7F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B818AB-6371-4ED7-A61A-DBA086C7FC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47178D-1323-4C4C-8EE7-6F627A6ADAB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29BD45-9096-4BB6-9889-6275C5BC120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3E7318-EFCB-4D8A-A5D8-2D7E495FC7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7CB945-C16D-4978-93EA-9F1546B6E7A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364574-4FC5-49C1-ADFA-0667325278D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609D04-7C09-4501-9686-54C6EB2B2B3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4B924A-785E-4E13-8DAB-9D34EBA126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FF1BD4-9CEB-4F83-A11A-C16995AA90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CAE9F3-C870-4E35-9992-12B6AB65BD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E781B4-8E24-4ED9-8ADB-8E3716B152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3E2D40-C413-4588-89A6-DE558E6FCE0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9F437A-B6C6-47B7-A27A-F1135D9B219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95FE36-584F-41C5-9C72-83FA2305E9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5E1735-76E7-4689-B5BE-5D8AA1391F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0F8B7A-B3BA-479A-A566-1F3311293D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7AAEF8-AC10-46ED-B116-C1A659F665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53CA0E-5CB1-4863-AB92-EC7AAB3919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18CAAF-F5FE-4CBE-AFB0-5245DDF69A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39B655-8DE7-4B0B-90DB-BF06223FC0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B2623B-0E10-47B7-90E1-5B11709AE6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C72E0E-4A81-466F-8411-103D6AE31F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2BE276-AC1A-4FFC-8C9F-6FBB2A2F42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388D5A-54BF-40D7-91AA-2EA24B3E72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7E4D80-CB26-408E-8F77-96D32FFCF4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5C5240-3F47-4B53-AF19-B95056A912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0718AB-272A-455F-837F-D7E7787008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85BE1E-616A-4972-B7FC-9A859809E7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CE0486-0D9B-4D44-AA17-933371E1C2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6323ED-FB57-4CE3-A462-E79A0FF492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A4E8C0-9AC6-4E9C-8286-F2E223E6E5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374DC3-F5A3-4C3A-8B71-D07DCC3CAD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E507B0-D30A-48A3-B3A0-46548D004C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58119F-42CF-41E3-83C3-D4D86D6E4B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4802E0-C6DB-483D-90DA-41AB33E8FC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F9BAC8-8CB6-45B6-B811-9EBF59F72D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875E0A-05E8-42E1-8A2F-2BFBFD920A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95DE10-4B13-41C4-8A46-2EFD848342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44E4D9-649F-489A-B0E6-4ABD0C485F4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5434E3-564F-40E4-BC7A-1D96BC751F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C5A218-ACBA-4052-8DB0-D40E2DB72DD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90C334-29AD-4672-90FB-E599EF5F6C7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1DC3D1-1C63-4B5B-9DD6-CF789236EA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F6377B-D683-48E2-9632-538F8A0A71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FD8C84-21C4-46A8-972F-93F6154AC73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B15A32-C0F4-4916-860A-CB204D22CD1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4CB0C5-B372-4362-809E-80CAD49A59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0BF53F-0D55-4188-AD5A-D907BD80E4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415A8F-B2A3-4417-BC6F-C35F1AD717D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B95B63-6BFA-448B-A276-3F16B588F52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5EF78A-BA92-4F0F-B22F-E1A94E0827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5D5468-13CD-4D3E-B8E3-E0F1CA64B1B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EC24F1-87BF-4A96-B54E-A8373C859C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ED76B6-6256-49F0-A9F1-A5350C2255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978956-A686-4B0E-B070-065FCEE6B5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64E15D-E970-4593-8EEF-35E53B3475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855987-034C-4CEF-8ED4-C986F35950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D4A085-DF5D-44D6-AB4D-59A450076B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27A571-674B-4ABA-9586-1CE57F8B2A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F6A5A8-75EB-49FB-9B21-3603C47B45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287E6E-660C-47BD-B0F2-F59F811503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970A2B-681F-4C1C-A58E-81685ED205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8FA7AF-3858-4E2B-91E6-841B1A332F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233159-5264-4594-ABC2-B8C36E09F0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847D15-7F21-4E71-9E43-15225B7E39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01BDCB-027C-4A56-AC14-708F28F92B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657944-8C18-4B9A-A9ED-0B88F99071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170A2A-291A-4CEA-AFC5-8B98910723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65A7A9-EE84-4066-9414-DC9C38BBCC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128F3C-2486-454B-9AAB-195FE97746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89612B-F44F-47C3-AC67-2A949C5885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D81D74-58C7-4E85-A025-1433A5F802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54FACF-1EAA-4A2F-AF67-97C9555C50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1420D3-7E1A-469C-8819-73F35BD249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EFC8C8-3C07-4EEF-98F4-11F7A50B61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485EE2-1300-40D5-BC8B-5462A04EF0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A84CF5-CCB6-4A4E-AE86-DBDF43B85D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C692FA-1019-4978-A406-BF705C3699A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9FEB50-2DBA-403D-B94F-8EA968EAE5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59F0F5-5C04-420D-91FD-8D3DABC3AC4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8F39AC-8314-4CED-ABFB-AAD6D411CA3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AB7748-538D-48F6-BC26-085C7C6F5D8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3BA264-BD02-4D8C-B7ED-3EC21762BFC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1CA1BA-B060-4614-B751-3AD50950B9E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C12051-ACDF-44B2-A8B2-DDFA9C30795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4E729A-6E3C-4166-902B-887970804D3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59DE6B-8227-4BD3-BC5D-F982AF6C7BA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B0A9CC-496D-46E1-8D81-D4E15A8088A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ABF359-597E-40D0-9E11-1C0A2BE9262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2DF0D6-A664-4321-8F8B-0AECB5E151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4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7FA920-719C-43C4-8384-DF1546E08AE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911A26-DE1F-418E-9D15-DDAF787C3C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0DECD9-5F77-4CC7-A5E2-C7953FEE8B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4E3CEC-D08D-4342-B78E-FB5B9885AA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DD5780-D2E0-4F32-8EF0-CC3005514C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1FA191-618A-4BE5-807F-730A68A109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4B4F5F-691F-4EA8-B07A-8724A72B00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4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992E22-14A7-4B12-BEAD-516DCA8865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79BA7F-43D7-4A37-A92D-7969E929B7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A76F2B-94C4-4F0F-BE98-DABE31E24D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8E0526-BFC9-467A-A10C-9E4C69A2FE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CB622B-261D-4D93-B348-22A7515089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247446-C51E-4FE3-BB61-4DD453EE52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8187D7-BFE5-4712-84C2-ABE8033A3A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D5C34A-4CB9-4784-B284-E51226DFCA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5C94E9-D203-406D-8F42-C36427C972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B3E72A-9652-429F-919C-3F3D92256C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8D6D4D-ABB2-4745-A58C-9312D6D9D8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A9CE02-6DC2-4EDB-9ECF-B7D9967EA6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F95F76-7AC7-41E6-877E-253F4FF391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68ECDA-A9EF-4E55-ADDA-D9BCB402DA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A427B5-F227-4F75-BF65-C3B4A55C6B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E8D4F2-EE93-4B55-B15B-0DCDA4AFB6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998318-C6E4-4588-938C-74A2BCA436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433FFA-0196-44ED-9996-53E1B59377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058D1A-A1AD-49E1-9247-DBB4B5B7BCA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4960F7-2042-4F20-99E1-8099909F52F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2B28B4-CF15-44B2-A88C-74192071179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BC75A9-A24A-414D-93DB-0288FFD28C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935682-A3B4-44EF-B892-5CCC890437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CB1D16-EDAE-48D9-839E-9D91BC3AC3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DDE751-4148-49AA-B74B-FF85E824D58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51067E-CDCC-480A-89DA-AA2AFB2551F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3C4C6B-4C83-4765-86BA-511050C0074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B7CBB0-8CE9-4F94-B2B4-9397E4E851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36F956-F4FE-4578-9826-33D84BF1F33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424CCC-3346-45B8-9361-1C3EE348FF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A1142B-088D-47BF-AE63-11F110014D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7DF2F3-7E48-4593-8BA7-10E79520BF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289031-BE71-4FA7-A2D3-8C4CF28D38E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E1D737-0605-44C7-A078-09B5BAAD2F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CE8435-5349-4774-95F0-F40AAE6341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0511B0-22E8-405A-903D-2C2A7EAA72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6B37AA-E202-4FD9-8185-DAF7A92EF8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2017F2-F1E5-4ED3-BA1D-9921FBF3C6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90103C-77E4-4FEE-8738-1F7A248BD5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A18CFA-5BB9-4E77-91E1-1247B0D2D2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6950AD-AF9F-45B0-97C5-160CA9033D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D415CE-7AF6-4A0D-AE8A-3BD3F32F8A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0395E3-7646-4A02-9222-311F58AA96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11DCDA-BF8A-4F7C-949B-1BA57BF8F7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DA6A47-E94B-4D06-9601-04FAB86619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5DFA96-DA84-4132-8FEE-9158B7B7ED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BA15BD-402A-41FD-A914-37973C37A4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C13C9A-7F70-4C65-B069-20EA2EDE28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25104D-A49F-48D1-9DB3-7757C176DE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0B1B23-DC11-4E53-A2A8-D2D0F09CB6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6E84B9-8B40-46E3-A681-2AA61F5BC9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A4E04C-84E0-4978-A97A-B00A727FE0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9E96EA-5374-4EEF-A7CB-837F712EC9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3A0033-D062-4254-BD5C-1A69FCF3DA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B8DFFB-EF4B-4D90-93F9-A031D69014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95DAC1-CA51-409F-B6CE-2F24100D5E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123F0C-EABD-4C87-8B0E-0AFC9F4BFB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1FE4E7-728A-491F-B0F6-62A3F4BBCB1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DF1733-6284-42D7-B183-6AE448297CF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12549F-A463-4271-BDB4-4571C1F719B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C8EEF7-91DE-4DAE-B28E-83C16C01785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5B9ED9-993A-4EE0-A98B-B06674933C9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EA6500-12AB-471F-9D23-6081562D7E1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D0525D-9FD5-42D1-BB47-B90179FB5E5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E05776-0FE8-4B8D-BBCD-409168D990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749B63-667A-456C-8CB5-EFCCBCEEDF0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B66DB5-473F-473E-BC3A-BA0A437273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1EEF55-91E8-4BB0-A5A8-3BCC9AAD27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57C1FC-CEE4-4EA3-9341-1463160982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3E9970-1D7E-4E35-9774-CA8D3133EBC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9770EA-09E9-4097-A047-8151365DAE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5DE24F-8970-485D-B75E-11E64319CE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FF4035-EAAD-47FF-B1A3-29127B7D33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DA2740-5A54-46DC-898E-64A31EA126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A23EA2-856A-41B8-97C9-6C1CD5AD1D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39A5FF-942D-4E4F-A0B2-228CEE58BE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D7F8C2-012C-411B-B499-63913F685F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E7D919-DF7B-4B8C-9A8F-280E0D4AA9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4E7AFC-1C73-46C8-92F9-5C4D5B0C50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8D96C0-947E-4799-A4B7-E18417AF8B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0A2943-2027-4324-B8CA-60B3CEDF51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C94219-A276-44AD-8ED0-468F4283CA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84D257-A121-4BBD-95B3-85CFD2E7E1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A45E55-F570-493C-A24A-E8BA0BC1D7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C5C8D5-B73F-47CB-AB51-8EFEB449E5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F9E17B-1437-4272-90C6-47CD8E8DE4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DF6430-6D91-40A1-ACCD-07C86977CC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094C71-292E-43E4-9A8F-04F227D244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959188-0625-409A-B4D2-2B5F4682A0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C0F4FB-7FF6-49D4-B366-42BCDF016D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CA4EDC-E832-4187-8A0D-6F1C251390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F110D5-56FC-44A0-9A9E-2C5256516F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892E7E-524C-4838-A8CD-8748EB20C2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AF37DF-617D-4608-ABD5-D671FA73C2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A8AF09-F51B-4170-A23A-32C0BBFEBE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5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F88A0F-5061-4A31-B6DB-214FE4B414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AF2E5D-2F6F-496D-8C68-D4D625BBDCD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775408-DDC6-4E76-B3D1-B3F421714EA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305528-6ECD-41C0-BA39-06AABEE1BB9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D9579A-85B6-455B-973C-51F6380FB4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5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AD26F0-5483-4377-B812-34FC3A87606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700A4E-1757-429D-9ED4-E0E9AE1F50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DF010E-18B1-4AC2-9924-AD3AE31912C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7BAFF6-F553-403C-9646-B138B910428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8F9BCA-8148-458E-AABD-2CDD9ADC68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203E04-69C1-4C5C-A207-997CC883177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FE8AA9-F0C9-4F7D-8FEF-DE18B55AA86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82EA05-BDB1-4461-8ADD-42E4711FBF1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E9CADC-8A50-4903-87FF-68FAA1A29B2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72769D-1034-468B-A0BA-1DEBF928FF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DE7C4F-A7FF-4193-A26B-4FAC89279F6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E83895-F332-497D-960D-26726A4DDE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0632E5-192A-44E4-8907-A979C1817F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24A6DC-CBB0-4ADC-85F2-BD283C4BFD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F55EDE-B97F-4751-86E4-988A8E0396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71C0C0-34BD-471C-894E-B376DD77C0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14436D-9ECF-40EB-A5AD-494D8B6217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01F7CD-050F-43B1-BE74-9CE0240E06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D30EFF-97F3-465B-8F25-37B2F690D8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26D474-0DC3-4C63-9235-010CE4F459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F40543-5914-4A56-B435-0CE7E64EB1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69A9B6-5557-4059-9F57-F070520B29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A1419D-FB7E-4BB0-8CD4-FF4A031C03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36E0FE-7A69-4CC4-8A4B-0F3328E8EB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A29AF7-23C8-4C00-AD96-0CC57B0F44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847296-0F3E-488F-9338-B9A216CEFB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E8184F-E525-4D30-AE8B-F9BFD38279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A62A22-9B79-4DC4-A8C2-DCD77F3959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21005E-5BF6-4CAB-8166-A81898F653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1E9732-4EA7-40C7-9F20-151ECCF022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CC5F00-4B36-4FF8-B07D-BF218A2173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C6CEBE-735B-468B-B16B-81BA289E19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2A71D2-B938-4FB0-93EF-EFE52FA40A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3E079D-00B6-4ED9-8120-7B61951AA0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0A6E52-F8AB-44E9-BAAE-292355C48C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6AAC8F-99EB-4AA4-814D-23B1F59E147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C2F45A-CD9E-40FA-B4E9-C6C8C88EC9C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48E79F-EDCF-4342-9E2E-EC64FF75477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A155D0-26B0-4D7D-A8C8-C2FC0F14781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0F0885-5F08-4072-8354-9A54B8C586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F630A7-26FC-4BDA-9ABD-08EB75528E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C7899B-8D10-4B21-98C7-CA85F58ABFB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24CB8C-B6A5-404F-AF80-37BC7D1E5CF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7C70B9-8093-483B-A576-ACBE866DB1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4F7E78-7A2E-4555-9BEB-9A9CA3733C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30271F-A1B0-4320-9E92-BDA454DFB6D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88F7EC-66CE-4774-B9A2-82E11B749F1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2E7F21-437E-4370-AD36-436B73D49C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8CB63B-93A4-4D82-9732-97598B5A629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E4C96B-64BB-4613-9F80-6505CBD6B1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11CFB4-9345-4FE8-B6B0-7F42E9439F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46C8FE-DE69-4D4D-86ED-12CFA34441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E559FA-3809-4A15-AB76-6E28B34241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0CDDF9-3843-453A-955E-C3D7E77180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028F19-E469-4F2C-BFB4-7CB878CD17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5E923A-E72C-4763-A912-038B2D34B9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77F57E-51F2-444E-8594-079350EEC1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270508-4E8F-44EC-87B9-A2F076A7AF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67A3A5-379C-41E1-A29C-52BEC51DD6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B4E86A-FA48-4B2D-9CB4-99E9433BDB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4848F4-A2E7-4D55-9C66-2B5B3D24EB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D0EB1E-ED9F-42CA-B463-D9A86D74F8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D93E68-6D40-4CA9-98E3-B41D2DF518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322FD4-5BFA-4F8B-B15A-2A7EF8DC28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DE5B40-8F09-4D0C-A09A-5AF452319A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A0E42B-8732-4630-9C82-05E974287A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702F37-C350-47E3-918F-B7C7169EB0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23CFB7-92D5-4CC6-8B33-9BB19EE469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1E8BF7-FB18-48E9-B607-3E27A1ECA0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26A9CD-35F7-4E45-8C3F-4951B6C783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8C8962-9896-4915-97CC-971FF3A568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5E3557-B79E-47B8-92C8-BEE00CBC76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339330-2150-43C0-829F-068FC3AC35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1A8B3C-AB02-45D3-A2E5-7287B10D8D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1268D6-C0CD-4503-BF27-69C81567251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45EAB6-5A0B-4BD5-BCC3-2ADA538EA3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C38C5F-7BDB-4109-A8DF-11A0E976A58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786D86-B3D1-4FA9-9FC9-4CA738DEAEB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005428-8551-4B3E-A6A1-BE4BAC953B8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D72564-EBB6-4593-9CEA-34F5BD37630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1ADDA5-221B-459B-88D1-5C2D2D234DB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184359-9DE3-4679-B370-A381D192847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DDFB34-8AE6-4DC2-BF44-1584BEA8D7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32FC95-359E-4742-9532-78D169F0F0F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9528C1-6612-40A3-8A14-5E4CCDE69B9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C71675-F87A-4198-A9B0-7239408C23A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11DE6C-D110-4292-9CEE-FF4C5EF9911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34A9AD-CE11-4045-8CAD-643386C4A89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6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6B95D1-3CF3-47FE-B024-B445597A61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D3FE27-4C35-4169-B0BD-745D2154D1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26EDFF-06FE-4D0F-B233-5D14CFB342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E2C8C9-ADE3-4378-B11B-1AB3BDE067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FF6D1D-13D3-4D5E-B892-EA4F394AFD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BC3412-5DC8-445C-ADF6-7FEF81031F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A1F7D5-6F01-4C5A-B706-319EE3BD3B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12A76D-2869-41F9-BEF6-E8D2D25915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9A47FD-79D8-4E55-BE0E-12B7FABF50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15A40D-E895-49AE-94E9-494C711724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21BF22-3818-41E2-9635-BCD40EEF18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0FE65E-A41C-431E-9930-95F57A1140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6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8CCB31-079A-4E2D-A84E-B2D5C4366A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847F6C-14ED-4B48-950A-673168FC6D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877453-37AC-48EF-8961-5371AC8042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FDBE04-B53E-40C5-A174-EFD3EFCA4D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5C1FBA-E187-4C28-A4F2-C726D3946A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95D0C4-0B46-43C3-9501-FA88B02263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AD1A1A-566A-42FE-B002-8708125267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CD51A3-6E28-4FD9-B63D-3E60C9C96C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ADD57F-D624-4CBD-A057-EE7DFD1519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DD6D0C-09B6-4B40-BFFF-754C257031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E720CE-A19E-43DD-97EE-5A5BA3207E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08491D-2FE7-437F-B6B1-3866A7851F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9DEB5B-386A-45EF-AE6C-915475F06B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B507D3-3EDA-4A94-936C-B11D8334115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C24C7C-0FE9-4D49-9C69-313409705A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3D55E9-F18B-4738-8154-B58EC6B3B21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4D4F23-6E2C-423C-B335-CF9E41E998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241D90-2CF9-412C-A147-25872418A81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A75E3A-4845-4CEF-ABFE-7ECCB3C127D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4D6FC4-0C7E-419D-B193-6EEDB713433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59FCBC-3F8F-45EA-AA12-2249CCE714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D4CA43-3812-4E50-AE9F-E5BAD03DD91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C6A0A9-8588-4FDC-949D-3CE63FB7530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1A565D-295D-4492-A2E2-14F0DC69F68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383979-3C2C-4FE7-AB79-76A570F38E3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8BEC3C-897E-442B-8CD0-0F1050A4B2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A66C85-E41C-4ACF-BD05-AEAF1309AC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6BAF4F-6D12-403C-A7FD-F39A05998A6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2F1D9D-A404-4B6E-BA14-0EF7AAED56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BCB527-D22E-47E2-9591-589E49876B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743EBF-E652-4D7E-A82B-0CB3CC9CB0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2A89D1-53F3-41CB-A3D9-27D169A8B7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5673C7-B68D-4745-9B5E-68F2E5C846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E71D1C-5F30-4E06-9E02-AC6C68A1B7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9C0104-3319-4731-99D7-FFD1C66E69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026411-9254-4A8F-B66D-1419557439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445B23-F90C-46F2-AEFB-C1693DC892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637AA9-D011-422B-86A5-48FB151C2C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2B1164-9617-4EED-ACCC-7C6C8F0D38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6D3DEE-F513-4163-97B8-695B180729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E6C0E4-002C-4CB5-B37A-99FD599E88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561A84-C666-4EBF-98B8-CF67E19C64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91797C-8F83-4E99-9DA4-14C95F478F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139E7D-1C0F-47E0-B37E-9DFEAACE3E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02A9E9-E149-4CE3-915E-D928B1249A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77CFF5-D87E-44B7-945F-9D0EBB8AC8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4D559F-7C2B-45D4-831F-172F1EA2E3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2FF5A8-08A5-4829-9116-17C39499A0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FF0721-C087-4864-9ED1-51D73E9433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976514-2164-4225-A828-6DAD087C30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975C2E-0D01-48EE-AB0A-75538B3603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51220E-C7C2-4134-B3E6-005C19C23F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DF05BF-9A89-412E-B125-B29C747840A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AC2159-A36F-4774-8FA3-E2083FCF1C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6A0FBF-E6CB-4365-9F73-9753254448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65EF2C-6235-46A5-8A43-BD45FE6610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812F6A-AB03-47D0-849A-8B6275A047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1E912B-2167-461A-BFB5-0167349289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808888-B753-497D-A4F0-6923B62829D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548F78-87B4-4721-9872-5CADC81F2F6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04F721-9DF8-4A80-A953-2EA52EDDB56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728577-BECE-44D1-8013-A15FBA40B5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1C7305-2C27-4E61-9F8F-FEC35475E1C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519C76-6B72-4609-ADBE-89DE18A0FAC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E1F8B7-0D26-4ACA-B659-D009C977C10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C5075E-0B93-4615-976D-E9F4916092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C427D9-7719-4B43-BD54-A353DB6504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60D366-8DAE-4293-9D68-1E2CDF259E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F60EB3-9369-4169-90AF-F9C379DA52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A6978E-CDF2-4992-9801-D992C978D4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397C90-0E3D-4BCB-9DD9-C36A3C3AFB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C1893C-E274-4C8B-A45B-9E30FEFDD6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08D2D5-02E5-43AF-AFE7-48ED62C320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5CBEF1-5F22-4F87-AF22-F6FDC09FA0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EAA523-C60F-4A0E-AA1D-BE158DE18E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242CCD-4965-4E5B-B19C-8ABAB71FE2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CB76F6-D80A-4E38-9006-5F605CB5BE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C7E62D-5FFC-410B-A160-D05916A675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9E6869-CFD3-4BFB-80E2-4275B5CCB7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AD3333-D47C-4EA7-B6D6-C11721ED96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E39395-DFD6-416E-90C2-528EE51B54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563157-A341-4B5A-AD27-AD638FAE41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BAB686-02A5-4236-BE30-C7F1BFA789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45E80C-0D95-4EFF-A199-C43CD4744B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E30A56-3AEC-47E3-9E59-14FC3BC1D3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A3818B-2271-481D-B63C-1F2701E4D2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22D2D5-05A2-464D-9A94-A6BD386745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3B7EA5-E313-4845-B059-4E872D153A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5AB489-0B2D-4D92-B861-CECC5C38C0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22C68A-BB60-4D55-B850-A133E7495D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7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6F2D26-C0EA-492C-A152-6D8D2B0B3F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4BF47F-286F-4482-8050-767179F9A4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2A83F1-B3DE-4293-BFB5-C6F8A7A91C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D69F07-D3DD-4D8B-8F12-A0B4CB4402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6E78EC-D89F-4466-890B-DE0CA52435F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739C57-3216-46AD-8C2E-22326D14D63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434CAC-2EB8-4621-88BC-B1715E44BB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9E1E7C-4671-468B-86F1-B8D99F743C2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BEB0D7-5262-4359-AFCF-54594A00960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F51EE9-3282-4A2A-8E22-91E081D629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7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CB49CA-F962-4DE9-BDF1-C1FFBDEC83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EDA1DF-33EC-4E8A-B5E3-0381A527ACE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936E67-73B0-4117-8190-D658EF2613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79B59A-9619-4483-9E62-52BEEE7A109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C0B199-5005-4ED0-94C0-492727A68FF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00A9C0-67AD-4064-A688-9B9D5337B06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5FFA9E-6B79-426D-9ADC-3D03C18551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6AE75D-8563-44DE-B4DC-C656C79D58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6B9E2D-796F-422E-8D13-4958022D6E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C811BA-2D2D-42A9-A3D8-E0814C9922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E7BD85-EC66-4564-991C-0773126AA8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82F9CB-A9F1-4953-B470-9816EB57DF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8DAE89-A465-4EF6-B68B-C3ED7C12D9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B6E64F-AF62-4E63-A773-C04E0CB882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F50767-3C77-4AE3-B739-14BC8F3AE9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4D0B98-C563-4C9B-9580-AFF7FEBFE8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BABE67-20D1-4879-899B-8BC24D90A2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D295C9-D24D-4D72-B38B-4D0E7E00D5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6BC73C-18E4-4F0D-AF2B-01D408F10A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FA42CE-5516-43CE-96D2-881F6F1609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C46E81-038C-4C2D-A378-1DA025ACB3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A2F994-E9B5-459A-9AEE-489617CBF0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4F0129-9B7A-4402-8F4A-F340694C31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4DE545-EA9D-42CF-8115-7C2DCA7F86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A5B0D5-B178-4585-936F-3619C8EA87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B8C746-346B-4B40-824F-8699691C61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7CC43E-CDAC-44C8-BBB3-23AADECEB0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D352CB-BD3F-4C26-9632-C9C6DF083C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193E16-2CC7-44DD-A43E-6684325925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ED1838-999B-4E2B-B97F-FE64F2622C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54285B-0E9A-4D46-A259-D0A488418E8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23649A-6F91-46A4-B181-50811C501D7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A34384-C156-4B74-8664-4BEB1BC8D2A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E25E38-A0D0-4C76-A9F4-D9C351363D4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782B5D-4E1F-4306-97ED-34480536534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ECF97F-69AD-4FCF-A8F0-028BEC0539E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163530-E528-4378-9260-F852888C09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E8E9DB-FDFD-4DD7-86D4-A86614CE5BB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94FAC3-CE05-43C4-A17B-7B873B40EE1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C35813-322E-449A-9ABF-3A4C1858C0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600220-80BA-4A9D-8C3A-1F1D271F6DE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2BDDBB-E012-46CE-953B-773EE3DE43A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5B1017-A564-4021-A6BF-42648DBC129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FBE86A-341E-4929-83B3-A9DEB891E6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F412C8-C8F6-45FA-B4DC-31DA8F34843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DDBA2F-54B7-4AE8-B014-524C17D8D4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D49CF2-3451-4F4B-9501-4F3867A955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4F5C08-253D-42ED-A704-FDD1A8067B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72ABCC-DDC2-4FAB-B7D7-512D717BFD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FDC9BE-664F-4F60-910E-788F27BC73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9EC2ED-7C2F-419B-B50D-420CD6452E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A7388C-8447-4851-91BD-FFBD64795C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D49E86-3C7A-4D93-9B4A-9A06C04D69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7BD220-B08E-4427-9E6C-6B221A5385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24CA97-FFCE-4A4B-9D08-9794F76F03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E97926-9B1C-430B-8AC4-AD65A073C0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093727-380E-4430-BF6C-5423859B81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1DE8C0-EB7C-4687-AD14-1438564763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21875B-7C38-4EEC-8087-280B6C5A79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CB28F1-E03D-42A4-83B9-6E15D47EC0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93D47F-C508-4B68-90E4-2AEFCBE2C3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5252E9-4451-46E7-B587-7D0343DD1C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BCF823-A4EF-4527-B80F-F2B2AAEF3C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7FDE5D-2300-45A3-B345-4B25175394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C94CDB-6DC4-4739-A71D-9AB9C33FB1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21C3A2-29D2-4F3B-9D49-37296A39AC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4EBE7C-CFDE-482F-B56D-C51455E910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52D8A2-8B0D-4338-89AB-BF6E9E0B58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950F89-8AA6-4F90-877C-7DE09AD4CB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7DBBC2-F750-4E0F-87FA-A0D4B985508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0144F4-F215-4A45-B2AD-DB05319814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C1027E-4C14-47DD-9CB3-DC416E38D32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97BDF5-D05F-4A4A-B2FE-831852FB0C8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D3D949-7F31-42AF-954A-944C996D2F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FAB77D-B665-452E-A8C5-16DC4C65E5C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1253A8-87AD-4C08-AA4C-E43DF710152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E8B911-A4F3-469A-BBF2-7FBD6D0BBC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0B0640-ADBD-47B1-883C-330C2C75E6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A822BD-1ED4-4E9B-8D1D-A13D31B5A0C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5D6E8B-4104-4CE2-AF93-D8E55B1C7C1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321971-3CFA-4D35-8DB6-CF952716AE1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6E91F7-433D-4EAB-9F6F-DFE9E0F6D81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E3246F-CB42-4500-B474-CD1FC218DA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8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3B3BD4-0626-40B7-B02B-EF3D5D04FCC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81792F-A6C3-47B0-BB6E-0F7EA7C984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CDF5A1-2A67-4BB5-8930-61B89C509F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1AA6C5-ECD3-43D7-92E7-7277EF505F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FEDD55-B6F2-47AE-9B68-E43128293F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EF9FB7-4489-4F88-8398-207F40DBE3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164231-B014-4CF8-BC48-E4102930D8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838615-37C1-40F1-8823-1E97164781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1F30CF-5D3D-4C2A-909D-B38BF21FFB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80F7BF-1143-40DB-BDA2-2A7055A8C3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1B5732-E305-4B8F-9FAF-01AF719315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E1A962-D762-43E0-8ECE-772C2F77C2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8381AA-ACF0-4487-BD99-6AD36EBDF3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AE2D2A-ACE8-4963-9CE0-5AAB99E796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21B4F6-977D-4BEA-A7F9-BE97DD2EF7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6A5D33-9CCF-448B-9815-A829365AE6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CAEE4C-C470-4DB4-80E3-67D75492C9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8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E55F0B-591E-4245-8C70-140128E794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6C2E58-B365-4D01-9667-2173D37F20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5F8226-671F-4139-AC3D-FB697BD523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AEE365-136E-49B7-9AFB-8C454F7E9F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9E32C9-18B1-4479-B829-D6A19B41CE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59D2EF-2E6C-4393-9841-2394BA3D87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B129ED-B752-4A58-860E-6B9FA4BA7B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464C9B-CD59-4833-AE43-D5E95DA1FE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A330C3-651A-44EE-B207-92470ECFE85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6B1C4F-0CA0-4499-8146-9F4FF32A81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414FF0-FF36-466D-8F66-BD75A3A76DA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E0734D-3AB5-4765-8C20-E4E033E2C3B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5AC015-4FF4-490A-8858-4C2EF0FEBA8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174440-EAD1-42F5-9032-275EA924A89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BA6312-3F02-4339-B1EE-A983798E53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B08C99-C9A6-4462-AB9D-452C262BB10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9E6993-A009-4449-815C-3D6B697B664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6C6BC4-EA2B-4D38-B5C4-0A3715E007B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1DAC20-6FE8-46CB-9415-91635034D15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34E0E0-51F8-4D81-A884-7BAB25EC3D5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1725F8-2641-4E17-AFE6-51F99B2072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DE9435-4E1E-445C-BC83-AF106007369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16588C-F66F-415C-BCC3-A84EF3B78E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6DF2EF-055B-4B9E-9A3F-D3CE9311B4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FB0890-62E1-4E8A-BD0C-0944C776F3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42D22C-637A-442C-9C64-D814FF9E84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A27F93-6F89-43E7-9FF7-FEA0EB5F8D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BA8E2D-68A4-4D05-BEAE-43019244C5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3CB062-B89E-4D1D-9557-8C9DF72DBA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D056B4-D336-4DF1-A685-ABFC624272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606F7E-CBD9-49B6-B02E-01065C5066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040043-3E1F-4575-8F1E-EE5AA26FF9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BF1ACF-60B1-4EEC-994B-D443DCD4B2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7F65FE-A0CC-4304-A210-74D403695B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EFE08D-7376-41A1-AF00-1F7D085264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D83DFB-EF87-4EEF-95DC-9B768BAFFD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D6105F-0F45-4D38-8494-FEF788E94C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AD7444-CEF2-4C82-A38D-528BE2D607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54CB31-3B2B-4A78-8CC8-F60EB0CDF3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9B8CD2-6886-4077-BD86-6FEB37D47B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9B0F0E-5BD8-47FE-9A29-42BC21E999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4154B1-D6B5-4FBE-A45C-837BDAEF11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B5CBF1-E93D-4ABD-85CB-3A9DA687AF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C1A88F-8A6E-4910-BD5B-B3C1870807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5E96C7-8149-4FED-9B45-469720ADE1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A53C0F-19D7-4741-85D8-331A5A3350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BA1441-BBBA-48E3-A203-FEE54B070C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58694A-3158-43A7-8C90-86F6C5A352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8B5183-B0B4-4BDA-A9B9-8CBAD7DFB76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9A9070-698D-4116-899C-C4F7E491904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FEB0BE-1257-4B62-99F7-E9F43B78603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A0C8BF-E113-4A57-9AAF-49DD09511F0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265874-9FE7-4DAB-A8DB-B5431A15F7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909665-BAEE-458C-BB26-3685B4A25EA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AE4CD1-97E4-4BF7-9F1E-67EE3165D8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25FB2E-5DD2-453B-8461-758F5AD568C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B7B016-F6A7-4684-956A-8CDDFCD7AB9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C287B0-FF31-45E9-87BF-A20076FF64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E29015-65A7-4B96-814E-AF26CF106DC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EF1B53-053E-4835-A852-6C650136865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351555-2E48-4DE4-AD8D-91A5931FCE2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4CB718-BAB5-4D8E-9901-05BBF3CEB1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8EA012-03D2-47E0-BE74-DF3B90DF7A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F0955F-A071-43F3-885C-4DDF14449F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472A5E-EF50-419A-9ADA-A566C50BCB7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CFA97F-CBDC-4D12-B08D-26890FC3DB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AFFA67-7573-4A8A-A3F9-C399AE0F70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1B64A3-3B3C-44BC-B328-A5C951B12E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3164B4-3DFE-46D9-A9E2-EEB3087D643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157950-6582-4861-AA4A-4C8D18813C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D67A05-14A8-494E-96AF-E89FF5476B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F2024F-549B-476C-AD1C-A78124C8BA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DF5D6C-8872-4DE7-BF7F-37BEF9CB52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A30544-DAE5-4FF2-856D-66D50DED6E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4B2190-6C5B-4286-8288-5D7792C5B2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D0D3CE-6276-4A6B-9E02-4F3ED693A1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ED01B6-7CD0-4C05-871F-A00EAC7683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0DC89A-1D1E-4267-99A4-AFA01AD111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5BDCBF-F83A-48E3-88C3-32D8A9F3AC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0368A4-0E0D-4907-9E49-C92EADD5B3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62C80F-6578-49FB-A97B-A1ED6D4EEB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701D07-E199-400E-8087-630BFFA79C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EF80C0-4FCD-4F80-B1EF-0DE1B5A5D0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D77641-311D-4691-B4DA-D32904E0CE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EFE7AD-940B-4ECA-8B02-08FFC4EC4C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79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43F557-E969-485B-94C7-4FB94A93EB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F0E14A-AEC4-41B8-AF5D-0301E9D7934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8D9A98-2707-45A6-AA62-C953D5136D0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0438BE-3E9F-40B5-A2CD-4FA0703923E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74CD95-D02C-4889-8029-3A7079DB6C2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264E96-324C-43FB-8440-3603C13AF4A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E1E8FD-DC6B-443B-AF0C-9543339C7FD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F86AEF-4674-4855-BC8C-2C9B60D9B4F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E5700C-C156-4F56-9B2E-A3945770D8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23647E-2B13-4B97-B4A5-AD66840C9C4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F5EA7A-50C2-4877-B2CB-F6413468EE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142DA8-53CE-4248-9948-5E35B27C853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1C75BE-BA5F-4197-A13D-DA45B1BB95C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A6D56C-87E1-484F-87E6-05E91998B6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387457-4567-4552-AFD6-4729CC97670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79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489D3A-9171-4F0E-9EDA-EBFB51746B5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8FC6A6-25A0-4745-B7CC-07C0CC1E0E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218F17-290D-4749-95CE-671F75AE8C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A7847C-5CA8-4F26-9AB2-FE8F34373C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D62483-E2CC-4BA6-85CA-37DDB37BDDC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FE8C1D-EACD-4C32-B1D2-BFBBF99DF0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A4852B-01CB-47FA-8249-335C185D0C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2A5DF4-AEC1-4E09-BAE2-745684E3E1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30377E-C396-404A-ADD7-02D80E0293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513078-8EBC-419E-908B-3EDDB2AF65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428C83-549D-4A54-8AE2-EE1A82F261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C7CAE5-E5B2-4D05-AA94-4B45A069D5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4E1249-32FD-4CBB-84B6-5B7B85E838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E6A60A-A49A-47FD-8358-47D6E207FD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FDDFBB-66D0-431D-A03A-5B451A8DF3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71B807-7477-48B4-A573-17BCFC2276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0D4604-2600-46EA-BD35-9A236B7C31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11B998-8536-4133-92A8-4407408BB9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D23993-EB94-4FE7-A674-07B8E85A23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98D125-C392-4CE8-B84B-3627EFD2E2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61C9E2-68D7-4E07-83EE-DCBCB49901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94E099-FE54-4F46-844E-46B9DCDF2D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3B98F6-C19C-48E2-A176-2912D748C8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C53E28-69F4-4E2E-840A-4976D3FBC5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5DBD87-2B28-444A-BEDC-DB6ABCCD13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CB54EC-51A9-4AF3-96F6-312E3B486D2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68BC89-7992-4A00-A2B2-E6A8AFD6C4A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B34AE9-DF1C-4587-A378-2D1690E6C12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205D68-A9F6-4CFE-A32B-F9121325C57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F6F61B-A74D-49DC-9482-FBCF561C9AA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84E008-DE3C-41B7-BC14-0D726A37F6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BDD394-EB0D-4F6D-AD12-9279B9762D2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C159A4-AA43-45D0-835F-F64131365B5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5FA6F3-9775-4D46-8F31-13DE3D91A4F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F6A5F5-A887-4EDA-A4D2-27C5B329DF9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5078CB-79DA-4870-BEB7-EED97307285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EA51D0-40EE-4305-93FF-41ACBC07300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32311B-3E54-435F-813D-7E69D65E907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E4C01D-4A46-4708-A3DB-382FA1E8DF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429F8D-7008-4F1F-8C74-6F454214DF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E2B899-8033-46CE-8395-20A2A6817B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87516B-B189-405E-9BD5-6E77741626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DD2314-4772-44AB-A3AE-79E8954533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6776AA-237D-42FA-AB18-6619C6DD44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15CC1C-A050-481B-AE69-E0CF080F69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FFC072-1ECD-41DE-9C9B-1D61B633FA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A0720E-3B5C-4855-804E-D56FBD4260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430689-3D28-44CB-9E2C-27CCDDDB25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C231F0-DAAB-45FE-9E75-DF7A0D3461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7CFE29-F69E-452D-80B7-3A122089B4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8C5CF5-B3A0-4CDA-8365-4A8903AA47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41B77B-EDF6-4D62-BE76-60F1924F5E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1B9A5B-EAF6-4AA2-899D-3A252C53FC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248C52-E195-42ED-A04F-FD57C9C643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B8C0E3-4BC8-49FE-81DA-8CE763B25C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E224CC-3CEF-4084-B686-37D0D6BE9B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BD4B4E-DAA8-45E1-B613-8FAF6A2196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AB7F53-FD4E-4831-A7EB-08D0AB83E1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B8A40A-E678-4323-BE83-F457F6B75D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9DA5FE-D536-4120-A0E5-FEEE6A6EEE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E6A345-2050-4F7A-8BF3-9D0AB72255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03E831-D808-4594-A3DD-2313923C5B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9BADAB-BAAD-4A18-9F78-FA2011BB2C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C4E20F-4D0B-45AD-B475-09543B8F92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30BEC9-3D78-4D33-BA47-7794DC489FE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453D6A-0CA3-4331-8DEB-E9B7DC06C77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4B6FBB-B51E-46CC-9665-F812AB5FAC6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71629D-8535-4F23-9F51-A30A6B5820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A1B8E6-0C08-498A-8A86-EE2CE679A07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FAD42F-90C6-42AA-803B-C3E2EA89F1B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4BBF73-52DD-46B4-B052-06CD03212C1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00C175-EBF7-439A-9748-8E5E75F8490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B0D7FD-140D-4599-B00B-673A3FB4E2B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76DC05-619E-41DF-A00E-A6FD4CD7BF7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C75441-D6EE-4250-BB72-723C91C621E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1A7E1C-670A-4FA7-A913-AA14DDE6CB3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844134-584C-4022-9477-2EC18D04C8A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A0C9D8-4CFD-4018-8759-8E0436F9B72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0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B6F90E-D807-4008-AC0C-67BBE73E8C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E2F006-15BD-4C7B-B0CA-A212F038F8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FBDBD6-5AD4-4BE7-9C5C-C41EE82E28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1A3E99-E503-45FE-8D4C-72BC3F7F39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6AE596-0989-4D52-9820-A9422C2874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EC4824-24E5-458C-8D72-3824A4E1C5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1C5D9B-5A12-4305-9ECE-735FA07B84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4C62E5-A641-46EA-BB02-DE860B09E6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CF6D6B-BE06-4F05-A8A8-F9980E33BD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7924F6-4F22-4045-9A20-CDCE51EA0B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AED1AC-ACE4-47EE-98D6-541D86E010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8C2484-71FC-4713-B724-1BD5966EDD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C648DE-E02F-4BB6-929C-828E30588C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E03EE6-8978-4F2A-AA40-9FCF4DA8D9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FC3F7F-40EC-4E6E-85B1-451B70B93D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34C730-2880-46F3-8BA8-48DD9DEB84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65A8FB-EBF4-4D35-94D6-8C514F0D77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FD7307-6C8E-4D97-91C3-347E59B7F2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1D8D59-61BC-459E-A31D-A37BAC4E27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2268B2-32B9-4042-A0E3-E442E47FF0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1E540B-DCDC-4B02-892F-54091EB67A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8A62E2-6CB4-46E3-88D5-8590723AD7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0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F93DDF-A8E4-4DAC-90B6-F89B883811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86EA9A-8F16-4EEF-A4A8-D8B0DFF785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8017B5-4F4D-417F-A4B8-B8387E404B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4EF6E8-EE79-4B2F-955C-E5ECA9EF7A3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78CB6E-929E-41E6-A441-897E025D50B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D86D87-A915-4C54-BA79-15FB9F9FED5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6725F6-9349-401B-B449-85EA33DC69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6FF88D-C3D0-45DD-80E3-D4E1A11BB79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C5FF5D-C00A-4485-9980-C5AB6977180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958922-D10F-4FAB-BF7C-642589A0C8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9DFB6F-F01C-4970-B930-93B9AB3399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10A4A8-8DC0-4E32-990B-AAFD37EB84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3C4405-955A-4F32-A7EA-D60C0407A8E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003561-9121-4504-AA45-918057FE7C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DB3875-57A5-4AC5-9C06-1F0E84B5BC0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0760BF-0D6F-4738-9A0B-94ED815142A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3A724E-AFF6-4AE9-9DEB-4CD3B1BBA9B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48C79E-E3CF-4EF5-AF2F-73DD799C12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92F7BE-9546-4263-964C-A5C1CDE8EA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A044F7-B3E1-407B-A073-5644B2EABB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7DA252-E507-487D-97ED-FED57FD5A5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D2098A-4A74-4E63-B081-BCC90058CB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B07695-B8B0-4FB7-ABF9-47CF802BBE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A6EDD5-AA8E-4F29-B67C-F5AE20B833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D40D72-9839-4624-BC4D-0B39498CE3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175793-D956-406B-9C07-98DDE4E4C8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6CD0C1-1C88-40E4-ABF7-7E3098659A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DE4C4A-A541-4260-8AE5-093DC755E7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CC993B-83D9-4385-B214-7453D87577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435580-E940-486D-9823-D2F74864F4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2AAC56-AA10-48DE-A725-03BE2B5384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9BA3C4-26B9-42DC-9ACB-930BC3CDBB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F184F4-E3DF-4B6E-A0AF-E297312DCE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B4165C-7F12-478C-BAEA-BA432AAE75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368B76-BCA5-48A5-880A-E36DACA55D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0F90E8-39B8-4D3E-8B04-FAE960A910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F8B42B-3317-469C-A4BA-EF4A5A175C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A24826-2EC4-47B2-BDA6-A32AD8F236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8DFACC-3C97-4EE7-ABAC-11B391B9C9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044E55-FC4D-4B9C-89F4-D6CB138A83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6E4165-42BE-43C6-A18E-C1E9CFA671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AAEA6A-3BD9-4104-A7A8-196C814FCD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694DBC-17FA-4390-8365-A7AC01799E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EE54AF-10C5-48F9-A8F7-896741486AD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F17945-11DE-499F-8DBF-5B68431BB1A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F8BA61-AF6F-4777-B6BD-82969D9713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F032D1-D6E1-4DAF-9AAE-BF44E2EBE9E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CDB4A8-D8AF-4742-A530-440BDBC8367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14F75D-F479-44C5-9CED-937667404A9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2C9C9A-9A40-486E-BCF9-3E92FAB0F76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DE09CF-C098-4F98-A5D6-0BFD10A4037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9D27AA-7E3E-43E8-BD71-6725557FD6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D4B8DD-8B8D-4CC9-85E4-7AE8A7B575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35B916-CBDC-4E31-980C-A37963B664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BDD173-1456-4075-AB95-1DC994992F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97D075-1126-49A7-BDE8-42B870A619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4E745C-8C20-494F-8AD4-4920CF79D8E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DD0944-302C-4259-8932-81EAE7D525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DBAE23-E351-4735-AA75-1A61E99B93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799743-9E98-45E3-BE4B-771B497EAA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FF816C-9125-4604-98DA-6BDB818AE9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F8D125-7CFB-4F8E-81D6-A2F967A557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D35B4A-13D2-49B7-82A8-C9E90C6199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14C5CD-18C4-43A3-B59C-9AEDBFE30B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34DEE6-EFF3-4C0B-A3A4-D8E9E7B5B6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FF2F5C-1D11-4024-84EE-0B52169464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10B080-5FE6-4C5A-8E27-D2D21FB477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14D191-40A5-4EF9-AEA6-ED3E2D51EE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2A02E2-EEC0-4E84-848B-0CFB2FDA5F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06BE44-90A5-4C10-B7E3-E0C6466F68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6EE979-F8E8-4A59-952A-02551B3B31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4A3125-DCCC-4CDE-B8A4-C3B2AB5A44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130512-0E31-42C6-BCBA-065271C512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143876-8F3F-49AD-8865-0C52CF0040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B8088D-8DA4-4065-8D65-1D7B56476C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CAD80A-2A94-422F-92B2-7DF1B41F24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E5D943-A769-4CF8-B5A2-0017CFD709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27C415-6123-4BB3-B0DC-655C8A54BB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DEE9AC-1F98-4731-B1DB-9D0644302A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0B85D6-0D6B-4833-BFF1-53F3F85435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01CF52-4772-46E8-A675-8DE31B988B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816E6F-175E-4F3D-A43F-25D950558D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47EF4B-8D2E-4C06-8BF3-5F7DEC0B9C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24AD55-4420-4294-B0D4-707135CCAC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13E763-AEB8-42CD-8ABC-4D44100E1AE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E18189-D126-448D-AA9E-ABC1BC35AE1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73A092-8EEE-4962-8AE8-346B821F6F5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4768B4-1A41-45A5-BF15-40E8D21A6AF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9DB8B3-2B4F-4022-A09A-C327EE1F714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EF7E93-FECF-4D00-AEB6-D8B645B8AE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B20BAA-2381-47B7-81CC-43222DCDAAD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906541-F040-44FE-A319-BC8DE84361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BA8E86-B47E-430A-93CE-041A07FD304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CCD985-6032-41B8-841E-0F18389D9C5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AE1C60-5658-4264-8660-2C76681F36F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1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BFA613-157D-4073-BC83-224C84BB955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A8EC5B-7227-4CB5-9807-A10F6DAE0D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5E3DF2-4D39-4D7B-A797-EFB630EF4F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D3228A-5E2A-40A0-BD5F-2A0E017EC4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B55206-1AC8-4575-88EC-38F723A4D9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1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2D8964-9072-4C12-AEFB-A251CA57D2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AB7315-2B55-4A80-80B4-71652C63B7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63A55D-5C27-45CA-9F28-0D9E20A97B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E11E33-DB92-4542-BEFC-AEBA0102F8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01FA7F-CAE8-4B23-819F-73E6D6E091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5FA29A-16EC-4A78-B0F6-932F322193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83ABCC-C629-4D58-8542-C7053B7A9D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0925B8-FB38-4930-A0F6-326FDB0C39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F53E6A-382B-43F8-8AF4-2C51643A53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0DD5BF-A6E2-425D-82C2-71D2203681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599815-22F0-41E4-884F-DC386D082C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F0B9B5-5272-457E-9C19-E4480503A3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55E84C-6E8F-408C-B293-4EBC61662C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58F1FA-8304-401A-A3EE-203F91B079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02709A-5B66-4D71-8D50-2CE5E2ECE0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F02B94-921F-42E4-8F3E-24B2B2D0E8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EE3246-916D-4700-B096-EB97E32FAD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B90D5B-1900-4E22-AA92-F350FC5E8E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E8A972-91AE-4585-A630-B891184ACB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0D6E49-D62A-4C0E-B5F0-34B4752512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3629DE-BC0D-45FB-AD50-F4B3A32830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963174-869F-4AE8-A926-38449948E1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94D292-0B3B-4253-9D15-A5E0A9691C4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1D8151-9638-4ADF-A7DE-1F8A9862746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AEFE86-AA7C-4920-932B-D6B067BD55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A101A0-B8C9-4338-9321-323A085DAE9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E5CE9C-666A-487E-9D4B-FCA3203C3BE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93D07C-5B01-4644-9DF0-8DB130CD04A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C69534-F219-45B6-862D-CD34E33ADF0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875355-9ABE-4670-BEDE-FFC9AA35B15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F07DDC-0601-4A97-B41A-9209E2F3624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BEDEA4-36E3-40D6-AC6E-620E255ACE8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2676E3-E982-474F-9884-520A9D0049E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D276E2-CBDD-40EC-A5F5-202CC11E6C4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4EC350-ECDB-4627-B92E-69B370AF6F7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EEC72D-F7F9-44C9-87DB-1FA3B8A902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C96A06-8F10-4493-8CB1-BBED6E5A6A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562BD8-C295-43AE-851F-D8C31D2CAF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B455A0-F968-40A6-A9F4-34A85FA504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B8ED6C-DF9A-4441-8ECC-7273FEC614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7E1C4E-90C7-4DA8-9E31-877E24C2C8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6DB73F-59E6-4EF9-8DAE-2858942127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0A6FDD-6548-4AE1-B745-D963527195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0D6C36-B534-49DE-B73E-148A54BD85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DC09EE-9C1F-4A14-844B-F1FCDC9B7E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CA1CB3-16FB-4357-8452-941CC2B909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C690D1-DC8C-4570-A3E3-BF926EF84B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3EE6AE-EA7C-42BC-BA07-8C186CEB68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DFBD38-A291-4F97-BAAE-96A94856CB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961B7F-3CEF-4F85-AE56-926E30B7D9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036CC2-7031-4A42-A347-C2027391FC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90DA90-1EE2-4AF2-BD7E-B473613F2C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FEA989-316D-4342-8A7A-5358ABED98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52E5F1-77F3-4906-94B8-9FE1D6294E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C19437-D1E6-41F4-A9CA-9E0EE7AAC9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31B34D-C4A4-472A-89F0-FA3B4B4274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97FB3A-2533-4ACE-9C17-DC810AC81C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085C7C-5681-4DC2-859C-FEA573C485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55B3B2-3AF2-4E4C-8F9C-A577278594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A5E4AC-2928-4A97-A6FD-E83F1858F95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5EE39E-90B5-46E3-9DC2-2256445046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C0C979-D557-42CD-A541-5CF4A93D9D4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B7574C-3BE5-47AA-A582-14CDDB5353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20A735-6EA9-4FAB-8A2A-9321F7CA40C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8DF31E-5991-4B4B-8608-3DA283A2B8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35A93B-F533-4155-BE3C-E917A7F752A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758C24-87AC-406F-A1F5-9DC534B8C7C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A34A14-F4C3-44DA-83F5-36EC2966558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5D191B-1033-481B-8588-481E31D3FCD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1CDE7D-0302-41F2-BDE1-4935641D640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4287EF-3FD3-4433-B483-A41CB96C3A8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48B827-D776-424E-B20A-793D534E4A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DB52CE-DA64-4E7B-A50E-2662389785F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4D7106-AB79-422C-9E61-EB7B7250BF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A1271C-0486-47E4-A83E-9241FB04B1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5E41A7-1621-44E5-AF1D-A366B4DCAF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3A3896-6658-4ED6-AE90-966B68C475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D38B05-D8D3-4868-ADEC-D2013FE606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B13618-0BEA-4F4F-80B2-3A71CB2CA7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B70E35-069E-4136-8FE6-FD5B14A91C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8A68B5-3418-4147-8652-E644CFC4AB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261754-7902-4A77-BE1D-D23AD682EB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47ED1E-A487-4F17-8DF7-485F891C6E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4933AD-B6B1-43BB-B74E-5B5E79BD63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154885-6A00-43D1-87DB-59B8B9BF47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2842F7-B1D0-477B-92EE-3241C81ED7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AEF9CF-C2E2-4ED2-BEEC-AEBC2231F5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7820B5-AE63-4929-B660-4E729BD1E3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52996C-67BE-4889-BD13-219A15D70D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1BB150-0763-4119-A07B-91391D2FAF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C60DF8-2809-4C20-B823-FA3BD524F4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5EF866-099C-417B-A1C4-219EED32FD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C57C7D-BCD4-4607-B3E5-F3064DF4A97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375842-B0A6-4E50-A8B1-EC365E42AE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44825E-7448-4E9B-AD79-23C35552BB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DD88B2-C52E-4972-9E37-498CD30819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8074DE-E9B6-4161-950B-883BDF3CC5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2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8416DD-82AB-4E17-84C4-D4704416C7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9F575B-B8B4-47FC-B513-CBB6A5C01D0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7E1576-906B-48E9-9582-5F91D0C9B0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2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C71B41-D414-4E7C-8220-244BF77F53A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3FFBC6-24AA-48D2-8DC3-C519E8D92DB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7003BC-B11B-4253-9A89-68DECF3F9CD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CF9843-74E1-4336-8025-1F63ED9995F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ED7C41-E992-4F1C-9A28-B577F0D1DA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D1E9DE-59E2-4C64-8765-E20952F938A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EB3A09-D609-44B5-877A-26C21ECAD3E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6E51BB-AC79-41B9-98D2-60B668D378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8434CC-08EE-47A2-9D7D-C386001405D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2FFEA8-4F81-4D32-917B-8CBCE13F1B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50960D-1D60-4D17-AF89-54D127F2E9D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A4B97F-E073-44C2-972F-9E37BBF6C19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F11879-5C34-4560-B7C0-3A6A17820F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AB8630-0E48-45D4-8084-040D7F2C17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E70C8E-E6D9-4D84-923C-416A3EB1E2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3C9D5E-803D-4BF8-8752-A336B3EAAE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0D0E19-340E-43AE-8C32-DFB7E7266D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77CEE6-816C-443A-B03F-7CC96696ED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D32D21-396E-4E64-8EB6-9A643552AE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5B26DF-5C5A-4E35-935F-5D0C699564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C7B728-47A5-494A-B56A-200982F560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00552E-E381-4342-AE0D-51A7011FCB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C6E782-BE00-4CB7-991D-C48A60A1E5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90399E-5B95-4316-B337-3BCE4FC91B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A4D2CD-CA9B-4C9F-8648-81C0BD19DE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80BF77-FF52-4194-95E4-B4E7740459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AC2F58-7AB4-459C-97E9-B8E8C7D23F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502E20-B76F-4139-BE67-F234B1F46D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CF720F-A348-4BC9-B515-D042C4ED92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FBE373-74CF-4700-B9CF-1203934A2E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3DDE98-2EEA-47E3-9C58-35D8C4E676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478E22-43A3-4F07-BF6A-69B4984E02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3AF7AA-9CD1-48DE-8262-947C8B5320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ACA2D7-1638-464A-B964-7EC4545AF4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0D1A4A-4CBD-4E29-8BCE-F2F7393B93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FF55B1-CEC6-48C4-9645-539DBB0E3A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C7E575-22A7-44B1-BA21-99A2EDF35B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90A89A-F935-4D25-885E-FD4BCF5F3F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0C14EF-A92A-4B50-9345-14B483DB225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439140-A844-4031-B17E-2FD3E9C0282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60593C-59B6-4642-914D-87F2E41761C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F9DE7A-5A4A-473D-BF33-1EC7F1E50B7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BA2BEE-5676-49DA-A7B6-8F6878B81A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1A2CBA-39FD-4F7C-9D20-16BBB3B3821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788C4D-FC22-40AB-A82A-2EF3EE14A7E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CE53A1-55AA-445C-A386-11297750727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3FA6BF-9FB4-4B59-83C6-04D8A0729EC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9CB5F3-5BEC-4E22-BD61-861013AFEB5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A7823F-7470-4BE2-A375-C6F69BDB66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5F493F-F391-4DCD-A705-0BE2CCF21B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B52924-8CB8-42E9-9DD1-93626A30A0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9F258F-5CE3-4C2B-8B94-39444E28D28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3AF4A7-A369-4D35-8D5E-9BE1405B03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705302-20C4-44A5-B7D5-E42AED69BC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860805-626E-46A0-8110-E3CBBA3ECB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1DAE7C-56BA-4C41-8835-7033350BD2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BE12AC-7B3F-475B-BCDC-B20DF336AC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2F7620-D1EF-4626-8750-0A76154BE6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46F86F-11BF-4A0E-820F-C8DD12477B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7A243D-BFF6-4F4F-A04B-50B2ACCEDD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B3DB2D-24FE-4075-8BD1-877467E826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39CBD4-AC49-45DB-BBEC-838AF170BA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74CFA1-AE38-436E-9041-02B9B60305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F30C84-99F8-4386-97AB-F4473613D4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7CE370-6A31-4D7E-995D-C3875D9C3D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4C685C-45AE-4438-A3AD-118C7FD554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AD8547-5BF0-495F-9C85-E6E713AFD4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06BE76-BD34-4710-8EB4-5CEF22EB02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AD2699-D1FB-4509-BB23-538C58B349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DD613A-76BB-459C-A219-447F7EBEAF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721ACA-E9C1-4109-BB75-AA84EFB463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E8CC26-8B8B-49FB-9C51-CD9CB5EB91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3B9D17-7482-4517-BC07-8E21956220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390099-F035-4CD9-9542-E7E3F2EE4A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10A11A-20DF-446D-9B81-2840E99282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7D1CCA-A101-45CC-8031-E1DFCA8B0F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F7F653-934E-4F9C-BD8A-5FA7506F14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A2780F-5333-4DDE-B971-952DE5CA383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0A3E11-9E98-4AFA-9CEB-1DC020A0706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E62E43-007A-4BC4-B46E-8D7E586B2D6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2A21BA-850E-4606-8689-DD0E90686FB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50D929-52AB-4869-BEA4-7DDFFC8AADA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68395A-ECEB-4C28-A9A9-E767C58D39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2653A9-8BB2-4118-A200-C2D57DCDEE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E16D13-B070-444F-A870-29FF897F7C3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448CB8-7742-4E64-9557-915E92C84C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CE390E-76B6-4F49-9FE5-207586F3F70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348CDD-3B84-4970-8129-3F697C845F8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F7343D-E87C-43C5-A80B-C4A0B938EF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7CA8D1-CBD0-4064-9E90-9533CCBEEF9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3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E26368-9E46-49C1-AC24-077C390E058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34AAC8-8773-4A64-9D95-16A11A9A56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93ECFA-5B23-4075-AC4A-6DB6682C19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A9E005-B0CC-4D2B-8DBE-5952BC8FC1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1ABF75-6DA3-4E2B-AC2B-13ABC638DD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DBB24E-E476-414E-B391-FF9C7EB152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1515C2-DC8D-4AC4-BC55-00B32BCAF9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4F116D-9B9E-4515-A655-BB3CC9C61B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F362E0-DE9E-40AF-B0A6-F0E82C8FC5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12AC80-0AFC-424F-A376-91E67D52D9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3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8E9652-3A67-4C01-80DD-91F3B4B82F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68327D-03FC-4442-94FA-85DA1611C0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2CADD1-B4E1-4E82-ACF7-411AC19BAF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B19EBD-D018-4AC7-9148-D90CEBA7A5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189521-C5E2-4D81-8CFB-8E2EBC1350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6EBFD0-FCEB-4EB5-BB8D-E2DCF6A790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4620BE-C369-4267-A1AD-E10F3DADB3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87DCE9-D7D6-42C4-BE7C-08BA856209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32D211-F9BA-40CD-9B89-7324D4D7D4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7FB47E-F3C9-4C68-A608-AF6A1BD180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38EF64-C0DE-4161-8B8F-0EDC869792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C4FAF9-4717-4508-A7A3-A43F729FC2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E1D1E5-DB27-4AFB-B69F-DEA4B6FC4A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87A37A-D853-4003-930A-E465044C8E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2068C2-D2D5-410B-B954-762E0C5444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A14C91-12E8-4B11-A33F-0CC9B307387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D45F05-5AA5-4D86-9498-80B686F71AD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369DB6-53BA-4199-95CB-6B1293A8F57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A892C5-D4AC-49CA-96F1-73E4B32002D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18C62A-3932-40DB-897D-F2C30BECC55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3A545A-4A4C-48CB-800B-CCA4463087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271B78-4961-4664-AA5D-58B5F06935B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00EC42-84E6-4D58-8A3B-4A101F3F0D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2B09AD-3477-4C8E-A147-06E5FBE9DF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F2C406-948F-4FC0-BA04-005A48A0B57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902CC1-E7AA-4602-89FC-D8A866B8EB8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1DC354-C001-44C9-900C-25C4A7AFEB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9FD710-A148-4813-AEEF-CA9BD823B4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3BF72F-784B-4082-8A27-E6195325131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9270F3-E929-4078-8754-504A9B88B7E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68DB72-16C9-4696-BB66-24191B1D95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78088C-F677-4DBA-A905-E9FED498DD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A06099-9BD8-4FE6-B5C2-93F53A8DCA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007F0D-61C6-4C99-8053-6D0C173E8E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E8F4E3-46DC-4BDB-8EFF-E89861D0E7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44D2B8-34F6-4AC5-A4E8-D02E9CEB97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AFB9F8-F6C0-4F83-BBF3-9AF0CC44F7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E30A44-ECFF-443F-B922-6C83ADBB2C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CD9188-4004-40EB-8937-34554CC00F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523EE5-5752-4748-B909-A77129633E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4B9B32-98CC-43E4-AF6A-36FB53B648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1AED04-3597-47DD-B789-402BB9C8BB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D6C1ED-F0C7-4B58-8DD7-DC73AF28FF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8DEDD0-9226-444F-AB48-55FDF70293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A1EC86-0757-418F-AE4B-7FE03CE39B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92A027-9D11-4CCB-A60A-175FCDAA34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0E0A94-B9E1-4737-BDAD-84722E13A0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E43396-63EE-4629-9E4D-BB231C1987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508CDD-BF20-4A12-898B-6897D81B83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E5D26F-43C8-4FB0-B59C-7D072698D6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291070-328E-4DCA-B249-C8DD9A17D8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82D834-7194-414A-9D26-3D40BEEE01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D094ED-FAFE-4F41-8913-739088F37F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4F37F8-8DEB-4119-BCD8-C1611B4646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34DD3A-609B-40AE-99EB-E4D1850C3A0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7A30C4-5BBC-49DE-8B5F-6AA39CEE113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16E43E-C80A-4B6A-99F3-65E1070817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05BDDF-8188-4041-A723-5DE1931F87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503689-EBEB-4B89-B08C-86C9D1A055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15173F-1F77-4242-A419-B473C03C778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66B836-C9FD-42A7-BC3E-95CAC1E471D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18E81A-C532-4AE8-907E-876534B486F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A9AA56-ED14-4914-A8EA-2BBDF0E507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8C4895-0216-42D9-B775-BE68EE673B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DC9403-784E-44D7-BF4D-95B593F1F7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BE610C-A4DB-47AF-A5EE-F74DDAE492E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73DC57-8B3E-482E-ACEF-56712D149F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626FD7-83BC-4539-82A1-1F0DCA713E7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CCBB62-1EF4-4DB8-8FCD-A5BBC109DAB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4726DC-8CE8-4E29-8EE0-7AD52AD60E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AF99E4-F6D3-42F5-8842-D079996DAB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586840-64D0-4FF9-A83A-564E0806B6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3F69A1-89F6-4F2A-B9DB-FD996846DA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BF0D7E-A5C5-4425-B724-060049F564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098443-B00A-41C1-B239-62F7B90A82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20FD33-B7EE-4C23-BC17-DE0C50D068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EEF835-4630-4731-BA2F-554FF2E04D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6B4BDB-D6DF-41E5-83BC-603F82DE3F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CF22E2-AE05-4FC6-ABF7-F35F528872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54FFFC-61A6-43CA-8573-9418DF187F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84B55A-7E6B-4CCD-8E04-8A2EA5FDB1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8702CD-0A11-467D-8927-03771A401F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698527-C927-4BEC-A5F2-3752668446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AB0E40-7CB2-4774-B7D3-B8A678F827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DA6F79-195D-41E7-9B23-2A40E32353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3CE12E-65E8-4489-A807-549BD7AD94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3F4B29-CA1D-445E-BD31-DECCF23FC8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414E25-357E-4AE5-AD69-4A6017BB03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0D2553-A639-4ABF-86BB-1EE9315CA3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CBFA3C-DBE2-492F-885F-490BED141D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F18E3A-1413-46DC-8A73-7F586AD9CB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E0C545-1826-4C2D-8CEA-3FE046A215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4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DC3019-E627-4055-9759-4DB35C0D90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D889F0-F91F-417C-93DF-583E8B1E3F2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B8B1FA-105E-47F8-8258-E082637338A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85EB74-0DDF-4E98-A9D3-672F71851B0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9FBFC3-A9A5-445A-A04F-11B411C2EC9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B4227E-841F-4609-B6D2-6EFCE4FE0A8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EC2F8A-BB3D-4F2D-9B54-6FC15C3D247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820A15-8498-44AC-B9A3-A25F936CB5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4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4C84F2-019D-40DD-8DD4-8E23CA60B61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97EF12-8163-4206-AA5D-99AA8640B1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969ACC-044B-42B3-9DF3-BC7322C01B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5D66EB-6AFF-45F7-99ED-FDA8FDE6B76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EE8808-6D42-499E-AF4F-FC53A10300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D7519E-C2D3-4C49-8263-02F6FF30C8C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9FE820-AEFA-4A0D-88AB-623E3EF6410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463898-8F17-426F-AED0-A87889B828F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456201-2847-48AC-80B7-45751272BA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F1FA40-2127-4A4D-BF17-160149F9BA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630A35-6BA0-4D96-8788-1BFB82BF5F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21451E-3BEC-42FE-92FF-AEA0694086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21D838-5E5F-4343-A083-90777FD8C8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7FC8B8-47D1-4F9B-8846-E635BA3F70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9ED204-35B5-4DE1-A2AD-57488BB041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410F44-318D-4FA4-BAE6-C8AE539E1C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4EB060-1C82-4208-917C-8550F97792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9C17B6-32B9-41E2-B6A7-16EC93416FC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D6B211-81C3-4A08-ADF3-82B12335C1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B7DD13-6731-4935-8D57-6627D2F0A3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73BEDE-A8E5-4AB5-B5A6-016021A0BF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61E046-BFFE-4E9B-8395-1E1A281292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2C85AA-9419-4166-88EE-696B407E8F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0F3E25-F621-42D4-BDCD-DF603D705C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F9E5E9-49D7-4792-A392-121F944655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D59EDF-2EC9-43CB-97E1-C4E60361F7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E1FE08-B7FD-4766-AB86-A95497E900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5A45FF-CB6B-42EF-943C-5F30613F32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629FAA-8E94-42FA-A7BF-B7A7DC2A37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6740E5-C7B0-418C-ADBC-EBF7237376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F78829-61E1-490A-AF0A-8DF988E18C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D0E20D-7824-45E1-A62A-40E33D0518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EC3528-6F1C-41D1-9C21-9DBC0B81635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509E73-C9C9-48EB-80EE-31E83F540B8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8F133D-AA36-43F6-BFF4-E37C0AA8DA5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ADDE50-8CD2-4B6E-B27D-47D7C91FAC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93F1F2-42C0-4E4B-9E31-50DA9F74748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042F0D-7296-4020-9685-6231948416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98B760-44F8-4508-971F-08025BC081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0B2B12-25D2-44C9-B579-9F4CDE28008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309204-A3A6-4DF6-A4BC-01E4274E69C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6A44EA-B29C-4C64-BC65-2623A8CC95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D3D3DA-3730-4C88-8183-E12B6A9E4E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3DE72C-9440-4074-B4BB-8CFEBF71D35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CEDAB9-629F-454A-A5F4-5F9171A868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043CC9-9CC7-4CB6-AE44-EC3E2763882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C9500C-3710-46CA-B3B8-BA09C9E65BE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CB1666-AF73-411F-86B0-68A6E4E85B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AC5F5B-6955-4F1D-922F-18EDAA6028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956E46-E16D-469E-85F4-3757137845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FEF613-3DA2-49E1-9086-975E31E166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734772-F6F1-42E1-A169-0A052B688D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ABA012-809B-41B8-ADE0-A4F2ADF98D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D043C2-491C-4421-9B7E-03249F751D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96F02A-42DC-475A-8351-C24A96F152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8BEA4C-21D2-453F-BC68-105D1DFF7D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E7F18E-468D-4BFD-9453-F845C4A065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6825AE-3C81-4A88-983E-25FB8EDBAA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980932-D5C6-4CBC-A6D5-950D3D036F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A53E76-5E2F-4802-B9BB-3048B638C6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BF1E22-C165-4E4C-9751-AEFF19B910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DA138A-7616-4313-9D9D-517F10A922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3E66BE-CE4F-4F63-8ADE-8D19D70A52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E3B847-7C31-443A-9CB9-44871E1998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551841-7C9B-4CCA-A4AD-0EFF8C0B7B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87BBB3-9C69-423A-A0AF-BF15451DCC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F2F2A0-FD8C-4466-B685-BBC2C38252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8CDB6B-32A6-4E51-AA61-014C90CD9C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E44D00-2C6F-41CC-BFAE-9A6D89B019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3CAF3C-7FC0-4E89-BBD7-ED94D30BAE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2572F3-3FA9-43E7-8771-57AF02AE13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811546-F268-42D2-8A8B-863024D6410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661F44-098D-4C5E-88B2-BCED0D3C9E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3CC047-7B73-46CA-B76D-D4BECF29119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1F835D-5D9C-40EB-A03D-1F6A2A4B871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7735BF-9901-49C2-8B94-BF20B35E8D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B26C92-1190-4BAD-A522-515F41111FC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A24205-6A8F-4D78-9085-6C8D706B5BD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7A6B1B-C566-4D36-9345-327950D6456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73C0FA-7811-4B96-8679-64844AA8525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FD31CF-1AED-4ADB-A580-92309759EDD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7C2E52-57CB-481A-80A5-2866A35417D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4CE47D-1864-4560-8571-33528330D28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0E611B-AB9D-4A86-942C-4F72EAFE17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01BE35-EA5E-4262-8A6F-82A70C51CDA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5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B32145-44EB-44EF-9EDE-9F9F60DDBD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772AD8-C440-44AC-A844-701BD10B30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F3C481-66CA-407E-AEF8-D9578646D0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4027D3-3A2A-43FD-B13F-51B8601BA3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6C997A-23BE-4177-91DF-6609B980E7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2AA525-3FFC-4E0F-AAFB-A6E4FDA042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F712EB-6D25-40C7-95B7-6BC4353A7F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6AFE39-47E1-4BBE-BA4D-68727D6C61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9B3182-11EA-4452-9933-77762B217A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86A3C3-732A-4211-8DF9-57E7DF199D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9264A1-9F75-4288-AAFD-AA3B03E019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3FC85A-16EC-4CE0-BA58-D4EF5D4BD0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C25042-072B-42AF-B9D2-C28AFF0901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EB2053-985F-4882-A65E-BD1629D833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D2AD03-6F09-4EFD-8EED-C5D5445EC4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5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415829-128F-4CDB-9E06-479BDADDF6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450B40-071B-4D59-BFF1-A380AF621B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15EDF1-7B58-48D5-B74C-722D383BC0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D67227-55F8-445A-914A-8EDF6AA4E3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4AE57E-DAC7-4C1D-9825-2C7AC5D7A7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3D3A19-CB4A-46BC-9E39-B5F7D9010B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07AA9D-4693-4E67-8C41-E4F95309BB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BED385-2D5A-4C58-81C1-312221B2D4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A51399-C5B2-4234-B0BF-80340B5CCA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20D346-05BC-4EFE-B1D8-C05327A995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5AFD27-C1A3-43F9-8596-5D9B5576B5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007FC8-9024-4C5F-9E28-3635EF1C8E4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F8BBFC-058F-4243-95AB-B67EFD9573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4E30EF-D891-4584-9F8F-4BA69FACC8A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60F5F3-BD22-4A78-A19D-EE0588B5F8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A5BE4A-37D7-4C2B-9F48-6A0D7D80CC4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39C4CD-0008-482E-B609-397808F17BB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CD537A-C2DA-4EBF-BAB5-0FB8538A46D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F5EEFE-D518-4FD1-9647-03E5169F285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06EE2E-8DD5-4386-A207-9A480AE5BA9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AC5C69-ABE8-43D2-B2F7-F2DBC8DE68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BBB431-C8F9-4408-B212-7404632E3B7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BC5F15-430E-4894-934D-D40368C8A1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9CE20C-B8EC-4990-B895-CB09A209E5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08939F-F62E-45D3-B290-AB2998CD3F4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49220E-3FD7-4E2C-9F83-D0CE831192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8EB56A-CD5E-42DC-9096-84B73B5FE6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AE9081-D968-479B-AE47-71CAF5BCE3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A9FD0F-C07B-40CE-944C-73E878484E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FBA0CF-D53E-4E79-9247-F726D05148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E2C91E-9E10-43B4-BB99-D72D24010A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C121E4-77E0-4E11-807E-FFACE0C930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990E57-2A6C-4082-8695-3BCF5BD94C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7E1F64-6D0D-4BAF-A026-C591712FC3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80EB03-7C68-4DC1-990E-A4A0A6CB24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9D0E9C-7AD2-49C8-9A68-63B86BDCC8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2A8EB9-7F53-40CA-91F2-B1B9BEF192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211976-4487-4033-A9E2-7B0808A67C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FB715C-9345-4A6A-942E-048CB89D64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C90A7A-28BE-4BEC-BD6A-AF8A3ACFE0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24E2E2-08F1-4BAE-8490-A84F416632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A18ABF-3E50-40B3-B2EE-9E5AA8CD8E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4927F6-7C5D-4E2B-BEE7-8D157163BC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A87A74-5741-4106-BD0B-4994218455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7B1EDD-0AEA-4AD5-BB7E-1C22E109B9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1D4507-35FC-4952-8763-F5EB842BAC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0FC5C0-D7C9-45EB-865B-0AB30AAD3E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E5E4F9-F058-4176-88A8-BF9D5EC225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FD0177-662E-41F3-9FA7-1520679A55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741D47-C4B1-4303-A46A-1616A3FE42E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343722-9B1C-40BB-9229-6FCA4CEB626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B65C8D-6F16-4A1F-98FE-B7E7FB4B1E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D8E140-FEB3-4517-BB8A-5E3650BD219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229C14-E36F-40F1-87E1-17262686563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C15B45-EC8E-4025-A9C2-6CCA539F504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03D05C-7F46-44C0-A9DB-6C0BD2E4D06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1522E5-9652-40E1-A0B5-B2CA51CFDD5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8A16A2-4F3E-4CCC-9491-9DD8997F88C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67BAD0-CCAC-4F18-8A5A-F3C1724CAB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9C27D2-8A8F-4E5C-97FA-620524118F8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4CE5C6-935D-4321-8FA3-2C285226EB8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43B436-9E64-4618-B269-6189598026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58A63F-EFEE-4254-87B0-AF19DA51651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F3A649-9453-47E4-B441-F7E1F24F807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5AADC2-D5CF-47A7-9149-58BDCFDE89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ABD974-FD84-465B-A6F5-A6290DBD31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D3D9E4-1FFF-435E-89FE-D240FF896B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DBA73D-F998-44DB-B22D-91B205D3B2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97E517-A2EA-47FE-A54B-EE6C7DB754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4A2BFE-2AE1-42A5-9661-7947E1FD94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6AD22A-10E9-4C8C-ABD9-431008DEE6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D585CD-70F6-46EB-BD26-22D500D63E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09227D-CE31-413A-A0AD-6E211917BE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5733B6-F10F-4AA9-B6A4-D05330D6AE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10CCD7-9151-4BB8-97C1-8CB902416AC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4B9472-81B1-4D66-BB1A-36D6A4F441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D48847-709F-4281-AAC0-63BF3C5F0C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6D9F99-07F0-47DC-825C-C2F277D2FD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EF1098-B09A-4ECF-8EF3-97EAA877A1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E24094-6886-4FBB-951F-9980963066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8BAE7B-60D9-4BA7-84A5-2F94AC0512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FFBC30-27CB-41F9-B1EC-132DEF0063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B4BCED-E20B-4D52-BFC4-BF2D4C32AF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63A94F-076A-410C-AE1C-F75DCF80B1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CC615A-D72F-4A05-8ECB-2BF2FD9A06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4966A1-8D56-402C-89CE-5FB35BB63F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F840D0-02AD-40FA-8E1D-EA46666082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6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FCC42A-31D0-411C-94F2-E7F914D4C4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24DAC6-0862-41C8-A980-E86A7E9549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4E09D4-C423-486D-A17E-7025E8ED61A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01D9BB-8788-465D-9BB6-7FE15A3C7B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6A5483-CA6F-4657-B608-2A589B620E5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8284D2-421E-4F23-A777-9B925DB1767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6ECCB4-9169-45E3-AD29-6AB66896076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871372-BC83-4A7E-902B-BC89B9575A4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49226A-9EFE-4D24-9FD3-785A12FF289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382ABF-D313-4828-BFBB-BC7FEA08594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B71B7D-D99B-4056-A6AC-B7FFFA0922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4D807D-2706-4F6F-B392-764CCB1D894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A066C5-1734-44C1-BCA8-B00346AD8A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6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7576C3-8A03-4F9D-9EA8-52B855EB785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C2E944-BB50-4513-97B0-A8B407CCFAB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7615D3-3AF2-44C1-93BA-2C2C637EA04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6F792F-3BBE-46FD-9B65-CE2A310B4E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134F39-22E3-48E9-A66D-A619D89FF5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0FB929-1A2B-4841-98F8-37F6EC1310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308751-48C9-45F4-8033-68562D79F6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9C591E-88F4-4246-AB3A-5F87AF40D4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9637DB-1023-4AD0-A601-347ABC59D8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7C0354-EFCA-44B8-A5B4-2C337A38DC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F81D44-3CD2-4C28-96A8-12EB100DF2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C8F2F1-8134-4FC1-B855-F5FFEF722E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A52045-246D-4354-B300-E5A8AC8BBE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E5F176-5B10-401F-8E4D-837C96DD35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958511-B586-4474-AEE0-EF2A7AF1D5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5DC272-D936-47E9-9069-E8EE22C621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B22D5B-84FE-44D5-9E7A-CC413152CB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0D1BE0-DACF-42AF-B475-45CE949F8B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9B254E-7385-4B5A-8633-0A857C4E7A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507FE2-2C42-4B67-9CBC-E704F2B3DD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053C82-08D1-4B87-B152-22C0E4BECA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3A10F9-61D3-4A9D-8EDB-F7FB0766652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82DE94-D202-4786-9B81-5A1EE94A49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514094-E46C-4017-BFBE-F36E088374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02F113-1EF4-4E31-A1B0-A51FFE5E2A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6B689E-34C1-4B58-A813-1BC28BE63D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B00734-53E7-4212-B37F-0C95255951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4E89EA-4608-43C0-82A6-65C410F5166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B87C98-B406-47A3-BB5D-DE0AFA508D8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AE1972-DFC3-4916-B8EC-29B0A57A4EE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636F0A-2015-40AA-9932-337AE5AF92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1891E4-7438-4C09-826E-DFF8918B0F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C6865D-8A09-4A07-90C3-9B2AC4CAD34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C4EA0E-7146-4AFF-A651-2DCFE58C9CC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56435C-2E34-4BD4-8791-31BA8E90B21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59596E-8885-4935-8329-378E093F4A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75887B-D9CA-43DC-92FA-A543485640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E30E99-78D3-4A8A-A4C4-38B2E56B57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94888A-8354-4734-96C5-880E8299D5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9E8867-E31C-4C6E-A893-A16FF6B7CE4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BA12B2-5D6C-4B36-90FF-DB1BDACE46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DDF879-3515-4E85-86B0-382EDC72E8A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E9355C-14C2-4B59-908E-5D0258E01F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2B6472-9DE6-40A0-A718-57CF757D1D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63EA21-B173-4A5F-B0A1-4CDC361BC7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EF6E37-DDA0-41BD-8105-79373E2E66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5D59B6-91CE-4EC3-8236-F2558E96E3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B671AA-2850-4364-A475-8D00DB39F6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9E5E84-C8ED-477C-AF74-1E5CFCDD32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72840C-EDB5-4F8C-8113-2A67FAD950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BEDAA4-6D13-40C5-B8A3-6338CF3206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0A61A1-653D-41D0-9C00-DCA66B9531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C4AE21-4CBC-455F-9662-9F4F3BC58B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98BAC1-949B-461F-98BD-560ADE146B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CA6234-88DE-47DE-A6AA-D49A2698EC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655F6E-0C03-4E87-BCE4-65E177509A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1811E6-4696-41ED-95D2-C381DF249A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04F9AA-977E-4B6F-A5CE-6A8EDDD882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B1093F-631A-4E06-A6FD-761EF4F159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630AA4-AFFD-4B60-97E3-472559B344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1CC8F5-0FBB-45C6-9EF9-6EA9DF290C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E8513E-B042-4629-8015-A2C9BAB892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CB9347-4AB8-42C0-877E-1498664BA6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7A8CD2-C59B-4296-AA9F-42ECAACB49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52DF20-79D7-4B52-8515-774621195E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C8F878-F798-46FF-BC9C-D6A7968638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20A26A-2984-4611-A4DC-5DF8D168AAF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17F0C8-EF93-42D3-AFA4-8142C4DBA9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F6438D-5418-4385-8370-856CD9B9652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EF1923-D3B7-48E8-A51A-5FFBC984482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90E444-2524-4089-87DA-F7ED8EE56F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C4B88A-24B5-40AA-9FC2-1B79ACB82F1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40EC73-4F36-458D-B1CA-168FA13382F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6F84DE-FCFA-46B8-8E38-0DB0F227EEC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B8043F-F672-400C-89EB-C1E57821130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F907BB-5698-43BB-BE62-BD14889EDE3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F51988-823A-46C1-A743-D84417DB2C8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FCDC35-35F2-4F85-A7FE-E878C94FABD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4A0CB3-941D-4B9F-9824-1842BD7973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873E73-9E86-4C02-A772-F176B18DEC0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7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003F97-68D0-4AE7-96E8-1B20DF6DDEF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4543E0-A375-4432-849C-E5E91CEDA5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3C1BFA-C23A-410D-8B18-D19ED794D0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2449BE-9698-4643-9EA2-7174258349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82137B-54ED-4F53-B756-3FC0EA5384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07F6B8-DFF6-4057-8D89-0D29012816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831606-F826-414A-BF3E-93CF894AC6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AA2843-4ED0-4B38-9A22-43497101C9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0DD6C9-799D-449E-B408-79F4D65683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A5CDA2-8EA2-429A-92FA-1AA7BE0BF4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37EAF4-5B36-44B6-8E4E-7480A39686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2E2288-0BF0-464D-8197-F58456550D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F23284-182C-4B7C-ACFC-704EF2BCEB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1E3BC0-C9F2-47FE-86D1-09B28222CE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FACD4C-41CD-4AC1-B118-F1ED03239F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75214F-FD0A-4624-A860-E2A0E6E8E7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131330-E927-447A-973E-0754C66149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7293E6-0336-440D-8126-2B72F41E0B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DB38C1-24BF-4D03-92FB-3ADE7B25C3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842B7B-0641-4C87-BC53-4DBA9B4E20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7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0707B6-74D6-4E76-8F94-C95606A67A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51CD07-9D76-414E-A79E-CB6E1F465B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901698-F7B6-4277-8850-C0FD2EED5B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365490-D2ED-44C9-9C57-4FDB5FD890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7D1C57-8832-4E4F-A219-2D9F722736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EE4A50-4BAA-4B47-8FD2-B0383409039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34B143-47A0-469C-9E26-603D6BC76AA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2BB27D-0CA9-40D5-9474-EA6B0BA471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6AC4C7-3A20-4B65-A2B8-65C780FBB0E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C1EFA3-E8AC-4202-8BE6-7D3DFE6AC3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B9BCF3-90FF-4233-B824-25957777522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65B072-ADF0-4685-B35E-E7B26E4056B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70423F-7FE9-42D2-AE6A-DAB8B8E283E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070C06-269F-4CAD-9094-A031510893D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E5C140-9450-49A0-93CD-86D762CB029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B2034A-95C4-4684-A70F-7CB95BC82F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3977EC-4D86-4CC2-BB3A-8B93483197B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09D73A-2864-4FB8-80BF-1C6B5F4E3CD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D596E5-0950-4A26-BB6F-D90C60B6A3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984E71-0716-45D9-908A-4BBB582FD32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943AE8-C98A-439F-969B-2DB2161A24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FF6F37-BE39-4DBE-BD61-74AF8FF6E93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3E4BBC-AC3A-42FD-BA51-112D281175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445EF4-685E-479F-BE14-EE0460546A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69E42C-06BC-49F5-AFF0-7F08BA634C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CC7FAB-F462-4020-BA27-40C8E15049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A65E43-3890-4CFA-8673-FA56052454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E7E92E-CE21-4B4E-A9E3-AB3756F30D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F5D39C-BA1F-482F-817F-16A5EF97D3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B08E3D-1B2E-4C23-9660-EAB4081379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6A5B2D-E672-430F-A668-428B7FE948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956A38-97E5-42C9-80FC-4D8EB41157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FB3D46-8170-4B89-8111-697320ACD6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B1584C-514A-44BB-8E9A-B04007C025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6870B6-EF76-4F82-AB88-B12D5CC243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D9F11C-72EF-440F-B24A-3ED8BABE0D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70169B-26DF-41C6-A74C-2A2407C561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EE7453-E163-4973-8212-6254E5A175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1387CE-0A0F-45B6-97E3-FEBF21A4FB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918092-7C37-4641-8395-B7F4D0BFC6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897AC2-4168-44DD-BF0C-C625289CE5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778386-000B-4773-AA94-15EF989854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3C9914-C5BF-4516-99B1-6C5CC341A4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7FF04E-E27E-420D-804B-B849430AB0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8BE1CE-4A74-4AA2-9607-C0B8DD73BDE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B7582E-B4F4-47B6-B714-345AD9EBF03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005B75-93C0-490E-A429-0611883BC9B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D6F8ED-A169-4CCC-AC6D-BA16579CCFB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CA3705-9138-4321-ADAD-4CD288E26B1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D1E819-5983-474F-95D5-D8EF1CA3F8A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B93C3D-791D-4845-9424-B99D0350D57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761398-8053-4FB2-B754-D101362A2E5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411592-F754-4F73-A9E0-826D7B716E3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57496A-CBAA-475B-A5B2-0DC572F5B96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E98873-3D84-4DFF-8D60-239738E6DBA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6611F6-1BA4-4F45-97F3-301A65AEC4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139DE4-E135-4EE9-B1B0-D02C7ACCAD0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F4FE23-C502-4E4F-9CDD-A808DD2B7AF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50FD6C-03F0-4958-BE2E-A0CB00AC354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16D46E-2E28-4DAE-BB9C-30B038765D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D504E3-BE6D-4AC3-B4B2-916E6A243C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7B550D-6AB4-4A88-A0BF-5FD79ED426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1697A3-FDB8-4D60-BAA8-2F4BD97B9A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8F4E38-949F-493E-8FB6-58BB3F92C1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503AD5-7820-4FA3-B8B2-02A111B5D6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3A0B4B-DD5D-452A-9CDB-5C1F89989B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38382F-E264-424E-AB32-A79B3F15FC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40EDC5-2412-455E-A977-B09DBCD717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A0FECC-7ED9-4C43-BC32-98AAD01CAB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3C541E-D958-4686-BC9A-9DFB29F90F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9C2264-2272-497B-AAEC-08FB888F6B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71F4D1-25D4-4CBC-B5EE-B76063B57E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53290B-DF97-4F29-8965-12FAD87D5A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FC4D41-3F22-44C2-86C7-A286AC7407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B46C05-1465-4BF7-95F6-C89F32DF38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890D45-C240-46E2-9D6C-F2505FA8FC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58B584-7889-4AC3-BED4-0294F41714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A86152-434E-4B6D-ACDD-94B21793AE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CA5A22-2E99-4764-83C6-E3563519C3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BFF268-4F59-467A-8AF7-9E8F78C7473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B5562D-4C06-46FA-A3EB-29DAC68DCD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C7CB73-0C47-4DF4-AFBA-5557F22F92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BB8583-F816-49F6-95B9-82E6B941C7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644203-AE12-422B-B302-9714CC040A6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37CEDA-5114-4BFE-B4B0-E62C0DC574A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53CD9E-8751-4061-8EED-F4F7BDC574E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B539E9-E155-4BF6-A982-B3E23C3BE95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C20B8C-DF3D-48C6-9E60-6ABB0F575E6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619FF8-3E09-4B63-BA2B-7F58DE7DAD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AE0E4E-7F0A-48B4-A145-95933B768C5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4E8A26-2321-481E-8163-8910FD6D182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9919B2-833D-40C4-B601-4713B9F4861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4EB553-0DBA-4D71-8B49-4D4545B97D1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277643-2E1F-4D3C-82C3-D07D819BD29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1B34D6-081E-41DD-98AD-8761D6F5D8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C049CC-D83D-42FE-B293-7929EBA217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A967B5-24F6-443C-BFD8-D05579352B6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8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C7A5B6-F557-4983-9B23-122D278A050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0C0696-FB20-4605-B4B3-F33987487F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1E3C87-6CDF-4B4C-AAE5-298C2906B5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8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24F3BE-349E-4337-805E-9E0E95B985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ACBDB0-16BE-40B1-A841-9C0A0D3BB3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947406-7DCF-4021-BE27-DF9EA692B8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46B107-979B-41DD-A76D-346B9EC147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F3200E-51CC-442F-8849-C7C078C02B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8D8625-CC07-48A2-9891-695CBB1B9A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600025-DDA8-4E53-B972-71CEBF26E2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3D1D47-1F1E-4ADC-AB29-9B1FB0B0CF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1158E5-7B65-4B48-AEBE-D0D9F90C17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ADFB64-B0C3-4EC3-A428-D7D8E66970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0E374A-5AEC-4A1D-ACB5-9D7CD9D32A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DE7DE9-FD35-4323-8964-8CE9C718BB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738D3A-8D67-4276-9808-D2086C95DE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E4A7F4-5F41-4A75-9BF9-0AF137D116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2890C7-D02F-4225-AD11-0D6B9ED56A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A2B4C2-CAB7-4302-AE71-39DE820E23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63452D-F265-497D-83E0-CA3B223427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885628-E439-43BA-985B-4B30898EB9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EDDDA2-B308-4CC5-A024-E2587CB0A4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EB7DCC-88D5-4EC9-A3C2-B6AB17064A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3C95A7-1FD9-406F-87C9-FCA40C449E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090C06-A319-46C9-8AD7-1FB90FBEE5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6DB31F-0AE5-4AF5-B75D-3634B2B076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2ADF71-C93C-4F36-AACE-57258155A6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7D3A16-60FC-4CC4-A28B-27EF98F900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9B5201-4437-4376-B8D8-CBD7A1BBA70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B2D97C-41BD-4D99-B0F9-F26F2136ACB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B3B3A2-A4B4-4EFA-82AA-721EDAE36D2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070257-B093-4AFB-B71E-80DAE8636D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340228-7973-43DF-8D7E-61491DC13B7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D7EF35-B509-4EF8-865B-69127FE3DAF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AB8BAD-5AC1-4426-AA8E-1F77AFA222B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8A9E6A-BCD4-4211-B247-EDDDD843054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D5C515-1F5D-4499-88BB-74295428EA9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972957-A00F-4189-BD1B-F448E4E1A4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9FA6EE-D6FD-4001-93F5-8A8F770136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8D6218-5D38-4130-8504-2BD3B29C85A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73140C-8B6F-4560-BC9E-AD365C0B1E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67FDA6-81DF-43CE-BB0D-FB0B26A895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F64B51-7A87-4BAD-8CF1-ED8EAFBF76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150035-D258-4B89-BCB3-9A11C5CCC7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C739BE-6BC9-4E03-8CAC-E2BA495B48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E4DED7-C4B1-464A-A716-B9B94A973F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E7D439-162A-4B2F-8532-C0487455D1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C1D338-B97E-4C07-A583-FC329DCB97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6D0659-64DA-4DFE-A0AF-7FFB7CEDFB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EB3089-5F26-4A9F-B51C-6EFBD5E94F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405468-26E6-44A5-A19A-142922C934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7AF2B6-A466-4AA8-B17E-F1ABD0C88A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F33F33-716A-446E-B06A-C9E31AFAE4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A7FCDE-BBF8-4412-9457-148FCE2D2B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BE364A-BC91-4A36-B5F3-4FFA13F708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D7687E-FF37-4BF1-ABA8-4E6914B77E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0A0492-61E5-417E-90C1-434CBFB188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06BE06-8589-4017-A94E-76AFBA5B7A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56A3D0-5246-4627-9457-5694CB5270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133B4B-CCD1-43DE-AD89-EFB6FEF284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E9E6F6-EE66-4648-AC20-DCB233DF96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9BDD48-D281-46AF-A116-3B835C9FA9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0B3B3B-030F-4DA7-B8D7-E0BF48445D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CCA85B-773B-439A-8655-4F4D107CFB7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9A541F-4E31-4D0F-A54F-971307B1F4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68A0F8-0417-40B1-B0EA-73754E652A8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065101-DEFD-43B1-B8CD-FBBAC650462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3041C0-D67D-4F4C-B62C-23D6FB90ABD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2AB7E1-E2C9-4DF7-94AB-331DC997E36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41B35F-01EF-49EA-B3A3-3D0E08207C6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E372B6-DB66-42CE-A485-F6EE3AF4F43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06CD01-F5F6-4F9C-B194-8F033B25655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1E4ADA-D9F9-484E-80B2-EF39C55993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EC3BD3-7E6A-45EB-9272-D60730AA88F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033CDA-9492-45C4-A56D-9303E556016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61CF5A-B498-41B9-B1CA-36910AFF0DE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2CED88-4F53-4DD3-938E-3B7CCFBFFA9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97F4F7-8508-46E9-AE53-97CBC38378B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0277EC-8D93-4518-976F-A3BC35AC82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F96A0C-E6A0-4105-A863-248D436B6F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18CD5F-1A00-4689-B9B7-C174CB8E8E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864CA8-634E-470F-A5CE-66311E3229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530577-B727-45C2-8121-4EA30DFEA4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A10D65-6A3D-4FBA-A14E-2E6BF2C9B1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06E60B-29E4-436F-A5CC-E950039E8D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158E5B-3167-4555-8144-DDDC93D5BE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82AEDF-6E57-4BED-A30D-606C769DD2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38B1FA-A51A-4D38-9312-1825293AFB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53028D-1823-4044-9B0C-DCFCEA8337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622485-D10B-4DBD-B85B-7EEE1F0B67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F9C9A1-E5BB-4292-A127-18BC53E1EA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177668-2DD8-498A-A4CE-E69ED11CBB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FB0A60-66DE-4B7E-A3A4-4FB413762A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F99280-F3A2-47C7-A651-BAE9C58982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D71F9A-E824-4C48-BA2B-7E2F62C760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BB0CD5-235C-4334-9F53-1C683BC46E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75EB4C-7C3F-4405-A157-A88BFC9E9E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9CEECD-5701-449B-B547-990C1B3AD0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81AFE0-2799-42D5-9984-6935887F1C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18E7AB-FA77-4BCD-B67C-1B0FD34D5F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B577D1-C238-4D77-BE17-2CF8E61875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60FB77-A60F-4CDA-82EB-98E43D58C3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89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49796F-35C6-4248-92FB-B57CDEC321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89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581633-A1E9-48BA-956F-7B4D155A6EC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00A172-FB44-498E-B794-0D912ED4D91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3D419C-6C7A-41D0-9D31-C801806FF22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F20577-29D2-4EA8-B7C5-A1F4A84E85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7A4EE0-BC0B-46E2-B1C1-050977EDBE9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09ED8E-014B-4D5F-ACBF-098663E8088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F53A28-7161-41E4-B3B3-27EFD927D94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1674E8-6595-45DD-A90A-BC40809778B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4C8B12-8A4F-4955-B962-9328B2726D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23EF15-6A31-490A-B207-F8F805143F8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971054-1B68-4885-AECF-8010FB9747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281711-192A-4B98-9818-C3704B48D08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8B6147-8691-441A-BD14-DE5B2099EAE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E6C0BC-4813-4932-BD21-2504072A166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BD768B-AE08-46FE-9395-C76F88DC838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C25094-8C02-4A5B-84F0-C5350B528E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C7DBB6-27BE-493B-8B33-FE3D65D836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6F8B11-6A77-459F-801C-8BA3C5991D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132D11-BFF8-488D-9F62-4877E64371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310397-8EE7-4476-9655-2D808420EC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125BA7-72FA-4BF7-84A3-C3228C945C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04D8E7-3987-4070-801B-0DE99AC9CB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A45175-9227-441C-B843-2518CC5D24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3659A0-28DD-4EBB-A107-BEE3AAA121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F4BD74-E7BE-4B8F-8E97-40D2DD2802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5691F8-F90F-4AD0-A7CD-B440B4C86A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06AA79-4266-4269-BB61-B49A771C8D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8B2C40-8637-4E3D-AC0E-69E62C1DC1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A4651E-764F-4CA7-A775-52DE81E673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86EDFB-F83F-46BD-BFDF-7A3A10FF57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EC8E37-4940-4BD7-B6C3-856EDB464D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58319E-AAD7-428F-BADC-FA980A0E77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BBD58D-831E-4E79-9D69-75B67D189B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153D67-ACB9-42AF-ABEA-A4290DC06B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E9CBA6-32A7-4D4C-B36C-7F4D40F5167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99221E-6E2D-4A48-8F52-4DFDC2E108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B60373-53A0-413C-9484-20D8A8F3B8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FA9762-A5CE-4306-AFE7-8F01259B50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939F74-77D2-4D02-A1A7-BB98A441D4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2D105A-2C2D-454D-A9B0-DAA19695585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6BA800-DA0D-4E71-9793-103F7B47B4F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7CAD48-01EF-48A2-B10A-20A72223D3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46903B-F205-48F8-9493-150ECD6D45C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1C8F19-BFB8-45C1-8912-B6D41696D09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49A0E6-45A9-46E6-9FAC-6BA8FCC900B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DE4207-29CC-4AE0-B723-915D880745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444968-2E9E-4752-92EF-FDB290DAA9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ED2EB9-D5C1-4E56-945E-D50AD1AD0C7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F97637-82CF-47A4-AAB6-5A933846BCD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5F649E-FBC0-4E81-B751-D6B9EB17789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B6D8C9-B879-44B5-855C-E74BF19C1AD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F4C69E-08A6-4E6A-81CB-D8434B37532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797AFF-4ED6-4E07-A0D2-D18675CDE35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30F1D0-75CC-4A35-A33E-E494F19F2A9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558857-BF39-4520-896A-E8D56F3E55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EE94A7-BF4F-4692-ACC1-EF0E1FA1BD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51FD68-FCC1-4804-90EF-96E050E8D7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8D00EE-DE86-418A-8062-2B441525DF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53F722-1C1B-416B-9281-6EACFBD22A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F487C9-69A9-4DD5-AA07-6AE9C64B91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AF98FE-1BE7-4696-A600-B44DD53702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19F855-BB8C-4097-8AF1-6B1FD9ACD1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6212F2-345A-429D-87A7-21B776D4C4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3827B4-111D-483D-B992-904CAEAC25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457E56-63C2-4230-9642-5897EA84A5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C9BFD0-8D99-4522-8032-9760F480A6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1644EC-BC9C-4F1E-A310-98914CA3F0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5E5E9D-6054-49DD-B802-C49289FC42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239FCE-FFCC-4431-8C5D-612FF78422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E28B30-5308-4109-9BDC-1D72479945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428B09-1D13-41A9-95E1-AEEA766400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F64425-4C31-4A89-8EE1-7430D8A74D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11DDB8-4243-4DCD-9098-3B8FAA2AE2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BD70FB-08A1-4EC1-88C1-F17DF7036C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D7BA5F-C459-46D8-8756-2B96326216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23EC61-0FAC-429B-B933-6B624ADA8A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7C4415-8301-43BF-85BC-18AA4287EB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C8553D-B843-4869-B805-4D44212319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D583A6-F5D7-42D6-A2C8-3154A86443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6381C4-F334-45B7-A584-3BE1ECC757E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6BEEDF-5836-4216-8926-D8E16E882CA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64978C-C579-437F-8D3C-1BEA3F88537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562A9F-0264-45CB-BA63-FB664D2595B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635AB0-FC91-45A1-8979-4F77B84E203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F8BEAD-94C2-461A-B06A-1942E1BAE8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D54EC7-089E-42BE-B02C-A5E24FA3D97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CFC919-6540-4F71-8C20-EB9459B7A9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0D7CB0-D8C3-40A6-8AAF-3276FBC689E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D97C6E-D017-4F45-ADB4-0CF8E4FF87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BA8221-FBBE-4BFF-8DC9-CAB00E4531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0C7F07-BFB0-4110-AEC1-3F2E39E03F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DD3F31-C92E-4194-80F5-72A06A5CCE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0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197974-C531-4E06-BDEE-117F8F829E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2D14D5-7759-42EF-9FAC-321318603D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888994-2617-42F9-B7EC-FFFC417EFD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839082-7A74-4CB9-AAF2-BD40C92A00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B1529D-0200-406E-9050-23431DCEBE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14CCA2-34BC-4BE4-9182-6138492988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6FC629-C337-42B2-9494-29CC21C252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BC0ADD-EA1F-4250-9E39-CA3EBE6DF7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0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CFCBD6-ED3A-4D98-AD73-F28A19E598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A0B441-B787-4A43-A64D-FA85D10904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C05D27-9C9D-451B-89CD-C30F20B598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143968-2835-418D-9DB4-3B24B914A5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FE138E-B9D3-4DB9-A497-E3AA4280CA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D578C3-2B26-47C6-B914-CD2D0719CD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F46FB3-E43C-44D5-8DF8-BD0EF79616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47343D-ACE2-4DAD-A3AF-0745FAE68F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A0AFBA-C5EE-44B5-9EAA-7D962A4B2B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1953DB-C5E1-4A38-9D6F-CF08CECACE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7A67A2-3580-40A3-884C-821ABD062E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160B80-DD8F-466A-826B-F0E9B245B8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F7651D-061A-441E-A109-47FA5F9497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BB01BF-0471-4106-8FA1-D391650272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4E8E43-C890-47FD-A7A2-0452763651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30B21F-6114-4B6F-9F6D-9848236455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CD2258-AD48-49E9-BDE6-8BAE3B09C7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5C2092-0198-4CAD-98CD-1CDF55F70A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43AD86-9E01-4123-855E-50DBCF00B94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015A27-E4DE-4F83-A560-FF9BE225B21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A01017-071D-4B41-BF85-A998152766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8EE07C-A6F9-4155-9603-75E06D42694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AA9A25-2EC4-431C-B482-D7E83F5298B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5D1997-CCDD-48FF-83FD-A071A068E7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17897B-2F3F-40C0-A5DF-C5CB89DBED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1F414A-72EB-4BB5-83EE-FB39D6E3F28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A1F05C-3D31-4BD0-9353-CF13EC20727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8CEA4B-A63C-46A7-9D9F-235B54E7547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4CE544-B304-456B-B6B6-3D048FC72C2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7BFE2F-6707-43FE-812E-759DEF5C56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2DD0EA-4D3D-485A-BA12-A0106925489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B1CE19-3BC9-409F-8DEA-13C617A80EF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6499A2-6AF3-4806-920C-DA5F3354B4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1BA69F-ED6A-470A-85E3-4ADA4676E7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16A65F-788B-4D19-A413-D001E9429B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DAF54A-5946-40A6-A90A-563037DB84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9D3BA6-45C7-4CAA-9A75-37974BCC76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85292D-6310-47C3-BC21-ED8B03215E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2D7001-08D7-4207-AFF6-657AE2F565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63C762-91D9-4E81-B311-118CAE3E75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7BA11E-D554-4CCF-B32F-F1EA4128BA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64F4F7-787F-4EAD-BB53-2D30D39D1F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25A0DD-E84E-4356-B728-99E17EDF72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937767-8B16-4768-A3DB-726379CD8E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B833D7-0EA0-421E-8587-9E79A568D0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07610E-14F6-4862-BEB2-3ACDC8F342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7EA10E-2AB5-4127-AEFD-89EB8CFB58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DD2EE5-13A7-4689-BE50-40AC72FD55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AF6912-E73B-4C39-9A28-448ED02A83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CBD1EF-C9CC-4C26-80AA-F6F53CBA2A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ED33C7-9C72-4521-99B5-BC0D8BAEC1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1C92BF-B29E-44E9-9EA9-58DFCF8B91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6714E1-B700-493E-BEA6-D524BADC7E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D8D9F5-7CD6-4933-AD21-1351A8DAB0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BD309C-3DC4-4DB6-81CA-7C37409666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C24076-56FD-48C1-99EF-53CE4435B8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92BE28-DD5B-4A8C-BA78-8489344FFF0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7D091F-DA4C-4409-88EC-CA72F36B0B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670644-92F0-416D-950B-9DE7D6B4A01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587FEB-03ED-482A-976F-742FB180BC7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664FB0-A314-4A9F-9837-A481FB4C2F1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A46F9B-3791-4C17-B430-63E7A0F3FC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8D27DB-13BA-4A6B-8F1C-C2FA5EF04A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BDE151-B873-4E4E-9897-F2921CCA03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8B8FCB-39C7-4B92-89CF-8A90872CD4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DD9B57-CB8F-4546-A322-13E1C0A1F8D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8128CC-5F0A-4CAC-A05F-62ECB0B3F8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57909C-C015-488A-9785-FD094D8D25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0DD33F-EEBC-4227-93B7-1030D1FFBD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436AB5-C60D-4AEE-9159-28B8700DAF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5F2122-7E95-4D0C-9D99-062426B6454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A5E905-7F2B-4188-9383-FDE36BFD78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191659-B1C6-4AE3-AA47-27001BA721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0378AA-246E-4E46-A80F-08405F7E56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180A1D-3D23-4D6F-B807-8D1B01BE9B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3EA021-DD13-4AA3-94CC-98AA249549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F432DF-89C6-4C64-A190-290D88CF0D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6D0623-506E-4DDA-948F-B907D60275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6DF4F5-96E3-425C-B729-01CE9DFCF7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059358-F376-40D5-B256-1203D5292D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25B892-3847-40F9-A4AE-4FC0BDEAE6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F6ABA6-C0A1-4946-9D0C-7BBAFED1D1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D27AA7-D9F7-4C48-90D8-F847C4B8F7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D7B5EE-F622-410F-B3FF-43080C4E08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E793C2-B83B-4460-AF88-10F2222D59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C8614F-8D90-40F1-B59F-B576726D03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A5359F-F45C-42B6-A296-F429941EDF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ADFF8A-E78F-42DB-BDE9-665AAF7BB1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ED0D27-1D9F-4371-A77A-78A506FD33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78BB44-0A14-47AA-B706-E17B99F07D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5B2716-16CE-4DF8-A9FA-5263F369CB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1E56E2-D7F8-443F-8031-32C637CF47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7F467A-3891-460D-A539-A3CB6BA8EB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22E6DA-8984-4D3A-98A5-04B0C314AA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1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5E9C88-999D-43C0-AE26-CF4B6B43FF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14BFA6-6BCA-4AB7-9927-A7E654AAD65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47DCD3-4585-4B94-8DD6-0E98F6BE98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B25F62-7EF5-408B-A10E-8953373CE95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1857F0-A9AA-4FF3-942E-229C8547B7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234449-5CED-424F-8B88-31BA58D9A85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1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EB2CE6-61A3-4AB7-B948-8FBC6291BC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2EAFBD-E901-4E2B-BCC7-6677CA3F7D4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5452B5-D0F8-43DD-8BC4-3DA2F418EF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9BF6C1-6BCB-4D7F-ADE2-FA1F4167C6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96E6E3-3040-4981-B631-022AE02483F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CC1300-799B-4F31-8E6A-E2B8B43DDE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F28D5B-DF84-4BC1-BF96-5E0584DE1EE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FBB276-426A-4B40-91A6-5A42F983F1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05DD3A-7BE9-4894-9EC8-448DC0EEA80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444878-59D7-424E-B9D1-E8423A26F4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D9908B-E497-402F-9057-E6AF2E2730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F657BB-FD10-4AD1-822F-C238187067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96461D-F78D-48E2-8F4E-8C1B2DDCA3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98E0A0-EC58-421D-B500-A80BF5D22D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7CFE7C-E60A-4F5D-8FB9-D52AECCEB3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9D825F-9BD7-48A1-8F4D-24631F7BFD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BFC5C3-CDC6-42EB-8A2A-5BDB937F8C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50EC8E-0016-480D-A426-0EF7FD00AF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0EAB1A-8949-4F88-A894-955D42C09B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046B7E-8014-4813-9FF9-11726CEF46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1D6C7F-8A84-40C2-97B1-87E44695C4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D08E6A-E830-48EB-B36B-054B4C5204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124F15-A753-4FAA-858B-01FBC9D9CD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D48421-3D63-4654-9ED0-932B4650A3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2EE21C-35BE-46CE-AC7D-4C5C8A2972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174B41-CAEB-487A-A23E-50AD6934B2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E8622D-132A-4E6D-BACA-1BB20106CA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B65F39-6D75-4CAB-A25B-EA53B155CE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DFC341-41D9-4C65-9693-E895B93FD0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9596DA-47BA-457A-85DA-D27041FE58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17353D-7A50-4986-B326-54125DC62E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768B75-013A-4B33-B7A8-20BE7706D8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676FCA-A625-42F0-B73B-8C9EF2A703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F89553-A58D-488E-8DA5-8A2EC771E6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7E8DEC-2E7B-4C0C-9080-35637AD4F99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6E5073-530C-4B07-9AFF-86902CA40A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85D115-0356-48B2-B653-A8CD02EC857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9C7767-75A0-4E78-A9E7-15411788817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9B7ADE-972E-4477-8355-2F71BDBD46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94AAF2-A59C-4D79-AD9F-CEC0A9DB52F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0AF9CA-FC76-4632-9D42-EA1B0B8C76A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617CB4-AE70-408E-9E75-16F39EC34F7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79E134-82E3-428F-B011-B64F3E155B4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DAF379-95BF-4B80-9980-B82C3B1AD0C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3C8761-D1F3-4C9A-964C-850C78217B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038A62-FEF0-4D87-BAF8-2EA2E80AB62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9DE999-C019-4D2B-9AD8-18CE0CA61E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55A400-51C0-44FA-A00B-34A1508066F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710967-836E-46AB-9A58-4B2FAC2E6D7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F9741D-35A2-4A7A-BEF2-E4B644C127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EE6987-A446-47FA-A5D0-EBB1AB8831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B2BEB8-AA95-41E9-97F7-83BE8E88FF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83B433-040B-4052-9DA7-127D4AFD16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799156-8416-4021-B411-BD7177C165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FC5C6C-3A51-4317-BB01-B37051ED8A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3AB775-CAD8-4503-93BC-FCE0D55E77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7089D8-F785-4DE4-ABA6-BBC0C2E57A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6DF5DF-D374-46BD-AE0B-8A227F3824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657508-3E4B-49B6-8B91-5A95C4BCCB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CE54EC-5569-47FF-8B47-DACD121EB8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656561-ADBB-4D7A-9902-A8173FDD5F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A215F3-6FDE-44BD-8605-857C451F42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9D5222-B37F-4AEA-BE8C-4B6F504EA9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5E2B9B-F130-4718-A61D-3047F69179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C5DE90-B902-49BC-B407-AA64792A6A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C13F3C-FF79-4F4C-834A-89779B22A4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5C14EA-A656-4F64-8544-2E57DF4F63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AA2B2E-C940-4A33-A744-5BF2AB050A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0BC64B-E700-48D6-866F-26C2C99FBF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FBDE52-5CC8-409D-84E6-D9A1F3F7E2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FB4B4A-F408-4B0D-8F0E-BCD3DD0FD4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DAF38E-95F2-4D42-8694-5E8F0FA6F1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05E830-2E98-46AF-8C55-424E2CA557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727033-4A23-4126-B47D-A5D70C9AF98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714C73-DE67-4D03-A503-54A4944563B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D082F0-826D-4903-8170-97F2C22B9A6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D9F302-4636-477D-AA3A-F44024AB8C5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81C8AC-748F-4470-A4D8-545BFD78805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64124C-512F-4853-8C90-FC594DD26E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9921F5-00C2-48D2-9A00-025618172AC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7AC668-70C8-4EA9-9B3F-A6D009275C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A089A4-FA62-4AA9-BAAF-9AE0914BFC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DB65B9-A91F-40EE-B016-310EFBF323C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2118B6-CFA9-4CA2-9639-4940FCEAAA6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8057CB-D662-4D06-A90C-26FD595C72B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5727BC-8E6D-4A91-AB30-829981FEAA8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6317C0-E9C3-4FC3-849E-895BD0A982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2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0721C0-B0E5-4905-B69C-8F42D7A395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1579D7-CBE0-467B-A032-FA01205D6A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1898B3-8B04-4408-B84F-65232DE433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3440F2-CD3E-4829-85FD-642452974E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1B53C9-702C-4CD6-921D-9CE030D1F5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EFA745-32A0-4672-BA06-3558B6C8AF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B3993B-EC7A-4C17-ACFF-5CB357780B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49450D-F4D3-4FDB-8578-8939F56019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0B21D2-2791-4521-AD8C-63BC5AAC19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463512-E460-469B-A6AB-33677E31DA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1565BC-DE4B-42B1-ABBA-79C0213D9A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F332C6-45A5-408F-B20A-CCE321F3C8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7DF42C-455A-4BDE-AFE3-71B314F65C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2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15E8FB-FC45-4CE5-85A6-A1ED4425BF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C548E7-21AC-41A5-811F-E516C87593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FFBCE8-A708-4604-AFAD-C2DE668B0F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032390-1654-43E1-A9A7-CC5BF910D6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847387-EE1F-492E-920E-FB7AA93D5B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3CB0FD-14AE-433C-93E7-46EA7B6DDB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47A6DF-3A87-4D8A-A9C3-92DB5C258A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1E516F-7CB5-4CA6-827C-38F3AF1A77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936280-28E9-4AAF-BC04-18E679D5E5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B2A2FC-4CF0-4A7C-B254-CC911EC469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1BCEF4-6DE4-483C-AE3E-5AEA6B8ACE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2AF039-2143-4A65-BDDE-80BC6CC756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E2028B-E2DD-41EB-AF40-8AE42FA7A5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5B1931-53CE-4EEE-8DEE-9B29EB698C8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0AD649-F4CA-4B46-9E68-F2E2AB5C67E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7A4CBC-4C5A-4322-9854-4394F0CCE3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4E1F43-5C0D-45F0-B7FA-27B4143801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D6F117-5E5D-4651-8D7C-29A1412A5F9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38E1CE-7A9A-4987-8FDE-F40DE9DBA5B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8EAB9C-2120-4302-BFBC-F2C74EE3991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773590-E7CC-40F2-80DF-D58B33BB46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3EE9FD-5F8C-4E9D-8912-AA44294F3E8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F0B84C-0465-4D16-88E5-EE362A960F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3EA3E8-7D92-4992-8D0D-F07E8168F04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F09F7B-7D4E-4F20-8880-B3EBA0EDCD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EBB79A-573C-4F8F-9596-3B01260B505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CFCAD9-68B5-490D-87D4-F5813B921A4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2E9449-5FDA-4BC9-BDE9-F35CA86226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6797C7-FCAA-4049-A7CD-4019F201D1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F2E5EE-57EE-4E6B-94FE-40F133E50D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6EAA48-D980-4FB0-BB92-970F4F7C6B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01E008-FD7E-4D85-823C-F2EC4464BE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D2546C-7768-42A4-84B4-3F8154749E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59776C-2B3E-422A-BDCB-043B6DE1AC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328C50-A190-48BD-855F-DC5EC3519B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5EB31A-7790-4C30-9B64-D2B2423D51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10626C-C7F6-4BA1-B0A4-9C2596F56B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986511-0A1A-452B-9B6D-42ECFC9AF5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6CD697-351E-427F-8019-E2EBD6709C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E61F3F-8C53-405F-976C-A0CE631AEA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FD59AF-578D-49AA-AAB0-009062A1D6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F1C815-E445-4317-A683-58C22EBD56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253630-6325-43A7-9ECE-D5C2B2B98E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592C3E-0113-4F7F-A7C7-EF6E37D943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C7D498-8838-4A5E-B699-8AAE3475D3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A50B35-583D-4B45-B048-135634E296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932FFB-430C-4366-9CCD-AA6002E7E4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3A9C29-F036-4C2A-878D-FD35858BD6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5BE529-6E6C-404F-8594-051A30A497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A88B22-EF1D-4E14-A83C-1DE17EDC20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2BAD6E-29A9-4BA5-9720-A4621837EA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C6D32A-D9E2-4DF0-A14E-30FC67ECBC9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EAEF71-8D36-4CC7-ADDA-2D9DF46FAA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F608E4-5370-4075-979B-8F82DF3247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7B1AE3-29E0-4424-B085-067B4A5F08A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469F76-9E0B-422A-94AF-E968B9C255D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9EA866-A379-4CE4-A592-3AB7A4CB589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9C98D4-C483-41B7-9656-3C284765880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FE982A-BE14-4DDA-B076-A3D020ECC88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58ABAF-76FB-430F-AD6A-301F1403917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9373C4-D1AB-4F85-BE20-30AFDFC53B6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C47E2C-92AD-4356-A1A5-F344629F9D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78F3B9-0563-41C0-9EAF-A4EF42EAC2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7F2E96-12B1-475C-9C6C-8539AF0B766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B2D7F6-DC3A-4D00-B1E8-6F48354E63F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9A22E2-8B6B-4DE0-91AE-DA4A7AC3DD7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6A452C-109B-4610-9855-52CA6F5403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0A6B21-9BDC-4D8E-9CDF-E0238E579F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8A51FD-21A6-423F-A9DE-42216C0D72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BCF727-FA1A-4098-B8C4-66D22EFEE0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FD5FBC-1721-4488-816D-F9FA721E7A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2F127E-F815-4A09-8647-4EB8D5867F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AECBC4-C9E8-4678-BC05-C200818C0D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1002A5-5534-481D-AF0B-9C893F5BA5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E18CE2-726F-4B08-8406-2E785F393E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AD605D-4322-4C48-A8F9-7DF33CBD53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5BD7D1-9E5F-4482-8059-7985365719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DECD6E-C2DA-4E0F-8957-1C2A748C7D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E2935B-B675-491C-BC2F-28C0A89DBE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856CD8-F024-4F60-91A4-080A41BD8F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328F57-72F0-46F6-9F8F-98D003BDC1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595134-2BF3-4CA6-AFE7-D1F185D906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A4D5D0-AB9C-4BAD-B579-71695949CE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EB4B1E-B5E1-4AE0-90D5-EB405677CE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98BEC3-57C1-413B-BB45-91616BE191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A2A240-C156-4FBC-8477-AEB8320852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B1D0DC-347A-4E88-8E54-68CB00537B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17A610-9449-4DC7-94C0-2E9B22A7D4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378880-8171-4024-A354-86622AE2DF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3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FC5DA5-B8B3-4A9D-ADA3-4E6F6B3327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B38B50-D267-48C2-B10F-139F9CB4FB3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5D713A-0A9B-40D4-BAEA-F104B01F05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E0945F-CE78-4178-BA40-2B5409A47F3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2962FA-8C2D-4A7C-B456-2E0D6036AFD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485183-20CB-46A4-AA9A-2DC54CA65A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17E15D-EE3C-46B9-85A3-E93661A82C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DF3F29-9435-4E9E-A1A2-344E9B30E3B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221CBE-9A7F-4CF5-81A2-2B1702C9A9A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83EEAA-BEBB-41E6-917A-34C2495157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A1B05A-C657-4EA9-93D3-B6125E36F4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3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5F23EE-2916-43C8-9EF0-1E28F45C75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998B3C-C8BA-44A2-9C0A-455F73E955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D9F6D9-96F3-42CA-9C29-49CAB81D077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3C4FF5-2555-4EDF-A461-4FB5B02AE95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DC0FDF-EF8D-4051-8386-F3F9C23867B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7AEA56-B57B-42E4-B9D2-0ACE3ADDA4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F5FF52-60AB-4A95-95FF-422E97547C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DFCC38-12E1-475A-8BDD-969625D442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FBD076-A3AD-40A4-ABED-9384815370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88614E-C1E1-43A2-B510-C0F149083B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01D1DE-A832-4703-AB2D-BCB06F8844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7C41CA-A7B2-424B-A498-2D14A50D4C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537D65-8190-4179-A065-3C0D92A499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97EEC0-23E1-4F48-B3C3-5040971B01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73A94F-E430-491E-A24A-7D87C77D7A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B00EEB-5152-4954-98EC-9FB95CF571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1A0EB4-D4D2-44A6-9949-07F31EA738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2ED884-534C-4895-81C1-7FDEF8FE40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745833-60F9-4546-9360-5FA034D988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DEB2C2-72F0-4932-8A5A-70CCC8671D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A827EE-84D2-474E-AE40-C7E469338B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B8860A-32BA-4743-B5AE-B2E731D152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B072B0-6413-41D3-ABBB-4128E17421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5B7A37-6163-4A82-8FCA-D4F24EA246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0F0930-768A-4DC8-A468-3E524062B8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87776F-D2F7-48C2-9F32-CC4BB8B83D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7D9524-07B6-420D-B306-EDB1FDA93D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8FB58A-F210-4A72-A0F5-85F512991C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AF9FF6-6A24-4884-9A23-3D7AFCC535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2DE41D-AEA2-4FAA-B231-B6B6EFF9B5D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CDA267-5933-438A-A172-0BF9A7C484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E54F45-1E9D-4C52-ABD6-C7E7B17184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DDA68F-A5D0-4E60-9180-AEDA03B2436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204E98-BF2B-4CE3-A95D-BC8C2C9F0A2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2DC494-C5D0-447E-BC08-A8F41F12E10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C79E3C-5EC1-470A-A645-B8ACE7D2A7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4B14A2-B1C0-40AF-AA60-24F0954856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0071B4-5676-4C32-8DF3-5CE9FB27408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5CFFDD-8D9C-4B69-AF24-457A397540A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E50CBA-B673-4D59-9994-AB9DE06EAA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67707F-B464-4A50-9E4B-82B17A4A97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952967-8564-46F9-A80A-DFEFEA61D9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98A6A2-7D30-48AD-AAC0-C42F8B7B7C2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8CDF84-22B7-4C65-922B-1531C389DB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E78F3F-F97D-4729-B223-60F56EE270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F3EE03-F004-4903-B5E6-CC9DA64D19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C8FEB1-AA88-4D67-A5E3-FF8F4ECCE7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F1801E-939C-494F-B518-271A982D72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B2434E-099F-41EA-8C57-64ABEC3A3C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F226D3-87B6-410A-8375-3CBECCE105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D91409-62E0-487B-9273-7B1436C733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15E92A-19DD-49B1-A7E1-860196D904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2DA4A7-F8D7-4899-9DB5-52D27277CF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CAFB76-4D41-4B5E-A2A9-F7CCDD7085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D86F47-E40D-4E1E-8F7C-4F726EFE8A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E2BD41-04FD-4128-A463-E8A828C055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E07828-3FBC-4882-B216-716AA8E501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864D08-DDE2-42ED-B843-69F1B8B538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4C6F5F-A373-4D8C-B5FC-39A4BA6812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B9B01D-65C8-4F14-85BF-F41F0C6DCC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531994-3D56-4EB2-ADF7-6085B40303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F9CEB0-E641-452E-88DD-501B21D6C7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9397D9-51C3-4DC2-9B65-88D21D10D1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8FE3FE-71BB-45B2-9754-6F741D586E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1D78ED-1DDC-4B8A-98B0-30C732DF70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0379FF-9C6D-4700-A16E-A3EE8B63C1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B250C8-35BE-41F6-A4C7-4C4A985931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4D3340-F5B6-4BD3-AC8E-BDBB0D8E1C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152D46-8C34-4ABC-A8DA-226A8BC35A4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BE4A59-BFCE-47B5-8338-03A1B12AECC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2525EE-083D-4EF5-8879-05F8DFFDAE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285045-2F0E-48B2-9C33-74E08B57E8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3F9DBF-FA33-4F92-83B4-96CAA5CF3E4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84802C-81E9-4F1D-8B3A-568F77E7A7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BEE72D-9893-4789-9476-E307A5AC75B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2E2108-3B9B-4C91-87C1-50DA58024AA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F4D878-4A44-41B2-A773-69926607B1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749F8C-0F8D-4651-844D-CFDA300A810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3A3FD0-40D1-455F-AA1E-C19C0CD069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B9638F-FB4F-4C00-8A63-5EA0169002E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38EAA6-CEC0-411C-9F68-6BB4BFEFD06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C430C3-364E-4BA4-A6AF-A02BA9737C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4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434A59-7C07-4464-AEA3-08C6EE8A764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E7A109-DF57-48D4-A3BA-002FE8EEBD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5B6170-9DCB-4501-887B-ED403D8894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F30D1F-59EC-41C9-BDD4-11E7684288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1B0EB9-70E8-4AD2-9E88-5519FC5A32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A26F78-16B9-4BF2-9282-EF60DC2017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7D01CE-3059-4362-928E-5D35513F1C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3769C4-E874-4A68-B6F7-CAC8605AC5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814A73-52BE-4E50-8A3F-B77291004B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972D3A-E664-47FB-BE4B-B99782B7AB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FA91C9-F77D-4D94-9A1B-744267B3E4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013011-03B2-4085-AD96-ABBF7D02A0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2D148B-569F-46A0-948B-467A6116B0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496414-3099-4AB7-9965-85A0CCB090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18AD24-4366-4A0D-8756-607F9A1D9E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7389CB-DA5E-45E3-9CD4-8DFB214F07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173AC5-1CA2-4F1E-BAB5-70C92AD8B5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5F0E01-3980-473D-BD52-08484C9CE1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4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4C5828-FDF8-4284-8408-C68EBC9168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564A58-AFD1-4521-81A3-0071BC753C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58339B-BE1A-4A61-9791-3D8F2AD14D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75182C-D8B4-4D16-AEC3-B4EC9C8651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6C3FCD-0CE7-4DE5-AEE0-54DBC279F1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F26CC8-7053-4404-AA73-715B8D7A69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4C3011-C886-489B-9101-14653B7347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6570C6-DF69-4C1C-AFB2-F87F31375C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32EB6C-2626-44F1-9C86-77BDD7B3BB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20394D-657F-47B2-BF72-C7D63382841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1AAE01-18D4-425D-A5DD-37D3C17E1E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640C2A-AB66-48D1-ADCC-A958617737C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8A43C5-3280-467B-852C-E0875744A36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BB879C-48E0-4414-BCE6-AC905C77509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CF1559-35B3-4B86-81DD-EAF5100EF98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6CC653-2FD1-4F0C-825B-A5ACD3AAA3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9B7BBC-87DB-4842-95AB-8DB1862F4E7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AF414F-68C9-4932-90C5-D191372E95C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2C6BF8-B11F-46F6-ACE1-3E3FCF3254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E8306D-EB45-44EE-817A-E0FCF74802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CD9D14-9884-4E74-BEBE-177B02E61F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B03434-A12D-48AA-92EB-60797D79F2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E43FE4-9480-4158-91C0-7A91EF895D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A238C0-4BD9-4E8B-9B14-5C8EFCEDE1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8416D7-5C49-48CA-B450-813BC676A7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241F6B-B07E-4950-8895-9502A9B163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B95A07-3075-4483-9628-EF4F334FDF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48D319-79AB-482C-B44D-D5D81A2441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8E2438-FADF-422B-9D6D-F2F1C130FA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8BB5DD-03D4-4715-BC66-16E3C1B638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153B4C-F70E-4EF1-A9DD-40DEBE7180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147CFD-D41A-4178-A40F-B42784BC98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123109-64E7-4CF6-B307-6104A1D281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AD5669-33C8-4784-87A3-D6ADC18903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C5488B-A0CA-4BC7-A92F-A2F44D0070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4611F3-285B-425A-90E0-69476C5B50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82C153-88F4-4EF2-8CEB-051FED5F44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5B05F8-5929-4AE1-8D6C-356DB0BCF9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C70E9A-C0A9-409E-874A-2B2E737613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4C67B3-B12D-405F-B612-65840C9743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CB6130-3B36-4E5B-A155-52FB2FCCAC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A03A55-DED6-49AC-B1E2-2605E92F32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FE9381-06AA-4435-8E00-D9E37A4E0A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278CA5-2C65-4196-8100-3FECF49900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B0B429-1859-4C87-B12F-CF6428EA4A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737709-CE7C-416F-9B07-BAD7A1C44B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07C359-6383-46A8-A3C0-178B31F7214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AC57CB-8F58-4CE4-86BB-A64F1B16E5F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346382-80E1-488F-AB62-D73EC132445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32D353-EFE3-444F-9007-D3133D8CE8E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31CE4E-3A9B-4446-B145-BB710C47BBF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8D484C-67F7-4148-B1AB-6BF6B1AC136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938F53-5DA6-4C5C-BFEA-67AA664EAFD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3C8919-F156-457C-9FE6-F8D638D6C9D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A974E8-8A72-4BEE-A270-2D09CF564AE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8FC98D-B788-47F0-8DC0-BCBFFE45EF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DB7E5D-8295-41CF-8028-0071CD8BAE6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B08502-ED14-48A6-A683-86089B17455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358826-C009-4E72-910B-E98DB8CFDF4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9446AB-E896-4503-A5A2-E8FAC7B7C77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89B429-9DD5-4C62-BCA2-7C86643422D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46E070-7AC0-480C-96E3-3037374CF8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F67E2C-CDB6-4C35-9914-3EA7BE830F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C444E0-4B14-4E9B-A0C6-84D2173618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72885A-2B67-4000-980F-2E56AB36B1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88089E-FE39-424D-A3FD-988183B484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2F076C-A9D0-4CF2-8F1E-5EEC8AAA472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0A111C-BB2F-4203-85DA-D9569F6530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F622A3-0425-40AF-B0A9-C0E7804D83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DF96AE-2D84-4055-8AD3-3799A268A6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C40C89-2B4D-4E9D-8E3F-1ED6DC100A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F79583-8AD2-4D5E-B26A-36F7A2B2A7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C3066A-F322-46D0-AC6C-F410A5E1D6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E98564-18C3-4494-BBB7-13CF36EF49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46A6D5-48C4-4C3E-8CF2-91DF7608C1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28FFE4-A2BD-4D84-8F05-73F3762FA9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B6867B-7C61-4759-B3CE-87AF97B51A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CD8A1C-E275-4829-A5B3-1D1BE97DC0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9B7A6F-3DF3-4D18-9C74-2EA3FB13FE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D45670-9A7F-47BF-B765-A984233F0B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B7291F-1E20-4208-8852-0B6B0737B3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0611EC-E326-4C01-ABFA-5E877840E8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F482B2-0899-4F6A-8A73-3ED6AD9744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FF5751-4166-4F7E-8473-EB02031FC5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817B82-2BE1-464F-AF53-6B4B30CE5B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BCAD53-FF65-40FA-B197-D4962EC85DE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07292D-3169-438C-83D1-0015E558A4B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8EE658-09AB-4E8D-AEE6-C06D898F79E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456AB4-5291-49C4-8C62-DF0D42BB1B8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C078AF-BE93-4A5B-AE39-9923F7E3EF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9E04CD-22F6-443D-9944-1CD9F658CCA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1FEF40-B60F-4DEE-BD30-B17056C943E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FE2F25-6EEC-4D9F-B7FA-BA50886283A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749D7A-4A87-4634-9788-86974B9727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E64762-B99C-44FA-9408-1886ACEE76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9834C4-AEB9-4E25-B4DA-595C3B0F40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805306-5FD6-494F-9183-96AD3EAECDF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8D917F-C1D5-4E6C-A373-0AA0F6669FB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FEBB53-3FD4-4CF2-8A48-D1F58625D5F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5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CCA652-8A2A-450C-ACC9-84F56E54424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5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E64E9A-0A08-4DA2-9EAF-B3E924BE37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BBE6C8-3D28-40C5-A2FC-B62E3FC709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73F4AF-5BDF-4846-AA62-3B5988EAA4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BC5452-A995-46EA-8317-50D9F4CCA0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94ED14-AAC7-44D1-8A40-E582278A49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FD447F-6C21-4E93-9CF2-0DF5059E93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DEBDA0-E515-4CE1-9DD5-6E3FD2553A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01DAC3-47A6-43AC-9881-932B672C4A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3B99C3-7211-41D6-907D-99324D5F1E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8A64FB-B785-4B1F-A815-DFE38A6376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4B0EAA-AE81-411F-8FDE-C18762D27B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90FE29-20D3-4794-A852-6BB3893FEF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D7CC97-034C-49E2-A686-629366F844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B3A4EA-CC5D-44A5-8A2E-485019A202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81D41A-C632-4369-97FA-795A366ED3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9536E9-847C-4741-85D5-25A1A7341D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84EEAB-E254-41AE-B9F0-0A6FDAC916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69FBBA-235F-4AAE-82F3-C05BD2D952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78D01C-C85F-4A1F-A37B-93B54153DC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111D50-6480-4088-98B7-2DFF2D5515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87AD7C-6877-49A2-A667-900A3C81FC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FC49BD-2692-4F46-A722-12D427BD7B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1247F9-69E7-48A3-BD14-6512B968A8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825573-E04A-4D14-867F-095638CF8B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A30669-BD35-483F-B6B5-D032F9CB49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AE0410-0512-49C2-B34D-881A332CFA5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DEEA62-9E85-4998-8A9F-06B3049D18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17E531-1C76-4D41-9C15-299B3DEEBE2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E817AA-37EB-4FFE-994C-37C9F617F77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78528F-640E-4CA8-9E7D-D5FB08D02BD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58F4CD-FAC6-4791-A9FA-C8EB6FBCFAA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587A50-2C2B-4831-BB32-32920EA7D8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FD2FD3-E669-439D-A727-1AD56E955FB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22FE71-06FB-4FEC-8E6A-6431BA25C3A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C54C64-5990-4054-98EF-2791C69161C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AA7B8E-6014-4356-AFD2-FF379AB990E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A14DB9-9661-4DAA-92E1-406FC3FD90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6E852B-5640-41F9-815C-85E54BF5F64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C4E143-7321-4A34-83D4-5B3381A0D1A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1AFC45-01F6-4372-A357-B70A11AEE5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0BCB11-B5EC-4EF4-988E-ECFA8A5608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FCD67A-EFCA-4D1C-BC63-A799DDB4A4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0AC516-94B4-415C-B424-9D223B1712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CDA644-A3A7-477C-B283-DE8F5DF7C2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0B4C34-512A-4659-8387-7982776066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3AEBDA-59C3-4799-B090-D28ADF7F60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2ECC42-35D5-418F-AC16-9F3B7CFD28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6F16E2-BED7-4860-BD79-143B267006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73D463-4827-4316-BE8B-C0E2244406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380EE2-033B-462E-8A56-4C66A4F6A8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AD6956-63F1-4773-BCC0-FADC4DA06C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F31711-B0D3-453C-91C9-5A3058AE4E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A08AB2-17B3-47C9-B2B0-DC815CEEC1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9BD265-7956-4B94-9AF1-F302854BDA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D47FC4-49A7-4BEE-A453-073A27F0B9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EB849D-AF2A-475A-8943-AB14521F10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CFC99A-1D78-4CFC-A5D3-06C6F3B9E7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D9808B-9999-4172-A0B7-C8CBF8044F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D99631-DF5C-4036-AE98-12935E28B5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34A028-132C-4BB0-ABD9-6D819E1BEA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813746-A7C4-4EFA-9FD0-4ADEB2570B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62C7B4-C00C-4D21-83F6-A96BDCF8F5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4B86F9-9200-4164-98C7-DCC9B50056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25805B-7280-4546-A6A4-920044C8BFF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0EDC74-D585-4735-AB69-C7F6F874A2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EF53DA-0AC4-4AD1-9674-56485DB34BC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E10B4C-5BE7-4AC8-A206-6F02E98631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1A2F6A-D151-4D10-9BF9-EEAA5AC4DA4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02AE2D-6037-4FE0-AF97-69B8F07AE16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CB9361-DDF7-43AA-B7F1-7495447335F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D4F1E8-AA3E-40C2-8B7B-CE64866AB24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EDCCE0-CE0D-4FFB-BC88-8C3DFCA506F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9A6C57-DCFA-444C-A2EF-66CBA5216AA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AFF8B1-DD7E-4B3A-AF41-230F204831D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A9846D-FBE0-4642-A6AF-04D2C9156E7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C203D5-3148-4637-908D-3C920A786C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F133EC-5346-4C41-956C-5416C89A88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6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9A5E29-EC07-47B8-B6BD-5F977FF47F4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F984D1-5843-42D3-9ABE-64CE650CB7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059BE8-F6DE-490C-85F5-4AC102CE2E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27B2BA-02F3-43FD-AE1D-73A2AA7038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23351D-2B9A-420C-BF08-DD9C72601F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D04570-2977-4C6E-8E78-117ADA25EC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9F837E-C7DD-45FC-90E3-E665FA7934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96DE84-5967-4D2C-B58D-9EE802C7F7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AE8648-C811-4516-B376-5A80427A77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A44B22-D49D-4650-A2E8-B20F1490F0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14D353-F44E-4775-9DB9-01C1035E70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2734F1-3530-4A6D-9047-EC54EC059B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355632-3E00-4BD8-913B-06EFE06C9E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555827-DF1E-4EC8-AD51-40CE90FE4B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E050D1-38CA-413A-85AA-B444C7DA7F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8E5E13-4CB1-4F24-B367-1432C3244A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B31880-F80A-458A-8C94-E3E374B372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C5E711-C44D-4CC0-95AC-FC510522A9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4EF15B-B993-4425-B121-A2068DE6D2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FD5C4E-3C3E-4CCA-8837-66F87512A8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4BF5EB-CC12-4BB1-A495-A931379E0A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13EDC1-B450-41DE-BF3E-95DC92AC25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F9405E-7352-47D2-8933-BD7013CBDD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6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B5B0BF-E340-4D6C-8F32-FC34A48579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F5B175-1630-47EB-A484-E5BE9CD4E9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B71D50-1A0C-4769-8146-421E2FBB848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F9C209-A57A-45A7-8F2C-C924508656A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62CCA0-A029-4363-95C7-3D7F7997FD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0E5546-CD8A-4661-BFFB-75D9EB29752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9705AF-9C10-417B-817B-587462D68B3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723071-7F06-4034-BADE-ADFB74E363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527B2F-55CB-4C8C-A6A7-E45585CAF8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A52896-CA0B-40D5-9E19-653C55251E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397C84-DE20-4613-AC72-07B49EC0376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0792C4-0057-4DD1-9174-B9346C060B3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10EC78-5730-4F8B-BFB8-3C21918747C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BB5C5E-F633-4CF5-BAEB-38F69D87DD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4CC52D-10F3-4931-B9B3-F42A02E64C9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22B3FF-C2BF-4E9E-92FE-5EC9D8387FC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EC05E6-990A-477F-923D-EC29FB34541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223447-DAF0-408D-8F17-2396C23855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3AF943-6E98-476A-AB93-41E782C13C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625606-1BDC-4AE5-BC3B-E363C6539D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C2CABF-4502-47B3-935D-EFD3055C24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68EA2E-9D88-435A-960A-D4804CC67C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2F4961-29E1-4799-8D53-138148038B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51F8E0-B30E-40B4-8D44-951E015B8F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B7B74B-FD67-488D-94C0-1A4547DBCD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8417B8-1B91-4361-9A1D-9304FEB4B97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84B9F8-670D-4A70-8345-C8844C4C7C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C7BDB2-6442-4D55-9BE7-10F104A769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9B8825-6BE2-4A41-AEB0-56210ECE2A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4F2743-FF93-4088-A808-5A9C14B9A7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CA7648-9DB0-434F-98B0-F3A8630B1D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DCABB6-DC1B-465B-B8EB-F542E04A6A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664AC5-4B55-41D7-83C6-86769D108D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4F67B3-25BC-4457-81A1-7021AABBBD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BA21A5-ADCD-4A8B-AD13-B6DCC611BA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BD4F6C-5EED-4D08-A61C-0F891DB498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C470DE-4A02-4A2E-9E53-76B8A0A664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E5F3AD-0F46-4E7F-B212-8DAC5DAD61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2E3805-E138-4353-A684-D134DDA4BC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10D5E6-E9F3-4296-B9A1-D6BAC62CAD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FFB07C-491D-482A-9338-F0762C66BB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E41427-A6F0-41D5-9924-137871B29A7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60B161-6109-4790-96F3-CDB08E1508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0C4870-709F-487F-AE6A-87FFF3DD3A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2BB283-A09C-4DFB-BEAE-B53002BC423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CEC103-2426-412B-8926-F4788919C04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143057-512A-4DE5-B39A-DDC5F18C482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A910F0-8294-4CB7-ABFD-FE19B7CAAB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916D7F-FDB9-447F-9689-65FC97535D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576902-0AAA-4558-8815-A12FD7D3AE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A86CED-556D-4E63-95C9-467F17C4D45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A2E818-F101-476E-A342-5BAB775B9F6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3A3AD1-9C01-481C-BF5A-4E831E37BE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D5D20C-A247-44A2-9149-D560FF03B5C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56EF72-983B-4541-9F9A-35BF73D795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430221-24E5-4BC9-AA4C-47AA4F1ED3E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1302FC-EE26-48AC-805E-B24B223A50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7B448E-67E3-4A00-AB62-D66A3F31FF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408A68-4228-45BD-9CD8-8CD4356D67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14CDD7-EB8A-4C5F-92A3-19AEB0818F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2D0D60-0570-404A-915A-FB6814FC7B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FC6568-32D8-412C-8D36-9F6DDD44BD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E721D0-FA70-47F3-829E-CB56CDB42A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82F660-7113-4841-AF6E-EAAF80E37B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872CC3-FB7C-4B1C-9C24-0D29C79CBE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E254E0-0581-409D-B0C2-307A9AB5A0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A712C7-0F47-4282-B871-60010BCF72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10EAE4-8481-41F4-980C-21B53B7A97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5E0693-8CF5-43F4-BB1B-432EB5A45E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5A7DFD-0EB8-469F-A488-E8C8C558A8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0DE00F-E16D-4FF6-AB6C-05C56B1B61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CA0C49-BE0B-4EAD-87A1-AC6651AA1E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FC71DC-A90F-4731-A3B7-8A4BF70C4C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C025C7-3455-4199-A26B-87D4CDF320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87FE66-F46B-445B-A354-4C2EFB9F54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3E3B8D-C81B-41D4-BD86-B948E888DD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8A01FF-610E-4264-8E66-0C4635B8B3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C74555-60A6-43B4-ACD3-E4883C1DD8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FE4962-41F1-4132-A31E-9E7B5BA5CA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7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11C3D8-0605-424E-B8DB-21298D5C92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9DF526-6F5A-4B86-B3B1-DB805766289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368A1F-15C6-4452-BF50-71AFFDDBF0D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16394D-F200-4701-96EA-9A7B38661A9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CEC58D-CC89-4329-B996-E40AD8722D1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94FF9D-BE1B-4A6C-9D8F-9556D603F21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95F516-B9C4-4BC6-A202-6E714A55F70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3FEC7C-FE71-4919-882E-2CD2283B977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2ABED2-8C2A-4CA9-A3C1-33531670EFC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754135-FB25-49A7-9EB0-AE5C7AD0405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69787E-7495-4ADA-8A91-052E1840D9E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1A534B-479C-4C7C-99D3-798665E8DE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9917E0-3609-4A63-85BD-5D0AD904208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7536F0-DEBF-4050-98C2-EB5D9FC4D6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E09D56-3BC0-48A8-B3E3-05CB90BFDD0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97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257889-7A3F-455F-92FD-047E41551AA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79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35C292-DC5C-4C93-928F-F161BC0C7679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79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B7A3B0-5D6C-412D-A874-DD2662448C99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79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98E6BC-535B-490A-9592-CC988C18C9F8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79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4177E6-F40B-4388-8094-ECC2590864B2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79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349E79-78FD-44CC-8BC6-05BEF89CDFC7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79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7DB481-78BA-49BB-9C9B-40F2A52B22CA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0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AB95D5-6763-44B0-9C4A-0DA68A00E01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0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28627E-9991-46D4-A0AA-DE5EE8F827EA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02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099737-8558-4CCC-BCF4-A2A979F033DA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03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B73A14-319A-478A-8401-EA158DA5AC6E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04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3922B7-AB7A-4FA2-975C-E25E8A1DA8F3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05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09A619-03A8-4CCE-9E26-A4336DB2B36B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06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1B5D56-D741-4AC8-B312-1356E82F857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07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D9DD2C-AF91-4F9F-9BA6-F458B44B1023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08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9E2BC3-A662-41C8-9E76-D61D292BB4F6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09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354B27-9837-4F9A-82AB-C8A81C722C90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1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A62DCB-67B9-4E4C-83DE-40F90E28A246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1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3E7B1D-E8C8-403E-BCF8-88C66E4B05C3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1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34707B-BF9F-4650-8C42-03270A335C92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1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490926-2345-4354-9F5E-4F34B039AAF9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1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05FF82-E95E-447F-9D86-5A47D7211F13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1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9997E8-1792-43E4-8B3B-FDAABFA25660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1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C9F3D7-3A72-4DDF-9806-5ED6F74C5068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1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474357-0B01-43DE-A3F6-CC3AD217F13D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08EFC7-CAC9-432D-B844-32B1B254544C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F1EB1E-B221-4F80-AA18-4EA2ADA94CF0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FBFF2E-DA9C-4C3C-8C0A-4DF851A0212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54570A-0D47-42CB-A031-3591B533798A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F3C590-4D12-4D5D-919F-FEFEB8864C2D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C2801F-4C08-463C-B75B-F5BF415A447A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A88AA9-8FC2-4EA4-9EAE-C8738ECEEF59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F5EA3B-8B30-4B6E-BF08-3DEC2119B2E9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6BB1C9-BD55-4442-A0B9-C5F9A0F48C0D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8530F3-C4F3-4E94-A7D1-89E48D6168E9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7A5FFC-0D16-4B3A-9E8D-E750E0D83E5E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970DE5-867D-4DF6-88E2-26024D90CD3E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F732EB-80B2-4140-BC95-3682E85A8901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A0E95A-0B48-4F9F-9DDF-15C5E5E595D0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772947-A63C-4023-8C29-D8A8A40626A7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C8E343-5BCF-4802-B0F1-5ED8DD5B1BC3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84CF18-FBCB-4DC6-830D-C74FF4EC589C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02404E-1F68-4166-8B27-7940FD75B336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395472-D91C-49FE-A610-9844AD4BD029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0ABA77-CEC1-4E3D-8764-2E5B4F006D7F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79836A-9037-40D9-B284-C99DFDB54617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1CEEC6-1066-4F9E-AC7D-F033A1506751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4FC83E-7F2E-4FB8-8D90-92BADCF917FF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C0DF66-C43D-4626-9C19-CC20AD0F9320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346988-733F-41CF-9113-E4F24587E586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0AD951-E294-4FF3-99F1-78096B19A27D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939E14-BFFC-4EAA-B861-AF3E98093E4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E4D856-FA37-4BFC-BE48-13B79C01B49C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8F5633-0FE8-4FCE-897C-D4EDD34DA92E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7D41A1-A338-45F0-85A5-24F120A4627E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FD7395-E7A3-4503-A180-22C0E0A75708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A8600B-5B07-4E4F-9298-C2FC650B6A28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2066FF-B4EF-4B32-88BA-85489BE8684A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44A65E-349A-4F80-A75A-B36D6F609B24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525450-7E8F-4170-87D6-8F7AB60A952C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D053CC-990F-4412-81E8-29CCD0E5A011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AC1E34-7CF1-4FC3-BF83-2595EA0A764E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039233-EF8F-4775-BA60-37287F841C79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DB9E48-6EFC-4E02-AE72-0EEC2A916E8F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1D4380-460C-47CE-97B2-7087AC4857B7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80CAD4-A7A9-491B-82A0-B50A2E275049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DE102C-402B-4AE5-8A96-A20288D77E9D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B29CD6-62D5-465A-BBFB-0E9BF03BEB0E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52158F-9623-495C-A0A0-0CE35BBAB2C2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9E7AC6-B767-4AF8-B798-8B0286B10E5E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7F5E73-0A8D-4159-9B5F-28194E209E0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B22448-BF20-4EE9-8D91-62B38CCD3A2D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B9A394-BFFD-4C51-9854-7EF9C797016B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6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7B78B3-2690-4D88-98FD-376D0CC43A19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6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4BC1A2-FC62-4310-8435-70A037DCC104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6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4E5608-171B-4121-ADB4-2875B4159EAA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6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DE4362-A82D-4C18-8427-C12F139EC77F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7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50B568-D5F1-47F2-8B73-D165C849D02D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7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857C45-25AA-4F28-9797-C8E25538242C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7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DDBF93-2AE6-4096-A51A-DE9466B3148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7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3230AE-7116-41A3-83B9-F2A44066645C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78811A-6EB1-4BDC-BD5B-E73C0F44D01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EA8BDE-6D8B-4669-AAC4-A154FA9D286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AA2471-607D-43FF-8DF1-E6B23A956CE4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3E0C1D-064C-4B70-AE01-F6A40D2C5B1A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987BC6-344C-4B1F-A82E-0CD8327FB1C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0A065A-881C-418B-B3F7-68C8F25120B1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6F8340-8BED-45FA-8DF9-AD7B102A2754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93AD32-6E3D-4D17-9EA8-7137766266D1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5CB81F-8475-412B-AFCD-7D919073216F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F6EACE-F53D-40F2-8453-297F01D5D294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64C9B7-C7D8-401C-8DD9-6D681B6DF2FB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2B91BC-6CA2-4E05-A744-F759A7DD5D64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A70B3F-E3D0-4ED5-9338-7185C54DDF28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C04A50-AA4D-46C1-A940-47B94484BB54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B7B8B3-852B-441C-978F-5A86B324668E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B0389C-2DCE-446B-9787-A19EBBACDE93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4C25A7-1041-45F2-BA8F-2EACF1A4CAC6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F825E6-D5ED-47DC-89AD-A65D0EAFD9BF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FFEF1F-B7CA-4A5E-A8FD-EBE77C2F4D9E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0FDC12-8324-49D4-9D57-C304B6925C7F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EC13CB-3E03-46DF-B261-B73898368922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1CD0AB-8CEF-4D48-93DC-FBD875821558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1D3E5B-7B3C-4F71-81DD-22D6779CD53A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07E1E2-98EA-4290-BEE4-BDB6F08261DB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DCDD3A-620F-42B9-8A45-40CA44CC89C7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8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E9E4E4-2942-4956-9E59-36FE247DB577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8B3A57-1C25-4DE6-A250-2A8DBC701C90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95E8F5-52BE-49DA-96D5-F79A0441CE31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7699C7-8882-4FC4-A179-604C6C5179DD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AF20CA-1F4B-4C40-A990-F878BA7AC30F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9F3460-9497-4B4D-A556-61C6B6831E34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558A0A-1FEA-4407-A74B-742A95407810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0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2D3D3B-1DBB-4631-8184-87014BA59279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0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3E289C-8361-4430-B878-B7A04F73408B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0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EE3B53-091D-421A-9251-340015F2C9FD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0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06541A-97CC-403D-BA68-EA7E4CAA159E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1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2C96E3-50A2-48A3-8E37-C2B7CB19540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1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FD7A15-1EEA-4D02-A566-012228D869FC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1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34FEAB-FD81-466C-8342-1826A1519A2E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1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31B5E6-CD22-4C0E-858D-1073C5DFFA84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9AC89E-C53D-4291-A21E-BCDA9A118FC2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9EF040-3477-4682-A3D9-291A912FA584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6470E8-23E8-4529-9B6A-72FD9512B114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A2E157-F810-4D32-A16C-99B7B580D1DC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5DFA0B-A4B4-46A7-A559-7083C38009DF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4A137A-3F1E-4398-B9F0-5BEF718D3B8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22EB4A-E60F-4763-8ED4-A7E7A92057E0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DD998E-9944-4C18-B8C8-221F307C3893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2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877C4E-02C5-4328-ACEF-F30A8D553A56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2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834F56-9BB0-40A0-94EE-C91E6CF4E4E2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2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8472EE-A98E-42BA-9A30-9DF07FA82D70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2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89D4D8-758E-46C9-A92F-369D5C5B5C98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2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8D9F32-1805-4AE3-8FF0-8B22A9019400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2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97F322-F0C5-4BD2-923F-C6FB36EF33BB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2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75B6C0-EF60-48AA-8FAC-E501FE668567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2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CC8518-9523-4A09-8C5D-0CD478B89BE1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3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B3799C-B14C-4781-9683-F1546D80E804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3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966040-7E51-479B-ADA8-E710F2A65511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3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F18C34-59FB-452E-B2F4-9ED4E2E9510C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3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B6C4F8-C46A-4A39-BBEB-471AE0C202C0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3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FC6FCB-1B4C-4A0C-A433-82686465154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3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DF6C35-1D57-4F4A-9E44-EA74FC1B883D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3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CBE9B2-AD4E-4BE3-97F4-DC1F38FA9B1D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3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1A2414-060A-41FF-9760-E9A618E7ABC0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3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1B1D07-C60C-4032-8273-5DED27EB78E3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3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FE367F-EBB3-4119-95F3-2F4B6C295AB0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4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BFDC19-CB75-4B6E-97D1-FD0121504A9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4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D62F8D-413D-447F-A147-24915439BCEB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4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0D1C63-9657-4CF1-8706-48E37CC734AD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4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BD8AC9-7BF0-49E4-90B8-251398866DE6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4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A68F7F-8F9F-4F22-BC2C-6BCD20D361B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4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07CBBA-EB7F-466F-B530-5A698D982AFE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A684D2-DA53-49A0-9990-527C10AD0F3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89BE85-8D52-4408-A0A3-9E66EED7471B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518E9B-F5EF-4F0D-8F18-86FF25377A4C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FEE765-553F-4098-B704-0195A13B2B01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74D9AE-7882-46BC-96F4-38F08075CC2B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116568-1B64-46E7-8807-B957C0D00B98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01A620-FEE0-4E27-B286-BE644C6BE9B3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B32953-6956-4A45-BE95-145F87640E81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5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C664A9-2A3F-407E-9EDE-1CF665BF60BA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5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841114-47D2-478E-B775-F4E822BDB5CF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5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C60277-A84A-473E-8C47-0433881BDFE7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5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EE5B7A-50D1-4186-9B9A-15D6CDAEC571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5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8AA44E-8BFC-4942-8A0C-57BA8B2511C7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5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FBBEBA-AD93-4A99-8B05-2EB14155B80E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6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E48218-34E3-4A23-9D0B-B8F711BF656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6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6E078B-CDE5-4526-8D01-EC2301645868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C40393-46EF-4907-8A39-D2BDF84B7F99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28C0BB-E7EE-4B4B-BEA7-BF8C6BF382D6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69ADE5-E25D-4743-86F6-C286212CFE69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0D34F6-9BA7-4DEE-AEC4-880CB9C049A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CC7748-C75E-4758-BB3C-7B7352359184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53F139-2230-4070-9921-435630EC5E34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465424-C779-4385-8625-FCEB9E51D3C1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37DC83-506B-43B2-A2F8-BEF8C2FE30A7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7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4D76E3-6290-46E1-86D8-D11AB6289C62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7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8512FC-B55E-49BA-8E33-F7987A860F5B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7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62404E-4C5B-4062-8FBC-7271EB7E9E25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7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6F778B-EBA6-4E31-A253-1A7937B3E0F1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7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5CD376-7132-48E9-99ED-1F1F836AF046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7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88F6EA-1CBB-457C-9656-52B1ABCCEE1D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7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E5B563-A95A-4B30-BE23-67D5846711EC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7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1A035B-FC74-4231-87BC-384B13BC9FEB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7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A290F1-A10C-44D9-9184-F9F9D7DADCF0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7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48BDFA-03BF-4519-B1C8-1AB50A57361F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8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76E044-6875-4146-A8C0-75BF6EFBD698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8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44F41C-1196-488A-9047-757CA743044C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8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0B26B7-18BB-4659-855F-ABAF1FD9ED30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8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7D78F8-DB21-41C8-8D94-9A88CDF20C86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8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E15695-D91E-4D7C-840C-2A081F34C2EA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9</xdr:row>
      <xdr:rowOff>0</xdr:rowOff>
    </xdr:from>
    <xdr:ext cx="314325" cy="304800"/>
    <xdr:sp macro="" textlink="" fLocksText="0">
      <xdr:nvSpPr>
        <xdr:cNvPr id="998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3623B8-BE70-4E7B-B636-B66052299FD6}"/>
            </a:ext>
          </a:extLst>
        </xdr:cNvPr>
        <xdr:cNvSpPr/>
      </xdr:nvSpPr>
      <xdr:spPr>
        <a:xfrm>
          <a:off x="174307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9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D94DF7-146B-4DCB-911D-E1177A8987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9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8AE98F-4790-495A-84F6-42D0CD14C1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9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03532A-25D7-44D9-B353-54DF7732C7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9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1A1CB8-32CB-411E-A425-449E9D617A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9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AEAB80-28EE-4B35-A241-1393143A6F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9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837B4F-0281-4668-8030-111F79A5C8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9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36760D-CEE1-436F-8DD3-9D0E8C6EAB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9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33F29D-FD37-49AE-B094-B6433A1BBF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9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5058F1-7ED1-4F46-887E-299BE1F359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9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8FE931-AFA0-4292-A8B9-CA7345D198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9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747D2A-CA90-44C3-9932-965655CEE8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9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82399F-E61F-4407-A9C9-9544488766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9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3BBE30-4A3C-4744-AE02-94BC98A2C3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99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3CF064-5646-49C5-99F5-C0E100060B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1ED316-8158-4986-89A9-D663AAFD3B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452DC4-8603-408F-A196-3F95DFAE91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0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65E0D8-BA44-4A06-A385-6B2B909DA0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0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D692AB-BE6C-4037-A712-10952B0CE6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0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16FD18-6BAA-43BF-9F50-3A459E190B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0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1FA8A0-613B-4A46-B0A4-F4A3A867DE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0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00CA38-6BCF-48EF-BCDE-8E06B16F52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0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FA6C89-5106-44BC-90FA-71BDD3B443C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0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DDF2BE-33FF-413E-8B67-4CBDA70FEE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0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BB9117-165F-403A-BCE5-833EC5D9A1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7DCCA5-2010-4C78-85A9-0149724B59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C7A079-2277-420D-A249-DD944FD59C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6D5F31-C34A-40F0-A4E2-B78BE54F82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A51820-F86B-4139-9422-4ECEEB919E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AF605D-BC60-4271-930D-FF647A6FD0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0C1693-00B6-4FD5-BF45-DF00090E64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A7D71E-B14F-47D0-8B86-873969FD39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AAF625-4630-4A1A-924C-D34037C052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92172D-E830-4C3D-A38F-39419E7AC0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D4BD25-1B8A-49DC-BBE6-0A8030CAA7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B2306F-E152-4DD0-BB82-DC2DB360FB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AC2B3C-E539-4363-B3AB-037E00317B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0005EC-DA02-4519-AC64-4D00A1AA12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3C66A4-1E66-4B3E-ADB6-E0A6CC2BDE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65D6EE-54D9-468D-BBA7-8ED15317D6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F34671-17F2-457A-BE55-FFD9BE0B1E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2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2E8F3A-326A-484B-A263-9F34F77C13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2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A74FA7-60B9-4051-A504-92F7C53057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2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D1F3AB-C8EC-4C4D-8167-6DA71410F4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2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C9CFC0-2F82-49D7-A120-0D18402734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3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6AF810-B3FD-47BE-846F-69ACA05D6C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3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41589C-8C0F-43E8-8CD7-3016E218A8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3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D16C8F-03DB-420E-BBC3-10D9EB50A7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3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D2E749-EE07-4504-AB2D-76877A415A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34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09AA3D-DBD7-47C6-AE42-D12DFD7ED7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35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54E53B-9EA1-4D7E-B9E7-3A7A4E4706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36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0FD804-A48E-4CC3-AD4F-EE401E15CD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37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89FCC6-A92D-453A-8CB6-97BCF540CE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38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D36D48-B080-474E-97EA-7BAA742F4F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39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9EC192-726C-4FD1-84B3-328A9B1EAC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40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9F7599-B05A-44DB-B543-04DCC0E154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41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F723A5-AC39-40CF-8D80-83F9CF15C7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4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A8C6BB-2830-48F9-80D1-A0B46CF584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4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E2C1E5-8F63-4998-9828-67FB6C507C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4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50AA5D-0446-4498-9975-52CB2E4CF7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4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3A9624-63CA-47FD-AB71-A0EFF84BF8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4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D6C539-74C4-455D-8EC6-0A82898B53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4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85B032-DFDA-427E-A9B4-90D041919E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4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BBB59A-B707-483C-B64D-EB4D2A8F37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4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E346DC-3DB4-4236-A51E-94F3DA7AC1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2A54CF-A57D-446D-AE56-5CC8DEAB05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8B6410-0638-4A25-B852-A9206D7858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7C1919-F825-4CE8-AA51-D908F045B3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BF29EB-7696-4166-8610-71257AF73B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93FAB9-833A-4C4C-BCF6-669E0B80A8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D3E83C-E32D-4E34-B464-200C6AE724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C08A7B-BD06-43C3-9548-8EFE30CDCD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0F81AA-E446-499F-B0EE-D7F3822658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6657CB-D02B-499D-B2FB-D6A74036F8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2FAFA4-50FC-4F65-A68A-278B8283D8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E5C876-F3DE-4015-9B8D-64E9EFBC98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F75A98-2974-4F7C-BCC5-ACD6AD7131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6595DC-5E1C-4F33-BE0E-E842C506DA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58B008-451B-4D0A-BA77-2CCB61C8F6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A3AFC5-2732-48B3-B569-BAE466E7B2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AB6F55-76E5-4099-A0CC-CDEC9B6D86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767C3D-80E4-4BF0-9E3D-87CFE5A296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FA284D-06BA-43A4-B871-07256AEA3E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66B76D-4C0F-45E9-AF8A-93CC4084EC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B2844D-1A7F-4D5E-8DB4-32DBFC887D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EF1FCE-7F1A-4ED0-A890-20DD8362FFC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619D6B-9C9E-44F1-AFC6-6C9202504F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8746C4-2331-42E5-9A4B-6A46CA7A5E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F5A04A-CA91-406E-802B-8411C25D71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5DA78B-C8AE-4908-ACE9-9D3AF814E0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A4DEF7-2B07-4418-A34F-52CA7A7CCC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C7C251-B0AB-479F-9401-75913B14DF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630D1B-A4DA-4931-AD7C-695D053790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7A33C0-D2BD-487F-9F24-1AC1AB41D1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A645C5-C355-42B7-8896-26BE4163EA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D728CC-5065-4431-BF75-3CBA98A8C5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1716B8-5A88-4A87-8A92-CED776CA75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4F10F9-75AA-435B-AA3C-A1F81BA64B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311B2C-FD4E-4582-9FD1-C473D1FBD8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DCDDDC-4DDE-4519-9F1B-3B8FCCB6D9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958844-0A9A-447E-AC2B-5BE3E4A83C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A31BBB-91F9-4C40-944C-7C4254430D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C98E4B-4F6D-4B02-AB2B-CED7E70AFC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FD7551-0CD5-4231-A08E-B9D52722D3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55CF8D-82A9-4CE6-8A02-8A187A6C5A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CA8711-1D5D-4286-9032-E25534F1C8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521474-60DC-495F-8A98-65FCFF3DDF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804D22-47E1-4415-B0B3-2B806F6DF2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FAA2F5-23ED-4385-B5B4-8A053F11F8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1C10A0-7AE6-49F5-B55C-96AB21D744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B7CAA0-0D3B-4AFB-BFDA-79C361448B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DB4043-7A35-47EB-9AD4-A5FDB6DB83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7DE38A-D838-410B-B0FE-E97AE08F40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9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FD2C33-A491-43E5-9BBD-06DCBA6AA6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09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101CB8-D8E2-4E3D-9103-51F03DA893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0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C9CC84-CBA9-4614-9340-AEAC9BE41E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0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428A58-B7A9-41A2-AF76-1DDF2F1AD2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0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CA51D0-E3C7-47D0-8445-4D367383B1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0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C43BA7-F738-4312-BB64-67E02F9A2A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0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F5F735-C396-455F-B2B2-26A6B34010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0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9792D2-181F-4818-9ABD-69F7913602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8D2338-6763-4571-9375-A9284E3EB8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870DCA-1C82-45E0-942A-9A72127FBB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EF6E29-4AF1-4F21-8FAD-3698239F01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ED6C2D-3E41-4311-8053-33C9CBD788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8A727D-76F6-4FC3-BCF8-E48D798AC2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918737-DCE0-460F-BDDC-CAF822C469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159039-39F8-4AD4-8D29-3A91381A95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5EBE35-56FC-47E7-B8E8-CD19393E5B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A893C7-8D4D-4BA7-9E1A-18EDF54BC0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DF45CD-2ECB-40EA-8736-BC6D16456D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6BE195-16C8-4D5A-8EC7-D95560A0D9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9D5FBA-AE03-43FE-A672-415D5AF8F4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CA6649-337C-4235-81C6-BD0EB44EE0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5B27DB-A723-4A42-835C-EA64E9B2E3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1B6D5F-795E-4D4E-AE89-F06C09FFCE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413DA6-7FBC-41CC-BE57-5A52525FF4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837CA9-0DD8-4F81-8270-3482E1AADF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347E76-5E50-45B1-8913-CFF5E9A8CD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9A30FF-A249-4E17-AD5B-82329B419B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E6E575-06A9-4867-8E63-5731349D08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C977C1-6D02-4E95-B02B-774F270AD4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C51371-A49B-444E-9523-F81334CA82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2A5DAD-3793-4CA7-A8BA-0B1E88097F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96B551-47BE-45D3-A895-D0C3F4F776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0E1C32-A145-4085-BE5A-07D10081DC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9AB795-DDC8-4FA5-A3EC-FC67601AF7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CD222B-B6BA-4887-9EC5-B9AF1D54D7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DEA6F1-4F17-4354-AE97-4F962D92A4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DD7258-6125-4A6A-9806-44C6993AA9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B69586-90CB-4609-8958-1093D51923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20A371-793C-47BA-906C-568B58B5BD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96EB4D-B370-486A-8A02-2CE8BFAE9E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3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7D1343-28E1-4D3C-BB1A-0285FEDF42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3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871BF9-60B1-43E6-AF15-F68C8C140E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4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FA5D62-9AD7-45E4-AAAC-2855513935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4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6C0ECC-A48E-4CC2-B5EE-A99D0421A8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4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F8904C-1B54-4C56-B6DF-58BB66932D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4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1C6E8D-120F-4C12-B0B3-9C3263E03C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4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FFF0EC-3B6B-4A55-989F-F511320C31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4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B02884-020C-4D07-8D31-4E92CAEF57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F22305-C068-4351-B848-ED2557A9C3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DEF756-7EAA-4F3E-BDC4-2C289255A3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DB87D5-2431-4990-B1AA-96342CD202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2B3DAC-B0C3-4653-9869-F83C0187B2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F06A40-2DF3-4050-8319-951F489772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817426-80FA-4EED-BBE0-56AD11102B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82DDCB-4122-40B7-9717-7899D17556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2E4C64-9C8B-4622-A309-4387237528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5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29D137-07C9-4605-AF8D-625A2FAD70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5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375BB9-5090-43EF-805E-F22D8E0079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5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27F27B-4622-47D6-9E66-28E76975B2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5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B39E79-9083-4976-9102-6755D31D1B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5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D271EA-8257-4E40-9262-5B02E06D20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5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ADDC58-4CC0-47F3-96F4-83289DB840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6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340794-CED8-4A38-935F-A2A1FDC862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6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0579AB-8BAD-41E6-AEF8-2BE2347903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6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9F6381-DF21-44F7-B0EC-10932A22B8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6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C1D5B4-91E2-4AB1-B20A-CBB1E79693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6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111E99-7E28-474F-9306-BA01AEC1F9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6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537BA4-925C-4469-A2A7-DB5D73ECBF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6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C0E176-22C0-4B26-863C-D6D9F60464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6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6DFFB8-022B-4A83-B0B4-44BF1444F5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6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C36884-F97E-4AFE-9C0D-AB205937BA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6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7CDE10-3B92-43D3-8902-ACAB2989CF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7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5156DE-1F66-4F2C-AB6C-D7E37EE4AD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7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268C84-E22D-479C-ADFC-03D82B07FD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7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F69DF4-471F-4F99-8D28-EB1A59B44B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7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944BB5-2AC4-47FA-B067-E256161AF8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7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608AE6-2B0B-468D-8406-3AD903F25D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7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8D697C-4528-4942-8581-1797027B32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7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714716-62BB-43BE-96E6-55666F2C1A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7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47041B-4061-40D2-A35F-B197AE9B3A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9F34E6-6828-47FA-8E4E-1729017BE0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00BF8B-A201-44B1-BB6F-E59ACE1284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A1260A-5633-4B9C-A49A-A9FEA112C8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795BD6-56A2-4147-8B30-35C3787EBE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0D3CA9-C426-41FA-92B2-680DCBE9C1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A4B9A3-A2FB-4F6A-811B-ED9C2F53ED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B89CDA-71F5-4C85-9C99-2E0893143A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D58695-E409-4ED5-A356-37E3C0F63B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8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EE5698-1E65-402A-8CBC-3011E047AE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8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32E042-B59C-4D74-AF67-53B1F8ED7C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8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99021F-B5B1-4706-B7D7-EB3EA2FE48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8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2E66E1-34FC-44F3-A9E3-3DF9C65499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9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3CBCD2-7985-45AF-A941-7856508A92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9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A2C6ED-6D0D-4006-83C3-95E6CFEAA0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9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B4807C-740E-44B8-A31B-82B288FF577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9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321540-6B41-4F17-AD9F-D242D8BFA6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E08B1C-5BAD-4933-A524-6508C745BB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C412EE-9ECC-452E-9518-AD008B9679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2FFCB0-4A36-4D24-B27A-BD64447578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B8B514-0BE8-406D-9134-49914C0945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F24CEF-9D9D-45E8-ABFA-2A9236A077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1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522DDA-E4BB-4F8C-B104-FD23F5AFEB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5FAE57-9968-4A5A-AE73-31F2217AD9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ADB97D-28BE-40F6-864C-B7AA5E7C62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0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CAD2DC-054A-4123-A0A7-2220B09606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0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FC751C-3B8B-4AA4-B54A-544FA68F82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0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9701D1-1AFC-4A9C-B3E6-26CC968B25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0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D9907B-12A2-4390-BE5D-51599EF76A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0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A073E4-D829-418F-B264-60841C1762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0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40411D-9206-4C0E-A58E-9A90908214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0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E700D5-6D02-4B6A-8173-CFEE9F5085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0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8A1756-F38A-4157-917D-AA4A04EC76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1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5EFD32-1627-470E-B796-909C9EE4C2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1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5B6955-B6BF-47D7-9D91-FC82873A96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1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CF388C-BC6E-44EB-9734-7CE61EF363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1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E700A9-D7DF-47AD-9BAC-11703D2DD6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1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DB8906-C178-4A5D-8E0D-4D36A01673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1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894351-7D1D-47F0-8FB4-5473621B73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1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0E748A-C862-4AE9-83D3-AD7F9D1A11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1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BDB304-3165-4392-BB4D-0C321E695F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91F480-BC4E-451E-89D8-93DFDAFBA6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88EC5C-EE99-4F4A-A2FA-B4FD8F4AFD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E0ABD6-8C46-4C94-9DE6-AB287A8D01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2816ED-94AE-4386-84B9-21DA1134D7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8D973B-D715-495E-84D9-678BAB211D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F726DE-A7E5-4BAD-96A8-75CE976360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8FCC86-C691-4324-86EC-E575AA866C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29C082-1AD6-41D3-8509-A4871F4EC4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2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D50A80-3BD2-4946-BD37-D5F4643AD6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2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860992-3644-4020-9FFC-E48EDDD58D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2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BEEB2B-4419-4F2D-A7B3-9892296C61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2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B06C3F-88FE-451C-8BD5-F8DCFD3BBB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3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2CCBBA-16E0-4853-A52B-7CA9E30587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3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46EFCA-4103-4099-8280-335BAFCB93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3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BF98A7-A261-4D73-8A51-CAE72426EA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3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4CC01D-644C-446A-A97C-79E533F079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102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946414-1AEC-4AC9-B3DF-736BF36C1DBD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102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96A5BC-A11D-4FD8-A6C0-6D8D130C0C55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102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F9C1F3-2B4D-47DE-A79F-EB5D5F7269D6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102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8E51B3-6CA2-4B76-929F-11353116627B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102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25FE26-A845-48E9-9E05-9EB8E959A196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102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E79942-0C8B-474D-A6FD-2D8D493F13B6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102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2487E4-231C-4314-857E-2FB443FB0BB0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102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5DBE65-32B9-489D-943F-023058775861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0680F9-E935-4A96-B2F0-01F425DDD85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25E7D4-70DC-41F6-B378-E5D6CDF25ED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AE24BD-2481-4E15-8E99-0C6F0C31B3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6A7D05-9D57-44A2-B28B-BB2ADD84B93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C2AA52-EF8C-455E-9E60-7B0A1A013B9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1296AA-CB13-4797-A6FB-0262A6063AF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D6AD01-C605-4529-8A4F-A8BD5F715AB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5D33B8-8207-4702-99C8-573E60CB8F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C8B2BD-7866-4C18-9B80-4D46032082A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E01EEC-CE43-4251-B1AB-03A8E59664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A62D62-729D-4B83-911B-D8C2F112987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44B6D2-6178-42D3-AA56-1A73F10648B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9C57C4-1434-4307-A165-4087C683457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0BE9DF-541C-4EFF-80BB-4E1CAAD8BCA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259DFF-B941-4435-8E03-7E045C85FF9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1AE5EC-5C5B-4D3D-A392-06B4617282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1C4816-1120-4686-9392-C42D5FBCBA1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9B7D65-19A1-4DAC-A67F-8F5B338BEA8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9C041F-80A6-48FD-A844-A7DA36AB6A0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6C5E61-4BC5-4BF0-8780-3487BFD494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E66409-D3D6-43D2-B8FC-C41BA0E51A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D4984E-FA81-4024-8F4F-1B27A4DEDC9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8026FD-C1C7-44E1-BB31-0E513DA808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8D6CCB-25A5-4DB5-99D7-22405F5F63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F8CD54-8E50-446B-9649-EE304D73EC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87B632-D14F-46FC-ABF3-9451EEF6C6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0F2489-44E6-4E72-B231-14DBB9E821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E0632F-0A6B-4D03-B51E-D26A5B7555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F06192-5CD9-4041-9CEE-C6E774734A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9B2475-08BF-49C3-95FC-61BEE429EC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8AD148-254F-4B52-911A-04A5DA314B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23BE9F-6810-4511-B707-F816535396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AC4726-36A4-406C-B028-3929803A05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0AD9B8-AA19-4711-8817-19EB59B633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FDD875-6A8C-408C-9074-6057025DEA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4E67CE-9872-44DF-8DBD-8C19FD50A2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31CB3A-28F4-4C1B-916C-709A760510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8583D5-09C8-4CCF-8392-C7A7616464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E0B9DC-233D-4B56-AFC4-3FC4796FF4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0CEEDB-DB54-4856-9C1A-29AEE4BA5F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C98C9C-7C36-4172-8E94-20C135633B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FE76BD-C75B-45DC-B618-AE622C1DFA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651255-2E5D-4C49-B51A-15B634F927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A79849-1A77-456D-B7D0-043E295386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A911E9-9CA3-4E92-9181-3ACAE81826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388FD0-1907-474E-8F1C-4189BA2874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2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4331D8-A4B8-4C16-8BC5-27081449D9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A585F2-762F-408F-96C5-7712562B03D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0D3C2C-B111-4388-A15B-AFA8E689358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C6C2A0-6CF8-432C-B1AD-EFA8F70913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413C4E-6FA7-4F9E-8D90-986E5F5B09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A7BF1C-A9AF-427D-8548-CE4C827F2A7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8A4095-046E-4EE9-A368-13A93AED30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F020A0-6ABE-49F1-8AAD-B3B64660E8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3C6927-C895-480C-8C24-26F1668A99A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DAB9F5-B809-4D4D-8776-42BB8750661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DA5C7B-8EAC-4E84-8E2E-E25C4D806FB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2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132421-7FCE-4A65-9BBB-0FEAD0EBBA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0245A6-06C0-4EB2-9079-3B1B01136D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BDD0C0-967C-4DC5-AB4E-CCD628A0E74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D4FBD7-8CA7-40A8-AF39-F1FEE4F5675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701084-EAB3-4DD5-BD0E-C81F28582FA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AD77DD-BB48-49F0-8F07-6D0AA601C6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E25C62-D2FD-4169-8ADD-314CDFCDFF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F6AC5D-5073-4293-82B9-ED802F6E32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E34024-D85D-4AD2-8EE3-0765E25D2F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F9F53B-793D-4193-B771-9EE05C16D5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BEAFCD-25DF-4324-A26F-A1393E69C1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46F34C-4979-4B81-A409-FFB9D95CBB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88D43A-270E-48C9-8A09-0201C54711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7665BE-8F4B-49AD-8439-5D68A3392D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0E9FE4-E196-4D56-975F-6A21B76C2A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CD5798-A99D-4469-B899-F0E28AC305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86F858-F955-4E0E-9650-42CEDF3E06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FE6DDC-4F56-422B-806A-05DE526A9C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FB69AF-1680-496F-BB14-378D09EED8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3830F5-B615-4A48-8FBA-38AA66BC0D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E5F6A2-A970-475E-84AD-3CF8658B4A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4BC211-8C2B-4388-9093-90A57135F2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BB9B22-1F9E-48DF-B287-BB2FE4A5BD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067A02-305E-41B1-889A-CA3E3B5DD0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0C2BB0-4952-4228-A455-73AB2E7C74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C358F5-C996-4E9E-A698-94F68D50D9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955DE1-83C6-471E-AB5E-4690E2A8C0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8D1EAD-98D4-44C1-8969-9FF4E13CCF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D32B95-9C11-4630-A131-7B2006FF51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15FBBF-79FF-4965-A336-E6FEF1991C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207F5B-019A-4E3B-A805-CF3549EEBE4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8B3D6B-BBD3-4672-AD1F-C128E1B2FF5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7DED4D-BBCC-4F93-A14D-229884CAD64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72FB79-D04E-41C8-84FE-6978BEFEE20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EB45A3-3AB9-472F-B6A0-0F3D96D37F4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3C988E-5F29-41D7-958E-FE387185CA9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1ED4A9-87A8-489B-9DA8-3B8961FBE52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FB9D0A-FCF2-4B45-967D-41BA6E0D20C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709838-FE56-40E9-BECD-CBCCE5F984C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35845D-72F9-46F7-A9A1-224D5796B7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87A589-C94A-42D8-A92C-629AFFBF469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ECD51B-DFD2-44BB-B9A7-D0C3CC9D16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36F06D-88A5-4596-99F1-F1508C388DC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812F85-DF39-4AB2-8820-03550C22257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746CA0-9C44-48EA-9596-945DAAAE03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C0C45F-159D-48B9-9F50-E1CB6EE1D4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FF5423-6878-4A0B-9CA0-30888B6296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4BDEE4-9D58-4528-BE14-D8A7040D93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70285B-F3CD-46A8-94F9-AF4AEBF197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63F549-E7E5-4854-9756-3405F7B7E8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7D0BB4-B916-43DC-96E2-CAD804F944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86D41B-167C-4C49-8482-62163B3374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FCF421-F27B-4FC7-9D45-695D5AC36D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9A2FC1-1D30-4273-A4DC-8B4760AE81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F8B169-97DB-4D81-BAEA-3DD40D92A3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F9D982-AA19-4C62-9DA8-D2430221D2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002026-5DBE-4343-96FC-F98714B5CB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733928-443D-45BE-9FDB-6A1509E4F8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D4F3D8-EDFA-47AB-9583-7A3FBA6EEA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423F67-5AD0-478D-BB16-44ED8B3349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F1D336-6295-4ECA-A0BC-162FC170B6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DEB75B-4FD4-47B0-A7D0-C2CFC29B26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669484-F78D-4427-8F84-B61186ECA1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D0060E-C6E0-44FE-9AB4-629C594C3B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52660D-A7BC-470E-9195-9A405B302A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21A0FB-710B-419B-B4F5-B5D9AAE2F7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952BF1-7A29-43C5-B314-ED975EE2F7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B4169A-501E-4200-AAA1-B0284ED67E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7AE02F-638A-47F0-8879-8E33FF55FC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C6F0C8-7C10-45F0-8358-3D6CCD23F1B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16B3E1-A1F7-46EF-91DC-2B64A08847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D521A4-6A87-4359-9DFE-5CDEB4A143A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F555A8-6D0F-4BC1-9545-5C1AA0CCC6A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E4C987-C199-4A26-84F2-2097D65826B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2BCD24-FDC0-47C8-8CE4-AB79D4029ED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83C575-B658-4745-879C-1D009F5DE2C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244899-6913-49A3-8952-A1809D86633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69D133-E079-4429-971D-C484CF3D6E8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70EB86-952B-4709-B759-487FF11DF65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5CC685-A658-4B42-B444-52BF7989C85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9166CD-E4A3-4B55-9DD3-089071B215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8919C9-7394-4265-AE65-CDA6859DEB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3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83CD53-6C0F-447D-8E04-EC25D656B62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C776F8-E7C3-4920-9453-49208FD953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6B42DF-0983-487E-BB51-00C0CDE5E7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C088E7-4EFD-40C7-A187-53FD0C809F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AB5A73-7474-4C86-84A1-BAF1066C367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E8C24B-B7E2-4F7A-92EC-0C1AC5E0F0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02F261-CA76-4AD4-BD05-153A050CD9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9476BC-1CF6-41A6-967D-1498164726C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1C4AA8-13A4-4801-B4A6-E64DD36F2F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29172D-3317-4D22-8AE8-B39C054658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CC3D33-A9A8-4D79-952F-24D49802D9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169770-EDDF-4818-A372-54B1477CD6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6B90B1-E0C3-4E10-9CE1-5629378F2D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31A9F8-9293-4F46-8D29-DDB87FFE75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D8530C-021A-4BFF-AF7C-5215384A0E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9D35DF-75CC-4CC3-8AF3-374AB1E42F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6C793C-CEF2-40BC-9C1E-0F13C083AD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6FF0DE-D67C-4780-B1CF-855B4CF3CB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3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0B3D46-493F-4C36-AE96-72670EC264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D80FE1-4F45-4EA3-AE7D-44B3B56C08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3C4640-F92D-4194-9DD1-6F8010512E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76E4CE-B867-43EB-9F0E-4A88B2C06B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373AAE-6D10-41BB-BF0A-AF977F1645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130738-1318-469A-B721-561120F9D1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B4C6C0-1738-4A4B-BB82-558BE9562C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AEF08E-DEA2-4D40-B5B3-F3D4A16B8BE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491807-6FD4-4A74-B709-7917A38D3F0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9C0075-C85A-48C5-B93D-7305252FF9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AB7440-78DD-4E2B-80AE-AD717547CA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2A9060-1EDA-4BFE-983F-A91265B22AE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BDEA65-CDF4-4745-929D-E7BCB2B0405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EEDED0-3620-4089-A4E0-67FF267E948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A5107D-46F8-47B6-8720-BF158552D73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7597E7-88B4-4070-B1C8-3457DD3256D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59DCFC-972E-43D9-AD1B-AF4377EC08F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605D7E-FFB5-49E1-B279-58371FABB8E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7B795D-0A71-4522-ADD6-1CB106E3AB1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A54AA2-CB5D-4EBF-A435-74FBF7F7740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05A55D-1BE3-477A-8BB6-DE97DB8C7BF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76D21C-7149-41A2-A8C7-CBCBDA7DB7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3C574C-3D22-4C4B-8DB7-44EB1B295D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53A0F4-FF7C-442C-9255-0C9EBC153B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4F0E20-03C6-4BCE-B3A5-9379C5E483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430470-67D1-4E41-A99C-D3F9E99EB3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9F3956-B545-4B50-9289-403706349E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11361F-0BAA-418B-ADDF-61A2A3A343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9FDFC8-41D2-484A-BB59-B5BF856F63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3C4EAD-8579-49DA-BABD-C8349A48D4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E897DB-1E62-4B21-B301-636E7BE614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FE35B1-9869-42EB-8E01-19001FCEF8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8F5764-782A-47EC-9B3D-DCC8DC0FC9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0D75B3-516F-4DFA-BAAC-5B7CD681B4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28DA6F-9C02-4D04-9293-BE848F5D20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5B4331-7606-4101-B801-47F72CA2EA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161E3D-AFE1-4C5A-AE71-773D6C19DA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F93C20-C4FC-4D58-8674-C50583175A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BC0D5E-4E81-4880-AD8C-202D9BFD90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7076A5-E3E4-4731-9D19-1C4B2973A8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D158E8-1BC1-4CED-BC98-823C556B50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9DB739-47F5-4F78-89D6-4ED7016AA9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8F0775-01A2-47F9-B870-A7E8DE6CEE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AD3F35-3B00-42C3-B730-4C34447BE9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129DE2-A248-4448-A044-F6DF54A6DD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D15E12-01F2-481A-83BD-13031B358D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8C062C-558B-4D06-949E-1B6E22C083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5CC60F-D15F-4FE7-8D98-35D160596CD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DC39FF-7D71-4DB0-9163-527AF126989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CFDF0F-ECAC-48C2-B962-BAD61A2AA02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FEAE52-5D03-467D-A1B9-1D27F61343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70E014-CD2D-44FE-8DBA-BFCC894828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BD4DDD-5495-4488-9C5E-DC33C5F1345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17DFB1-00E3-43AE-9209-E582626BA4F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03CA2B-81B5-49BB-AC32-C8580F185A2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7CF0ED-C3D6-4B76-B2B6-98C1BD7016B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D0D6DB-6E15-49C0-9771-942A0806F66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1F34E6-F69B-465C-B7B5-BF19921D9D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F8B686-C28D-4160-AB7F-7F385A2976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E05CA2-A5A3-495E-AD1E-B108940FAD0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2A2278-5363-469E-947D-ECDD2FA0E1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05EF9E-EAA8-4CE4-B3A5-25469F5E31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571CED-CCF6-4D99-A7F4-7CEF29D356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69BF8C-A74A-42F1-A0C1-23823C7262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7E7999-094B-4885-91A9-185D9C0F7A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E1D214-6E28-4871-AD3A-784A16CCC2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D6877E-67A1-426E-B164-28C8E4E346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6A8DB6-EB0D-47DA-8DDC-6B4A6690B6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B93D2B-EF89-4DC3-818B-E3AFF94E7B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99F100-FA02-4222-83D3-67825C7D76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7D1B3E-7ACE-4B18-ACE2-5BCA50ED5B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8F053A-4B19-4220-BFA8-00110F5F0B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5B5FCB-92DE-46AE-914E-FDB003AA6C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A3C5EA-14E4-4D2F-BF9A-6DBCECE01D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1A02DA-C896-4C7B-87E3-DE1C0787EB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F8B2DE-5440-4E1B-A710-5AA5402525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231838-8A80-41A0-BF61-562A4F98F3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3B8F42-58D1-43F8-A4EE-A7719453E4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90625D-4969-4C40-9EA5-84B7855A9D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AEB37B-03BA-4FCA-8FCD-C0E441ECDA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58FBCE-DB6F-4637-869F-07E863055C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DAAAF9-E3E9-4C9D-84C6-D8A25C2FED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85469A-9197-4D5D-B9E1-7DAD3B273C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A653FD-0989-4DC7-9E50-3F7EA239E6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F0DEC9-5321-46CC-9BBB-48D5B71D47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D50C05-8255-42D3-B11B-E3F7ED792B0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BD09F5-D6DD-406E-BE82-77921AEEF9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817411-121D-4DF3-9AC0-D313ABC0FDF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509755-75BC-42D7-ACEB-A979FD69E6D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2795F1-255F-41DC-BE35-1E922D0A93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7A6C6C-1974-4C5C-9E40-5B89574344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A63278-CD3D-4525-B880-51262BDF6C9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E3904F-5958-49D3-8949-DE4864B5E1E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1995DB-7742-4379-953D-48774230901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2F3830-0F79-42A6-9360-4CC10669D1D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2E2521-2F8A-464E-9769-6FEE3D34452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006D1C-F9BE-49CB-83B3-BE4C064A837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4F3130-D01C-4241-96C4-8426C62D236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F89B75-2093-4CE9-9527-9C7182F23AA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4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89AD5F-A8EE-4EB4-917C-A2BDCAEF465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4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D47750-B651-4054-9B27-6F1AF50FA4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FEF6B1-0B0C-4A03-80BE-B88FCB6706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B06679-73BE-4322-A191-4CA78B47BE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247644-9C7D-4093-AF6A-EBEE1995BC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B820A1-92F8-4874-9742-CABEE23E79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963996-BB68-42D8-8334-22A4CF5B8C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F2FBCC-23A5-49B3-A77A-409F36EF35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13DC18-79FC-4904-BC84-D16096B5BF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951464-7FFA-4666-B88E-9AE093D486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C94CF0-F7AB-4486-981A-7D19377642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103430-0DC2-4E4D-BAD5-AA0FE567EE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7AF763-64DE-4E1A-8646-2F9A8D9F72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F52CBD-2AD9-401F-A829-86CB64EE61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2C3926-898A-4BD4-9022-BAFF485B54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F1966F-42AF-4E82-9173-73844B7093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E3284A-E4C9-4284-9426-B7E58F1EB1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4F1A34-943C-462D-994D-47559A35B0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85AD7B-5CCB-41C5-88F2-2B3B313BCD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A5410E-C578-46C3-9FF8-01E789C375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F3DBEA-9C30-4810-8FFF-789A6C1292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291151-B775-4985-87B4-95790BE929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DCF0AD-D483-486A-99DB-E61C7D6FE3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2E6E17-A8F3-4310-8D49-6EEB3EE2AC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8AA812-74B7-4A64-9652-69215BE076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96B9C3-C084-42C7-AF34-8818A5BAC81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14BB91-B31B-4602-9309-837ABBF3798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E86419-C39C-4CC3-8851-456D3E5E171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39AA47-E4A4-4230-B941-C52327A3B2D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899594-6823-4C85-87CA-175AD3D37F1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0C96DF-27C3-4577-ABCF-DB0A2C39130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A56C25-1FB1-430B-A1AE-E74B7CB33BA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7287EA-6656-40D4-BDD0-AFB608B231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D377AF-22E5-4FC9-BBE9-32402D1DED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4DBF7D-E8B8-4903-8179-94013B1274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A69723-1983-4C85-A100-935734C6DEF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1711BA-F75C-408D-BDD1-4ADDAA684F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CD7D9A-E30E-4ED0-BE0E-BD493C4DB53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7E84BB-08AD-4E51-83A9-71F37E0743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8AE8A8-F487-4627-A1B3-F8D186B66D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9C385F-0F2D-43E1-AA96-3229D4181A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12BD67-55DE-47BE-B8B6-F8DE967AFF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4DA08F-EF75-4DA5-9234-A89A9DA55C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5060B3-70AE-4A88-809F-CCC285B22E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31A641-E3F1-4C08-AC7D-4AD6BB36B3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3EF91E-068A-4A53-AAA7-9AFBCD8339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239BDE-9AF4-49BA-971F-4885FA32D6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1D8996-5403-44F7-BEFB-FBEF02909D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0A8834-2C3D-4068-AA78-A4D8555C18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310FFF-76CE-493A-9BBD-A3B645AA54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16FCBC-FCCF-4634-9D49-54895DBB71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7DDBE3-9424-49A6-BAF9-6830541BDE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D23777-050D-4E08-85F7-E882B02C09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D92668-BD60-4957-9660-0B0B9C0C0B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FEA2D0-EB50-4BC5-B437-1A75FA3D0A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0268F7-5233-4D29-8134-0C6E4BE193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0FB7CE-1607-4ADF-AAC0-E066E9A2A9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F2E08A-F28B-4580-A7D3-E3C83AA943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F62A49-8DF7-465B-8F3B-0C3B534515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11F780-6710-4E3C-A4A7-B6B82A0039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1E8EA1-5900-4C1E-B278-62CF23635E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562FE3-0F38-4E23-83C6-4C35D17F2A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E39C92-6248-4D1E-B186-37446E7D25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DB6B99-10D0-4083-8619-B41403AEF6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6E0D87-7B41-4DC6-8137-E82F47D9EE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50E635-AAA2-471D-AAC1-ACED5E5668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1966C6-F6BB-4033-BE1A-487EFE2E5F3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92A694-6DB7-43E1-83D3-CB7873AAC39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E51F66-35F8-4FB7-8172-8A717633CB5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559BFC-3ED5-464D-A8D6-410156EB4F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7DE475-9BBA-4C41-BA9A-2434264814C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84155C-E12F-453D-AC4E-FFCDF403B69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58FBDF-F826-401D-AE1B-C75579391D4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30806B-B4D1-4029-9953-54556B9378D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5CD79F-A4A5-4870-85F9-21426577564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91D682-8403-4A44-9C71-EBC16A7C46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7F2B0A-80D1-4950-9529-489C9FDB4E9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484ED9-C3EC-4AA1-ACD2-5DF67257B74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5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435244-A49C-4A19-A726-2129051F9B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DB5CEB-85E2-4ECB-A86F-EDBB766233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09530A-6752-44D5-BF66-C8F5C77BDA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1009BF-DB73-4588-AC54-31A2672089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5BC11B-A2D2-4550-859A-1A2F201C94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0012A4-0AE2-46BF-AE0A-89CB5725F2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C21D61-D115-4F0C-B0B2-1BD1B91D7E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7B9C7A-AF1D-4262-9235-27096057DD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A7860A-6810-4776-B00E-EAB23D3588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250EA4-565B-4419-B91A-4F9BC77AFD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34663E-F8DA-4214-9BC2-2DC4B5D2D4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A0F5DC-FAD1-48A1-AD61-BD3658EE45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5CCF53-AE38-44D4-9BD5-49930ADF37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21EF14-8A94-418E-B811-0D5936FC16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3F0ED4-EAB6-4ECC-B4BB-7802AB4159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2CB46F-19A1-452B-AD76-BE6A9C723A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DF0620-5619-4772-BE0E-FDC42AE0B8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3AE250-45E5-44C3-AFF3-BAECD009D9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8078B2-F4F3-4A60-AD82-581609B258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F481F4-AE3A-4B2B-9B15-738C5FF337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366094-4758-46B1-96E0-63D60117CE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70E619-0F98-470C-8D62-3BC85F3C3F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E65371-3934-46D1-957F-B453A2B045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5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9C4499-34D6-4B4B-9156-DB87DB5AA0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AFF15E-9071-4518-9350-E1A39CA396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C75684-E7F7-40D2-BDF5-B6FF09EBA27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D1CABA-C27C-4AF4-8366-A44224D5D7B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242CBC-DA26-4F1B-ADC3-53ADAC40090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AFE9F9-C175-44AC-ADA8-0A43BA6D7DB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3DF2D4-9B98-4A30-A6DB-C2AA3476E4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7BAA25-1C5E-4A47-A549-76CD3345A00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C6C727-9925-496A-8512-14A1BB19F0C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562A94-481E-4B0A-9A66-A8E813FAACD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47AB53-8180-4760-85C4-C5BEF80D42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92CE64-9EB0-46AE-8751-11E2E391229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D95726-321C-4801-88FF-00E5DD0D6A7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DD6CB8-104A-4BE9-90E8-B87C6110A62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91DF5D-805F-43D4-A396-8B949E54AAC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EC2E36-F0AA-474C-B021-2DA81798D6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DE6081-AA6B-4F9E-A1AE-737BA77563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91FD68-72A8-4C36-A01E-C981A675DD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9EF949-CC5C-4C8F-8523-79313C78C7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EF2A10-8571-4F64-9918-B3CE42562D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202C64-8774-45EB-AFED-BEB28CBE41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EEC6E6-D0B7-4E68-A59A-9A46321FD3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74962B-D4B6-4F94-A75B-6A812242B0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E45C51-A495-4B7D-B2B2-8F4556F468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1768E3-257C-460B-81C0-C1553C8205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F31FAB-6246-490D-987F-98ADEDEB4F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939200-09A1-4828-ABB4-C4C666EF9A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93E1FA-46DB-4B79-87BA-57A96AC0FF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B2C0C4-0662-483D-9DE9-FC3D6CC5C8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7EBD10-052B-4D76-8B1F-73370F7A06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229071-8A1A-4417-8DA2-F8C34A11E2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B44DE4-CBE3-4EE6-8D3F-8524A08DD6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41CE4A-0C56-414C-8C7B-DF86197BEF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4948B9-6FEF-4FFB-A7D2-46D4F50840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3A931A-DCCC-487F-BF3F-3843488792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AE3F33-EE49-4EE9-8517-742BCC661E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30E75A-62EA-4600-B712-706EA01BC8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E53646-14FA-44D4-BC21-7E21783B0A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0AF3AC-9D41-445E-868F-2A1996E159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29D5A6-8475-43FD-B17E-768BFE221D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041082-96EE-4738-B96C-CC280D4BC2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2851F2-12BB-465F-AEF8-3490B026908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EF5400-261E-40A2-83CC-0482573DBF7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A5F0EC-7CAB-428A-9681-3738B24821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8DEE18-06EB-4F15-B3A7-DD77DEDFC2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5A7597-33E3-4E71-BBE3-F4730003AD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5A4B9F-3E09-41D1-B6D8-EB06E0909A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38EB19-C7A1-4282-B22D-CBD9AE5DC94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72211F-11BD-47C2-A09D-47142C41C58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7618F8-5D46-4D9C-81EA-C37C99425B6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FFD63E-2D3D-411C-A8AD-8CED759417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0E0EFB-E712-4427-9C30-A03ECB3C52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CAA846-7F6F-454A-9DB1-727457956CA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8743F2-ECB1-4083-AF32-120B82B6974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4D14C2-4156-42F1-83EB-F247E6ACA54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921AF4-B0CD-48C5-A478-96970F3FC3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0D9A0B-DD5D-43F2-BC0A-09C8442B35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D45839-1931-4CFE-8960-62F41DBDEF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108FEC-620F-4C00-9E41-A12134696F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11E0C4-1DEA-40A0-B5A1-5E6C933026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776351-2077-4707-B36B-B920D57E38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C97056-4A02-4369-8DF1-A6309609B6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747708-2C0F-48FE-ACB2-8C91C4E6F3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79223B-6173-4267-A08F-5269DA77FE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A4D921-3AF1-4401-8550-2CAC2B6BF9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118C79-699A-443D-9323-DBA899A394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FE456E-29DF-4E68-9A5F-CDCE248FE9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A828DB-3FA0-43DB-8EC4-EE789947F0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07CD57-537F-4D4E-80F6-3A2C0DCA36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C79F7A-EF5C-4119-A69F-342D0FE5EA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ADFADA-A46A-48B1-891F-437A8F6C21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D36A04-2070-4E2D-AD43-0E4ED07F76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369624-4771-4885-9AF2-53B175D294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2E4D31-7436-476D-A317-A39A7E033B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75FCB0-E99E-42EC-8018-E74BAB9A36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E7C8FF-F305-4712-AF66-B5B6AE4088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96BEAB-223D-41E0-9214-B43A641705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C6AC80-C352-43C7-A3C8-B2634A5E32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D89418-33AF-4B3C-B561-D19B6042F0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F8CEDE-6175-440D-8469-D3D161DBA8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D31396-28DA-4CFD-AD4A-C95E729BAA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0B0FF0-51C4-4F7D-A941-65AD2902CF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9E60A8-F0D0-4B8A-8FF9-72F86E25D9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651FEA-959D-4684-AAB0-43F7A5B110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15FB70-AA43-463B-8C4C-ACDC65F9450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AE2734-1075-4F9A-BDE1-F65BBAC7606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41A46C-4B2D-469C-8CDC-BFD59FD24B9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F84309-AA26-435F-BB73-DD1682DBDE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F94F65-046D-4A8A-9377-14EE9B89CD7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4498D6-AFFD-4BDF-BC95-F211EE7AEFD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A77B74-FECF-4457-BB1B-113C05DCDB7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5908E7-EE61-43AF-A36A-F3A1383B5C5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DB6A2E-27D5-4189-94D0-68C8600AF21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979004-49B0-4F93-83F8-948C4C23DD4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6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D20BB3-22C0-47BC-96BA-556E7E2FCF1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A19C5F-6C5E-416B-BB42-89647EA94B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B5F0BE-90DE-4582-AFB7-E3EA45D523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714043-4124-4FA1-ACCA-AE0F0BCA83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FBED22-42E3-4862-BE9B-1356BABBD7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4E1B9B-879A-4B0B-AC19-7F0B686EEE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6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E4FBF9-C99A-4431-9A52-270240CD95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70532F-7D64-41A3-B959-B8DBA420E9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CE273B-C72E-4C04-BDB2-147EA77907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B4B8D7-B732-4084-8B12-7331E346BD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A7818B-9CEE-4E71-923E-CAE02D3F49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CD14EE-9E4F-4D86-B152-E24020CA17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708E22-A01A-4F6D-A725-EBE00E5F6F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E7E72F-7B56-4803-B2F1-016FEA48BB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D9F5A3-E538-4A82-AC97-31A5A04479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A170C8-8359-49FA-A3B2-472AC74751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F220BB-EC14-471A-8275-D636C2DDAB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4EFC99-DFAC-4D31-B974-41874AE20B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7C0DE2-13CD-42FA-BEBF-AEA9659306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72C94E-D795-46E3-8859-A53E161BC0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D8C551-7C58-48EF-BC8E-8850A0BE53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B74F74-BD4B-4415-AC64-EC73B755E3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49115F-C8D1-42D4-973A-18FA8016EF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F82248-1307-4370-BD64-2EBD9AC749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047153-5096-4597-A76B-88AAE5C149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31CFE2-3DB9-415C-AD43-3F78607DC8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A9B748-7C12-4FBF-9F97-9BC087B75D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3B092E-2380-45ED-AF54-58EF969BD23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525B00-952B-43B0-8B98-A39B3587468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D79386-E021-4602-A8EE-0A5A9A7B5FE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6B2DFE-5FE8-425B-9B4A-EAE132BE0C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3AA316-0C63-4D0E-8251-10A035831DA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E8079C-7250-4D3B-8367-C75BE73D708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E3E730-3276-449E-B09A-0B757B8AEDD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48FEC3-4DE3-469F-BFAC-D2B0FDFE576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C4B4AA-8C11-4AFC-9674-61736360BA5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EDD1CC-6196-4ABF-9FB0-916F080A712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2B8EA4-FFA4-4240-8D2A-2E37D326399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C55368-9A83-41AD-8673-39818203393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773326-B5F3-4C0F-857D-929BCE6D24A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86A58A-66A7-4472-A3FE-434FB73572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BE1FCC-4E9A-4566-B661-197CB9EA9F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D4CE47-FE75-4C93-B713-528AE01C85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4E3890-7113-4404-B66B-70F6E3DC0F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656AB1-30B5-40AD-9543-205E569BD7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C8A83B-7598-4293-B571-463E59C4AC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280DF7-1B2E-4CCC-B499-8FBD5925DD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8BA132-5945-4982-9B56-A6822B117D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A6A178-9178-4B8B-AFB6-8D75213779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F078A9-CE21-44C4-90BB-7D70DD64AB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0C9B9A-AF05-41BF-9148-CE8EA4047F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CA94EE-61AC-4AEA-AC85-C19ED5D62B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7ADECB-6852-408F-8A8B-F122F017BC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CFD5A2-EAA7-4C52-8B64-2B94BDE200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EDA7B7-D7E5-4943-AE1C-273F466FBA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F5CB52-0198-4781-8384-AB52905F18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EE406C-5CC7-47D4-BF6D-4DD2D3704B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9C5F2E-BFED-4F38-8503-7C7D9DF396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B958BC-C8E4-4DF6-B4D8-A97B1B64EA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E42555-BC02-4C93-AFC3-330D1BFEED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9B4E07-EBF0-43BC-BBCE-BC0FB986A1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1BD87B-C652-4D7B-93CF-2EDFBD785E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A2F3CA-9303-42FD-ABD1-91F632735C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452F9E-7642-446F-B0EE-FA854DE92B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7EA16C-419E-470A-860A-CCB2578755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6D9F84-AB23-49F8-BCC5-478C1E5C0F5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A88D40-D618-4EC0-B391-4584BA1F546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602CE4-21D2-4A10-8E8F-FF9EF3F320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4DC27E-6534-446D-BD18-9889E01001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684056-C9FF-4365-BF99-C4B03CF7E0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0B6180-BFB0-46FD-928F-3059F41314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D599D2-1C07-44E4-9FEE-560B0B36F95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CDFE9C-59A6-4F70-A9D2-393FF95EABF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2CF1CA-79C3-425E-9666-8501F949264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6615C1-002B-42A7-9A72-103C79AB807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B51097-4B58-4A77-B8AC-5AA438E8262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D3D544-3773-4321-AB32-902B57E29E6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04A61F-5296-484B-90D9-DF7E986CF8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8D46B2-6D4D-4F32-A296-0E3FDB73B16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2333D5-3DA9-44D9-A7E3-9F51F42687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EAE581-2986-4B68-BB15-722BB50701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71E2D8-2F96-453A-827D-666B43402A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9A20E4-ACD5-49FC-9EB3-91200D3B1C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FFB19A-5F15-416C-91C8-E9AD766934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946032-2A7C-4BFA-9DBA-65DC3DE94B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C11466-2B44-46EA-A5D3-B3FCFC5839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F1B446-9913-4EF4-8AF2-294E5BDE22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0F52E3-ADA1-4213-B671-657A980CE2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3ED15A-49BF-419A-886B-84F93C019B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B39F00-5317-46CE-92F7-DFE622A025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EC4355-AC0F-4B9D-9645-1F92534807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D03A56-2B23-4E76-8053-8C959C80D8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9B893B-DCCA-438F-A820-1FADF24DBF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7E2E2B-3975-44CB-A1FF-FCD5D5E929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CA17B3-4253-4FF0-B394-641F1F5BC1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9563CB-EEE4-4109-A7B9-EB0D5AC971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DDF85F-8E63-4C8B-8DB2-9A10EFEF03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3D4024-8E01-4D98-8A23-E0DE0014BF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27C36E-F96D-490A-9654-66DB23D4C0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1ADE57-7FDB-442E-87C1-273885B24D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55F0B2-6157-40A5-B98D-1616E7424A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002A7C-4754-4CFF-960E-740285B08B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7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135B14-793F-4557-BE6D-33D8759CFC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371AC8-E900-4F0E-BDAE-2BFB93A61C7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4AA1EF-5000-4AC0-866B-4501E0B73E3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B4D944-AE6E-4579-950C-E1507EC57ED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7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CD6428-70DF-4B19-A7C7-99BC9F92DF0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D7E631-4C9E-4DA6-932C-C43D1326DA0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61C24E-0A6E-48FA-AC9E-4FA0222DED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9F2AA5-AE04-41C7-AB4E-D75A0BF2A21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94C92A-456D-4870-A637-5B8F7447B11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CEB70B-736F-4FCB-85F3-243864EB43B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7B1BC1-D2E6-4B1E-B296-AF9C229B94F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27B456-20E2-458D-AB80-32835A038D1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4B6793-A081-4DFA-8905-96896BFEC7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4009FD-0012-40FA-9EFF-5941EF25A8A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60DB13-966C-44AE-8C43-F07EC1F671B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EC1BDA-A7AD-4D99-8D41-9AA5CA196FE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89186A-95C2-4480-B51D-4831E8D2AD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8096D5-78E2-438E-A3E4-6E7ED5927E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ED66B0-FB93-4150-A9F4-94C7E74ACE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8529E5-12CF-4B2F-AC65-A161F2FBE0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8B0A70-3D08-46C9-B2D1-2CF76B8F24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089A90-C6FE-433C-9D04-C96C8357C4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1521BD-644A-40CD-96B0-3630F22A7F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E7AF85-752D-4BC6-A535-E4547EAF37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8C1CF3-366A-4678-A772-214351F58D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83322A-13E0-4896-9DCF-4291021647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D99F77-D268-484D-978B-9B1935B71A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1DFEFB-B317-48F7-BFC5-9A8DC9F46D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DE888F-B4CF-4F87-B305-DBB4E01DB2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2271BF-447C-4C98-BE21-9610E25E5F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0A7F37-6676-45E8-A606-DFAB4C07C3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2597BE-DD79-453B-8AC2-D71DBF36DF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81FF25-809A-40BE-97E8-40814E01ED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2E132F-6D19-4DA9-9BA3-9927826342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47910E-D57F-45C7-9B2B-47A1AC8A62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F2B0A1-2D63-4FD0-872F-F05A25613A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3830C0-DD82-43F6-B1BD-282C2E003E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2A4DF7-3990-44F3-BA24-F67A200461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4E109B-F281-4C3E-97CE-785B805586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4920EE-C875-4346-B262-5444A3A8AC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F2D8FE-EADA-4554-B9BF-E91FEFCB5D9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5EAF56-0C3D-4937-AB4D-65A503A5757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4C978F-39B6-4F17-A924-68DEDDB9E0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2E6E59-04C1-4C79-9CC6-501A8CF70E9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4338F2-BA41-4B35-93E9-3F0238D2C9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3BE719-CF5C-4C00-8F50-00D9A1F3E48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DF757A-BB36-4A65-9190-F5FE3CF8FD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956DD3-BFC5-44D4-A83A-A58DA00A13C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F4F3B5-E828-4122-8855-88B8C66CAC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C1FE4E-F6C0-4E90-B1AB-B51EA08A67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AD28A0-C34A-4860-8632-2324A52426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68FCBC-6F11-4DE8-95C2-7C6AB157BA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DC23D8-7400-41DF-8928-796192769CA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B0E6C9-35B4-4D91-912D-A19261C2850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C09FC8-9D69-4A79-B7B6-2A2154BDCBC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117161-9769-4176-B5AB-4D936861FC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3CDA90-C18F-4708-A5B4-CA64A0D42E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F4435C-74E5-4893-A9AD-D9EB3A6C22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A70BA0-2C72-43DD-8504-65036296E9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41D7E5-B11D-44F9-9E2B-7BBBC9B1AF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1F66B8-9B44-4D66-A464-C466963343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EE0237-A05E-482C-8245-7F04F5F4FD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D58A49-070F-499F-8C19-1670DD4E2D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4CDD35-6B3C-4DB3-AFE0-9AB26ED07E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1BAB0B-A384-4AB5-BEAF-D320004BCD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457BBB-24FB-4279-A275-95832A2193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2A5003-4189-4FB1-A112-35F65B01FC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0E19A3-1A05-45F4-9A35-B9F65EC770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F9EF1A-C2E3-4527-893D-47925464E1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5A4B1B-0299-48EB-89D3-629E1F2704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EEA812-2E2C-4165-9CDA-EA52EF98EF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9858B2-6CDE-4373-8CE4-A1AAB5917F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7CA015-0DF6-4E8A-8CD5-AF546FB803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A1E706-6688-4E39-9A61-D72F0F9457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BE4E94-C7B5-40DD-8CC8-B1E9A64C21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5EE01E-5B61-47FC-9386-92FCF851DA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77B3CE-4FCB-49A4-9645-9B4F9C74D9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3E15E6-A059-4572-BF7C-893846BB2C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EDE2AA-B6F5-49E3-AE13-A78EA11E01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000A9D-1A22-4AD2-A83F-F79272938CB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558CFD-F4AD-4CA1-A022-AC00C64AB0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C73FA2-0E51-4F44-8AD1-A1526CB5469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876D08-C3F9-4BB1-BD37-66AE49AF459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BBEA0C-A758-4DC3-BE19-8B0E5C11F5C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E601FF-322B-44E4-B8CE-E546A80695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FDE8CA-16D1-44C3-977E-DAD1E18FA5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25EBF6-D3E2-463F-B4A8-509F332D97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D0C1B6-8B46-40CE-9157-20D13785188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842833-A1AA-4CA2-94FA-42C945AAB7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EA456B-266C-4BC8-B8EB-04F3E4E546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0541A1-552B-4AB6-9069-B78C0E25A79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E37FC3-90A0-48A8-8120-020537A6A8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D14820-2586-487B-9151-A65D5DBA18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8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5E3CE3-F9C1-4C7F-B32F-6C54C48C6D2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987666-4173-4610-B7A4-20F4C417BF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DD63DE-5895-473F-BAD7-530F6582FB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BD8C2A-0062-4D7E-9AF8-C89D2E1E49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60460E-5D7D-49DC-8EFB-447ECBDDC7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637EE0-68FE-4B09-AF0C-44037142B0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2AB46A-C0AE-4C68-8728-BA1F1C5300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6A23DA-56BC-4AA0-ACCF-0158B1A02E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B742D9-F4AF-49F4-B4CD-81CD0262D6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F3255B-634C-4650-B3B6-85B82FC3D0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8D4267-7669-4390-B3D6-C96626A53B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8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218BD8-6688-44A9-8533-CD34BCA374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EC6549-A63F-4EBA-90E2-693338E16B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76576B-DC61-4FCF-9D8F-386F0DC60E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BFAA3D-71E4-4CAF-B452-BE6EEA85A0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5DAF47-948E-4099-A7D0-C2BACAE5FD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5D5F0A-1DC3-4027-BAD4-4DFA637FC2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DC5308-FB5E-4528-87C6-95C231B824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E5DABD-158C-4307-AE2B-343A382717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A1DA47-F260-48FF-B264-847FF769FE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75F556-104F-460D-8025-1573FC2E5B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121F3C-86E1-40DB-8B9B-6DC6EE32B1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46CADC-8A72-49BE-AAFD-A46F52CC41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7393A4-8484-41A7-A413-E3894CEA0E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3B3CD0-E72C-4819-BFFC-08CEA2277C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61974D-0BFF-426E-A671-4C59D29D0C5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2F2C54-4011-4EAA-8C8F-2A56F9DF441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52DA44-3F23-4AA8-90E6-1ABD29228E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4AFC03-9487-4549-A6D6-094AC87D220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B29D86-B35A-45F6-BF9B-43CC1EED4D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701408-ACCB-43F3-B0BE-9497F32BA0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A8165D-2C15-46AC-AC3D-C3751E6242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13C4BB-B879-44D6-AEA5-39EC9A7DF3D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272AA4-4232-4FC6-8C9A-6CF4F521F5A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78327B-2D20-40D3-B020-3B1047976F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DF4AC1-49A2-4B09-B549-2FCBDFE5AE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47E331-9337-464C-9FD7-43E79EBCE2A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92AE32-5E83-470C-9982-367A67F9294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0AA03E-1D5D-4D0A-B25F-21A0A0EE6B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0E151A-D2EB-497E-BAC9-8141F4CFAD1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51A997-3AFB-4245-9483-3BD1C54EE1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B915F9-1072-441D-BC10-C91239363B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028BC0-1316-49A9-9735-421188C753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B8C778-81B4-4F25-A011-49EF16F1CB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1E89DD-B91A-4355-B36D-205D3FFEB8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A71A04-4FE9-4107-B85F-0FE79BF5C7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7CABD8-8098-4410-A0E2-FDE42CD215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977B6D-B587-4E14-9666-46AB0F345F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3D7B9C-038C-4115-858B-28E7906DE8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7BD6A8-F719-45CB-9F8E-6D058C022C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458E7F-A6A9-460F-B250-BAB56B6A61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F5CFFC-B98C-479C-9DF6-2E780519A0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3074B7-83B6-4CCA-90E4-268A453850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237CCC-78E5-44CF-8D92-0362C912B0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E459F2-684C-49C0-9FA1-26548145EB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DF4153-7E45-471D-9297-F7B3116980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6F2F4E-808C-451E-AB17-D8FA325362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CC6F9D-85AE-419B-8384-16BD3B7A15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44AE59-54C5-4331-8DFB-38F5866576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419E45-9977-432D-8D75-CAF3500A1A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0D6CC0-BC62-4209-9105-1DA54F6FA0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7203EE-8837-42EA-8114-668D9B316F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0A432C-B729-4EDB-8680-64A13B577C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3337A3-FB65-42BA-8C20-A5B30268E3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ABA680-E944-424D-95A0-F0E7A860F5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0454D7-0CE0-45BD-9974-AA59290892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6D8A5E-0062-4943-B974-7ECE76A0447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1F7457-D4A7-49E1-B328-939CE2C462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D2616F-0604-4121-87C0-5AF22E6D881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792614-DB7C-4D86-8F34-D8587FC392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06024A-91F9-4840-9DB6-10F01856ED1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9BAF69-46F8-4C9B-8FBA-8A0B38D1AD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7C19DD-9F91-449B-81CE-D94495FBA54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1221AA-A124-4599-8DC6-0083F76C3FD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59BE62-ACFB-4FDE-93B6-D9F20DE119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6C02A7-8061-40B4-8C87-E7667AD026F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57B57E-282A-4D55-92A4-F832A2D8D4C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D5923A-8D76-47E9-BF51-115EFC1D7B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30A851-66E1-4E92-AE37-8BEDD58AB58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E4BD46-A165-4D1E-BD3B-53455A4E47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B2E1C3-3B74-4E0B-A928-5FBDD65873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FCA8D6-02D7-4928-AEA3-ADE53BC2DB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DDBB26-B0C4-4506-869C-711AF38F06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A26352-6A82-4917-9D69-444AD8641A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239165-D14A-41AE-9597-3E07016F9E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F3EBD7-C10E-458F-A379-05C35B1343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B80090-3EF7-4A42-AC08-538D12842A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1978BE-A024-4F9A-AE2B-4CFEF94B12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DE9099-BC33-451E-9FBC-3B14BD1BBD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6F9307-CDA2-49D4-A7B3-FE565E04C0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1D9014-508C-4A44-BAB4-873D104527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FB2EFA-8E72-4539-8809-93577BD1C2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F79097-775F-4918-B870-ECAD30B3DC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AE7035-2932-4086-AD4A-759BA3AD03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74109D-63E1-4A50-9854-789364357C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A4B75F-F397-49C2-AFEF-5FB3CE0186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7114EA-FEE5-40AD-BC2D-76658D5289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F971B7-FE5C-4317-BBDD-75781E7C21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A37F10-2849-477A-B9C4-F996079368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E6FC12-3FB2-4398-BB62-7BF54E7414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9FAC89-97EF-4D8F-A68C-85E04910F1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C4D84F-9945-4B01-BA01-CF750BE43A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09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B121A4-1F07-46CF-98C8-9EB279623A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DC787B-3EE5-4CFD-9F08-87D08B9F03A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BD0473-31CA-4E28-8454-B2D3F4972A4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E93748-E90B-4B36-AEDC-D0472FA7DE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3CEDA2-D0F5-47EC-8C89-9FF9160DE44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FF059E-1EA1-4B2B-8E58-70A7D94F98F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551F17-712A-4898-B146-3113EDDDB5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BA4D0F-3232-4590-BB08-3B1ED2DF87D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CDA1CF-CA20-4DD8-9DDA-26E4AF4F63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09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9B75EF-AB22-4F30-8760-EB0F8D52D4A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D74F80-8B25-41A0-96F2-0E31A65330A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B7B484-6FD4-469B-B1CB-6228E34F674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AFC19C-E33C-4DF1-ABAC-CFD082F8BE4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BD2E15-AC0D-43E5-88EF-A73EA0FF5D8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1DF37D-B2CA-43F1-9463-10461434DAA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0C68E1-A04E-4F06-9737-5F26BC4ED0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A3BF86-A5CE-49C5-919B-5F17AE128B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A19B78-1662-45C4-B729-D231A56755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C749DF-F753-4D0C-8F8F-EA32DB5423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C34C61-8012-4F2D-9333-875182A17B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8AC571-6968-409D-9BFA-26B8724D51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CB4EB2-2E1D-4C3C-8A03-D1B37B6020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205A32-DF80-4336-9CCD-F86FF37D0B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72DA49-1AA3-4567-9C1A-4D4D9A09FF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2A189B-CA86-4A0C-AB90-37BA31D976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4E0947-A1BD-4422-9E35-307BF22EAF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085181-568D-4C51-B3AF-13E32F0CB5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7B6EC5-A6A4-47B2-93C0-A052B12756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4C0ACE-333E-4343-B9D7-BDC2336559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158EAE-703C-4FAD-B8B9-50E948CF15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190E93-68B0-4AE2-96F8-B81C8D943F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D91C30-51ED-4B85-90C6-8D66BDCF03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740D0B-A776-4E5D-88B2-F726D18777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B6B6B9-EFBD-4DC0-9C3D-8D34161310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BBA5B7-4177-47D2-B6B8-D29105CF40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9BB65B-69E5-49F6-8B1C-2A78867E38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021A15-6718-4B3E-8E42-C1D9398181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227722-61EC-4A9B-BF29-60C2A9A7AC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3AD3CB-215D-4F0C-B913-744FF39BBB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229D59-8F42-4FCD-8725-67F979B597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1BC2E4-1DFB-4388-8B06-4A4E66A2AA8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29A061-1C62-44F0-9682-1A9BABCC55F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14194F-6176-457D-A2BB-EFCA318CAB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210D5E-5D72-4317-864A-2BA70589F6A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9627FC-680B-41A5-855C-65B3FE5E6A7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607BCD-1E5A-40FC-8727-DA45D622658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0A2928-E69E-4FFE-87C4-4FF7BB86D2E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2E70DA-2805-4C95-8E7E-0F084803D2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D26DE6-A5D6-41CC-AF29-EFC83E9D7C4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4287C3-0CA8-48D1-8726-B4EDC191489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1F6A8B-7BB8-43AA-8489-265E8B5CB1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BA8379-4FC8-4ABB-84D4-D9CA30359B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ED8605-9A40-4F5B-AF88-9CF8974B88E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17FBAC-BE4B-43C1-A6B3-3C34670C6D1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9431E5-CF0A-4AC1-97AE-4A9EAF3DCDA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320915-FE8D-49AC-8176-A2526D65DE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FD9E07-1EE0-49ED-90D0-8C6A4E927A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C51D96-C890-40D1-84AD-4A87C46BB9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980192-3091-405A-B8DA-E1643A4A6D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A8F130-A151-4BB8-9FED-5E7B8417A9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B30164-FC4C-44A9-8E87-632BE1A9C4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3C6FCA-D090-479D-A902-730E24A3E7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4F16FB-780A-472D-86D3-F2529232BB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59F730-82C9-4387-9EF7-15FB34082E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05D789-798E-461F-A4E2-9F06FF307F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7AFF64-6A6B-44D4-9285-06F057FC61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49BE62-3959-4947-A4E3-EBA94620A7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107499-B13E-49EF-B940-568A7A8B23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58D755-8382-421B-AF6D-6F6F97E725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DE3884-A221-4F40-835F-1603AE624F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F7B3F0-ED20-401B-A39D-52A6D3DDAE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B79852-7201-4441-8BBF-C81375F8C1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130F96-F509-4A8E-844F-4FEDF42830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1515F8-B467-4529-A1B2-398FC52CA0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7F3464-F4B6-405F-B468-EFBB20E2D5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7C28D6-73C5-4245-ACED-EEA66E7A7E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041EC7-F9C1-439A-90E9-13EDD6910F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B1E12E-8209-4084-B593-C62110B645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2118CC-B734-4B43-A322-A38D0588F5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30A559-FA0E-45B5-A10B-383D2DEBF8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6E0920-6AC0-47B3-9739-5D5110A96D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A31737-548B-4C97-9939-AD975216717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55992B-4F7F-4750-BF66-5B07C716F51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D1248F-C4BD-4CFA-9807-6EACC43FEB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30D6B9-F9BD-45DE-A3F6-9584DB1B40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6913EE-268F-4A7E-B2C8-C78B7223C62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B7E3AF-08D2-4DE1-A128-9710904203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C69775-BCED-4AED-A8FF-017070159E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DAA3A2-2F5A-49DE-B3FB-74B3F25D976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2E68CB-6528-4804-8375-FFE504B8D5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006CC3-E15B-45A4-9448-564167334A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F3E2C3-8AF1-457F-B1C6-79282C52AEC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7D866F-29B3-4147-A38E-B170DC4D682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0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E6A27C-C069-49A2-9EB8-51FBAAE6412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1E6A85-96E8-4BB4-8256-2C3AC99FD6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92F188-32EA-4E83-B405-A24EC89F73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24A091-F858-4154-8308-96B2329E9B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DBB3CC-08F8-4A6E-95A0-0390778437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3BA3EB-89DC-4386-A75D-21F2E26A88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957660-7606-4E93-9616-7565BEE510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BF9A84-4E70-436D-B4F9-70AE4B76BE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A83680-CE7A-46FB-883C-A966C72548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9F5B02-34DA-4234-90F9-23A8FB77D1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7ACB0A-AF54-4505-9D25-B0B3FFA787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CE9CDE-2517-4F7E-8A34-DE0FF1B2BCC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FA8585-6B87-47CB-9068-C4E08874D9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072AD5-7273-43F3-AD24-AF5BAF75A7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4D8661-69A2-4B31-8322-6FDB743B20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43562C-8C5E-4AC4-A379-4390170601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0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F1D73F-D2A5-40BD-A20C-D19566E815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3A0998-B065-4056-B4D2-CC2C191C38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84FEB4-B50A-48C7-AE20-115A920E1C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48ECD5-691B-4002-8F53-0AC9B8665B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52A754-D572-43D8-9F9A-56A772330F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AD05B1-FE29-4822-8579-EAB474C312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803D58-5815-4810-8A52-A71F73C68F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E479C2-A545-4D6C-8D78-1CBE38EB0C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194CD4-12DF-41A9-A994-D9FDB06A93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3CCD31-D200-4DEB-9607-8997D8D7F49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CDCAF9-AC6E-4671-B52A-0B3664F4B3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8F0F8C-57C0-4F70-86A4-557F9E68CB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E7F64C-786E-48C4-9D5C-510E7AD0F7B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ABA0B7-9696-424D-8FA5-0FB9556F05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0446E5-2B48-40C0-97F8-D5A82FFB2C1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B0971F-2580-4050-A198-1672043D4A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57443E-2FB8-4022-B2A1-A0BC2D0EEE5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FF53DE-7381-4524-92D7-E81552ADB5B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AF96EE-AA2D-44E4-AA92-FA2962079DF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8E1774-D798-4A5C-B61D-97514282B80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478473-FB65-4DA1-9323-DF73351A475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220902-6A18-45FD-9375-45A402E6EC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30B493-3F28-414C-8683-E64CFAB5EB4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5589A5-59FB-4E5B-A253-51832B99A1A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0C3512-1820-4F9F-B85B-C187930A29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2C7DE5-EE45-4D98-ADDB-EDE2C11F40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3D9734-A945-4852-84F6-D6024124D5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847AFC-B19E-4333-9F22-46DE9B9F46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DB01D5-8E70-4CEC-903F-7F41FA9C0E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3AE9E7-9891-4EDB-BA79-CE9D94540E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ADFF4C-3281-4585-AF0E-B5E97060D9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3B5E45-FA71-407A-8912-2F6ED5E932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3ACC59-F3F4-457F-A841-129EFFFC4F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2DF092-49F4-4A73-9A1B-6C74F25A4B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EFBFF7-D07F-434F-877E-1311E0F1C1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CCBB5B-6166-43F7-9555-E5D2EAF406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87197B-E9D0-4D8F-B474-7DB0A5C1F9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7BDD21-ECCC-4723-B2EE-3225E6E763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03B7A5-DAA0-434E-B502-B57D5F4544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94FB8F-2D7A-4038-A653-1E3090CE5C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2F05F4-72D0-471C-82B0-9075718480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13F9EA-F474-4B78-B2D7-B5B46C6B47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F5F9F9-D0F6-4464-BACE-ACC529333A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C7B62C-D90E-4951-B335-B2269D2B1E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38CBC4-A1A9-4ADE-87E1-14CAD56094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3B956B-8F89-493A-8EAD-43FDA5E781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41B702-46E0-4BAA-9EA4-7DDDA567C6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AFF152-6EC3-422B-9A46-90AF563F96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B2D39A-B39F-4E70-A701-6A4F08F3F90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3E3407-BBD6-4DC0-8CAD-0B847BF264F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76BB7F-44F4-4E1E-84DA-46DCC1DD3F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D89C16-12A3-45C9-A6B4-0D2DDE33809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B1B288-9108-4F80-A949-B4D84C1648E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649C56-1CA3-494F-AF3E-0D8209D73D6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F5BC7A-4BA3-4F64-9488-0D69F9BAF17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10BB40-25CE-4039-9FB8-C83E8CD4728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2727D6-2653-4E13-9288-850E2E4DF33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D2BD07-FC74-4009-8031-BFD4998E4E8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59B1B4-69E1-4F7F-ABBD-9153B509BD8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07F3D4-FAE3-47BF-B847-872E77C7FA1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5BC67C-7A8A-4D31-8B42-161D3BE74AD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44AC64-D75E-4739-BCC4-FB64161B56B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D3F370-EABA-4F75-BF7F-FEF70BB71E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E92D18-AADE-4369-A5DC-E5412029D3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36D429-A4DA-42C2-B6B8-0C3CEE21EE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77218F-8ED1-4299-A9D0-A3B86FA4D4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824A39-4068-43CD-A783-AC2F46D6F7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C6B2A2-B928-4608-89CB-842F5DAB3A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3C3F03-3439-49DD-B714-0AC8F569E5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651399-FBB3-4AA8-B5A1-6346354523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D2A0FD-BE37-47C4-ABA0-CC057663D6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621B6A-FCB3-47EA-B238-D252E41B40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F54AD9-F60F-4390-9414-858DCAB3A3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38A8BF-425C-455D-8648-88CB531CE2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66EA4E-3AB7-4997-8E43-90DA5E27BF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50DBCB-4AD8-4207-90C3-AFD5D1D771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97678C-9E69-46ED-A6EF-6B4A58A2CB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FDD03C-F08C-42CB-995C-66D701C8B6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D4AF9C-BE36-4854-AA8F-F626596346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5ACB26-4CF9-4CEB-A5A7-D18789DBEC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48A554-04DB-42C3-8DF9-09AD6DB3C3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13BEAB-F149-4C8B-96FD-26A1C2D919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9A957B-4869-4D49-A2DD-3FA6CDC477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88A253-001D-4FE5-A01D-56B199D8E8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F0CB7D-0FAB-4D53-BF7D-ECD861C509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C0A8F1-F28A-45DC-BD87-F6A52298A5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1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596045-7D66-4387-89C3-F245CE5426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6FABDC-B441-413D-B58F-B29A7E56779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AD1938-E6F3-4DD7-8E31-80EF3D49E24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F766BB-BA32-4B07-B41A-4629049F31C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34D7D9-EE9C-4777-967E-4BCB699FEE8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32218E-8F30-49BC-89C2-2617A1F5C9B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E23B58-8264-4DCB-B27B-024D2B035A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F42654-E474-4ADA-98CF-CF044D8C87D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7EC7A2-675A-4105-84EE-6B4217B7D89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A51547-E834-476E-A213-DCB96947F88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83E6B0-BF72-4DC9-A8EB-C6972FA2036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3771E2-4792-4613-AFC8-5A11FCA5CE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EE5FE7-2D9A-43BC-8CF7-6B7170E777A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D7336A-6DF8-4B54-86C1-51543B3BBDE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1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42E38B-1ACC-4AAD-B44B-41CAD555DF9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09881B-3C54-4420-8EBB-ADADE7A1644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1C7798-6F62-4615-A831-0646683BA8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06CFCD-BE8F-4ACF-B998-CD9C45DBFA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7DD90A-0501-49A1-A79F-A418BCE13C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AB9414-238E-4146-B9A7-EEC6F5EDE9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1DDE07-8E7A-4F0A-8BB2-835695CF14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D7AD73-69A2-4750-9D8E-F37A9DBE49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85F619-8136-4585-B648-C83FC3B1EF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91728B-5788-4474-995E-1E8DF266BC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5DD268-1289-4C06-9037-310EEEB933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0854A8-6932-4885-BA6C-FD85E6ABD4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736145-FDFD-41CD-A4E8-16C6BDEE8D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D6A80E-94F4-4FD9-B034-CCAD136F78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CEE11C-6E6C-4072-A858-0AC843D99D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F14FED-B8F2-492A-BF1B-A647888922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98F809-279A-4E88-AFC3-28E0AB0E07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B8F4B6-BBCE-4B28-A89F-D7A9CC07F1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F7C9B8-39DD-4425-874A-EE13ED6564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666E7C-3C71-4EB1-8C2D-EEAB5D4107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BD30E8-48E0-4416-9999-0E961111BC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611A2C-B835-4584-8E09-3716673B3F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083B98-33A7-4985-9852-4E54B75ED3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45E178-FADD-4969-812D-04EFE63170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AD143B-B691-4A2B-BAFE-E3C1410F60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6CD2E9-3E3B-4440-A9C7-BE27805794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981A1E-9F0D-4922-BAEB-3FEC66AF84C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67C127-7808-4D60-B957-580F271A12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8AA3FE-1C70-49AF-9A1F-16DF90E32A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0CB30B-ADA7-4C9A-A034-2D17DCE1FF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811610-7B5A-400C-AFDC-05610DA34A9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0FA4BF-AD76-4E4B-9F2D-2D78D776823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B687D1-D25E-408B-A239-28EBABFDB05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0D2AC0-35F7-4232-A7C5-74A0003C13E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A32906-BD01-4B3F-86B8-C0A11A12108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47888B-71F4-4D45-AF70-3D0E514A562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A321D3-1AB3-4C6B-95D5-FCBA90F098C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A3FB3A-F221-4950-A0AC-CAA3E0437BE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B8DA2F-5E3F-4B4B-A238-29EE19F572E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3EF234-2525-46B2-86DF-FADE4585D9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253207-69C9-4746-9C27-E00F2E5DB0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8AD6C6-94A6-4C00-9B32-A61B556565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97E210-6AA7-4F7F-9AC5-714A2AD993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78F5B5-59A7-48CC-B4E3-DD47F2DF7F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4D41F6-83EE-4022-AD36-A72DEDBB65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216185-64D3-4172-B48C-425C4266D8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13CF76-B7ED-48C4-97DE-3D5AC0AB60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B8C7DE-696B-429C-9E67-57ED92D0F6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0CA146-E3CF-48A1-8F3C-0432F921C7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46BBC8-2508-4283-8BC2-CF266BC38A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B493EF-F00F-4955-A691-6A9C12F711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0E5EBC-2387-4B60-838E-D31C896F36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104EE8-AFE5-471E-BDBC-03E152EF19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6B7293-11FB-4923-BF5B-AF4033F355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73659E-D0ED-4BED-8BB2-F662290DD1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EEF409-B3F9-49E8-A235-34FB65E763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EE8056-9F6B-40F5-A697-DC367C8FBE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8369F1-48C4-4E73-8169-586C9284A8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E7EE6B-D12B-4C1A-9B92-EAA8B568BE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6C61F1-88A8-4DB6-9230-98A7C2B0CD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D6863C-7B88-4720-960E-0EA0C30412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BB9089-F2E1-4C67-AE9E-693EF78DBC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48AC1E-7183-447B-992E-E38B9C9D1E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F8E3C4-F886-4549-B63D-CF3C73CE29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EAC437-8B5A-4B28-BA9A-0C1A773637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2B11F5-A43F-4123-BC0E-87538C7E443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EB9211-C40B-4A7A-92DC-08635C70469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183489-44AF-4F29-879D-1B2A47D57B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C76BDD-AD08-47BC-B487-FAA5F311F3D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7A7F9A-76B1-426D-BB16-2D66C64E4E5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7FBB8F-8733-4366-8BE6-DC5BDD208E7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99F621-DC3F-4901-B4E1-E26BA58A08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2A093E-5E25-4F08-9908-028AB3C39D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C7CCF6-F981-48F4-B2F4-6287F186D1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9FD40C-5F92-44EC-82CC-27560FEE4F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2B894F-9BF5-4A42-A021-57D7FE22CB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E89DBA-0557-435E-ABBC-72A3C74A35F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380998-B994-4C97-9914-CBCB4C0AD3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A712E9-E50C-4EE9-9918-B4ACBC7D3C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2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CAC8CD-4996-4AC1-AC96-BC63846C7B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DDD951-F444-484E-ACCC-9391899A3D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63EA1B-9D5B-4C60-A358-7E1519797B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A1558F-4295-43CC-9A76-1B5F59EB34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41E55C-7AF8-4951-83FA-BF7C207893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E053E5-CDCB-4CA6-B007-25E4F16C82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4909CC-A14E-4F9B-8378-562A32F65D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0E65B3-495D-41B6-914F-0F402F445E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07E217-0112-447E-B53A-347D3473AF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3D24B4-4BB2-488D-B162-9560BF00CE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FD1AEF-BA46-4E27-9525-200C6E256B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74ADD6-C774-4DA4-B3D3-FEF26C41A1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FD0D9A-4BC6-44B2-A9A1-837D9A9B1D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387C57-8C35-4AEC-9F47-6FE32CDA03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FDEA26-0250-40A7-A9B2-62FBDD92C7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DB6E60-1E78-45F7-A7F8-E6A2240975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342FB8-E897-46AB-A46E-1A64B91DDD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0B8863-45B8-4A4B-9D6B-A778BB04DB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5989A1-D175-480B-8A36-9F3ACBF476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BAC84D-4471-475C-A032-E6D6FCA8F0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DC7EDD-A236-4010-AB44-E1882F4A4B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2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0C2C44-EEB3-4E12-AE2B-006932B4C7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589E42-BF7D-4A89-9A0A-0E24C7D06C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6DEDAB-806E-4F52-898E-AFD7B52F2A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0B57D6-3C25-47B2-9070-59E2FB8144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5EB796-1F82-481C-BCB4-E918E60EF9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6390FE-E483-48F1-A77F-0B7ECC6F39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1B5821-03F2-4C36-9FF3-2A192368C19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EE5B7E-1A26-4327-83CE-25DB82A3901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336D05-1926-43F3-8CC7-354590C3399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BC9A14-9C1D-49AC-9D2D-10EEAB01EE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4E118E-839E-4871-905C-139FB7E7305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7AFF01-F944-4911-891F-43B40C7F54E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5301E9-4043-4188-8F17-A48D476D95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9D465F-6987-43C0-B0A0-B4E2E97D380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22F9C9-BC29-4D23-9147-BEF3178D1B2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0815DC-D2EC-4D05-9AAC-2564A08820E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3D5EFE-0F44-4CB0-9E3E-728F47158E6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C0E9FA-3F83-4C73-B99B-1556A22E79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2B04A8-896F-4FF4-90D2-95B32B04172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5009DD-A7D3-414A-9EF1-2971E8D3FE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58D2F0-48FB-4DD0-98FE-B86F17906C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A00A64-8949-4529-9629-CDBDA5FD1B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97F23C-6056-43B1-8A76-B2A63FC441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AC4EF9-7CED-4009-B3BF-BEE2883ABD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FD2072-90D4-4210-AC0B-1F1A191A84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892DEE-1CCA-4FB0-85BA-770640BE9E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A3124D-5285-41F7-A860-0BF81A2660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91F874-1F2C-4E08-818F-823F01DA53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FD58D8-C217-4B10-80A8-D727C4E5042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F756B0-B5EE-402B-A078-D74E8C504F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019F24-606B-442E-9559-906784FEB7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4064AC-1860-47CE-BD25-D72373223B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6EB0CC-165E-4EC6-B27E-98CE137D63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88BCD2-CB61-4CB6-930B-3DB7487B5C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932298-B559-4A75-8494-9D1C1A64C0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8DBB81-5597-4679-BCE8-8B1B2EBC40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61855E-8BC3-4D53-8A16-3C43A5CAE6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75428F-EDA4-4471-9B78-32EBC7D378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D2ACA5-FC59-45C4-A894-4E51BDCA88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E057A2-73BA-4F8B-8C6B-98CED7D223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36C45A-D5F9-40FE-905F-BF17DCE474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9AAA7D-7362-4CA5-A2E7-05AFCF7D2E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8C326C-7A25-4DA3-BEC7-39497B70F9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A561C9-E57E-4318-9DC0-DCDF6019B6B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BEBC5A-1A40-4CA7-892C-F62CF063AA8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06FEE5-CBD6-4E04-9532-A63052BD804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68AD27-C924-4B1D-ABD7-5A0F00E8EBC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A349B9-A0DA-4A27-86E9-DA6F8E4DD80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7AFF96-84B0-45B0-B82E-BF98C060455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4C189F-58F4-4ECB-AB35-73230092C96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26D87D-7AD7-4B5C-A57A-212898F8DBC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E09A11-9D76-4196-8E60-3716257F6DD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5BD122-A11F-46F3-91E1-EFE9117B33B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93C5C2-E036-410A-B6CF-C064F1DD313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D2D94D-B00B-4394-8EAD-06CEC898B3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3084A2-3B8F-43F1-AADA-59B84B8F456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552D46-80E3-4D65-8235-9C9EAF418B9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817607-71D2-4915-A4F2-C287CE6AA0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C7C9A5-7098-47B3-81B8-51BA2CB1D6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9B57E9-2B3F-44A4-BCE5-EF668B70F5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4FC6D5-2B96-44B5-8D59-C1A8CD3833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D0C209-08A8-43CC-92B6-20CAD7A8A9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311848-F71A-46E3-AEA1-29FBCBF19A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F69FEF-4ABD-46DC-8CF8-B2781A1826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8F728B-0FDA-4700-9C90-7DF1F2E91F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BB80D2-F660-4427-86A8-11DC9BF82F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91DD3F-80D5-42BE-8D7E-3EF07E26BD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92DDFB-51CD-4170-AA5E-89CCEAD191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284F9B-4F35-460C-8B69-393074F28C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ACAD90-3174-408B-8A49-E82EE49C78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463544-659D-4305-8ED0-84D326D17F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7FDFA9-E7B0-4D78-9597-E48D2B8490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24741A-DED3-4AA3-B901-64B59C8C8D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538D3D-48B7-4285-9B27-2E027BF9F6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AABFBD-0C08-465A-BCF7-4A691528E9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FA5388-B55D-4C15-A772-78A85D7C24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245305-BC69-4FA9-AB5E-3EBB4BFBA4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80B4F8-0F8A-4B26-A175-87CC407FF6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B7924E-FAC5-449E-B67C-173614D2EB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D58AB8-87E0-4E49-909B-D7F4A27421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D0F61D-F98A-4B95-B967-5E0C6B154C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B3FFB9-C2D7-43C0-952A-5109EB6415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50EB45-E71B-4D06-8D3F-D5F75A1C89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CF529D-9502-469C-91F0-642762D2EE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F7943F-18D8-4509-AE7F-5FCF32F4EF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390464-D79B-4032-9E7A-B2C3944A1BC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CC07E6-4F45-4B48-A9F2-9DBCD3C8F69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683E6F-DE82-4603-AF1B-EAB6BDFF976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063F5E-CE4E-4A50-86B8-98443B72D72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B7415A-747E-4F10-993E-3D86607F957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5FEB7D-ED77-45BB-8B3B-0ADA0EB2653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CA881C-0972-4457-B459-792CCAED895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19C5CB-4C75-4ADC-A189-BB7FA2A70F1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54EE91-C897-4E66-B008-7E1DF6F033A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B0B277-5FA4-4C66-AF73-10DD4CBD00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90EBB4-A839-4493-A444-0B07DB23F99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3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AEA0D9-40CE-43DB-8458-7640DC65E17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9F19BD-8D02-4DCA-8D11-A5363C19B4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F20486-892D-49F5-9445-4357771079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7266AB-AC7E-4BF8-8532-3EB5DC2136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3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3051B5-D481-4CEB-A877-89BD843CDC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A6BE64-D4B6-4BD5-9EE6-A0C02602B7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BAD49D-6C17-4474-AEBF-2875A84C9A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DEC3C2-57C7-492E-8DF1-35C3EC592F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24972C-47C9-4823-A4F6-262415B31B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143AC5-8DFB-465A-A754-1C09CF2B5A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E6E777-6C4B-4DFC-8A57-CE729694A0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98F81D-F5EC-4EEE-92BD-CE9378209F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6C9325-1B62-423E-83A1-85BA8AC5B8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950246-D5AB-4FFD-A685-E75D49328E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423C67-593C-4982-AD9C-97B6E6C2D3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15B4CE-D691-4AEE-9D8B-C2A2B103EF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1F1EE1-E67B-4C2B-B427-D9D830BB9F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DBDA1B-AEB6-4112-8784-8E0E1DE252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F836D6-C5AA-490E-BCAD-63CC47F7DB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72161D-059D-475A-93FF-D366F4A305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670622-BF22-4522-B727-493680AFBD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A264B8-1F99-4F26-A28C-F6F3F8F4FE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722D98-2156-4F6B-BC88-1C38B3B186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06F412-D5FF-4D55-8C0D-5A52EB0313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EE137B-B587-4955-B8AF-72D0D9371E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9B156F-A43A-4C80-B8D5-8F16BA171B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BA4671-AB6F-468B-9BE4-92442393DC8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BD7874-2F8B-4F13-AAA0-AB38AC94203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400BC7-0DA5-4F60-BE59-FABD65567E0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EA7002-AE89-41C6-8A42-843706EDE7E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BA27E2-8908-4B45-A644-D3E7ED691A7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D6D1A4-2CD5-41CC-A2B1-78D6575C3FE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A0120E-53B3-4CE6-9065-99C7DDD8BE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F6BE46-3862-408B-829D-21F578111D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D4DFB5-B451-49C3-9783-2B67A7E3B13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AB1558-ED84-4A32-9CB0-3AEA6030433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08B5D9-8520-4485-9B5E-B06021E00EE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979CAC-8135-4825-8C39-91F26FB9B83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3DF779-5632-4E31-BC02-E6422B7E92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047519-0E67-462C-8446-C77CAFB9979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B1956D-7392-441D-8E7B-681E9612A8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A23A66-E2BB-4F17-9E68-C103D2003E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2C7CD2-F8E8-4A84-8DD7-EC89B3C76E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45502E-A805-459D-B5BF-1B375C500A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CB88A6-1EE2-47B3-8EF4-420B235305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F1DAD8-03EC-424E-8C17-80E8F341DC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D4C2D9-1C73-4760-82E5-13633AA64B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3C8F94-A2F4-4CD7-9479-13FACBE018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5E2D87-6978-4E40-AFDE-3A0E45171A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65962C-768A-4837-A35C-4EB87A4E26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811FA9-224B-4C3F-85F7-9B333DD957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8933C6-BA69-487F-B59C-5329A5BED9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EE625B-DDA9-457B-B62C-4EA127F901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3BC865-C98F-4B4D-9FE6-731F8624C5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5CD938-9EA2-4E4D-B073-3359F63098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8C5333-AFF1-4457-A7FB-8F64E36E56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6B371E-E376-4447-83E8-F5006A8E82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E08764-6443-457A-A750-88426934F5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2C0DEC-5918-44A7-A67D-B5A62C054B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6942A1-9505-4BEF-BC28-AAF3E7F299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B26F6D-1126-4BD5-8909-770D4DE6CB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C7D855-6B01-47EE-B516-1297028EDB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0D9792-C2DC-441E-BE05-532BD25D1B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F98C4E-D0AB-41CE-BD37-58420939F6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0ADF65-AA9B-483E-8950-620F6A0FB40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8F510B-A622-4726-BF7F-CF39BD6879D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C94C33-8351-44AE-ACED-9323973AB8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E71D74-52E2-48D5-A1E7-6B2336F3B3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991249-E650-4AC8-8FD6-2885418B23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1A8D7C-4A71-4B4B-8A6A-3A9776958BF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3C43EC-B6D4-45CD-84E9-6859D151735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CEAC49-D7F5-48D5-B752-31077FED16B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D207D1-EC63-441C-935F-87E295BF473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F2BD4D-6651-4A6B-AF4B-E7393059207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06BF7C-6787-4360-8011-157550C863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EB4523-3B6B-42B1-8E63-829CA13D9C7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77AB55-237E-4807-8563-D7194619F6B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D05F02-2F1E-4514-B65D-759324BD6F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816F8F-CA28-4FF2-86B4-6C56DCB9029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77DCE3-E6AA-4FCA-A0D1-4CFB7AA8D6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491937-E4C3-41C0-A19C-4061BC683B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086DC9-19A4-4806-A91F-9C588AAE40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049F71-1D6A-4472-A122-868723FB7A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3CDAE1-9C16-4F83-819D-9E00F2A1BB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4E447F-48EC-46AD-9BEF-36F9C179B1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F6A732-523C-468E-9488-16DF2CB801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7AF741-1821-4B87-9E65-FBA685B81C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3FEC55-D406-40C2-B8EF-F42861E130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ED5B1D-18A7-49C9-9450-3976563D52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92455F-C73E-4088-94FD-3C0398933C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2C2768-8AFD-4DC3-A4CF-36AC583488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DEC022-85F5-43FF-BECC-7EB04CAADF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F17DB6-4530-4C2B-B72C-9B272BE242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089F83-050A-4CB8-BA51-48CFF55292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A5936A-8326-4896-B931-535FBF8A87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451918-4345-4A08-85B9-B8C6BAFE18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463765-A2C4-4FB1-89B9-82E2E8D6B2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6BC871-30A3-45A4-8C08-104D0A1281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E4A3A5-947F-4419-AC16-97D180122D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52519F-0241-4130-B47C-5A6EBC46D3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8F7F26-59DD-4BF7-9B3F-117C1832CF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E1E373-0CBF-44FA-AC2A-01BA88F87D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4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5611E3-F871-47A6-9123-7F43CA6288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E79719-221E-4E74-B769-1292D0E1F44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4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67AB53-A459-41C5-926C-405CB0ABCD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BAB3B7-4C5D-4203-86C4-3123F97303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C82E89-6CBC-46F7-B69D-DB51808187D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0D6298-5B4A-421D-BB54-E6B7A9C898E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14EE58-32A9-4B06-944E-51720F4DFF8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D9415D-E06D-400C-B4D6-ED0D0DE90EB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0E9A1E-66D4-4A79-9FC1-A886DBAB8F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2A272D-FF89-488F-A413-B846FCBF45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C1FB1F-095A-47E7-A9EC-AD7C69668B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EE6689-28F2-4776-888A-238B17303D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ECDEE8-A4AD-4943-BBE1-DD213AE2288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DB0616-80D1-44A9-BE4C-9F240DB476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192198-F67C-4544-A759-EDFE0A7B47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D5A220-F5CD-46D6-99C8-15C99D1DE1A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01C454-5E7A-4577-8482-FD10DDB1DE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638C82-C3FF-4C22-BB83-AD9C22E227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713C5A-09D2-425F-9032-A6E996C12C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0A4003-724D-40BE-8179-200781EA86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0607E6-ABE2-475A-82CB-69D021260E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C383A2-B388-4E32-9657-F5C518F66A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FFD756-A4E2-4B8D-A80F-2164EAA17A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CD9B84-8C83-4D2E-8E40-442D9A8DD92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037A3C-C2FB-48F8-A557-6732D06A9B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84D6B6-EFEA-47AE-9E78-09BE433810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F98716-8EF9-4E6A-9E67-63FF8B71C0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D15965-6F12-485D-8E0E-67DEDC6F94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339C18-51B1-443E-9D75-98FB50CB90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39A255-876D-4FAC-B650-5DB2EC3B63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A6D63E-B935-4FF5-83E7-026CEC848A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B8631B-CF99-4814-94D4-38242BA2D8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C67E4C-DC8C-486B-BA5F-93D1AE1680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6D0440-CCE7-405D-900E-58F2AB763C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E9EB8B-7730-4479-B945-A1D01E734E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B64455-89EB-4818-B918-96505026DF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263A10-B740-49AC-BFBB-07F88162AF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F431DE-24DD-4362-B614-1C43A233FB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09A3CA-59C0-4E2B-83D2-0D548E36A4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0C32A0-EF0D-415F-ABF7-537949A407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3C881B-D305-420C-911D-E457CB717A0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C13589-BDD1-426F-8A72-60B90101F1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DB675F-455D-4677-B708-33D1BFE343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09ECA0-1167-4482-AA2F-CB853CC13C5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9F042D-F799-4BD2-A2BE-32D14CEBFA7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9C82A5-7013-404A-B002-92E90FCF28B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060DC7-6825-4850-BADE-9DE801EC934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E150F9-B748-45D8-B787-CF69E9B2F32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ABA533-9ACA-414B-947F-DEF6E60962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5DE865-C262-4089-ACE5-E24DFB2A8F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AA57D9-1594-4E70-9DA0-3F636AE74A4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9A7FB0-8D9B-4BDD-BB28-F93BC7102FF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E426CE-4D7B-4044-8FC3-004112ECD47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338B02-C3DC-4E96-A662-8EDAB747CC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15E737-03AE-4103-8EFA-336C38E4276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9B0CD4-9C58-4A81-A67B-1604548CFD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B48977-D605-4EF2-8EAE-501F3833EC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D5D86F-D6B2-4194-97A5-05738D883A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3326E2-96B1-46E7-AA84-38FA2039B0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BE45D5-62DE-49BC-A3A5-31326E1D1F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57E32A-D434-4274-B930-541589DE57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5ABD1D-805B-466C-A779-2E3ADDDE2B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C742E5-ED9F-4778-B507-FAA049AAAE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63EDFC-AFBC-4265-8B4C-09AAE8A2C4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8DA8D2-2943-43A7-B658-B23EEBF741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4F0223-51BA-4764-9126-B23F769D6F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4E0D89-2CD1-4784-B663-1F2AA1F16B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3FF43E-F15A-4E76-80FC-FCC2959801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AA37F5-4FE6-468A-8B35-0FF734AF82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6C5A0C-B21C-419E-A33C-C5D326081D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512EC2-DC8E-46EA-98C0-BEFB8A8510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60226D-DB4D-4CF1-985D-46F9BB5442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4576C9-846C-434D-A567-2BB6E06AB5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BFED17-1F89-4D3E-90BA-F2F6EB0D50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45CDB3-0897-4FA7-ACF0-A0B28E076D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B9D606-739F-41D2-9887-67D6B50758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7FB421-03F0-4708-84DF-F939E93374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96C0DE-ADEA-4007-8023-C3EF38A16B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B977EE-5FAB-4602-91B2-F23C6ACBCD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900B7B-30CD-4029-9BC5-C87FC797B67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657BAF-9BD6-4ED6-A952-52405A52431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54B531-3A43-441A-968E-12035EE101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BD6AD6-2974-419E-836A-AFDDFC28C8F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0461D3-D1CD-426F-83F4-CB9893F8A0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9B711C-A5FF-4042-97D5-B1CD7952CA6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391F39-CE22-4CAC-88EA-E377DC6B7C8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85F934-C58F-4CC5-BDE8-61E9F4A1417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DAD466-5A52-4DAD-8A7C-E2133A5695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821D40-7B78-4995-8239-398F92D91DA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2684BB-EF09-405A-BA8B-3D9FBC5DA4D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E655C6-C904-4067-9846-EF948AC8A20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DF0C31-0C76-4194-A0FD-3A3A84AB01B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5B4F33-A1A8-449D-B0C8-3CF5294210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5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4E7D49-66CA-4F1B-A7B0-F3FD8879BD5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E77406-37B6-427B-9E40-B9A652670D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031107-4A95-4361-9DEC-D5CFE4B3377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6066D9-F38F-407A-B283-D32707AB4F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7AE8DF-3451-4676-9BF1-A5BDE1BAEA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43D673-3B5A-4531-9387-927F973B37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D7D83B-0963-43A7-A9FF-B036DD8791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E6C2C9-DB3F-4D33-83EF-EB19B68F7F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DA221A-41FE-40F6-9E99-42D2EA30F6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5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83300D-A75C-4259-AA62-0DF85F92F5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C839F0-A39F-415B-83D8-92F895A5ED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86F0C4-D124-4B91-8E2C-633B2B9D71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ABF169-CE38-4506-8F01-BD1FAF2E27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D70375-70AD-4F40-9464-7C2A1F416E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69B96F-DF5D-4335-9701-4096F070E8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05BEC5-8343-4BC8-B353-23E29BB34F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5B619E-1E80-4164-8B91-4B560E4E5D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28D450-2610-40F2-B102-214733CB342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0ED4AE-653F-4593-8751-5DDFF1863F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E2C7BF-EC48-4B00-961C-307ECF1249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0CE012-1BFB-41B6-804D-2DA2DD82DA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E794B2-8809-404C-BDA3-8BE4EBAB30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DC761A-DCD3-4D82-9C93-344B5AD2F8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10365D-2D0C-4CEA-B9E2-B713B66829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14B858-62C2-4490-A738-624727BEEC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909C59-DB99-48CF-9C5F-3D09DD2D5B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A31564-39BC-42CF-8716-DF90728F82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3ACD6E-9FCB-438E-9ADE-8D10CDA70E1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DB89A4-3BCB-451E-BB7A-EA7813CC5C7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7FE0F7-5232-435A-A757-9206B82C2A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51BD42-FD86-464B-AAC9-DE569964364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55A06F-750B-4399-9B9E-58FA29C6EB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D9FAB7-1C6C-4FF9-911D-511CCEDFC7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9A8095-3B24-4F38-AE36-CDE4FAE1A66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86E709-F017-4479-B24F-3CB9FD8E2A1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51F3C8-1BF4-4ED3-8214-8F43440872B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D9E82C-8FE1-40C7-A148-F5D2E5BC089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F33DEC-D378-455E-896D-BC4D07EF0EE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1764AC-DF7E-4BC3-85C3-8118C82173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85E46C-29E5-4832-9BEA-B4F348EE3F4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56FA63-C632-4827-8808-C2BDA88875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D0504E-3170-498A-88AD-E8291AFE96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DDC88A-1483-4A13-9344-15419438B5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0E08E0-2A92-4A95-8330-39BDB41EF3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E1C8B4-CB1C-4959-A0DB-3D62532FC9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B1469F-00E0-43D3-96E8-A956B14087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8841B0-069A-4EA6-973D-3DBAB7851C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985501-1035-496B-9CCA-5C86CE122C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894CCF-38C1-4AFF-A01C-74C069F72D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A872DC-8AFA-4788-8DB9-C491E816B5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484986-2B60-442A-BF95-177D34A42F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963B67-1599-4050-8427-D54AAE90F5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EB0039-FD1C-45CC-B752-1E38ED3EB0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D2EA27-FBE4-43AE-98E9-90633B0D35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14E43E-F17F-4AA5-A6E6-9F5370C5E7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B7690D-7A65-4404-B084-664E3F3E1B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5E7C75-357F-4182-8781-48BE742221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A54205-F2C9-42AE-A599-882F65B1ED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325286-2CE8-4CAB-86CD-5FB6F83394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9422D9-7D18-4EE1-B860-91C0139835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9A2F23-01EE-4250-9F4F-5F703B51C3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1EBE8E-415B-4642-9641-08AEF6CD9A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DE5E52-85CF-4DEC-89CD-0D86F775ED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96A542-9964-4071-90E0-8BD39EB8D1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A0CD0B-70D6-40E1-B358-FF364A24C27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ADDB06-717C-4693-99CD-9B6E3C5D973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5D3003-E344-4F2E-A234-B0E15BA651F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E79B6B-9499-44BA-8B6E-371DFEBAE1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BF5B58-4249-40B8-9D4E-E5238C90CAA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44FCD7-61F3-4E80-BCAA-8DC4291A575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D8CFD0-62D3-4DC4-8FEE-0502CE01C8C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F32B2A-86E2-49D5-9F86-9857FCDF12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92F83A-D4E3-420D-95E4-C251D556080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5451CC-363B-4B49-AFA9-4D7AE045C99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49F4FE-6097-4A4D-9CC4-3F4493D24A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349267-3E2D-4E0D-A47C-957B9CF80FD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D2E1E6-2F34-4D59-B0AA-D7A45C40440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9E53B1-7A7F-47AC-9351-7A7A4D048D6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58B7B6-7656-4758-BD09-3521916E0A6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FF96C4-9CE1-4EC3-9408-9B105A4557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5D2DF0-C9EB-4315-A891-450E92B17B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40A8EA-4966-409B-A91A-B79C10AAC4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9839DA-2B88-4408-8124-1EAB433DB4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4FE7F6-E95D-47E1-8C2E-520AEE4D6D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B22846-C24D-4B51-B837-830537C646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DFB370-B262-4681-8C30-D9D5331D75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85A3A2-E122-404E-B370-A545CE46B8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473303-1E17-42FC-AD77-B298FCA418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FBFAB9-8EBF-45FB-AA9F-F263D846F1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1F9D58-BB2F-4FFB-BCBB-559E90D937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E4CD5C-9BA7-45BC-B8D1-695C76FACC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63DE77-A234-4198-9FC7-10EBF359AD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444A7E-8423-4D8E-826B-4D0E1DBB24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980318-F993-4884-AA64-9F827BF800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4A22AD-B0E5-4A9A-A4FE-7830036B8E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0DCEE7-55F2-48F2-9576-9B921E2C51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8364FB-0E3A-4B89-9AB6-1612538BE7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911297-A315-4FB4-BB3B-47E6F77321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CD10E3-00B0-4564-B1B8-3B7E9E040A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84F7BF-F24D-4FA9-841E-867BAB7BDA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7CE032-C4B6-408A-A3D0-9247D78EDB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904120-DA88-491F-B016-E4B12C1C38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6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DF58A5-D465-4D0B-9D6E-399033B6F4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B6CBB6-A875-44A6-BF61-022A99BB803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0CE31C-3A75-473D-8307-02C9A282AF2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A3422F-6573-40FD-AC99-66F66FF0AF7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36B599-6F85-4459-92A9-6FEFC230B1D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E44679-CC4D-44F6-AD1E-1ADE3F2F982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30E514-B9E8-49D4-9592-3108485CE1C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6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E34667-286B-467A-BD73-6232AC58369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DB0A2A-1D30-4F3D-8F96-D8DB987FC6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0D7B2D-EF5E-42C1-862D-FF82E49CD99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C91A4C-8C15-4FA6-8EF3-22A9B46AA57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3EEB92-3126-42F1-B1E9-C797160D273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C1F785-B008-4989-9E09-55CFC2D5FF7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A4EEDE-F3EC-4AEF-9817-C3461B1593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CDA4C7-362A-4B7F-A4AF-F317695695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7E93B9-8213-44C9-98B0-327AF5298E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4C9C5B-7D87-4486-A64A-AD608202C0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2E5C0E-2B3F-47A7-9397-4CE69BA128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03385C-3761-44BA-B2AD-71360413C2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BEA5A6-FDA9-4BBE-B055-CC01B02FD4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CC426E-8C23-4C88-977B-532A970B97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15DA4E-0985-42C7-9357-2FA1187A08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34CF09-CD40-49F7-BD34-84A9B7703E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292198-A639-4235-8A16-B7DE66F8DB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1D7EAC-B53E-4A20-A33D-5DEC4538BA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CD86BE-C7B3-47B2-AD62-D59CCD26B9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3FE5F0-F141-47D6-ADF7-7D1B4660AD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6B4843-34EA-46AF-89E7-968DE8575B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C996CB-11D8-4149-B3EB-06D99CB3BC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1223B1-17BB-4E4D-B01F-9C22126888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CCEC0A-7ACB-46CA-94A1-53400B4980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5015C3-523F-4672-932E-F70A8AF9C6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702DA1-1985-48D8-9A04-59E95FAF93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D9C32C-850B-4416-8778-8F9C3E89C1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CBB344-C44F-4530-A573-3978B9A7C7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2971B5-A6AD-483D-A2E6-7AC425C3A2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DD693B-9C1F-4BA1-9BBF-D0260C1F54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650F76-08BE-4F2E-9133-673DE4850E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0993FB-5098-4B8C-A29B-5C2910896E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34131A-DBF7-459D-9B11-49ED1149B3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DABFF4-F17D-4948-8AA5-48739739BA9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5D1ACE-4AF8-4BA9-B43F-AEB33FAED80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3C28F4-B7C5-43AC-BAE4-2E867E5EB68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B9A7EE-C159-42BE-A081-1A82E7D231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FFD1C7-E3B8-4DDE-9940-47339375AA9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5FAFC2-5D7E-48C2-A538-3B5B4CE0231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9AF44A-0257-4442-8D11-11C8ACE16A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9F731C-F016-46DD-A548-00A2E24D41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938298-9EED-41B1-9C39-FEF1DF4E938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20C9C3-6CE3-45E2-8DC6-E4DA1A82BB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166398-0C8E-4308-B2AC-F80265C634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76BDC3-A31E-4FD8-B685-FC0BF4FC28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A316BE-22BB-4A94-9D10-056E351547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E75BA9-0319-4F7F-8D7A-F095BEAF50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7C4F0D-F2BF-4735-A3A4-90E36D1C08F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C4C3F9-A8B1-4776-90B0-A45567C295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D1D37D-4FC2-4B80-AAB8-E5FD166219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756B3B-B71C-4BFB-A54D-88F9068C6A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46B24E-E7F0-4A3E-A5F5-CDF97682A4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24578B-A486-44CD-A81C-709A7581E6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5C552A-2D64-45E9-AA2D-FC3F4E29EC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DB0BF4-0112-49A4-B5CE-1C5B2FE310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B21C09-B439-457F-8BE7-B46C675FC1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3614C7-A38A-4476-B58D-4F33E387B7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672B1F-4D40-402F-B684-D8294C55F4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AEE074-0EB3-4519-82A6-2A59FCFCAD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091FE0-B9C7-4B4C-8835-DAA694181D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3FCEBE-8F98-4652-9B5A-10FD7A9713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6041FE-998E-4B87-820A-5743F20BA7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4D7980-F3F6-481E-90FF-0A3AFF46F9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C5218D-F119-4036-8367-0CE208A6BC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A9589C-C27E-45E6-877A-A2AF924300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8258E2-095C-43FD-8397-3893BB9E59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62FCC1-CC31-45AF-9455-D072F336FF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B603C2-DADB-4996-BCB3-84F16F570A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2519D9-EFE1-4246-9601-3C255A9D5E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6ED205-9642-4F53-ACA9-DADCF4AEDE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AA88E9-F3CC-4A99-BE3A-A954A7486D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BCD485-0E8C-4DA0-938C-C7EACFF895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028089-012A-4940-AA97-87AC7B8A6B9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F978FA-56D2-47CD-A14C-FA5836DA8EA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DC5FC3-CD5A-41E3-9F2D-7A599F5670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BE5E60-9319-4EB2-BA2D-B5B4D4BA38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988256-7435-4FBA-BE75-4B0F48C33C1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615C18-5C50-4E0F-8A6C-5C4AD80663C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997023-6B40-4D36-9BF4-14CB767B5F7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AC9EB3-AAE8-4449-97C8-C6D686DC96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58A50F-867B-4DFA-9E9B-C54A667C611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2CBDFB-7831-4988-83B4-CEE97A90C9F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774C0F-6E53-4AC6-BC43-07891F7B040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DB76B7-2A0E-44F3-AC8B-6B106D5D05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120D9A-8600-44F1-AF5E-6B2DB74090C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B441A8-E240-4682-B3AB-BD697B1BA2C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7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02C42D-0F4F-4A95-9FC9-764A1601E58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95C8F0-3824-4584-A8C7-3C888BD6C9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3D7788-CB8C-422B-B98E-0E2DF6D44B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5BC18D-5308-449D-8106-BC62ABA87D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227E13-4948-41CC-B6E1-CDE78852A3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065F10-CB3F-4DC8-9208-5B0006CC49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2D219E-829E-43BB-A83A-E882DD3EC7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FC41FB-30EA-4F45-8936-63C9A0A1EF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F69A09-AF19-4D6B-8034-E737B57256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F9098C-961B-44E0-9613-F84F4AC565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96FB76-B040-4A68-A675-E3FEDB97B9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C162DA-65D9-4E78-AC35-B0AE74C053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3930BA-201E-4E19-B941-5AF8321C86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36F0C4-2432-4E61-812D-E82308C5B3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7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D106C7-6495-4F00-BDEE-D5FCA369C3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649A51-B80B-49CC-87B8-1478C3B235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C70B19-83D2-4E3B-8690-E120483947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BCD9B9-620F-4EB5-8EB9-53AD73ECF3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C11DE0-51D9-4A38-B791-48EAA6467F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89F9E0-E851-4D8A-AFB7-B3D1994213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6D9323-0BF6-49E9-91E9-DC99A2978E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369978-0E27-4590-8E27-AD8ADC016A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478EC7-1932-48E2-A763-E545D35D79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460866-6713-4CB0-B4A3-BE50F2622A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C48F09-9FBC-4630-8562-B25B005C75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FFBDBD-3D36-42DD-BC19-72432CB4A5C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7EDFC4-0B43-48C6-8C5F-DAA01A5415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D5B177-98FC-4F48-B329-38467A2853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85F7EE-5356-4483-BF53-1AD0C28895C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51C7DD-BF79-47F7-AFA4-C4C7841CE4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1D835E-CF03-4BBA-81E7-8DFA8A7152F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802AF7-D95F-4E10-A993-3813CCA005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A60919-6244-4B62-A628-77C60C29934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94BB0E-B0DB-46CC-8257-154F8A46A3D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292910-6CB4-4DFB-A5AC-32808A1719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349C9A-1F7B-42AF-A6A0-209AD3DEA79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C321DC-1ABA-43CF-903A-2C5B358930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72C75A-CF9D-431F-98CF-0F9C8D91944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F91EE3-AB50-4808-ACD4-2E3C26D7FC3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4FCA01-48AD-4119-AFAD-D02700B1C4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413659-68D9-4918-B76B-B93EE6CA1F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2D3399-89FA-470D-9A18-A20F34CA50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52F1F7-F4D8-4A92-910F-43732165CA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B31A3D-DC46-433A-83F4-7618F4EABC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9CE47C-DAE3-4E50-8013-31DDDBB330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BC319B-25AB-473B-83AF-FD32E5ED29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ABA484-3E56-46FB-9A50-2663887488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3C4C53-81E7-48CD-8D8F-0A930C3FFEC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2796ED-EA3D-463B-89E3-1FBC2E17D8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78E4FA-77D4-4533-A9C2-2FE43ED355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785588-EE85-4EF9-8426-AE4CAB2711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06C813-6AF8-49CD-A30A-43E58ECF05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3397CD-ED71-490A-B504-6E247CE9E6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DD3795-E232-4E49-884A-8495272970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358473-2E32-4DA4-BF34-D39B3A3F1F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95ED57-3CB3-4340-8634-5850968423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640D1E-9436-4CA3-923A-75486BD7A5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952147-BD7C-4825-9DBD-3972A9461F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FD206A-DFFC-415F-A82A-012560271D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A42851-B832-4368-A104-67A17817E2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07994A-90A5-4832-8097-AFA80F4313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C6A085-487D-4C76-BC50-CCDF100485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262EF0-C3C2-4D6F-A2D2-7D4974B13D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17C2B0-E59D-452D-B5A1-5FB894DD19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3982F6-97F6-42CE-9086-CBFE06F4178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EC4173-7B39-4480-970B-8320DAE967A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420893-D6F3-4240-8C00-DCA1A7A6FA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F46550-C798-44F9-BFEB-6E9F446905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3ED77C-7828-4C80-9D0A-4857F60736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8AEA25-7909-4EF9-9982-28D9DEE4C0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A0628E-4CDE-403C-A035-3E09A302099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DA42A9-3A41-437B-AA0B-1E5B7E47E1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BF1ED1-2653-42E9-B1F8-11BA666A6FF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3DCA1E-B34D-42D2-916F-5C5DD1C84E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89862F-F578-4B7D-A64C-2DE2DB044D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6F6B60-8C6B-4DF7-9E81-5D8B4EFF437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2A9CDB-BDC2-493F-9DB9-5058C577B49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D5B430-5F03-47C2-A3B9-F95F7400E5B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082207-17A8-484F-BAD0-800D346989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83238B-0D65-4763-8768-359DFC4A3F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4562AA-D32F-4853-93FF-297B6C1179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050BFA-4706-40ED-AF4A-D60E312EC1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A13C3A-30CF-460C-9E3D-B80715F3CA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FF622E-E1D0-4182-BA28-CB1BF0433E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79DE9D-2B40-4F59-933E-608484E307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404F5A-C0CC-4C88-AEC5-8F6D8468C9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7A9522-CC00-4DA2-ACCF-276E1A2C84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06EB55-1674-44CF-9CA0-0F6386F7A4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B7C2E8-2161-4B26-AFD3-A0DFC70CDE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5F1F5D-C6C3-444A-BBA3-D97F0FAF8C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0EEBB0-0035-4A4F-9E01-E640487270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9EFFB2-9C2F-44E6-ABB9-97E82B5453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F76047-3447-42A1-B748-02CDFB4C28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1B2D85-1D39-40A7-8767-ED16A06E86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E0DCAC-3DF1-42AB-9A32-C263D291DD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77E3FD-0418-4509-94A9-25A0BFD4B7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56F048-A361-4FAD-B33E-70D871BFFE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505A93-94C2-4B9D-B778-D88690E0B0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B7B7DA-34F0-4316-B3EB-8C4BA41DB9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53619B-B7D7-45BA-BC0A-FF9168A6F0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2D9E0E-89F9-4CE5-8E93-3AFC5B344B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72BD5C-1CB6-4518-9B14-8CE28A5A5C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8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01110D-7310-45A3-A3A1-48FD5BBBB3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D89B72-7DC4-4AA1-8772-71D3B65082D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851FA1-8B88-476B-A4E9-22C34C81B73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8ACDFA-359E-40AC-BD9F-EBA13633EF2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7D39ED-6650-48BA-90A0-D5633617089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1A8375-2CD5-4031-BDAC-59189A5AC80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35E770-040D-4E48-BF9D-AA9C29AAB87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1B94FF-3290-4037-9884-8E7647AB80E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077BC8-9FAF-41F7-A587-7CAA37F36F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8443B8-28C7-41EE-9786-318F2D24D0C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01F72B-8941-4D57-9D62-51E90015B69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96C0F8-2328-41AE-8052-22D5247F29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8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B091E1-AB0B-4BE4-8045-C99C173B249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2F9F3F-3754-4CFF-8CD3-6E71AF2A221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B0157A-0112-49D4-8F18-E32CFCC073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C72D1B-45CB-4F1F-98E7-CB82EFCBC5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9BB3C0-6786-4CA9-88F0-9857CCB874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55B3D0-0BAC-40F9-AB32-09C901580D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E81336-2015-4553-A4A0-CD1A258229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1E3D28-F4D1-45DE-A269-405118A0EF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C57905-4522-4AC0-8724-56AC5507B7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AD705D-DE92-4178-ABCD-FC1B9D72D1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7FDEBE-2679-4D67-A1B7-5E837E3629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392C53-58B5-45B7-8E43-9EC461B052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270156-CC8B-4AEE-AC52-9929824981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0DEB6B-F256-49FE-928B-72A4191F74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710EB9-797C-4829-9EF0-13EE91456CC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A66327-C3D7-4FE1-9E72-6A1AF156B6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918B48-C5B9-4229-B892-80C32C6C56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D554C2-F01C-47EB-8401-4E52713EB8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EA7011-AE03-4339-8B71-6977405AC9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CE06DC-9E89-4592-9BBF-05C92819FF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200A36-556B-4F4C-A8E8-98F3D6C379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1C1EF0-8FD0-4723-ADE1-D52C28902D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E2A212-6B25-42F2-ACDC-C7C85E316A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45FB59-4DF4-4DFB-A47D-F8F47C3A58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0D6A0A-EE38-45B1-9207-D64EE2856F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6CEAE9-7780-401B-A7F0-98E72D351F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87EB55-FBC3-4C79-9F04-DAA178E107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F72A3D-826D-4CA7-A40C-E77E86A0EC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D45E4C-27BE-4F01-B50F-58AC3F18353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0BC464-2DB5-47FA-8B0F-9B7D3F9272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9B37EB-7CED-484C-9630-61742D6C669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16B983-C9A9-463D-8741-27FAFF44AA2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ACC6DD-B99A-4992-9F03-B2EEB3B9B0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1D9D2A-D0BF-464E-848D-6483110C06B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E3EFB1-DB80-4EB1-B66B-FEB37D4648B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AE7751-A339-4E4D-A6F8-C4242147B3A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7772CE-0F3C-4C1F-A887-AEDE6B549C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10AE4E-C851-4EC7-AF60-7FD6EB84D0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10EBD2-1709-4202-BF1B-B15B6B79DB5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4D7814-6AD7-4313-AA96-07E7840F1CF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C2A7B2-236B-4FB6-8920-EF3ACCB5D4E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480020-B29A-45D2-9C82-4218999BF83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069D78-E648-4375-93B5-CA72BD156ED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663BAC-3E9B-46C9-9E41-1208DF1761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3EF999-2574-4B22-8398-FB60F92146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906E1A-F24D-4087-825C-9B14D9319B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42B132-454B-4296-B9CC-5143971FEB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1BC416-964B-43E8-BCEB-CF2D5288A8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F3406E-BB90-4013-8D55-2AD2CE8811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2179C0-200D-4CF9-9BF6-B007A73A7B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D509E9-8B55-434D-BD10-BBC5700AE6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53C09F-A565-4CB8-84CC-CA7A8CF9E7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ED42BA-6E29-472F-BCD6-9453DF72A5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CE8BD8-535A-40D5-930C-653F0E13AC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F5171A-09B0-4005-8B67-10CFCEAC4C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2E31DD-F76E-4197-A923-F8BDD6A30C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2A32BA-24DC-489A-95DF-DF58AD7E39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1FA503-3D39-4BA9-BE2F-EB35E8270C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AEEF75-4B77-4E6F-99AF-95D58986A5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09FE75-63D8-46C4-AA1A-6EB10D056C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87BCA9-031F-4222-95F1-D364DFA322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1AAFDF-1FD1-4845-B682-9F2E6EE321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1F0E25-8E20-48CE-9BCF-61D45589CF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4C35FA-8FC4-4D39-A88F-7A6143B16D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6C4E56-365B-46DE-BE4F-2FCBB85A36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FEB325-24AB-4D08-9244-39BF369E53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CD7752-C529-48DE-903E-537BF308A2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6DB793-7F2D-4D84-B0B9-5024E62601A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9265F1-7F11-4749-8E72-DD3201757FD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E349B0-16C3-490E-A757-FB9C22B4248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B2B502-45ED-4ED0-82B0-A8C32A651AC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AD4068-F63D-45A0-B8F6-595DC79FD0B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597038-8005-4EA3-9AB8-EA069FE24BC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B7B4E4-AE32-4BA7-84BC-F7B49099F4E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89F017-B6C4-4B98-9E82-98A6AEC835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D7F216-F9F2-4B09-AAF8-B95BB805828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6EBC0C-4D0D-40AC-B41C-05B35622BCD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829BD3-B512-42C5-AFC6-49B133A6112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00E232-F49A-433A-9229-1458919793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E6DC4D-3CD3-4E9D-95D9-8886E1F2231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BDA9ED-F022-4886-8D89-CCDCFA532C4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19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483895-D100-4AB2-9295-98EB21B76D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304678-7FEE-4093-BBC1-A39E9E2A70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D3D5BF-FA0C-4395-A126-F516E93A92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D87E33-E9A5-401F-87DB-A7B0C24647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A74B9D-4770-4BED-9FEC-49CB155F38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691DED-8135-4C65-9092-AEA20A6F2B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8BE9D4-BB47-43DD-A69F-407FC2B5B6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D9BE93-6B94-4FE9-AD42-651C39139B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DAAE1E-95CD-4D86-9B45-E93E107DBC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A41E39-774A-4040-84C8-38DCA90818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56794D-D859-4B2F-84C3-0800F38B40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4C4745-6C98-41E1-B8AE-7F0A4BA9B1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1A39B8-EEFE-440C-BFF9-A4C8DB4D5E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CD8D8A-72E6-4AFF-94B3-C5054DAF2C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7FC460-0141-4E2B-B632-A05BC01868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DFB91C-6357-4296-8F05-A07A2493EF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4ABFBB-603B-4001-AFAF-44CA2893F1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AFBE2C-A36D-4CD1-ACF8-FF54BCFCFA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D1B082-8498-4408-ACB7-99939CDF2D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19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A726D5-FA29-4F83-BDCF-5CF84D16AC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E9413E-8DAE-45D2-ADCE-E4DC4C1EBE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D2F709-BDC6-41BB-943D-5C9BEE0CA6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C7C027-8E31-447F-B54E-1763383873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B50E58-7425-47D5-B333-E5860695EA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C8EAFB-F5CA-41A4-A689-5452466910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B94DB8-0709-4D03-9178-78B65259CDF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A5C19E-6748-4B4B-8482-0F6947EE111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F5E032-4987-4D2C-82D3-7163309686A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29CA60-224A-4549-B488-E9B49B355F7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E290B5-44AD-499B-8AE6-BBFAEB4FCBC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A13F9A-E271-4FEC-827B-50B97BB31BE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2867ED-B39E-4EED-B227-CB49D78BC1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F27CFE-CE1C-4686-B243-54C6CE77B1D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7CA8E7-275A-42E5-9FAC-0AD81255D53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4302E4-1048-43A7-871C-4BA2797A443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4255F8-31EF-40E4-98AB-A381399D8AA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4E88BD-51B0-4E79-AE06-2B78634A23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9CD9A5-F4EC-4E48-BADD-C6970309729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AF1E51-50DD-416F-B842-451235DC753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E5D163-5D2E-4950-8FFC-74D513FD916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B749F1-3AC3-4801-B153-DFCC5B9B12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98085F-B74B-4964-B7BA-AFAFE52FEE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589990-10B3-4D98-A009-BFEC9E8EEF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FE2C33-526C-46AF-B2F2-0AA64F9053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DE2B03-C0B1-4DAF-81D3-CD0E22B2D1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859CF5-B959-473A-B592-382D45C18F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56BA4B-8939-490A-8296-75D798860F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AC62EF-2135-4189-BBDB-19F84F0187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32C43D-3917-4334-8F12-6DEC2737A7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40B378-A4D4-44C4-A4E2-D7A602B753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ED23EE-2D51-4EBF-A72D-B57CCBCF1D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91DB6F-D980-4762-93A9-1A9E31511C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B917CA-A948-4214-B20A-6DC7BB9C5C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5D45DA-3D51-4898-97FD-B975729F79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A7BFF9-6721-47E5-A8A5-2A53552CF4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337E0F-6048-4F15-9C6D-9E801EDD77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1E52A8-5A30-4D00-810B-4575DA6D50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2B99B2-9006-49F3-B552-554E514F54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B96BF2-FE6D-4EB2-86EF-F4FFA09687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2C606D-65E1-4D1E-BDDC-EE33F1F50C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CF35F8-C907-45E9-9F66-C7DDC9E357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744D8A-21A1-4093-9346-CAE7474055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F83754-7CBF-44A4-BF01-1EF64916B0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069262-E11D-4060-A2E3-078F7FE62C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F39756-B537-4D69-BCF8-51AFA1AC3B7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A8F111-E8D3-4DE3-8032-F74A092843F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213CCF-C190-4534-B274-4E3FAA329FA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FF087B-5B8F-49BE-8BA5-C8B5620099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477558-A57A-49AB-A03B-3974D8821ED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1A662D-C062-4141-9F39-A506698CF64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199857-FD15-423B-9117-CD79AABBA27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8C6662-A780-4377-8BC5-DABBC9D4A19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EE7448-3907-4194-B287-570B4EB3600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F8F9E4-ECF6-4F3A-B7A0-20F0ECF885B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6D0E06-6031-4ADF-9E63-EDD85154BB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7520BF-EFC9-485D-A121-582D3122E2F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34E4CB-EC4C-49CE-B975-D95B47EEEF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7F7185-6773-4A61-A5D5-2923602FD3D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A118B5-4B9C-4F1C-A6EF-A6C6BF79074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74E9EE-8497-4C2C-82D8-6A63B27C3B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4358FC-CEDF-4A6E-B406-4F4B6A039D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6D4BB2-A59F-4451-8FCE-FD987E4C79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315CBC-6FF2-4123-B543-AF3B80431F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CBE066-1BE1-4656-85BC-627B57644E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7B65D6-CE04-4832-A041-C86F991402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E62D98-C01D-40A8-95F3-CF35BFC7D8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92164C-57FA-4AC4-8906-2C93432F88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FBD1D7-4863-42DE-8905-9A3B2F7303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41C74C-D0ED-4420-B53C-A0A54A5AB6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909613-8E2C-464D-AED6-A22D59AEA5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B5D23D-F6B7-456A-A9AB-76E76FB124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EE75E1-DC79-4061-AD1E-31CA85E944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9B7519-3308-4084-9B6C-EE2075488E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3A77F1-CAFB-490B-86C1-40E0B5BAE9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DFD95F-F1F9-4BCD-8F5D-883884F512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5FE18B-10E2-494D-A701-FB34F917F1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87DAA5-BDB2-41DB-962E-B89BBE9D0E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56CECC-0EF5-40A9-9DC8-C0CAB049B5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9DB5FA-4628-46D2-B541-76C391ECC5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C5BA60-EB9B-46FD-84E2-6518849351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55B02F-49FA-4C98-836D-4A8F019E67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09BFCB-D9F0-4F34-9B0E-C275DE1AC5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DBE6FC-2239-4702-ABE2-E2405BAACE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2C8C51-BD39-488E-9B50-9CDFF85E1FA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E1331C-1698-4B10-B38F-94665868534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662426-1814-4507-A94F-DBA796D2B8E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8FE618-40B6-4226-9CEF-904B1CA1D4C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FA2F0D-C2E3-4834-937B-7D99CB344C3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66846A-AF3B-4511-9CC1-AEF60A6289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575EA6-9F69-4F21-9B86-2A950B4E6E1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72252D-8FE6-4CF9-9F5F-FC0E8052FCB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9FFE67-8A8D-4AA6-8185-FAD94517E07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1ACEAC-4524-4ACB-80D0-2F6E516754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60821C-ECDD-4DDD-8F56-8653D28982B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87634E-3353-4667-932B-505D9279D3F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245456-84E5-4801-981E-B5B884C73E4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FA3467-450F-44F0-B0CE-DB515D32600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0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9A22F8-D8AE-4345-A171-CD3902DA0E0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68FAE5-B0BC-4BF1-B15E-A31E41DEA4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0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53B50E-12EF-4A38-99E3-2D6E587E68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12D478-DCD0-4BEE-A5E3-82D572DD56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229BDF-49E6-4BC8-98AF-724CEF1428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97DB20-F292-48A4-8546-6DF773257B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C4210E-C789-4598-A173-DF4767A5BC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A12E56-2B4B-435A-9570-B4F78D7702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6023D3-48AA-4777-8098-278EA238B2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646B1E-C996-4EE9-9912-9250C2AA62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25D4EB-9CC5-4AA7-A9FB-A816491754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039434-7217-4943-B0EF-EA560A9AE4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BCFBAD-351D-4ADC-95C0-9548239847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A36B57-B936-4AF0-8F39-23524B7D97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4A0C9B-D66A-4E6D-B2B7-96C17D4B2A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7236DF-0CAD-4C78-B974-2C4065C9B9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72B997-48A4-470B-81BA-A79BBD7E1E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835BDC-7158-4D25-B3B7-DE966DA360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17839E-7E6A-4E81-9FF2-23B4EB5075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015603-F598-49DF-9925-51D988AE6E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F39FD4-878A-44EC-B9A3-EB3DA8F8CB3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ECA3ED-7B84-4DE9-846E-6158E4D14C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E5BCB6-3166-465D-9CE7-1807E7C879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0F11E9-01CF-4138-AB15-7A8C2F7764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4C9900-4BFB-46A1-A5E4-121B151288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51EFC1-3F91-47F5-9D21-75E58BC5D70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5E662F-9F33-40F0-992F-A458BCDBFC3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34E0A5-B196-479A-BAED-6D0829E07FB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568010-B33D-4923-B41B-3E0D8CC0ED3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0461B5-43D5-42AD-A221-EE91413F9C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FCC83A-D26E-4762-9D5B-DC0AC05CA84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6E3207-ECE6-4CD3-907D-C56642A711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0DF996-986C-4FAF-8F6A-82749444A95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9F839F-7F42-46DC-BBBD-9A3FA669288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CE7D9C-1949-4CF9-951B-DC0E7AFF6F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07A00E-BE43-4507-9E04-19AF159CFB4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F8C62B-C6D6-44F9-AA02-EAD8213652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B53E7D-206E-4F49-BA73-94E1813BBF5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51F085-A26F-4CBE-A0BD-AE1489CEC42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BAD813-3B99-4B83-9291-A28464A2166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F61DDA-A70D-4053-9D74-2DE941B6EB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32B231-6B42-443F-81F6-B6F7DE4D8A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2F7C22-2140-4C83-985D-AD298CC006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3C8ED5-46C4-404D-BC0B-1DD420E5DA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4D0836-0A05-4C4C-BC27-A317E1F814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D13979-1210-44BA-A090-73ACEB6409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815496-07FF-4D28-84BA-C6BC1486B1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5F6AFE-7B85-4BEB-B041-E49DC8298D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B0EA60-91FF-4133-AD9A-4B0B52151F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14105D-F5C6-458B-8330-87D965EC59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855E33-E9EA-46DA-9BCD-9EC830593D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B84E30-14AD-44F8-9C22-DF1D8D16C6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2B8F68-8430-4435-8996-39769ABBF6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819BB5-DC36-4380-8090-8F13C765E1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CA7F11-A50E-4216-9A7E-647146A8B2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26A071-9B1C-4B0C-AC33-3563D77A7F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73B42D-F587-47B6-B857-18CD2B1C0A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BB608C-0589-4C41-8667-ADC48539FB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B85036-F47C-4D0F-885F-BDD6BDBFDB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41A7BB-E4FC-4A89-BF6C-3666953C5D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823A64-D7A0-46E1-98A0-9B37398FB2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C1F008-D251-4D39-B5C6-35E8A47BDF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AEC799-BB27-4FA2-8D11-92C372D0A7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827424-B5C8-4A04-A9A9-0C4480A217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596ED0-37CB-45D1-B487-14EB957E121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58C1F9-A9A8-4387-B48F-EAA80A1C798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C29790-174D-4934-8C63-751AA303056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8FCB58-5391-4A2F-8E2D-0D5EB8C4C5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241ED2-FA7D-4F53-9366-A9E659AEC7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47B631-ED1B-4149-A12F-0370949C02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A5FE33-6447-4DED-8FE1-A021FD33861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6E70A7-4CE2-489C-95E0-CC31B4DAB45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9C90C4-18B2-4F38-8944-E8439182D5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A0283B-7F25-4CE1-ACAB-C47F4169E07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2F9703-C223-4AF0-BE14-9D806469AAC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5BDB7E-0401-4F33-A22F-416186F002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C68664-178A-43EE-8A50-4963315B7C3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B68B63-6F76-4812-AB6B-3101A233F5F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1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2C78C7-037B-40BE-BAF7-0E2E6D49602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6CEE64-91F8-4AF3-A5DA-4F8DC477E7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C45D50-F70E-43FF-B86B-D15BF48992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2AE1CC-3D6E-4CA7-A5F9-A11195DAD7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1105E1-76EA-4B99-838D-864764EDAB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4CFA9C-7982-49F8-BD69-F3A97D556E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BBA38C-C050-4B35-92A4-1E4D5B66F9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9E8B62-1745-4DB5-99BA-CD30ED85A5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D0549F-1262-4F87-B042-FF52535CB0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24561D-2711-4515-A701-A91AED24B0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EC1775-7943-49D3-A19B-38EA12A4D6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659FFE-ADE5-461E-B4C5-89546209A4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48D8B2-A7CC-4ADC-AF64-32A3DD35E6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473BE5-122D-4115-A08B-D70F775198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9048C4-3B7A-41FF-B9AC-5962245155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BB8812-367C-45D1-B1F7-41B8ED16B4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27AACC-CFA5-4C27-AEF0-0C99DAA7D9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C7B5E3-E27D-48A2-A2D5-C8D4153408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3670D4-A955-4337-9AFF-C3346D47C2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B4E030-15D0-4400-BCA8-E59C34415D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B4721B-5926-4244-AE90-9EF29B8A84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7F3AAF-EF22-4425-8AC7-5340164F7C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043C5E-B146-4165-B3EB-FA5ADA666F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C6279F-B637-4115-BA86-4C7AAF3E46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1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FF3C5B-2CA6-4C7B-A8D9-71F097E321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A05CA9-C72F-48F3-AA71-8815F9CF304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559C73-3A89-4908-97F3-0A6C1222F2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858EF0-FE93-44BC-AB83-C7068E1DAAB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926187-F8EF-4C5F-A658-0277723A881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A774EA-5437-4713-9CF3-C361F696F74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D33BBB-25A4-4CD6-A43E-13F64F8224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D4A09B-8473-48F1-94BA-C65FFC21386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2D5506-83F0-4151-ACF3-18CA833D2BF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4CFD1F-ACE1-4BCE-8CF5-EE433610CC8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B73CAC-84BC-4BE4-9D42-4ABB06EBF82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7EFE58-C8FB-4186-B67F-5B06F5CE374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28A2C9-65FD-45C6-8E48-1B6754754F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6BDAAC-EEED-4288-AA36-72B36506E64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0146AE-0E61-449D-80C2-7275F0CD78B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4790DC-DE4F-48A0-AC3E-B6263B752E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35CCE9-3CF6-4A6B-9430-392C4D2564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083CA1-8772-41D3-9765-684F193EA3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BCE316-983F-46FE-A849-09E643F0D6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A96E45-FA84-4035-BAA6-D2C25289F3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9FF994-089C-40AE-ADCE-34C1DC453C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E593C9-BD1B-471D-BA0F-47CCB30F60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D11907-6719-4F4D-B71A-0B9B8D23B1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1837C2-8F18-42C9-83C3-6623C300E5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B2D6FB-47A7-4DF9-84C1-C5FC35FF60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B8E924-5672-47CC-805F-E07B9A735A2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4D518B-B0A9-43AB-9DC0-B47CDB4489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499698-4ED4-47AA-BB5D-6CBFF85F25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1C9529-196B-453E-A307-068451A438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01B830-B5D5-4001-B093-73B3E78D01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D55C08-C9B7-4753-A131-2A424E6449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832FC3-B081-4B08-9C9A-AEE713EF86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542F4A-563E-4261-9AB9-28C0E7D77C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461614-6279-4759-8241-1115D0994A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7C5BCD-52AC-48D0-B601-4ABD17F03B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4053F2-870E-4BAB-A2BA-5ABBF704CE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BE22BF-DF10-4FB7-B409-ABA84478AC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05ED11-A324-496D-84B0-E7908A53AC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2B1A86-25A8-4A77-A92E-98BFB8908B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E49558-A27D-4EA0-A9D3-891FE6C5BE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CE3F84-C3EB-435D-AAEC-52D4E7780C3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1696C7-7B0A-4A9D-AD97-0D46EC4D307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0B4CB3-C74B-4DBB-82A5-CB0002DB17D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2DB516-0241-4070-A4F3-C9AF814B2B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134371-8B35-4D40-BA98-27DFED31F08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6C6296-44A3-403D-BDC3-37BB3C098E4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E37437-CF01-4D63-BC8B-BD4F4B1D1E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647C27-1DB6-4387-A9AA-148BD8EBDB5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AC156B-A5B8-48BC-901C-FAF449A5712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38F6F6-55EB-4D73-AA4A-A319DCAA7D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87C076-A760-42FE-B578-2BFD2BECFD5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D5AFEC-F3C0-47C2-95E6-C9DB7325EB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E35716-C7EC-49ED-8BD7-09846A2BF32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AA26EB-E3A5-491B-893F-A7DF634F6F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7D4BE2-E8D6-47BA-B6FF-BA0B2EC9970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15E7FF-92F2-4DB4-8232-EF1212AED7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B40100-D94A-4A9A-A627-64954C0DDC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DA97E1-2B25-4813-9328-7C05D5DF85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CA26A3-A3F5-465F-B744-7727789265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D8A627-8C9A-4821-A985-5D98E6662F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A8F5CF-DE8F-485F-8042-5430DB25643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160B76-7480-4757-B78C-46FF7F340B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201C76-9057-44C1-BE87-18226075BB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74B3B1-8F19-4660-AD6E-0E1DB36192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F1F7FC-4CC1-413E-9FB4-97CDC98654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3ECB62-DE3F-42A8-B5A7-A9EC81311F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DC0471-23FB-474D-A280-78CC97DD92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EFCFA3-352E-4989-BC81-11DB08448E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0607CD-ED9B-47FD-9B4A-064233D356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894848-FE97-4DFF-A69F-AA5804A04F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010823-7B29-4F17-B10B-60A48C0A4C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08F88D-B047-4B35-9AF1-3182714454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71F442-E566-4E3A-AB10-A254632CBD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131975-0883-4FFB-8A64-15698F2DC1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507A93-B435-4983-9A36-C1BCE4D48C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6B264D-D83C-48DF-A5A7-B2594462E3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B68A75-E856-4B04-B701-7282ADC249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A0F3A3-85DE-4EC3-9EAE-8C96A146C4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1F4695-84C0-468F-B693-921E7DC603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A3BE76-CC88-4E21-ADB2-2B41AAD353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5DF8F6-261D-495D-A1FD-B536DBB0AE8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83D628-5C60-4851-87E2-5861EA8FE5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235BAB-5D32-4738-AA83-0959BE760EC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23E2D4-69A8-405A-974F-22B94EE484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3B832B-F7EC-476F-8E8D-523FF5BC435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00AF14-DCE3-489C-80EA-18965D393AE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6472B5-44DF-4B5E-975C-3FB744B1F1A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F6D810-6773-4513-8181-0DFF9DDAE19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5FA0A2-CFC3-4DF8-81FD-27BD1C51E03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D454D3-F37C-4D6A-9043-0FB3FFE583F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61D245-F127-44BD-A80D-992A363B40F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4C13BC-1C61-4607-BAF0-86B0F8F41E0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530664-EBB6-46BA-873A-BC4D48996E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2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8843F9-D5C1-4C53-92FC-3719AA2FC5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B9B4A5-2451-485D-83E6-8C5F9809C1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12E43D-B3BA-40D5-99DF-B3AEE9AA30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7788BF-5DC5-4F9E-A9FC-CB3F3E9B8B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8C7EF6-EAA4-4E30-B04B-D896521256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930FE5-C5C4-4E5C-A358-9E6762ACE1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7A0224-C2C5-41A5-B6B2-92AAA1D2E3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2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B3E229-9CAB-46B8-A8AF-6FAF916731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DDC39C-4951-4D86-B9FD-4AC405BAC0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E76017-2D19-44BB-B7B4-8885F3F562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9F44E1-DEBE-4D05-9FBC-143554428B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449A4A-4CEA-4FBB-9A69-5426DD6D82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AB16AD-8D5B-4813-95A0-72866BBC22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55CDB3-6936-4F34-A84B-102252E890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5A93BE-49B7-4251-A0A7-D21DFEF8E4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E4F91F-E848-4D19-8DD7-6137CB4468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0C89DA-59A4-4C9C-9E6E-8061E07112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C97C4E-0A0C-4B32-B1B1-A275EC7D1C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1ECE4C-B921-423A-825D-4CF6DBD2A8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2A8CFE-9A78-459A-A879-438CDE09AA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647589-6A37-4B41-AFB2-D9819FE7F9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B795ED-FC75-409B-912E-D155BE1ECC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141CBF-F68C-4286-B699-E621807A3F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BD6CB9-78A8-4152-A734-1A28F56D34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1CD075-3481-4970-89CB-6CC98BC89A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CBB9E6-7381-430F-A767-5B4BF449DFB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5DD426-7C1C-4F8D-83B6-E091F0C6C66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97BC99-78B5-40CF-8CC4-05599E67BA0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493BFD-4064-458D-A695-07FF76F9E4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BDEF93-95B2-4A48-8DB5-6E617E5FBA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09BFAB-6642-4CA2-883D-33FAB2BBC92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74730F-2B29-4915-9ACE-D1F55ACB324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2AECC3-AF3D-4D53-AB76-621EF56318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4B16A6-B8A5-47AF-836B-6EDD1E3ED97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8BA7A2-5120-4947-857E-4E4C3B851B7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0D5A59-D502-4071-A59E-C3FB09C0794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3DF002-4140-4BE7-8AE3-5D0DCD28581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D99564-D9A0-4320-8A37-6688BEF53F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6A7FE4-A3DF-482E-A95C-7D0DD241672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C1F029-8D3B-4C8B-AA65-699BA392815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A01307-15E0-41FD-9ECD-602017408B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C6708F-AB69-42DF-853B-BF4DF5F063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3F2233-71A6-4A13-8CB1-C4701CD51E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2B2BB3-ECCC-4BA0-B42D-1BA9EFA55A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E9AEB5-76AB-4D86-99B6-920FE057C2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8A5DEA-0B37-4722-9719-683B043653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B56D9A-78DB-47C7-BB2A-D1A8403FE8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7623E5-5A8B-49BD-ABE6-FEF9EB282F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8E9E51-8C22-40B4-B9F6-5E9FC0F466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01FA62-07F4-4B32-8169-26222BD4E6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7329F5-6661-45E2-A0BD-FD86A92D84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2CF320-3C0C-4E19-B129-5F08776A38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807AE4-0833-48C6-9DB8-4FD6F1C3E7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C7D814-251A-499F-AF54-B44D9457B5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76A39C-800F-41DC-A376-8AF07EE324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531FB8-301E-4D2A-A8B3-7EAAF27EB9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82802E-A116-437D-BD6F-CD3057F3F8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C47440-9BBD-43CD-BFFE-3677A284AC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BF84DC-3DF7-4C97-8EB2-A89CDE1139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005156-0104-4CA5-AC61-82B608D0C0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BED51B-7357-4DCE-831C-10961773A3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8F5FAB-4CA9-4B20-B9F1-64275EE10E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1B09C5-2700-462B-8E9B-13D1B29C6A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8EEAFD-69BF-448D-84EF-DAC890198A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66A66A-6B07-4559-959E-9F3F0832C38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8D2668-C5C4-4273-978E-E15D93C5FE1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E58FB9-7DD6-45A2-9CF9-E50BB323C4C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D8FE71-C6BD-488E-B718-4927FF9B88B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9C6A46-04F8-4230-8DF7-131DF6F6B66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D8FAD1-6732-473D-A846-69DC559B405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2D6318-5868-41EE-AC1B-F64446C860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3435DE-A565-4E12-949F-1A88217800F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77DD48-203D-48D9-BD28-BBD294D8935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802797-1ED2-43A8-8D74-9413FAE6414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6FF9F3-1BA5-4711-95DF-0F36E875BAA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75E08F-7A0A-4F81-83D6-A1FC79206F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46E742-DA48-4121-877C-F835D09790F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F9E1E7-5781-4A9B-86F1-BDFA109408A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0D529B-9068-4172-9958-8628E1CB1B8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1FD19B-53FB-4F44-8C10-9F14EA0F50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96931C-C516-4C4A-9491-957833BADC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1E7183-15D0-4FD9-8D2A-D94CDEE1A8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15F4EB-7ADB-45BF-9D37-B1E7BADC86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40BF36-0498-4575-BBFF-853CC67520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218763-4AF5-4894-86B0-6FF0C15705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D3AD6B-5879-41A1-AF80-DA32DBFEDC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7F7E82-D340-4030-945D-6639D2DC0B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CA2CFA-0D49-445E-A1F8-73499B97B5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22DEBE-6C43-4A09-861A-33A760CF01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C54ED6-FCB6-4EF9-A5CB-3F1F9C6E3D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CF2DF7-8965-4A7D-B42C-B79E762919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BA42D0-CC5C-4159-9AA8-AAB0C4BCA9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9C7B26-97BE-4EA0-AFA8-C99CC63C33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D79852-7542-4212-BC20-D092AC699E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0AF3D5-EC14-4D63-9B36-14873040E9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8DCFE3-0CFC-4771-9F55-FC36295485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D86536-BE00-46C8-82F5-CB6AF26DAE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2F11A9-D487-44B8-9A66-65F2A574A7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890DAE-3BB1-48DA-976B-1A5917E1B6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E72F44-ACC2-47DD-8FF1-3C354C195A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71F976-C695-4A12-A49B-17DB6877E9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1DD7A5-8091-490C-8D85-760D2CEB71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3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0FD40C-B6E3-468B-BF56-D0816D19B2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DE6E24-6744-42CE-AFF1-936EEED4441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5A1A6F-DD0A-4B5C-A901-4875B52F0F6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47166D-92C5-4323-BE64-3A97B41CEA8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E4EC24-AA9F-41F7-9138-4D4053DCB82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3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9EF69A-08DB-4A1C-A8F9-B599EF65CA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8DAEDA-2922-4894-9706-BF9C7F52DFC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B10D1C-56A4-4BEF-AB01-B6F718371E3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2B79F5-3477-44A4-86A7-DC5CE31DE3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26FA5F-CF1F-4389-9E7E-1B7FE124443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683376-F981-4783-89FC-64C6BD36C0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D76C4D-0206-4CB4-B9A2-F6B336142BC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1BFE76-8441-4FA1-A59A-7AE164D80E6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54ED93-B81D-447D-AB48-331C991F3B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26E490-96BB-4B6C-9DA8-E2A2A7223DE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C35025-6BCA-49A3-8D5B-7376D8445FE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1FE596-5687-40E4-A838-613FAD8FF8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34B932-9A58-49D4-9F8F-74ECB283E3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B710A5-CB1F-4B73-8F12-F226F55882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EF31E7-3D85-48F4-9105-6C5AEC7D48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CDB92E-0397-47FE-AAB3-549F32F383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D32D2B-57A0-41EA-8DE6-2F3FE30545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C59268-1180-4296-8C80-551CA6B62A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8522F2-7E8B-484B-A403-2090DF3D3A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709339-60F7-41F7-8C91-D8A8F13656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262FE7-1FC8-49B5-BC63-03331A350E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FFE6E7-B9A1-4952-B091-CDDC56B836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DBF3B8-640D-4880-A9AA-528F141C5B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3696BB-A7B1-4C66-91D2-6D415B65C8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485912-7260-406B-AA76-445F0CF225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018BB2-3548-458B-894A-72D1EFA682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0CB00B-8A99-4363-86A2-250F499114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CB4E93-9065-423F-B7E2-217F40BF17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8DD087-9BBF-4F90-885A-2B2493CD60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22F98D-B167-4166-81FF-5E7003079E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5B7C35-6B94-4813-BD42-06BBB5D1F7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F2934D-6AA4-43D8-A685-AA7E5F0791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C0F216-021E-41A0-9022-4946F064EC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663035-CC7E-4FDC-8AC5-374DDEBA1C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67E22D-6554-49D2-8441-EACCDC7585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D2FF12-57B8-41D4-8A66-3A933DFE414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CB3434-EAAB-41C1-A0B1-8E3DDE00E1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63C73E-05B3-44CC-8750-87AD253B64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63F332-D496-4F64-B7EB-B74C4CF70EA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7E9AF3-93DA-430B-AA8D-0123B9B0DB3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993F13-F783-422D-AD46-52DC428E68B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96E64C-8D87-4F1C-9DE8-EE8DA2E147F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41306F-70B3-45B9-8F98-8A53B43227A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CCFF3A-0E40-4A2D-A1E5-DBBE639913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EAA194-68C0-41FB-A305-D7BEDB4C50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381989-8D83-4ABF-8B1C-73B1EBE1FCB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FA96B5-4705-4C40-9FEF-0A791D064E1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365C3B-B799-45C7-B148-1A74DFFC052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8FA5C6-EBCE-42AE-8178-74694E348CE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337981-9383-42BD-B15C-71A2E4E8CAA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311BB7-4A98-4F93-9677-7715F64DC3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138BC6-92C1-46DD-A4C2-B89373FC28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64ED7E-43E9-411F-BDC2-B7111A0F03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18A463-9078-4EAE-9ED5-761CE4546B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47E7A9-3444-4462-9177-E9DFC2D20B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964017-8D8A-465A-9B0B-80EBC0D909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ACF1F2-6B33-4A49-9BFA-B892249009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2F9F1D-C2D7-49CB-84EA-E1EF2767E3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B4FDD1-4572-452D-83BC-FA4B161C05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0B0E07-80B3-476F-BE5E-266E6C1B3A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AC8BF4-C1E9-4751-8B5F-CE4863CD85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CE2C1B-3AEE-4B77-AB2B-4F616F7668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716590-08A4-420D-B455-BB0E40DAAF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2D734D-F315-48BD-9FD2-77F2F30264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D2CF41-EB0D-44B4-AADD-B642DE590B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4FB27F-2F26-4509-A7BF-513CE328C1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B4CADB-B157-42A3-BDEC-782F042E49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F8EE9C-1880-4568-8630-418A8C1204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8CB048-C9FE-4166-BC74-E33AA71FEA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B6E854-2E2E-4890-AE32-198216A5F4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E29569-B8AA-4ACD-8A84-8F808739AE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2C02E6-60FA-43AA-AD08-408EE6E1FB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8D4412-0186-4CD4-9478-6C969C3B43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797250-367C-4CEC-AC73-55FAD95FFE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99B86F-1B49-41FE-83AB-0242D2A5F2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2AEFD6-A462-48FC-A12D-51E34E2287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C11D91-2CE4-4450-978C-A9FEB03FF8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92C562-7FEC-4FD1-9C8C-B431CA8D6A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C74F85-AD58-4063-BB1C-56AFAB846C6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AE58B1-FF40-4731-92F6-4A91CA4966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51F6D0-1D99-45AC-ACAA-D51BBA80065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9FB486-CF10-4C12-8B6A-DBC7FC3382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D4BA64-C0C5-424C-A506-002A01FBC4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2145CE-AA6D-422D-8F12-865D6D5C6EA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109113-8E07-4AB5-AFD4-C056EFAA954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0833AE-84F4-4687-973C-7C8FAF06E45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780F48-ECC0-4DEB-9A6E-654D0DFC868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A9C06E-99B0-4E1B-BA20-8072D1EFE74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4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76DF42-AC0A-455F-9DE6-467ABF5401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494AE4-5DEE-4DA2-9BB7-B566294861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B95E54-2854-4C7C-AF29-16F9B0F8F1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C485EE-0401-4140-BC0D-5852B7108C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624DED-667D-4FC4-95FF-2EC2A813B1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F49B50-0D3C-4F4D-9CB0-662A5482DF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95B5AE-4CC9-4D83-BF45-F82CDAF289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869834-ECD1-4B7F-B40C-F39CFEDFAE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A02B4F-AEB7-42C4-9244-0D39A13A5C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114A6D-E76B-4DAF-93FC-D92E81C152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7C32C4-F4CD-4ED0-B4BF-6761C50E60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5665CB-ED55-4B59-9FB4-C709E1D6F5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4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C240C8-3673-44D8-8F68-A6907715ED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1E6931-99C6-4CAE-8C73-1097FDC8C5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D5B611-174A-481E-BAD4-C2AE40A2D0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700A63-B68A-450D-8D94-7350975A17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DFBAEB-87FD-4265-9B57-00BAD45AD7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845B1D-0496-4870-8F6A-F85718A320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84FBE4-974C-4200-BEA3-7BBD737DBE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6CEB3D-EF8D-47F7-8435-9CF0E91340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4FFC4C-1A69-46E3-A0A2-5BFA0E4003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1CCFC7-CDE0-4438-92E8-291F554272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D25800-3425-4AB3-91CB-3195945CAB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9B47B3-8EE2-407F-B50D-8B1066DE22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610E95-40C9-4814-9CB7-2D0020D086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84F9F3-7681-408A-8F2F-8A05A21DD57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7BA6B2-247A-48AB-9F98-92DA2C7B203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D53850-022E-42A6-B7A7-D4E4F0857CD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0CAE48-A5EC-451C-BD68-7C5AAF2EC01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813518-1E36-43E6-B4F5-C620E43AB12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60EE41-7333-427E-8051-552A8C6A473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4C964F-BFE4-4DE0-94C7-67951C6F623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FFF892-3231-4C30-B403-E8CEFF1709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B406DA-BE07-48F4-8D7A-B142ED6DB4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285B7C-E05A-4DEA-BB58-0066691320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46C0CE-0354-4D82-9925-15FF910AD45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058EC9-BEDC-4A15-96D2-C6C53813390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E1EC15-15A1-4A14-8909-142BDC1FB5A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6AFAF4-6213-4272-8719-213F029F200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BF46D0-AD49-457F-B13B-E20BF101B97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7F0EA9-BB8C-41C4-92EE-7F7FE40D7B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07390C-A96C-420D-B548-106D3683A9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3C8C0B-1BBE-4E26-8CC3-045EE913D2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2FE646-585C-40D9-A39D-7D362284F5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7B9878-14CF-45E7-A172-7F2D60A17A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3C8578-326E-4C1F-A134-047188C4A0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76A7E0-3F7F-4369-97FD-09F9CE0BE7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559904-33D1-4B40-8458-87480A42D5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8A31F8-499C-4581-85D0-EC0560C38A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79ADA6-09F3-4F93-B0F1-AD28D07145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C0AD53-F30E-440E-9BD0-0C763E1F6E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87C973-C76C-456D-AECA-58338E5F05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81F2EA-4D4F-4A76-A68C-CF7A5D575F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648403-BEA9-4016-9644-028043EF0E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822A43-8A13-4836-A1AA-C67EF44D08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85FBDC-B621-4080-8574-8C5692AF50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985D6C-7BE2-4EA9-B7A6-ECEA8EECAA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BED041-7DCB-420B-97C0-68083DC3EA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FF3D53-58C1-4F50-92D5-8F796C7D66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484EB4-D76E-43BC-B60B-28904315FD2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C9633D-9055-4C1A-AC4B-82EE9AC785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436D7A-87C8-4E83-BB15-A86301AFBE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9F872C-BE9A-4AEF-82C1-B83CEB7986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1704D8-896E-44BF-B665-F06143827A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BB4967-0D70-448D-B222-797054A2872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982314-5AB1-4E43-8193-769F0A39282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BB829A-F022-4530-820F-2832D3F33C7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3F847E-35BF-46FA-9711-C3ECEAEFDB3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8DA9BD-84AD-460C-8405-B975F9EDC3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29B2E9-D0BB-4CD4-B081-01D4D14E5C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9BDC00-2117-456A-9AAF-8C29E91E909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F7EC40-5CFC-44C4-9F57-EBFE928DA30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D99EDA-0C44-459E-883F-42DD76EDB4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ABA305-CA87-4129-968C-B27CAD1E22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4A61CF-0467-426B-8A34-144C32AF4D3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085BC3-883E-41CF-AD91-7EF4AC6709F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1827E9-DF42-4B7B-8E7B-7AD9BEAAFFD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61C082-DFD7-441A-8A25-021FD57F52D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0ACF56-FC9A-49F3-85AF-86915526981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829954-6803-4818-98F3-35E6672FFD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5EC15E-18E0-4C51-8EC9-39EE69EFAE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7D5005-09CB-4574-9998-F18607D2CF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5A677A-23BC-4E71-9E26-111A5AC216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341D23-D09D-4E5D-981E-1D304F7B26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002E4F-C78F-4F69-B89A-57D00373F0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7F531A-7BF3-421D-9D44-D82C952C1E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A5F42E-6DA7-4E3F-B045-A12D4E262A3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9FD897-3A49-4D7E-B33D-3C9FF988F4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D6B4C2-C1C1-4313-BE0D-1C42BAA06D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F249FA-58CE-4B45-93E6-540DB4BE21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85DDEA-4ACB-4CDB-B97F-5B5C831F74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F40EE3-121B-4567-95AE-2DD325A1EB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72A696-7A9E-450B-AE50-775478D63C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BDECA5-5A25-4D25-A317-37868C9C90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4E74C9-19BE-422F-A7FE-13A0D793C5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A10A3D-CE61-443E-9A93-31A14AAD4A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554A62-F81E-4CA3-B28C-B68410F905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343B85-8D45-444C-8D4C-E1D7311B2F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C51253-0554-42B4-9458-6089C74040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4A1221-3584-419B-8C60-D62FDD42F7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D6B0DD-E9F3-4522-BD93-751682A417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E2BCBA-6F6F-4DAF-9360-FE9D90FFE0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5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BC2B59-1443-4DDF-BF16-58C483D837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54FAA0-F744-4913-8EA7-EEA5D549BF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20D923-522E-46D5-9AA3-DB8C52C6BA1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2834BB-A890-455A-B777-D80691D15E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083489-FF39-47C4-8B46-8980BCB9FAF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39353D-3333-49FF-9EC1-429F08897A2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B2B98C-0274-4745-BD66-4B44E15CA27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CE0AA9-8B2C-480E-B3C5-561AB411046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FA315D-7351-470B-AC86-C92BE684135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F20C33-6AAE-4A9E-996C-B9035F8DE1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5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62305F-D747-4FEF-9BD9-A87C46E5630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78F188-BD6F-40E5-92E3-83F9232A1F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5883E4-6EDB-442B-B814-69A9C9DFE8F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BAD5F7-7831-4093-9334-BB2DE8B972B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C365E7-11D8-4FD1-9709-6E4C9F08E7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223DE1-7EFE-423C-B892-D8CCC14E26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DDAACA-C268-48E9-BDC6-1E9B37FFD2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BEDE32-F9D5-4C65-A0B7-410C377BB1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A494DA-F268-4F89-90F1-2960C01DD4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81C933-60BE-4C8C-9FA0-26311B72A7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AC7A2F-0BB9-4AC0-AFB2-E561BD644D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2F85C2-C3E9-4120-BA79-6724E06BAD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CE6C3E-FCA7-4C7E-BD3B-603FDE4169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AE8D57-9139-4DDC-8749-E239776943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E75885-4A72-49F8-ADAF-0271FD9472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0F3C9C-FE6A-4EB9-ABD4-AB34E19305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18BFA9-F9F4-49D2-8DF3-0C215FFD36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0333ED-3081-4533-A4CF-01812C459E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3908FD-9B97-4AB7-9CC9-3BAF81329C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DE7BBD-2EAC-4C28-BFD0-ABEDF13016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15C1E3-436C-435B-9C94-4C74FD9B76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A49A11-7245-4EDF-B6AF-C02F37F70F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96F96F-5780-4CF9-93B2-C37A88D5F3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FB340A-F1F6-4574-A93B-3A5E204E82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8BE28E-C1E8-4C7A-9753-9E1E0390CE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2AC0C7-1774-4D67-889B-B7600E83A6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8AD47C-F302-4000-8155-0A6C33D6FE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79FB71-C087-4E18-8693-F2B63929A5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33D04A-4F3B-411B-BB6B-50152835D5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C97415-66F3-481F-96A2-9D08E63D66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C72517-1518-4049-BBF9-8183851D380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2A0CF2-3D3F-4BE5-921F-CC9A873FB39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7F9094-49ED-4824-8A2E-793C17CA7CE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B7146D-E8EE-4008-AA50-6703880B206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82F0D7-DF8F-495D-A326-69A747D88D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B3DD71-E4FB-4C03-8B49-510A031F8E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50CBBE-C65E-4264-9A70-8F737C4FF3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93EDE1-AC5F-47B0-8428-3B69068E26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CAC5DE-401F-473B-86BD-C0239E42115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2B7DC1-3D28-4EB0-9208-0516F9F7A7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834610-8853-424E-AF10-8B87BC219D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A7D0CD-119D-4262-884D-401FCB69E2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33A104-DCB8-44D4-AE1A-650FB1F0971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8A1F42-6DDA-498E-A229-EB50D5A1368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B964AB-D260-4309-AAB3-132C3CC965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84187B-C253-46B5-A361-F725E54E50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E0B3B6-E792-47AF-83D6-8BC2D42A34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7F354E-85FE-435F-A751-5E41CD8598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8C433A-56E7-4074-88D9-B817F39680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F2BDFE-C7E8-4ECF-BFE7-D1B34F731F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42C854-54FF-472B-8F6A-A88F840C73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9D645E-86C7-4FCB-9A9B-D15BB81418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FDC156-2ABC-44B0-AE5A-5CC7DCF19F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860774-66EC-4BC7-A175-0D66C836AD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394182-BCE8-4DF1-A5E6-8FDDB6EA49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2D541A-E75A-4F7D-A31D-826CEB25E3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976078-0AA7-48C0-A035-AB9BE5A930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6C0014-DC72-4EB9-816D-E8EE6899F0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42AB98-9045-4DA0-8448-C86C1693B3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35BE61-5065-418B-9D67-B353E47B1D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2B5E11-59A9-41F1-80BF-B830A35EB4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D0AF66-6F3A-4A5C-AE3E-A0CF90C237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1D4410-DE26-4BCA-965B-8B9547DA0D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6B7161-24B5-4850-9D20-42C462A793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2269A8-4B40-4100-813C-C1D53AF12A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0876E2-AA2E-446E-8590-695DFD8DE0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6E7DC3-C53D-4555-BB1B-CFA6D1ACDD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FCA07F-0F03-4D01-8D26-40A54795DF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2BE10F-B90A-4A28-ACA6-61A187E6F3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AE4660-0695-4668-812F-2D14F304B8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3D1CC7-A8D2-44E6-A054-75561F08655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9F5A8F-98BC-438F-996F-15FE233165A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0576C9-B648-432C-855B-1AF5173F163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B5EAEF-6DE2-44CA-8A75-8E42817D3D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69ED05-1D64-4A8D-A914-C4ADD1DA11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0FFAFC-74CA-4547-BAD5-ADDA027EA01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1E7A57-F5D1-4249-B8A9-84D87AA96F0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F3A322-65EF-4B0F-B133-A3FD549EBE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B505D1-28A0-4CF1-AD4D-AA56AEC9169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592250-0948-4AF6-B7D7-90EA3A0E6E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B2A408-9818-453B-BFF5-411835F609B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62A2DB-DFE6-42D7-BAA1-12DE9B176ED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453AC1-A2DB-4EDC-BE2A-E2D843399D3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6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55691B-32C9-47B1-9C52-9A45CE2635C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44C9B6-890A-40F2-A252-6171955A9F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45F910-4AFE-4A5F-AC47-660447383C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8BB101-835E-4406-B5A6-CE0FA724C2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C7B46E-C262-4632-9AF1-FD0259E9A3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1067DC-AC42-4547-A8E5-BC439E070D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CCEDF1-A7EF-45FA-8370-1F1356EB76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FA007F-F0E8-4D66-86C2-6461D8DA4A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4B804E-6970-42C6-A0BF-4B34D01FDD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5C1788-E270-458A-A125-BAD5D25CD7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B88B0B-B297-4FB5-84ED-E072F04E6B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083223-3C75-4D55-90F4-F1FF5585B2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D3F2C1-3D5B-479D-BE6B-56D4C42E4F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ED3B86-8F01-45CE-B358-BAEE4BC233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45B714-5555-460E-A0EE-16DE2BBB34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88103C-AB0E-413B-9F3E-39AA1613A7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0A9F87-B766-4FE6-BC00-610FDDA3DD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6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5932D0-C603-417E-B62F-8B5B696654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08F832-10D9-4AC8-AE79-65022E4582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9AEFC4-E656-44EB-8AEB-9EEEB38C79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1ED58A-BDB1-4BC0-A7DA-B1D60CBA1E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93A97A-A37C-438B-9F24-5265D6086E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55CE5D-95A1-4661-A302-6B59EED4A1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DA5D19-D0C1-454E-BA1B-FF32D18A87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1209D3-9865-4412-8958-EC951E775B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7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6A8D5D-D8CE-40C6-8EFC-182AC44A7D0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7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C58065-C455-4D26-9C7A-F1912F7C167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7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38E14C-4EB6-4638-981E-0E268B41A7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7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6B889D-4D48-4907-AE6E-E397E97C354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7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4494D4-8B0F-49EB-AF13-7124B126DD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7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EFE0A6-7B57-4B04-A3F8-4BA2E28A5E2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7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81E984-AD2B-4A06-9502-0D4D7BAA237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7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6FDDD7-EB75-4ABC-9BBE-3405756271D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7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54FD9E-C4E0-4E30-B3FB-614CDE46B76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7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3FD68D-AA69-449C-AC10-BC8F0372319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7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C46201-E554-447E-AC56-44E4F814334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7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9B1F1E-9011-4890-9B8D-BAADA8EC52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7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43CE11-5E74-4B66-9F4A-C9B3CA040D4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7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E802AE-F633-461F-B50B-BEEA34788E7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27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ADC221-1C58-4FB8-8D8A-912D46D077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2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BDABBD-6942-4CCB-9066-11AD8274D6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2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67C821-9DCC-4434-AF87-312C5402F7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2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77A84A-76BF-480C-ADAC-A6FC8253BE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2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D181B6-3F8A-417E-BB53-1033565364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2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AC1128-9DFC-48D9-AA4F-147AD92EB9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2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49D058-1C88-44F1-9DD8-5EA95574BB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2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F90054-DFD1-479A-959E-10B9830F86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2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2CB262-833D-44E2-84C1-C5E69DD9A4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30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B2B576-E4E5-4B53-9CD9-C551183B57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31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F4BDC2-9DDF-473A-B9BC-11B9F6C8F5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32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2CED10-C454-444D-AF76-80C53D38D2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33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F87784-12CC-4615-9880-1BD58EC234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34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729594-FF38-497F-B10C-548106BE7C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35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052B37-CF6C-46AD-8F5B-20A14F3D80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36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CE0595-B9CF-4AFD-9305-FCCEDB4041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37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3131E4-183B-445A-8751-63D15FF539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3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BD053E-BE4B-4B80-9F13-0841B71208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3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510B83-E47D-451A-A186-68D1441328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4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D0613F-2A54-476B-A6BE-033D1B1F03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4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619F43-B54D-46DF-A4C4-C50540594A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4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747570-50DA-4F62-BD44-9A2AED4F61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4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C61386-DBD6-4F57-B111-B092D5E1E9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4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8C2CDC-49C5-4DF1-A4B8-6895208879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4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0C2D02-AFA3-4140-8DC5-8366DAD85D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1D1C6D-086B-4356-B5B0-F37B02A9C4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35F9BA-C927-40B2-A0F1-C368FBDF74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641862-BF01-47CE-AD44-45EAC0490D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49A754-6049-4875-A8DA-025345ACE8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3ACD07-4009-4F77-86DE-79D12C684F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921BF2-C605-448A-A79D-60D1D78BA5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2AD473-EE25-40EA-BD3E-E0BD6A1D6C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56C5F0-D7C6-4FAD-9768-5029FE655A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F044E0-BC2E-48B7-A59D-56D1E8E19F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01AA2D-6D19-4288-BB97-8C0471F426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D68362-FC6E-4877-BA1C-B9153BDBAB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CC3B21-77E6-4B3E-85A0-A6CC116E86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42A77E-722C-41A8-B391-E8CF3EE859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C16634-A0E6-42DB-80B3-0197C9ABD5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A37D46-F329-4B5C-AE58-6F5785A044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8E4895-7390-4816-B9D6-5C717B291A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D6854B-D1A8-4C6A-8381-0BB1306CBE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7521DD-2F70-4394-9799-83BE7D663E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4D6FE3-B544-4DD5-BC65-0A3A1C162D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5B1EBF-462C-48BF-98A2-E481004D1E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C9DF5C-1A64-49B3-A97B-BC44107268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BAD974-A0D1-4B41-9F30-6B5F1C0E33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133B18-C85F-47A7-8D62-9327C4CF69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C0A901-1C7B-493C-B527-898C4BFA37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2E21B1-B2AE-4BE3-8BBD-8B26650D2F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EED07E-84CC-4260-92A8-6BE9929321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6D3543-DC4A-4170-8EE1-4AD946C2CB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125188-57B6-4D45-976F-4A7B38A1ED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E3D500-72F0-4911-9C1B-11AD922E6C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C9E3C1-629C-45DF-8BF1-8EA49758AE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B9F769-7C11-43F7-B000-C2250962F0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36FA29-4847-4E6C-8409-0590A19B4B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66A822-E16D-46D7-8971-1934BA743E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EA3964-6B0C-483E-9F30-ADF4373821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58A6B4-4D0C-4EBA-9105-7840ACD522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BBE73F-CDFD-46F8-A6E2-2CD1A13C05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58C83E-FF57-4797-8925-85E7A78006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11FC2E-4780-4542-84A3-AE26811FA0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D35B84-5D18-4BE7-8DE0-7DAD7C78FC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D9B486-009C-4558-A22F-51BDFF55FC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DCFDEF-198D-4ACC-9DEE-9E496EF3E1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299155-736F-4D30-BB76-1EBD367232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ABDC24-08EF-4495-895E-9CC68D3D81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F4302B-4E33-4AC9-B814-B7177DBA2A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942490-E27A-4A28-ADFD-B1754396E5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1CF5B5-16F4-4726-A61F-C0D41EC2A7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CF02CC-6B18-4327-91E5-EB8DF49083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3F159B-45BD-43FD-962D-0C5A5C6A35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9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C3F2B9-9EEC-47AA-8A61-57D74E7BF8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9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8E84E1-4839-4591-ABC6-27E5CE3282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9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FD0FBE-432E-4E8B-9653-9DFD8692BD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9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6A8005-A218-4CBE-A7D2-1EE53A482B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9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F3C6C5-61D7-4C9C-A32F-FAAF8B60EB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79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5B78BA-DA5B-4535-8FEB-2DFE3935FD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0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B78A29-5841-4738-88D1-838AE411BA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0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06FC33-0AB9-452F-B0EC-6514B9F0CD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64689F-5B8B-4A5B-B134-A59FABEC9A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898A44-0E06-4C38-B89E-15E364ACEE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180568-208A-4CAC-B526-89ABF74064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238490-B063-42A6-A5A1-50CDBD79F0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62A927-6D74-473D-A815-E397D51A65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28154B-21B9-4CDE-9ACE-5EB715965F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A9B0FE-8454-4234-8E7B-86122715E9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6CD1F3-654F-4920-B201-B75A4DB297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415993-3AAC-4E8D-9B71-3281CD4996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7487FD-94DC-436E-BFD6-F616830383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FE8151-A202-4020-821B-52900FA7D2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5BF2FA-2794-4E36-AA0F-05DC28A334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6F7064-528A-49E4-954A-82DB2F6462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7F67D2-6E07-4D9E-9C74-E86CA8DBE4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9D3442-35FE-40AF-970B-91D9F2081F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16747D-D46C-451D-84C5-8974AACD27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001A65-5024-4233-A964-D5FF1FAB25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2BC445-0A8B-44F0-A9A1-8DB6690C73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440DE9-035B-4D7F-8249-A286D2025C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4E51EB-CF57-4873-942C-1DC01AADD9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60BF53-48CC-476C-B1F5-E7DD2AB4CC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09E2C4-8D47-4542-B710-798E0E38F9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916A92-733B-4129-A510-254EFE90B7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A09E93-2ADA-4DC7-A89E-C2F77BDF54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806F5B-AC18-45FF-8FE4-CCEAD4A1FB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A93B7C-15AC-40F7-942B-4DC0AA3F8A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2CE186-BBB2-4329-8141-05DBC1D665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865086-5550-4EB2-AAF3-DDC56DA95B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73C3E5-2685-4D57-B335-5E5790E679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AFF56C-D2DB-43D1-AD1E-0719F207A4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ACF75E-106F-4002-A11B-E06BE8CE54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4EFF44-D089-4212-8886-0EA6ADCF68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3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18F542-9773-4C72-9532-30364AF4A5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3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6AD80F-2462-4BBB-9BC4-335C6B04EF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3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D0B35F-E19E-4935-9F89-1D22EF5F00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3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EFF09E-3733-4B1D-B2B3-99EA8E3E9C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3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6C3443-6C26-4812-81AC-535BC90532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3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9286CF-29AF-44ED-A567-DFF64BBF89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4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67EE13-7532-44F7-B401-13310EEBD5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4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1130B3-7D27-4921-815F-1B00B3E243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6E1AA0-BF4A-413D-8CB4-9BC932B79C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8086BF-391F-47D6-A09E-D1C0632110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2217A1-4D33-4A6E-BAD1-506B93A258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EADA8E-A578-48FB-8587-DF8F0464D2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D64AC4-26EC-46E7-852F-AFAB5BA6BA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42B879-9B52-4E27-9557-44574701BB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2E8AEE-0690-4BEC-8E4D-77C284ADD4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73A124-1D2E-4AB6-B1D5-A85C8FE6E8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5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8B7C56-9F55-4DC2-B0C6-5C597BDE54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5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4E7E48-E4CF-4BAC-96DF-435974C9AB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5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553225-0088-4F38-999E-4D055EA990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5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A4B2EE-11E0-4FF4-88EC-EC8881CF6E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5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97913A-FA1F-404F-8D2F-5B5698D176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5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9BD58E-1782-4E4D-88B3-DB6F9730D5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5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8E572F-E2EC-40EA-8B71-70D7207A07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5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77E26D-E4ED-4104-BE81-9362D25D5C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5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EFC3F1-E9F8-47AB-846E-44E033F8B0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5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C0474A-CA11-4AA5-B5E7-6608C3F759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6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E4AE5F-9BA2-4A59-90EB-D40D04190D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6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D1A80C-C48D-42CA-BA48-DA5797766B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6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66D801-08A9-4205-8C5C-10D1A86F5E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6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5C3834-F9B1-421E-A35E-693A57290D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6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059395-ED89-44B0-89E1-05B9B65EA4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6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3BA3D2-896F-43F4-ACD9-6767A30CAB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6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89588C-519B-4343-B6BA-05D272517B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6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D75503-45A5-4C84-801A-C21A832A1A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6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68B622-CFB9-48C0-B39C-EAD2CB8FF3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6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20702D-7D3D-4642-9694-B7FCCFD730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7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AEC0D1-7252-43A0-B774-545083AC35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7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7004E4-9160-43FA-9EAE-E603EE4CA6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7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2ABC45-ABDF-45A3-8C57-5417893B09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7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081092-7790-499F-85C5-688AB70885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105E0E-A0A1-4E8A-8344-9D6642387A2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F32B2A-9D54-4C79-A0A5-452929964C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945086-39BE-4622-99CA-7B52E135AB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04D7D9-D8A2-45F7-B0E3-25510CE055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93A796-C835-4D26-BDBF-E23A3B060E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1016C3-B135-4AA5-A55A-F2AE917D59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11FDCD-8D9D-4C91-8401-056FC29B54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7CB956-09A5-4844-9886-F9600F3F5F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8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E09B33-685A-4720-8B4F-082332C5B6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8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1D08EB-B13B-41FC-95DB-080CA196F2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8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AF9D3A-9601-4510-AB18-C9BA274B5E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8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72ACDB-022B-4E07-8E4B-AD3D0EE933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8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E4339F-6394-4439-A8F6-0E3DF2E95F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8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97A968-6F57-4700-86BC-8AD2A55FFC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8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120EF5-3535-466C-8243-2E63385E7D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8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040C97-D7D1-4792-9699-CFE1F6EE3E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E7B87E-EC9D-4E14-A525-E1D9F50501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8C99A7-BA2F-45CB-8869-8E9AF35532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E5DF75-C77A-44E3-A81E-8E07737F22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C83C8B-416B-4645-8477-5646DD7162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77126D-3675-44AA-AFE6-47523CAC6B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912E05-FCFD-47D2-AEB7-C622378351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AC65B6-2DBD-4960-87AB-3733C3AA21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E94A67-5D38-402A-8E21-C08A1242B6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9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F5B72D-9867-4EBF-985A-778AEF30F0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89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D6BAB0-14DE-4E30-9523-CF8CDD9D69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0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AA8BC1-3F30-4EFD-979E-D21CE3815B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0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47FC03-5C21-4CAD-8D47-0E9C646E14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0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BAF46F-85CA-4F9D-B9D9-455BE3702C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0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18BE24-324B-441C-9E03-5C316E92BA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0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315F69-0F9B-4E46-8810-7B5FED0B15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0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6A0E38-011F-4E31-BD96-6DC7696239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0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3FA85C-52FA-4604-82B6-3FE182F385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0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924067-6494-44BC-8915-D90D642825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0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D94FDB-691F-4BA6-951D-B887F64496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0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F23D3E-B2C1-456E-953F-198B2617C9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1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485CE9-B635-4E31-938A-C950F40302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1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E00241-228D-4A5C-A0F4-B33ABBF3EC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1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B94129-32B5-4A74-94D1-5738BEC5BC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1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3EBD96-B814-4A51-9D89-7EBDCFEC91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599DE9-5F1A-47C7-9DDF-268AABC34B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2A8253-CEFB-4BB1-9149-987A6E6AB1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978D12-78C3-4507-9DD0-98B0D31B18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922A98-1CC9-4FAB-AB72-D4048BCC18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36E934-68AD-4648-B459-90506F133A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A336D3-5FBE-426F-AD64-FC3F6F6654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F4E406-104C-4F96-B047-DCE2F6BBEF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7DE459-2D5B-4070-B066-D1AD08DF71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CAD34F-7064-46C8-9A0C-8D4406950F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4CF07E-6FF2-4D22-AAB1-61F22A8CFC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CFC4D7-471E-47C6-AAC0-764F121D63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52F71F-09D7-4D3F-AE73-D5AE51F70D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84CCCC-4F74-4821-8D0E-3D581657B2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2429E8-50D2-44DE-9312-6CBEA85CA2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35B0C4-D4CD-41FD-B0A0-81F67A9F99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79DD4B-72AC-4389-97FA-7E79A2923B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3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8A6910-1791-4CF0-BCDF-0B8E54D793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3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91B777-3A6E-4583-A6AC-B0991F9B6F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3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DC522B-BBF9-4200-B987-C20C0A7D8E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3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B2BDAC-A73C-4292-A73B-D0BA281F7B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3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3A2481-A7FD-4986-A3EA-9E3C752041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3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D3A06B-398E-4167-A258-78CD9CA6A7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3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5B5CEE-6421-4850-BEF2-E7B4167B78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3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69FD84-F541-435A-B91E-44518FF99D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769CE0-9040-48C3-A394-CBDCF168B6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A5E555-6A71-4C88-B6B4-758E89BE88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0AE775-D052-4AD1-B57D-02432FFDC4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63E385-6306-4CFC-935A-6C95E9A797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404227-B740-468E-8F34-2DC85062A8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8681C1-DDE2-40C7-B0B1-15A50D3516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BD326E-362C-4DF3-A476-C83EAC02A1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276689-D3F0-4593-9C37-AE9B399E86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9C8C86-C623-41E9-B790-C102980D4D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E01FBF-8DA6-4D73-A838-BF237634B3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3AE2D4-B9C8-4672-A363-E6C3AD37C8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C71CCE-6535-4E66-999B-B6D06A4C58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2322D6-E98B-4729-8861-B179FCBB29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FAEFDB-6AA2-4860-A176-92747A9875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36C382-791C-4E24-9BB0-BFF6575F8C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B9893C-1271-46A8-B52A-7B75DAA4B4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5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194010-4475-451E-849F-50BD13D606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5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834932-884B-4A84-B68B-7F86DFE549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5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6A3E76-41E9-4B6F-B634-3BA8E08B32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5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41BFCB-31DC-46D1-95E1-848880CC42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5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0FD59E-1C8B-47DB-8450-7A4AFEF8AC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5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11C82A-F6B7-4113-8B3D-60CAF61A35E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6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EBB362-B7BA-4420-B8D8-0372B6F405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6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0CDBFD-B10A-4086-98BB-F41CEF620D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62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32FDF3-9442-42E3-804D-5940D75EF0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63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9C1E23-C4B7-4C26-BEF0-2A11A5F353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64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EB9AF7-9BFC-4D01-9453-D91EF73050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65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C1E5BC-7D6D-44C9-A52B-83B9A53982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66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C392F1-E1F4-4217-A603-BF463BD62F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67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7A82FF-4A16-4612-8502-12C63A7D6F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68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55E6E4-0E07-42DF-AC60-F3D29811EB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69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B7BC4A-2E38-48D8-BA7C-DB07415A8B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7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AA1D53-7C30-4E8D-A616-7E5D7C9CED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7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9DF710-7E1E-4732-916E-B7DE5868B6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7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9A25B3-6576-4660-A78D-13F5CED818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7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36FA64-596A-434A-8E3A-F0276D1F2E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7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CDD008-E885-4A1F-AA73-7BC8314BC5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7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35DCF6-D36F-410E-9603-377877F38D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7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91C03A-B970-4F3C-9B18-6CB5EC96A3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7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9ACD96-CF65-4D9D-8328-DE5F2976C9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21ED39-E54F-4230-93C7-D25EBA38C5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F07DBD-3D9C-4D84-AB83-2E53E0165D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FDCBD3-48CA-4868-80E5-6C683B4461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61DED3-00C8-424B-9C1B-23A67DCF37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6A7FDD-F673-4911-97CE-DDF6B757A9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169795-8D9E-4A5A-8294-28E0F10F71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CC8EA5-9CC4-42C6-936C-4B35AC135E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A9CABA-6A32-4FBB-A58E-5321933815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7069EF-C50B-4D5D-9205-981B13BF44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3D99DD-E383-4B29-B0FC-7478696AE1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A75C71-2FDC-49CB-A373-CD408393C7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66414E-9757-4753-9FCD-EAF8E106DC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2C23A5-1F8F-440C-ADD4-CEF10EB042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D8D776-D21F-4C23-8981-A259BB566D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A4EA91-6C8E-4D0F-9740-E13818C04F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827F52-438E-469B-B945-E5D8A201DB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2B4EBE-53F8-426F-B603-6D0D7C6CDB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5007F3-B1DE-4E74-A122-9121C847A1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8C7DBA-CA9C-4D62-B1E5-4515B648C4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12C329-6E35-4EB8-8B3C-05D41017DF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F7F964-5AB6-43C3-96A3-77FE3E62CB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29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25D006-C64D-46E7-9488-9CC064E871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6E8072-6000-46B5-91D3-E0361EE5B4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CC36B3-EA64-49D0-A752-000FCE710A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AFB82B-6DC6-48AF-8C09-57B41E64B9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4C3AC2-E2E6-428E-A02A-4B418149C6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666947-D61B-4630-802F-3E411F3BA3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D8DAD4-8C63-40B6-9882-7BB3384C13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FD304F-903E-4379-BEE5-7C55D67902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AFF13E-BB22-44A7-A074-E6E2935859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0C8FB4-7B93-40B2-96DA-EFAE5708DE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7C6050-B1DD-43DB-92A0-E8DD891117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D663DE-876F-410F-9B8B-C7BAEFFA03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CA6C28-9B37-472E-8F0D-CF366C8206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5211BC-0BE0-434E-9BD5-CEE7730177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D151E5-FFFF-43F2-A763-B35EE70E02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4D273E-BDC8-4A51-B58B-9E7B3694DB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753E06-380C-4FD4-91D9-394690CC4D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3C17F8-E6C1-4E26-9286-106B778F75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937A11-666E-43F9-9EC4-3C1341F06E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D23623-E24C-4704-AAAB-CAACD49737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B61979-7FF7-410B-BB3C-A5C65B6D1A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C3302A-9FFA-44CE-9CBB-3B4E939241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D00FB9-6EF5-467C-8BAC-940B383AA7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FAA75C-0768-4CD8-B606-3154D43975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1DC11E-3498-4E7E-90E0-AAA2EC0795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909BFD-D346-47F4-B33E-81415B79DD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6874BC-ABFA-4829-AF80-B3AEBDBB74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2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1E6CC7-6AEA-4140-8B73-821C9580EC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2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F6FA09-BFAF-4EA2-A6BE-890A9CDF0B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2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2CE628-3E2E-4537-8254-2AA66DF4B5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2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0C0D8C-E1F3-4B54-9C61-DA9EB2E9A6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3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2122AA-97E7-422F-809F-9835CC1B8E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3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A65481-5A75-4075-A90D-065A53BCB7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3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C82184-B015-4FEE-B6A1-A909D177D4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3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15BD06-A9AF-46E1-B051-1F335C41C5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D05200-E2C2-4FC3-9302-75F139A2DB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241004-BA75-4FEF-A206-321CC4975F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4D6E86-E4E4-4C80-AA8A-3D3989B700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E693B2-BED0-4E2C-9F0A-FCE0402B52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BACBA0-6FB8-496C-9A69-1E34800352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CFAF17-BED3-4A1E-8AF9-A538BE6A50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FA5907-3F82-45A9-93D3-859CE82098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9EE7BC-19A7-41E1-BF36-2F6EA9C0C1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1F9E13-4309-4AA0-9629-13221FEA44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ADA301-9FC9-4613-8E0F-543A7EB7DB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248802-566C-4BC9-841F-1C46B538CA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9BEFD8-91B5-43C2-A96C-5B6EF4DC4A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CE2A55-7156-44FB-8660-2F3C2109EB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08A9DC-701C-420E-9205-EB5622AA24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0FCDD1-A083-4F06-A1E1-512C9294BD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2BABB8-D3B5-4099-9C6E-D351C8C1A3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D078CE-CE40-4891-B03A-F3092A2CE9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166070-64F0-4F22-9740-6F53237918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6ED621-F767-4637-B2FE-5AFC48A05F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21527C-11A4-4565-A0EB-A901F1E1BF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7B6D13-FFE0-4E9A-92E0-4AC1ABE114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FBBEBB-C2B5-4013-8405-B09F8D3B63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5DDB4F-40C1-4B98-9359-7EA7CCBA4A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401C09-416B-4AF2-B3DB-A6F3543FF2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D535A6-D7C5-4E4D-A238-0C817383B1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17DF8A-6F7B-460D-AFDD-8ED8C113EC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31FED8-4723-4D7F-AA15-1286AFDE44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C21975-79D2-44EE-90EE-ACAD3F1D0C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D88E34-360A-4DAD-822B-8FC478F7EF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AA52E3-7C04-490B-B0AA-DB7C2EEE1A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3398C9-422B-4FE9-BBC7-19047559EE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D562ED-7969-41CC-890E-0616B206D5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6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AB14F5-1D00-4CBD-A65E-7DCD54F07B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6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88A45D-4C19-48E3-B99F-26D970A9FE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6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8E941D-EBCF-474A-9E4D-75A9151F60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6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47652D-5367-46FA-861C-880782BDD0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7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FDAD38-9603-40C4-8DBA-2D5AB30BFF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7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F38CED-909F-4E74-8EC6-B842622EDA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7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5B7029-463B-4189-8283-1EF3481510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7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A6706E-3A73-440B-8C48-1E9D94C2FA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FE6AEC-E553-4313-A15E-1F56E1CAC3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7E3D2D-C2A2-4568-B34D-E7D3881627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E6F6B8-0F5A-4060-B72A-B1E2015710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67FB51-3B73-4B64-B4F2-43422BF6D6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D24CD1-1DC6-41D6-9F48-BC10E1C325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C138D5-8F98-4FB4-B50B-2F1A457A14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DE7BE6-7904-4400-8904-0C099215F2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3A1260-79CF-4CC7-94BD-B408DA1FFA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8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7CC360-9F40-45B9-9A2A-1E2AD004E4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8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D119F0-4A5E-43F0-9400-792899699C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8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EF683F-DD83-4F5C-A938-06497F26A8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8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B9CA87-DBB4-45CD-869A-4CA81E36ED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8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E40DB8-4F44-487B-92BD-C4179A138A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8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4B7B46-08D8-4947-B369-4B98B07AA9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8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EB382D-8697-4050-9F85-0B837E9095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8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B4E0E2-B032-4BCE-B4CE-F0B7B606AD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9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CF1501-895F-457E-94E2-46ACBB6904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9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A8A0BC-B806-490E-92ED-4B10FC9FED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9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9C162B-0C7E-4715-8FF4-E182030C81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9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CF4015-32ED-46B7-B7B6-44BC5CD69C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9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48BA90-7065-4D8A-B358-65D7958804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9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CEDEC3-B3DC-4D07-9AC2-0D453A5470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9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DA8FF0-902F-4F74-A132-0009871825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9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977C23-3A34-438C-BBCB-DA1E0E7E1C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9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F8F349-B207-4ACB-978D-E58C44481A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09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0FC9E6-4162-47BD-960D-7B09784AA5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0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595CC5-2AF9-488D-AB7A-3E0D6116C8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0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42795D-4D22-4CE7-A742-889F90F6E8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0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F7A80F-F4E4-430E-8425-72DE751510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0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E99096-4C18-4ABE-AEA8-2A75C73FC2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0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EF7DB8-712A-4E7E-9733-C97F5A0B96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0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F9935A-3DF1-45D8-B1D7-A652CBD77C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3F7CDC-1652-4C98-8C42-B087B6A556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2A93A8-27FF-4935-8438-D379D1DA14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C219A4-227F-4AC5-8763-400FB00935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27A344-C416-4659-B69A-8D63DC97B3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6F3094-6633-498C-B76B-78BA7A8929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2C2539-9431-4F4A-975B-48E4B29A61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4EE2C6-C243-4351-81BE-706B3C95447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87CCE3-A732-445F-B842-DA5953F5F0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1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8DFB41-D90B-4B92-AB2D-42ED2F64B9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1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381C7C-43DA-481F-B66C-815942FB8D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1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9FCBB3-09B5-40CF-A73F-ADEFD5326C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1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BB2653-D90E-458A-AE8D-01D524376D2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1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12F19D-4F53-43A4-96C4-2B8AEDF85F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1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E34A26-41E1-4D7D-AAD6-A489155763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2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08FBAB-9F6D-4231-B91A-E5319A4935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2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F4FAF2-6044-4004-B6A5-9EC37BBFE7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4CE87E-33DD-4E16-AF97-5AF39ED6B4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FCF8DC-A6B8-48CE-A311-5DE2A97B76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B755DC-3BA7-4A73-9DAC-8A78AF3E91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CF08D8-B5C0-497E-B8CF-86B6DE1BA8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228939-8367-4E6F-9C49-4AF27B86CF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91DEEA-B4EE-4D5A-ACC9-1AA0E6280D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85C8A7-53F4-4DB1-B8B5-94362B1E4E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EBA103-5183-4E4F-9B85-A6D4601912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3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FF8F61-FC37-4AF6-A17D-74AA760F1D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3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6F4B8F-D098-4E74-BAB3-8F5BB0C196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3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E6D018-7035-432C-ACC2-AFEE2DCA6A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3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D878B6-1798-4688-AF4A-8C5F2DF4F0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3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21FEC5-4520-4317-8DB0-C50D9E4D7B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3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509C6F-C4D2-4385-BFD4-454EEAB97C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3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759E31-A7B5-4A1E-9905-1EBB609541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3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58FA0A-0FB2-4D0B-9B04-D459EC1EB3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3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1526D1-3D29-4BC9-8390-B940B01E18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3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B44F7A-B172-4012-B51B-69AD18038B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4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702F82-613D-4FDD-A896-E7D2FC3965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4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ED8E43-7BDA-41E7-B652-5634E72C07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4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39B462-8EBD-478A-8D97-0ACCAC81EA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4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E73017-D8FD-44F0-A055-C822E0353F7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4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E13723-887E-4415-821C-BF823F5EDD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4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21A10B-D83F-4551-A921-A3F78A01F3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06F9EF-B9BE-4D8A-9A4B-0273F015F3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A96453-33A3-4DE3-9A10-EC08EB6D7B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081C14-392E-4953-A24E-105D8C8BCF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2A2801-A13B-4F03-A930-DDA517C924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DB20AD-DD87-474C-BA86-830603AD8D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07F201-9754-413B-8729-72CDE11DAE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A34A6C-38F7-4B6F-B316-75B67BEF63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6256BC-8D8D-4D88-BCAD-18FDF82B1C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5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F676FB-05F5-41B9-A4AA-BCADA2F23F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5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C66E56-9CCA-4BDE-9A18-46985D0CBF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5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0354E3-619E-4410-B116-510708C72E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5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A79F50-4833-4284-9767-5AE78B2742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5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221229-BE81-418B-899C-06B4C29E73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5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857570-5D7E-4D41-A52B-D02B929581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6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178B8A-A3D4-4A28-B1F4-C9949CFF37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6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F24233-8036-4F39-A15A-20E4380A2A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131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CF5789-F58C-40F8-86A5-C1D2AE95854B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131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688370-269F-4848-9810-D3D2C98D3233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131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829FC3-64EA-47A2-8FFC-9C75DD188E02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131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9777E6-D9E7-478F-8E54-5DF589B5A750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131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672973-08CA-4B10-BCC6-53496FC3D398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131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F3916F-CB0C-458C-8299-E5C4793C2C9C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131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A9BE8C-38BC-407C-8D53-C929FF50AEDE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81000"/>
    <xdr:sp macro="" textlink="" fLocksText="0">
      <xdr:nvSpPr>
        <xdr:cNvPr id="131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C9B7EA-0FE1-4291-BDE8-044575E809E9}"/>
            </a:ext>
          </a:extLst>
        </xdr:cNvPr>
        <xdr:cNvSpPr/>
      </xdr:nvSpPr>
      <xdr:spPr>
        <a:xfrm>
          <a:off x="17400270" y="8343900"/>
          <a:ext cx="377190" cy="3810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D44F9B-BA6A-4434-9E30-3F907C0130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F47118-6763-4720-946C-E01CF4DB838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7ABEA5-E63C-438F-8794-F7666ACEAB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CA9DCC-8918-4973-915B-94D3F77B46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84CEAF-F69D-4AA3-B749-B0489CFF32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128DDD-6411-4B09-94C4-778C5C63687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A07710-2656-4C66-95F7-FC64CE7F133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6D489E-D17E-4879-B541-4663F0E789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18C3B4-51CF-49A2-9414-6A9F62F4AD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EA4403-7D18-4BC8-82CD-AEBA7B4B62B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1C66A4-F1AA-465C-969B-3535B0CE5A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D23604-455C-4979-935A-0AFD0DB71E6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71B6B5-DBA0-4548-AF83-685A1CC2E4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999A95-9831-4F41-B248-A9FFBCB9C60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278D34-ECC9-4175-A09C-164790EB6CB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8D097A-921D-4009-BAA0-42C81DDEB0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217A99-281B-44B4-B2E3-EB1B42F2F36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CFEC8A-56D5-4648-96EB-DC18C29B23B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584055-4D66-416A-A4A8-93642D420FE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4A3D15-47E6-42C7-A47D-D6A1D14D6DE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859870-5C18-4F22-B142-8A13E7C1D0B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3767AD-EAA1-45DB-8D8F-8AF7CEF9F90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1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25BAF9-5C52-408E-8E95-974CEF5A0EA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CCB0F7-AD02-4E01-8E7E-EB05B6F919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E9F200-76BC-461A-9CBA-5F87F31B57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48776E-E564-4255-92F0-CC7471F09D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619EAE-9367-479F-B9F7-90A2A5AA92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F7309A-4BAD-46D5-8A29-3A6AC0465F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E73D60-C479-46B2-9E02-EEE5FF72AA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1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D934F2-19D9-4F0A-9F22-DFFBBEB161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19764A-299F-4013-89FA-474ECA9348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473493-02FE-40E6-8DF4-B438C76466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F34624-645B-47A9-98BA-E2C43AB3F6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7CA2EA-6D80-4B0E-B9C4-96A7E53404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7AB778-B6B3-450F-B2B1-722C41367D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DBD7E5-2B16-4190-BAF7-475EABBCBE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B09D5A-45B0-40E2-AB6B-DFD22EC79E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DD73C4-D5EF-425F-BA73-068E58030F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AE3AEE-82B2-40CC-A6C9-CFE31B816D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57E2C8-3AF2-45E3-BC5A-A04BB0B3CA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49E63A-DE1D-466A-B74B-633E68B64B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149303-1CF6-4A0A-B517-C8AB1B0EAB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1C4CE7-F35D-4231-A950-A50E54C948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54C5D9-ECB2-4467-A7EF-5AD61AE976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9DA04D-32C6-4C24-AD65-1FC6F30B48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1C3356-DDEF-4DEF-A90C-698035D86D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322507-5790-47E6-BA64-21A724A798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C8C161-322B-42C8-BC52-E1E50042A6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60B736-F218-4D37-9245-F803B8D6A4B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B190E6-92B9-4051-AE81-5A5B14C4FD9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79E549-B0F1-43E8-80FE-E74FE00FDFE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7E88F6-D319-4543-8AD6-D383B932770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038E3A-FC75-4FAC-A3BD-9FC04AC490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5D3197-DAEC-47F4-AD31-C18EBE9A680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C4CAA9-87C8-48AE-9E85-BCBCFA52E6F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08BCC2-9DA1-4176-BEF2-A07537E2F26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A1132E-384C-495D-9A3A-10318C8000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CE438E-302E-4FC8-84F0-E374E1AFA94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11F774-8F80-441F-A252-B11F421098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B59CA4-FF26-4DEC-82EE-11327479C7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E0DEE2-05BF-496E-AE41-5850E41046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B4D41B-8834-49A5-BAC3-B1C8D8F1BB1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BEF66A-222A-4F30-A935-893466255B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32703C-8AEC-450A-922A-378649C1DF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49DB11-E58D-4A0C-9883-F30FB84B13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169542-A887-4A02-A226-E03EC138A2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FD7CFC-BBDD-491B-98A5-896B9D7735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055AE9-1163-47D4-AF97-D6D279F501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2AE4AD-A5F1-459F-A9CB-680A31F10F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5780E7-32F9-4DA6-A138-83DB72AD5F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EAA932-31BB-4991-9F27-2E5170A6BD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61F6CA-FBB4-433A-88BB-C4D3A3D119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6A8235-5BBD-48C0-A7C5-0C128D085E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A95977-42F2-490B-BF55-EB24EB61BD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2249AD-519F-4E8D-AE97-0E2ECDD844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F86F9F-8737-47D6-9E5B-DE593AFDB3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9C8F69-B489-4CD6-AB3C-73F8957C03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E812BA-6065-4604-A998-1930BA089B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65E20A-ADA2-47B2-9356-AB91C31FC8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CD8893-5918-4A01-A516-A5FDD7DCA1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FD9039-6D66-423C-ABE9-55975A2C9A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B56502-CF3C-4FE5-B222-1EA286486F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DCA182-3100-4BEB-8680-BF59DF35D7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C660B7-6206-4E6A-95E6-A24AAFB686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0656D1-DA9D-4DFE-9364-583B5F91D9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C0B422-E8B7-4241-8F3A-4FE44CD4A3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6D13F0-41D6-4471-8B6E-261D14F976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22CE36-2049-4C4B-8292-228205CFD1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020A76-2AB8-4114-B1DD-9FBA96FEAF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720DC5-CF15-4E0A-8992-E58F82252F7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BE22C7-74AE-4D36-9872-94BCA6D315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CF3C7A-DB24-41ED-A628-08FCBBD5642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71A882-9666-4CFA-BA51-ABF7EFE236A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615AB0-2AD4-4E37-BD51-5824F6B4BF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5D6781-3D48-4EC8-8AE1-3ABE34DE20D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83C242-3382-467E-9F04-B223F71CD4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FD8D8B-B1C5-4D6B-9E9B-50F426C7782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D87AA3-6151-42CD-8E7D-8A6B804214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04E97D-18A2-44A3-9766-8978D9C7160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519DF1-D857-4920-B0EA-B42F6F0F10B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00706D-1AB8-4593-AE21-1150A18C66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172623-D336-4AE0-A8A1-744121C301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C17345-0265-4FC5-9BDD-9E8A666751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E2FA2D-7DE6-4C83-AECD-74CF5CB20E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9DA371-5FAB-4FC1-97B0-BEA2EF19A3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E450E7-614D-4309-9BEE-AAAC1F2058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E5B3FF-65A1-434C-AFE7-A6BE881184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004AD8-F8A4-4F3E-9DAC-22EC1570BD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D32C19-464F-42F4-899E-A883F52C4C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7CAAB7-EE93-4C1E-94A7-950EBA7DB2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BF31B6-434D-4501-8E52-4CCC2B8BD3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A134BC-7D24-4006-AE22-73B7D3AA2C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D1A210-1C24-4672-B759-24E98F30EA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9D3954-5C51-4A40-B909-186302CE02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BC4171-7347-4D9C-8FB7-3D14E13A97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85CCE1-A31F-4C4F-A6CD-B8FFD43E2E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59F354-33CD-409B-B538-E382CE7145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EBDDAE-43D1-4E76-8D6F-80D7E8C8F9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0BF719-3DDF-4D15-A91E-C86A98D38C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1D3AF8-EBA9-413E-AF2E-30D24B63C0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3A9E5D-246F-43B5-A4BF-8CDD38E1FB2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36A205-5C1F-4771-9A28-E3E73B388E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46FD66-9E4C-467E-AA75-C8A4874CCA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A6EF8F-009E-446F-B812-9133ECA129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2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C38AB5-0D8F-4BF3-8251-981A73F7C4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8AF739-D58C-4C17-AAA2-978A2A13982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88B4E4-8889-476C-8542-34B48E83F7A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A7C151-ADCC-4799-B57B-2303E548154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3978FC-42FD-4A21-9B85-4020D98A938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2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9CEE6C-DD6C-4B6C-97B0-5109C6474A0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E5B489-8FE4-4504-A5D5-E7658D6846D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6C8AC3-7D0F-49C5-9385-1154B32FF9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79135D-F856-437D-AA19-8B5059F053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6CE15D-D08D-4EC2-96E8-D4DCF792C6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A14D82-6742-476C-BF91-972020FADFC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C09A2B-ACCD-4EE2-B2B1-FD79C8F677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87AFB4-508A-4B05-9FA9-D11D93CCB53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0636BB-D4F9-4694-B7A1-4F8E817F51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C8944A-7ECD-4F43-B6A0-71E804448AB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D928B0-E9F1-43E2-880E-1398A017D3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134629-1E9B-40FB-8946-4D215577C6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973490-CC7D-4BCC-81F8-2BF776E3EF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BFC5D3-5A94-4D8B-87D6-7AD45E290D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B5A438-6A89-4AD1-A774-E51849A39C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38F15F-D977-43A3-A0CD-22B6976786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F643BF-DAFB-4EB0-92B8-A7C8C71BC3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882AD2-0776-4575-A5CC-9ED1014E77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AD44BD-3EB8-408F-8450-326E560D70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EAA39A-49B0-49EE-B761-19523A85A4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F85FF7-DA9A-49B6-9E41-6B18D12035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5A069E-F95A-4D87-9345-8B5059920E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AA8FC7-3258-4212-99A3-51786E3C5B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C59D21-F29F-43D5-A3C6-730C5DEF62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1FEDEB-78B7-4124-883F-346D13A7A4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75FDC2-8E63-41B7-8D37-168AA8A7D4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790171-DA8F-403A-B737-7A3DB592AB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736A90-6A83-409D-BD07-9237E86FDF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07D435-4D5C-4C87-BCB9-DC46828F97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DCEA3D-F54E-46C8-B542-0C713BFC15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19E53C-D4EC-4E4B-8DD6-166D84BBED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630859-AA39-48CD-974F-9B03008348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1CB9C7-62BB-4CE7-BCC8-C9FB79B879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D7A792-A347-478A-8B11-D8CE300C96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025B0B-9E76-468F-8209-772E788102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160CAC-CC3D-4E76-846B-A092A8C7E49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0E1260-9477-40D0-B916-BD63085E47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4ABEE6-EE39-4922-9F68-E0F12C4A708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986995-5C44-47F0-9B86-C0422D438DF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EDE339-EC87-4F3E-8D56-3EA5413F2A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D8858D-773C-4B3B-B3E5-AE28E891E6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452C30-BA90-4B06-8BAE-BC62F417B20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3D3AF3-9148-4DF1-9CA7-05D29261FD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AE51BC-910C-4326-BE50-C224F17C3A5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E919E6-C35B-4F2D-97B6-F6A346720AF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F1DB77-1667-4D86-A5EB-37CA0D798AC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16D03B-F787-49FB-B26B-47959EE5912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E75511-4184-4475-86A7-9AE7BB5DE28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282A5D-5D92-469B-BBF9-63D11E370A8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353407-A147-4F82-8AD4-B16C415935A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78FA3E-018C-4269-B2C2-217E9895B1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20B5CE-97D0-4390-A07B-12D5A527DA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F428A3-68F5-4E86-9B68-31A423E9DC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0672FB-F0E9-456A-BD87-EE2919E9A0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F760B8-346F-4C37-9180-5E35FD0CF0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B88CDC-0BC8-458A-99A9-F62F97E0C1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B19605-E6D7-4330-8401-D7242BC4EE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EF2B3B-91F9-47CE-BB78-D2829E4E6D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B10DE2-364E-4E0E-AE00-AB0704BFF0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D1E8CA-FE8D-46B4-8A0C-DD7B933C77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9BA650-CF18-4B6C-94A5-1E4B90CA75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9A4B11-2EED-4B6F-860D-E1BBE20AAC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E31990-B241-4F6A-AD77-344CE086D5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4EE796-13F6-45BD-A6CD-C608D5D0DF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9ABCEC-F6E5-4BBC-985B-7A08AC4AD7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128940-43FC-4C12-82B7-2B3311F9CF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930E5F-4A1E-4056-BD6D-F6289CE603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FE236F-22C0-4D99-89F5-C3AC6CA36B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2B72D3-1B2B-4B37-85A9-482BD23ECE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6A88EC-E0E4-404C-9CB2-79E59C3700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2E4704-5327-4EEC-922A-BBB2D92A0F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13CAA5-CD2A-413D-845F-1A2742F692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EBAF28-31EC-425A-AC7C-62812F5C1C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B6BC50-4979-4801-9F91-9136008F7F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CAA9A6-03D4-4215-8FBA-4A5E257F230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30BD6F-B3EC-4842-9084-548916CC77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CF3580-4435-4B67-8E0E-96D5DF25D8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A324D9-8687-4C4D-86FA-E3F01D38F6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6F568F-C36A-4D9A-ADA5-C0692F3E0B1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764700-DB95-45EF-9960-FEA89FA0B23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FAF55E-7779-4FAC-98F7-2365ACC6ED2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15469C-203F-4E3B-B7AD-481FD384849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823B31-27C7-4EEE-9AE4-3220704E2AE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FD7EC1-5C68-4581-98BF-A44AAAAA095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3E7C27-9F04-49C1-B80F-9F9555C964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81A3EF-BA44-4BDC-BB7C-90DA9F5787C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80F69A-1C51-44FE-B9CF-18986D5A191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340F2A-FB73-47C3-82E8-80B705F321D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3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62CCAC-AE23-4E61-A4B4-6D77674C573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2197D8-9892-4F3C-80F3-62DFF203E6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FEB427-45C0-4870-B7C5-C94650246A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D63D1F-76CC-420E-A1C7-FFD1F6FE20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DC4784-E563-4E45-B54E-1E2FCDD696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92B8BE-1F61-4D46-BE9B-D7C26C7DA7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A9D609-A104-47D9-9E7F-C25E2C09C3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CA608F-FB1E-427D-818B-8AD103ABEA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B477E7-6C0A-4312-B4C6-CFDEFDB3DE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7323FC-9919-47E8-9F49-2163E75A68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BFF94E-41A3-44A9-8A40-8A89B650A7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E56B00-6593-439B-B50A-7796F3D24B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3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3969E7-1753-41DA-BBBD-26536F956A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2A5F48-2696-462C-A7A9-1BEFA031C2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63B254-1713-4F26-89B7-57F6763040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846892-3125-4F85-A7DA-9B75D9C1AE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595E64-0D35-41D5-A23A-1282501D77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518C90-ADC2-435D-9149-82E91E1C30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1017CA-A179-41AD-BCD3-7D78BE76D5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084A85-9C0D-48AA-9B43-6C31AC071A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A8A85D-4176-4328-A289-B9A04030E2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89CC82-BC8E-4615-B506-33EF69183F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516856-A22C-4528-A858-A37ED5A8A3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2E4553-A487-4B06-BF0B-0DFADD1769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37D290-A430-4B34-BE02-E435AABCE1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A85362-CC1A-4772-AD52-F196C542CAC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867AE0-3EE2-45F4-80E3-96C9EED4159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6D7F9F-4546-4801-B82D-4A773E84BBC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05140C-D2FF-4529-94CF-17D151554C1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5A25D2-5C13-4105-877F-C4CCCFB1F75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0FB82A-F06D-4075-8A45-3EC9666390D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4C3489-CBAB-4E00-91DE-ED07F413300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4D4C60-F48B-4F0F-A01A-9D58ACCCDA3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1962E0-A886-43A2-B16B-9A748E61CE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050105-367C-45C2-BB6C-841512E4872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38EFF4-B80A-4624-9D02-23F3AA99895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CA2F6D-19B5-4E14-BB01-D79214B9A6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624AC7-3097-4A8B-80DB-9EA87A44DB3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D00007-3827-4344-8318-1063BF71997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E3CB79-822A-428E-9973-DBC2DA74FD8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D6296D-1558-49AC-9D94-38C09FA3B0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2CF527-7E4E-40EC-B4AA-7D1291E0CA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91E0DB-7AE3-46A7-9D8A-8B650748CC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69775E-89C3-48C5-A879-667E0CB2ED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A5FC79-4C6B-42FF-99FC-E90A4202FA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D61841-FBD2-4AF9-9C0D-7E4737D32C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5CFC46-AFD2-4E40-9E70-44D7A27FCC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9CE432-0B63-4881-9625-17DD651CD1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BD3463-95AB-480F-833F-BE000163C1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6F42CD-8E69-4F97-9E78-B0A87D7F48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D31B35-6BDB-4A59-AF6D-BDDFF7339D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739F81-495E-4533-B793-F84E08C5BC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A67236-D70A-4849-8106-6DA8C256E1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B66916-3EEC-42BC-BAEA-100C3E98DF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C52746-7B51-4467-8B89-A1443C9029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F126B7-2751-4089-BC2A-85D9848C75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177FFC-1BF0-45A4-AD9E-831761125C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2A86BC-7193-40CC-824C-47FAB9B9FD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DACFFD-78AB-4303-8969-ED7573E9CD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A116DC-7A13-456A-8FBC-8733E44180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BD948E-4FA1-4387-ADBF-062B698E41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439E85-DE05-41BB-A43D-92D5DFA536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5CE9A1-911C-4444-A4A0-A8F560C532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EB4280-A35C-46F6-88D5-7E38BB994C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20FF56-4DD4-40C8-9836-6CB1B5371E7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4ECE9F-6E99-428D-85A9-C35F004DD03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00AD9C-83F1-4D15-BF36-EDC2CC849EE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632F9D-5BC8-478C-9DF6-F5BD2C4DBAA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46FDB8-72C6-494A-B2E7-AAD9E5D75A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50DF2A-CAE5-495E-BF06-1D613A1F671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8C08FA-D751-463B-88A6-CEE2CE90270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BA3B16-9CC0-4F5F-A5C3-3D4EAEA9C0F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B600A3-BE03-4819-B4C5-E61B269C05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4DD965-059E-4E01-B6F9-C374E2A6F7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7E022C-1347-4FB7-BA9D-4D92F522323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141372-A7D9-48BA-A041-5346481996C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E1810C-20EF-436F-AE99-D8EC34F6A53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9BCB07-E81C-4CAB-9E1E-66AF291BF0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4785C9-78FA-4F8B-AA29-43DC1DFE76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62EBBA-58DA-4E76-BCEA-6EBE5B2F62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2DEF64-8A98-4431-BAE8-6F04758FED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7EA016-F92B-4CA9-AF3A-3E22ED13FA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50B61C-2185-479F-A5A9-13C80DCE2B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933179-67CF-4D70-AA63-17F0FEB774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4E3944-AF09-4CAD-BE01-51092D101D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B1191A-FA89-4FCF-A2D1-7B3B05F37A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287D67-8474-4D6D-8521-86B90DC3F0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8846DB-697A-440A-A184-983A615EFA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15957F-E120-4A36-ACF7-E0D6E96038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E7D259-2D94-4E80-AB72-404A304798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41A326-187F-43BD-8FE6-5B147920D3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47822F-1040-4FC9-8DFF-8CF3C307A0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1A750D-1F9D-43CA-9365-E6D391C23F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DE9D08-36B7-4BA5-9838-3B31AA3BB2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0609FB-9DC4-4E62-B21D-A86E6B25B9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782970-80AE-4C4B-936D-9CEDAE2562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70E1CB-F18B-4BDC-BB58-A58DA15DC6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C315AE-416C-4951-9534-2805DDBA60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1DEE6D-4DF5-49DF-92E5-CC7691430B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3E7FC7-CDB9-4E1C-BC45-7A94BAC2C9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07DC59-E4BC-4FED-9E6E-C0190FE52D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05D4F1-3518-457A-8AF7-0ECF74B71A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4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DDBBDC-6BE2-4DF5-8538-4357F34B34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3B9573-E600-43F4-AEF3-A66B4F30227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5F675B-9BF3-4D84-9097-2DC6FB604D9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2562FA-0DC8-4104-A44A-D8E5C759B8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4410CE-AEC1-411C-92F9-373F832E88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A3FB03-1F30-4B8F-910B-120F5D376B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F8003E-3023-4DAC-9C51-745C30D640B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8BB1BE-C79A-4C84-B28E-21A1FBCED84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A9FCCB-6B76-46BD-9B87-4A6F97C1C20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3AB10B-AF61-4312-B283-A71014433C0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4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ADD28A-751E-4D23-9449-2D6866AFE3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0D72E5-539B-49AB-896C-D62A2EBFFA2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0E3EDD-9D49-4E85-997B-E6B5FF4BF31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E84B5D-AF21-48B0-B35D-C7CEB1153BF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FB16A3-978F-4ED2-8518-EA1D2B2BF91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6A53EB-BD48-4DCD-A0B5-1F4733868F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29AAB9-BAD7-4148-879E-535748E6C9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C56DA1-375E-456E-9265-E71C188F25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58C991-166D-448A-A0BF-111178F283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322084-DE29-49B4-B79F-0A4841563D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A16883-C528-4270-85A9-D5BEE9EDD3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2AC79E-6D4C-4564-BEF3-10EF50107A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06DD1A-8E8B-416A-BDB4-CA39031262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9278C0-FE9F-4532-9AA3-8F91BF7D0D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DE03E1-C1A3-4BF5-9407-6FFB50045F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C48DEC-120A-48ED-A8C9-B01475ADCE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2E2AE4-9358-4A7D-A3B8-B784107748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9412AD-6F7E-4ED2-A7C9-36306CC100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0D28E9-7D8B-4C43-89BC-ACAE5DF804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E3CBA0-77D1-468A-8E5D-01F4A98649E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609DA9-E7B1-4F77-B9D5-0B7E754DF5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4164D7-B02A-46EF-80BA-DF25564B70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6D0F95-21FB-47F6-BE61-2268F8624A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10A303-79EA-4344-9B86-C33496D80D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A48925-D716-42D4-831F-F69206CA01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3C8065-761A-4B45-9213-2D0C687310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44C87E-0A1B-4251-B4BF-3198B20FD6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F8E233-6759-49BA-AF06-ED983FA9AF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0C8EBF-2FD7-449B-BDE8-5F8CEAE4F7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4094EA-5C53-49F8-94B4-067D690B87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AC3A66-FAB9-4862-B7EF-8B1167DB98A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96C920-F7DD-4869-9A1E-433DE41390E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630324-9658-4D44-9C43-57B2DFA1163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639A61-03A5-4E50-9B49-73E021C2326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FFA0B0-8190-44E2-A228-4FE18B3AD53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CFF513-A2C0-4733-9B11-EF3A4FF48E4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734FB6-86D5-4CC1-A54D-D14290FD9D4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79E28D-C856-41B1-8E66-902A11C499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A22B70-B88C-461F-AA5D-D923868E0EA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7E26B7-EE2A-4B22-AB38-4A64EDC2FB0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A246B1-5590-4AD1-B736-D2B3ED3D31D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4D8104-CBE7-499F-AC4C-157415A5A8B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0C21C7-5DD8-4580-97CE-F8E0904B89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CC987F-05CB-4243-9CE2-125B3850B04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F6C51E-08DF-4455-93AC-ADFC5ECA6C3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94A264-B508-4CBD-B102-563FD5A331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DCFAC0-7D28-49F0-8F45-194AF2F7A4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BB78A0-619D-46CF-B569-5CCABE4616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F2B8AF-C387-449D-B18C-898DED4FD2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524B83-8A0F-439D-8427-28E265EDA7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ACAC21-1C87-4DE4-9A03-2D4D3D003A7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2169C2-C562-42D5-8160-3A6EC10783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5FBD76-3E9C-4ADF-9BF8-5CC5944E60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E95454-1144-4399-905E-C05870EAB1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272BDF-0431-442D-BB4D-9BB02A4414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A4BAFC-5D26-4105-918C-9D90E600C1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D70FA5-B4E3-4989-A879-F711FD2508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8BAF54-FFF3-4823-A164-A0985B4008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E0DC10-85C4-4B25-9B0D-19E33A1D38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C4407B-9404-4C16-B588-6EB58A73BF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218B79-D336-4BBA-AD9E-50BECFC3DF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62311C-2B1A-41C4-9EF1-DC2E2F9A30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B21CD9-5EE6-4DF4-8ADC-D16118BF90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0A7AD9-C443-492A-A024-E8851ABA2C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725DA3-3DA2-42D8-A920-2522C0AD12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0E5F35-0470-4024-BB73-C37C0CCCD3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BF0312-1DF3-461A-8190-5355F96CC9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29AB91-8CF3-4E4C-8494-BA43B17F50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70D61C-866E-4E15-B0F2-B8A2D9E4F3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6A7D11-C919-4EB6-AE0F-A8A12F31AE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D0D385-27EB-4D56-932D-153E2525C3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7D2A85-2F45-43A1-8F4A-4C29C0745B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1E90A0-2AD3-444B-8266-EEBD666C21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496267-1271-4542-B105-681C2A61D5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1123BA-A9B9-4DCB-B33A-46EA655F07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AE26EB-740A-49C6-AA25-7A8EA07C1EB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C79DEF-39CA-491A-B692-690DAF1B623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87EFD6-B37B-4B97-9D4B-A6289F6FA0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EF0A0A-6CC1-4500-9A28-043880D718D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52DC40-08F8-485B-B5DD-F1C13373E8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1C85F5-797B-47AD-8D1A-18CC1F22168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B86B92-0C9A-4921-8DA3-BD09C7105C5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8F298C-7C93-4C33-A3FD-188DF761B15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5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14D750-0B4A-4B7A-A3A8-005678316B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B5C3C6-0D19-4FA2-8F54-C19E43CA72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EDF9AD-4454-41C1-A8CC-5F7372D08C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436973-3919-443A-92C5-1BD3BA5ACA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2D1A59-0ADE-4709-8AAC-435FA2ABF4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36D7CE-D874-47C0-A78A-74D36CE5DF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FCE9D5-7BD0-4F8C-BC6A-13CFAE169C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33A23B-389F-4C95-ACEE-FF6B85B41B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E7D7D0-840C-4515-838E-F66B962A70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F4FB30-3F28-4ED2-89DA-5161C5DC4F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BDEA5E-332B-4A3A-8967-36B7554E04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0E618C-DAD8-42D7-91F1-366660BF47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07EBBA-D0BD-4308-9353-E17B6B8D8A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C8AF48-C146-4BF0-A647-D50A682177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605C36-39EF-4335-A6AC-4CD17C6647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422082-DA77-49FC-A07C-F3D4A3D946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256F1B-21CE-45A7-A645-03AB43C5A2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5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1CEDBB-FFC2-4B76-94E5-27EFDD42F0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368968-AB48-48F7-A6BC-B61F14B53C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EEF7DA-1B6B-4D79-A102-7D64807933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6CBF72-C9CE-4FC8-AAEB-503B7B497F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335673-EC91-4CED-B316-97368CAC27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B36E6E-C448-4780-8701-C1F016557D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3598B8-C3FE-4852-803B-E548DD02DF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CF3A83-0D57-40BF-BBD1-A23D6CDABAC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54DC44-9ACB-4C27-A244-64EC3EF036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852A76-0208-48B8-9473-2CF2B86C4F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FB53C3-BEA0-42E9-96FF-C846942A98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089FE9-F7F8-4435-BA31-440BE7FD077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BD0E71-4BE0-4EB2-B30C-C8A45BBF1F5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A409AC-ACF0-4AA7-8165-1FF373F0BE9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7B5560-D577-4E09-B3A1-199547AA38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C41CF6-687D-4A14-81A7-6557A792676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87170A-542D-4CE1-BC2C-F1C12E94FF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E84CED-6032-4D22-8C3B-2B05882E2D2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0033FE-0513-4EE9-8F95-FFDFF173D6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8A36A7-79EF-4ACA-84AE-5C7D782D94C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339419-A25F-4C1F-B7A1-71CECF65E4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03F255-17D5-4EA2-B1C4-4A721DFD48F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C939A6-DB8E-4170-A8EF-A9BAE61A6D0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E0D3A2-9602-460B-A543-C16C293768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C6552B-1FAD-49E9-91B2-1A9880C1F2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27D02C-9095-40B1-BA95-B8815FA01A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443353-49ED-4489-9687-4B2F7ECE7B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9096F4-C5C4-4F2A-B2BF-5A83E13A247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13A241-C7D9-4FB8-AF13-BD3BEBBF27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E31E55-8F22-4514-A55B-5D0A5D4058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370855-77B1-43D4-8A1A-DFF1D0731E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99C6D0-6FC7-417C-AF1A-5D417BA31B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00947F-6E5F-4230-8A22-EB296500D8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012A20-5BC5-413A-9751-46A6A1198A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C861B6-9DB0-46EC-B241-4B8F86C192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0FC045-10FE-45C9-B998-A0693CF5EF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005865-ADE9-429B-8B3E-AEA3897446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F6797B-BDA1-409C-B13E-67061357AB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85119F-627D-4945-9007-C6FEDFAC57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BD6E59-A38F-4D20-84D7-3726C475AD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E1929F-9A09-4607-BC9D-DA1521F6F4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00EA31-5FEF-42A5-B409-805FD7E1F6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95C8E5-6340-4157-AB0F-5A23363FED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6A5A81-7E38-41C9-BCDE-96C2B6DF76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27BF0F-A122-45D7-A0AA-825A860D30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2B087C-DDFA-4D0F-A9EE-93A31E091C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C1664F-0228-4908-854E-DA099FA204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99822B-7A5C-43B6-8BD9-EA51E57EEB2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AA50B7-FEF2-4A07-8F87-B6D79F750F6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7C9ADC-5566-4AFC-BA1B-F4D4D718F3C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D3AA2C-3478-4B94-9C15-053DB816091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36DD0A-09EA-438B-B6DE-E56541CDEE8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9235B5-3159-4CD1-A747-07F6674DC2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B2D729-CEEC-4F48-9390-AB93FBE96A4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B827D1-F457-4902-8EA5-BBB7F61E72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E8B712-F5B5-42C5-B574-DFEFF8413F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62FA60-A03D-409E-B881-EF60F5537AA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CE713F-4740-4F74-BB6B-580DDAD2B15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18B5ED-48F1-4B6B-8C47-06ABEC35EF6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36E300-7192-4D88-8DFB-8DB7D471114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A0967F-F01E-4259-98AE-747A3FA623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C4A61B-89FB-44FF-A1E2-58EADC2357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62A78B-DA39-4DE7-9D10-80F054D38F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1AC251-C22F-4B0C-8404-C4C423B55D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B5E905-5D18-4118-A36A-5A1641C37A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8EC1E0-6757-4325-8F1F-269D565BB5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BBE1EA-8E20-4EFD-A2EF-7C44F7C069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332EAA-57E1-44D8-A601-A15C896358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4403C8-7B89-40D9-AEAA-9DBE85EABF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60358D-201C-4ADB-ADE8-E912A1D294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626119-D402-4C42-9BDD-DE4900B0AB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17F5F2-B89B-443F-AD9C-E104DE5102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3B2AA3-1072-413A-8F71-92E83977CF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6A5692-34EC-4C8F-A65D-88F4198053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961BE5-1348-4197-9A68-E5E5D00716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146914-2EFD-407E-8E77-C8A8B93E6D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2355F1-AD5D-40AB-8212-5B970C2C86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2059A7-2461-41B5-8E71-E2EE7F7C3C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F0DCE0-CCE5-42B2-9FD3-06BA4BD47F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D62E41-798C-46F8-91E9-555FEB38C5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E9A232-60A6-4778-973A-7F014E39E9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92FDEF-AB84-452C-BEC5-CB09EA03C9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56C940-39BB-46D7-89C9-AEF81C8E88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42A0EA-8882-44A2-9820-AEEC00E353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79418B-0F92-4C4D-AD6D-3BCBD6DB7F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6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2F5277-6D81-4BAE-91ED-A9967B63BB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C9EC30-8903-4434-B005-0E03AA192C2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A94D8A-1651-4654-88FA-E077B931AD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3EA55D-682B-4BAD-BD93-C28767B6B5E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6C69BF-17AC-4C48-BAB7-0AFA20EB830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17EF78-19E0-4317-9086-47BA2B636C7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3D4D05-3C01-4AD9-9514-36A77AAD30B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CA21C7-FFB2-4FDB-9DEA-8800E5506D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B45BAA-D33B-4C71-BCF6-2B8B967EB6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F4494B-BE3E-42D7-97D4-F469C3535A2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07B536-97FB-4F88-9421-76B8750D0C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BF58B6-28B6-4346-85DE-FB7EF3B8714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AA58F4-D3B2-46DF-9D49-5A94DF6182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8413CA-9334-4AB7-B5A8-0D71CF7DEE5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B00869-DCE7-4007-854A-3460A63038B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6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15DA9D-94E3-4D57-8E40-8808FBB47B9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9AC860-E916-4C85-9C31-02FFAAF45C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2DFAA2-6894-4002-B261-A978F1968F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489534-2DB6-43D5-B752-923BA6FFB7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136826-2FAA-4851-8688-5151898297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D5061B-3235-4D9F-808E-BC26C0253B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AE05A5-ADE6-4C76-B2CB-E645649EA6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85D2D0-AD23-4D2A-B72C-0DB45CE5E8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63C109-4A20-42A4-A294-09503C783B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0A5C82-88FD-4333-AFAB-F59CB022EF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05306D-32AC-446E-A22E-51227007D5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DFF3A7-885D-4477-BBFD-20C4F7C3D3C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2A73B7-AFB7-4A43-BA34-E819C208EC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9F0296-2CFF-4814-B921-314D4A2B2C7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BAF204-61E5-4B82-83B3-BF691F358A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F9322A-CDCE-43DA-9F35-21AF8A1258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C99543-1C43-434C-A615-FA36C8E355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C6BB74-F3D1-4A0C-A95C-43DFF992A6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F011CE-47C1-428A-B280-D39C2990DB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CFEE1A-47CB-43F0-86CE-E8B004C0D2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592A20-8C02-4212-BA79-55AF164011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9C6F0A-45FC-4C6D-B338-43598E26C9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040BEB-5B59-49EF-876E-DDCDB61A4C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A6054F-41BD-459B-92CD-5DCE9E7A88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7F3B9A-D13E-4AC9-9D44-3DDB0384FB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761B08-546E-41BF-A269-57278D007AA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FF388E-58BF-47EE-BE3D-481DE29F380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15D3BA-DBCC-4758-8412-1BFE58DA4D5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FCB5CF-5BC3-418F-84DA-16F0F3FB479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12E76A-7731-4DC2-866D-C590E0501D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CADFB4-2770-4A9D-B4A5-A78FDE1969A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ACC72E-BCF2-413C-867A-387CF8799C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A9087A-98B1-49F8-ADE2-98F0516DC12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CE8576-3009-491C-B102-5E6A03F927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042573-AE62-434E-A075-5F888F7E4F0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0941E8-977D-4CD9-AB8B-96E21A1E52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61DB6A-3133-41BE-AE03-F18B49D94FB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E2268F-E9D5-46F3-AA46-D66AC7BC46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F03405-E093-4A8C-AA61-5CC9A51C1E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C3B2B3-3B05-4D40-BB46-FE7A09ED6B3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CE70F2-3A4C-4056-A1B9-37702DA135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93C3CC-FD12-4529-9131-1F98931011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BAAD3B-16D5-4572-ABD1-68719AE5A8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34351B-86C5-4A9A-9CCD-4985B4B823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8BE923-29F0-4817-B6C2-7F3FD9E30C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A780EC-17D5-43F9-894F-FB84D3E053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525725-C2DD-43C7-89C4-A5FDDF7F69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8E3930-0ACC-4734-8F5B-E0BA2E273A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B47864-1E65-4643-8BAF-26F61A4BCE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D9DCFD-2280-4F86-9D2C-B462BBF978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34092C-0836-466F-9831-A0590CA45E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3926A7-DDEF-4D72-A297-81D431CC6B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A46607-6676-403F-A8E0-9FD19F88FB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B45B3A-1695-471A-ABFC-E05EC4D10A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249B18-A8AF-4885-AD47-56AC45A663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1C6EA6-3B6E-4CEA-94E7-D172F19D8E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B8F862-E178-4A55-90BD-4E098EC502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DC49D6-CED7-48A0-B2FF-90635D88BB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44B951-E8E0-4EFA-A950-A456146D63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A02CA1-878D-4E8A-AB14-8894A239CA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9ABF3B-5870-4561-A034-A6CE8CC988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A4600C-364F-4324-9C46-4BD2C25824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B601D0-18D3-46BB-B296-4D2EFA3B2E3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BF78A7-9961-4020-B743-22683DD668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91948A-517C-4C4F-9D57-A3B39720050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5E6DDB-AC20-46F3-A8E1-F913AAE400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A5B0D4-FA12-47B8-941B-8B4A48924F1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780AFC-D136-48D2-87A1-B68ED0504F4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E81769-7C50-4964-AD9B-D86D76F1E8B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D9F1BA-0BAC-42D8-B898-233144F04B4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DAFCFA-ACF7-42FF-9599-C69E1FF3B21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D3E0F9-B353-4627-8D1A-E9A5FEE7458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F1CB83-7D4E-4B8D-96A6-78D3D1E54CD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DDF2BB-F64D-4A66-868B-881C4633614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EFD0AF-A697-419A-A047-4514335BF0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C2E707-46DD-43D4-B67F-BF7D7A8B7A6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7EBC99-2C2A-424D-A6EE-BDBC997C82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A2F4CC-25B4-41F1-BA6E-56835ED5A9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7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F4A752-6A48-4AAD-8C54-D2B8B7AF063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F98C9D-75FF-4352-B029-BA8D72DF00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2F7C4C-DDAC-4004-B327-2B48CFFC19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969456-7A49-493E-8A2F-3B3DF70796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0A070E-E0CC-48AD-9B06-2075E2B3F8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3640B1-3F25-4150-B95D-A8CF087FAB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29AC58-6F3E-45AE-B31A-DE95743410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BFA6F5-7752-41FB-B217-226159E4C5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78611E-DE51-42D6-AA0C-AF73074652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8AF6EB-5E9A-4AE6-8A14-82E10D16BE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71D332-AE94-4FEE-8BD8-5028E6750F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E1C872-1AFB-45C2-A66F-5BBA370F91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EDE956-30FA-413D-BE93-74EC7ECB5A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928900-A211-4260-9B26-98684DFD36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D50D9A-5FE3-40AF-BE5F-9E22D00EE2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695659-F686-4E20-B9EB-CC7B1608BF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FEAFAF-555D-4411-ADA4-BB20C7FA7D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802516-B440-43F4-A90A-A65B4B9781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8E5B36-D7FB-4A6E-B2BF-7B28511249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A6997B-BAA4-4556-A369-09BE637280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375584-8AC3-4A45-993E-63FBCEF08E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66BA92-6AFC-4D60-B606-4C17BF82F9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7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12BC9D-2C57-402B-ACAF-2517D361F62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531F78-B9D4-48A4-86F7-EC27701F3C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7C595D-94EF-406D-9B82-1D033CC32A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5C73A1-14CB-4F41-BCCF-AC821D8929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D13062-6D6B-4FC8-96FF-CC5F8E0D2BE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132673-30B4-46C1-B375-8DDB781C1F4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D48119-D84E-41F7-A47D-8F1E6EB544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FCDC84-6936-4339-8013-E7C2D5EA770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0DD674-ADBE-43FE-9A99-08961395E14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6E4ACB-C79C-4BE0-8D6F-6E75CF2F522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A32A21-AA30-48AF-AD48-C8A74860535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A04B9D-0C31-4180-9390-1E713FF9FF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1A192E-EC75-444B-926B-61CC6C6210B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7DCCFF-05B4-488E-94A3-9C9497E340B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F7B439-EAB3-4A08-BDB0-B0B1B058A2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D22AA3-BA2D-4E1C-B98D-A93F2D0C059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686506-A63A-4B17-B282-2956192D0F6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3CF846-D4B4-4CD5-9868-215F551DC16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67A3E6-FCD5-492C-BF1F-E3B9DF6E6E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8C7367-5CAA-4F63-9996-E8225B3B96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275F0C-4171-4F80-B179-1831D3101E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00F6CD-F104-4BC0-A5D9-A107CA5002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FE171F-6492-4AF7-84D7-054214889B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004832-63F5-45AD-BDE8-156D90FE39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22291F-9CEF-4369-9C89-EC4F31E8FD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5645CE-EB5D-48F4-B7DE-7867516F3E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160780-9BDC-450F-BB9E-B8ECBA8F16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3BC4E3-0D73-434D-A7C1-9B9FF9705E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7A02C2-0020-45EB-942B-CF1213682C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769C22-0F78-4075-9039-ACE5BDE2EF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D3BCEC-7C84-4AF0-BFBB-4BBA8FCDDF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8AE84F-FD78-4410-B2E4-06860E4504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80BA74-D639-4859-A6D2-A0E3805F8E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56296D-6BEF-4144-A405-798BCF4691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E4E654-19E7-463C-87AA-971BB5332F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2521DC-85DD-4310-A988-1E5AE624E7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B15B62-F06E-47BB-A93E-64E2680FF5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31173D-EBA5-4D53-A763-8F6D1890DA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027946-CB60-436C-951F-7FF3A7D810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AFB208-E7BA-4112-AFB7-1EFD6AB1B7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171FA4-82F0-486F-B9CA-94DF62F7BD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2DD79E-6FC4-4432-9C9B-A6C2456735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8F2477-B6EB-4184-ACA8-1E0DE799AEC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F5C8F2-F202-4902-8AB9-C545E17D92A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015BED-EF14-4AB7-BC26-58D74027A9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DE5DE3-36E0-4F9A-B6F5-D998AA3D1C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4F2C83-1A56-4183-9A10-5109796C2C7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96CAB7-787C-4835-8E7C-F3D1CAD4ED8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0AD857-A9D0-41C8-953A-E5DF1BF03D0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5D5594-5AC2-4B5D-B0D1-D5CF95F952B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555832-E1F9-493E-974B-065E111E3D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B15337-6F5D-4ABA-8975-257D36D85ED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5247A5-B74E-4825-8D55-DD21D67C8F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D5277F-C01A-43F8-BA35-4D1543F56FB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DEA9C8-E18D-4FD1-BF8A-6E9ABCF117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13F83F-3C27-487E-A366-999280458A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44A8AD-EDE8-4C46-B5FF-3671C8055FF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033FC1-4FA8-4928-87B7-438E428E66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2B2821-4DD5-426D-849E-B904F8384C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F046A1-EFE2-423E-A342-39EA79C199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229143-C081-4406-B7FF-FF3668F582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41B806-DE46-45AA-92C5-DB7DB7D6D0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258C93-43AA-4BEA-A825-767967060F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C4EBB0-C139-4D1C-89B2-89162F5F4D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8A796A-0279-47AD-90FE-5A95A58542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844C46-6D37-490D-9B5C-97384D6F25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E3B316-6C84-4EF0-8CF6-79AF723D8C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625D4E-EA92-4737-95E6-AFBCFB0298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36F399-D090-40ED-85BB-9739883CF0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3EA599-903A-4AB5-BA00-7BC0384384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A35158-8888-485F-86DA-4CC95F531F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E767C1-0380-4F44-B959-7D0818E2C4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D6ABC3-86C3-459E-BAC7-6AD988CA0F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A468FA-636E-431B-8D39-ED1C5FE743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7BDFFE-6F9B-4F43-88C3-D5DBDCB0E2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E8B110-08B5-492E-9931-21B4F92CC2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FE1FA3-2361-4820-ADBD-FEC60774AC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01AB75-A7E8-42A5-9411-FFADDA9201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701ECB-7467-4ACA-9A88-47AD04E1EB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DC4D1F-A4E3-4E0A-8FDA-30DB9367A8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1777E2-48E4-4515-A3AB-0950130920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C3064D-BD89-4FC7-B2AC-F2DA9AAA4C2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C862B7-ECB3-4DCA-A81F-E4035397A94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C46718-0C67-4BA1-8734-9E391B2771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E75C8D-6CED-43B7-98E1-B766793A658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BC703F-A270-4F04-9D36-343F688C833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CF51E0-4717-4D9D-A799-5E0EBCA91A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44A7D6-48A0-435A-B1C1-1B8BAC98589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5C13BB-43E9-4E9F-BF25-6B5AF5740ED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0E4AF9-8347-4D3F-899C-9F5B83C8993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2FE20D-24DB-47FB-AA0D-7FFED35428F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41169E-B9D3-4C44-BFE7-AF237E143A3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8AAE3C-6588-4962-A9C6-4D2BC30D8F7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CB9CB9-A04D-4661-9014-B2AAA76197D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29D870-485E-4D9D-92B2-6F250973C6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8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434DAA-6C99-4574-9929-71B3E58E1AB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38A219-F4F1-4626-87A9-83367BCA65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94AF6B-936B-43D3-A3CC-870C71A104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9B0ADF-0745-47DA-A663-24128AA034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22FB69-F679-4D0F-A02B-0792E0E2C0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8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4439DA-769F-48B5-AC9D-8B53613068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949F37-D373-4055-AC1D-2F60614F1B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BBCA29-4E37-4B08-B538-7CE04010EB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CF0A77-202E-48FD-BA05-5246C664F0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3F98BC-6F86-49D8-AB0E-8BE84D7E52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DE5836-437F-4DA6-809E-04C8CAD134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14949F-5BD8-4944-872F-563FCE1C79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660AB7-7ED1-4388-9894-52B9C77614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ADEC52-469B-4C03-98FD-1A32731C95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0DB493-536A-48C6-9367-3A241164B7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12E9CF-A204-4FCD-987A-BBC1DC9668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453CB2-8ACC-4108-A4AB-991CB44E2F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097C56-04B5-46E5-8350-1C7E7579A2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34011A-4E95-4111-9C0C-54C7E3C9AD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8EAD1C-5E03-41F5-89F5-C1273E66476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3CCBE0-7C2B-4EE6-9844-601DA09B61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07F05C-3139-48B4-9F63-32B97FAC24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8B6A6D-D634-4A36-B369-77F377D0FA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8FF64A-6E04-4EC5-9F5E-B7216ED021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C66C8A-869D-499D-9668-9DF9858D25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A24C84-DA3F-4DE0-B383-9DF3FB57D70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6FD932-76B1-4491-AAD3-77AD02DE5D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2EA59B-89DF-471B-A65D-5786D8D35BC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D82ED6-8D8D-4761-B5DB-55287D90448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C9AD60-046A-48F2-AC4E-3F284DEDB00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4435E4-3108-46B3-BFD0-3D5641BC897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919439-8EFD-4B32-9C2F-ED2EFA8999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A4229C-1B74-4379-9BD3-44147FD86B8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2AB23B-F601-42C7-83D5-42E9EB4CF7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DB9FEA-1899-4DF8-9E64-311DF068A84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0CBB12-B9CA-4F8D-A339-7E879F1A091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705CC3-7C01-4368-A235-C8A757CC690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6440B8-E2EC-4318-919B-ED4E7C6548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E73A1E-E0D5-4BB8-A730-925DBA0ACA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8735D8-2162-4265-BE29-A6D2FE40B9A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F21461-036B-4092-89B0-1F401711A7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E55B01-9963-4C8A-A0EE-3355E4A217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F3AA6E-54EF-4BC1-BD6D-0EEE5053EA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14B7B7-1F9B-49E0-81C5-C0D8731B81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33EA16-6189-4751-A096-7CC023CBEA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C82480-252F-43CD-A1C6-2C549C4F23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6E95B9-964E-4B04-962C-692DE3B618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3F0224-01CE-42E4-A216-E2744B9F6C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C17F7B-AF12-4734-AB24-BB6AD7FAFC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58FE4B-AC61-4876-A67F-3AD54B27A0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B7D9D3-B9FE-4A2E-A81D-2D5F8F1848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EB20C6-AB0A-4C51-A364-3D180688EC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ACBEB5-0A7D-4F39-8B4A-3DD3AD36EE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D0F6D9-3D21-484B-8186-8CD8C7646A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3C4C2E-ED1A-42C8-8617-154EC5740D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8E34B0-B4D3-45D2-A28F-7459E4C93F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1D9E67-E9D5-4EA5-B77D-6BC07A9F04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DBA82E-2D1B-48C2-B2A0-CA96480DDE3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E42C23-3A5E-4E1D-AD18-CA6F664A91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1E2352-744B-4EA0-B2EF-FDD30A086F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8E02E9-4CB9-4010-B3C9-FE776F1AEC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AF6DE3-31FA-477E-B5DA-2B9C338E2C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00370E-6893-4D35-A623-39CC44596E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8C4DAB-D172-49BE-91FE-C14488DE37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084CC2-B3BE-45C5-BD6D-8585CC5F0B8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97E918-67E5-43EE-B05F-B2EFA6C868C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F9E44F-FC12-4A2F-A949-811C3A1742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E1DD60-2442-4080-98A7-0DADE7F0E73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D00E70-63CD-4B4D-8318-8FCD88F472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5A9D88-B3B0-4113-8303-84620FF9CF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85C2B4-69D6-4266-8FDD-4A73E0BEFBF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3F6D69-5CB4-4B25-B507-F4F0BEA63B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7482D3-257D-445C-A967-95D1BC64A16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CF6081-361F-4EB1-996C-BFBF777FAF3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DD80D1-F020-4389-88CF-F68F2E1EA87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5BF2E5-CED6-4DC2-A5AA-55E0832DCC7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124D52-4FF3-4F0C-A582-87575E9F94E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D8416E-84F9-412D-AD52-AAA55D39B41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A708A1-6F8F-4FAC-88B9-9A7F7C9C57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CD810C-10BE-4F39-8543-F19914A87B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B3FBE7-58C6-4A0D-8A25-8F50365607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2FED5F-5C3B-4D66-8DE4-D4F1599D45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0FD622-C039-40D0-8E6F-ABA21EBF99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3B4A55-A73D-4910-BA9E-E09F410694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159148-8728-48FF-9F8A-F936B647C0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F09363-FCF9-4AC0-B1DE-1E70A9C5FB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A6F5C5-5F8A-4BB4-AD2E-EDCCD26054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902A7D-CC64-41E2-8558-0B4CC23D1C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719244-4FAA-4319-8CBD-51E25DA94A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A3392B-4FE2-4EB1-A767-8478208477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E979D9-9AD1-4EBF-862F-BA5DBF4A22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856CA9-319B-40C7-B69A-A524D08560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091374-CDDB-4471-9337-BB47E3FB27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BF977B-2191-4984-8DA8-E0E1A536B3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8EE2A5-2DE2-4260-B8CA-38DBEDFD88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259B72-1B7C-41F4-8A8D-4A8A3FED6A2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C1B68B-920C-4DCA-A7E8-6B13F3FD82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2C7041-592C-483B-ACCD-ABF894FDE3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196F76-A73D-4477-891C-7A4CB68682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1378D1-665D-4803-A77B-96C760205D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DB7AC6-FBF5-4B54-98EF-57B9A7664E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A5A54A-BFE7-4167-B444-106771A051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39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AC7739-F253-41F9-96A4-7B608BD1CE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AEA036-C3CF-4275-8135-CCCA69AD507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4685C4-D74C-4E57-AE7F-6E300DA2DF7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39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839A1E-E0EF-43D4-A51D-A8AE317A4A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025B1E-4417-4BB9-AF22-6B98FBD8FF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DBD016-53D2-4E8F-AC62-8FDCEED1934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C4C5ED-EB18-4399-A631-BA723420F0F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B66A2E-DFFF-42D6-BF39-A8727A49EE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E5FEAE-2167-4B99-A5E8-0EA658ADCA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558DCC-14CE-4182-BED9-13359DDC484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44A853-DAFD-4730-8ECB-96A38E7BC07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201A14-3491-4EFA-A516-EE3FF9B7FA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1CE918-0726-4363-A507-16CC0A4DF60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2C539C-BDCB-4C28-90E1-E40AFAE6DE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53F5E6-ED3D-48AD-B364-582BB9CCC5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D50137-820B-4C81-A447-461632DBF74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53E663-B691-4B6A-8DDB-3D8F11E5D0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286B4A-3D2E-49F8-8DE8-5653A0C97C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3BE6D1-1D70-45D1-B979-909AF8CC90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05C96F-FC29-4569-A0D0-358B7C54E0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D121C6-4E0E-4842-9EE0-A6F7EC95F7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E6C6DE-C411-46AF-A1A6-B58A3577F6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7560F9-3D07-489B-B067-9B45439C5D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9CADFB-E131-45A5-A4BE-3B212D4241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2136FA-9DC8-4725-AB5A-EF50643E02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863765-2334-46E2-8CCA-620FB31BBB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FB7996-BFCB-44C3-B54D-796DE46B8F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495DB6-D6BD-40A1-A27A-E91D8140E6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164740-765D-4BBC-A479-5698F1EB8B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164016-E7E4-4BA6-813B-87E4C67572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95756D-5A68-4B6B-99E3-3FE088CD2A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85ED36-93BE-4F49-B175-6DCC25BFCA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A3A3A2-D18B-4A6E-BE49-FF779C7DE8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4AA6B6-F9C3-46F2-B22E-839C73A9CC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4B51CC-B3D3-41BA-808F-7F255311C2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722FA7-6B65-4519-9FE5-1ACB7A16FF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66055A-02C9-4FD5-A3F3-327573605E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A1E5AC-3FC0-495A-AF05-1BB546970D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D9CD8C-518C-4C02-A4F8-0A7F79B5C9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F3F270-AD27-444F-BF05-506ADA06E1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CC5F7A-F408-4ED2-A613-7380368FF3C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83F04C-49F0-4081-8D47-097DCA49A5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8A794F-A291-432A-A652-EE87A53C8D1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08F53B-8B03-49D8-AFE8-1E45BF82AB6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57D66F-5F46-4896-98B7-89B588BE445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63D3E6-762B-4F14-9CA2-40B10B51159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D18926-3657-4CD6-B4E1-24BAFA462C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385782-5965-43D1-88FC-742A7D9F0C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1A27DE-8F93-4909-8578-1D4B34999DB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C540BE-3DB9-4D26-B291-34CF27675EA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3114C8-6A57-4B61-94A4-56898ED3A16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5B9221-354E-4365-9468-1FABE86DB7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0E1BF4-5841-47A9-9634-CE33DA15B3D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519300-331F-40E2-A7D6-1A71F29AF5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5CA702-628E-427B-B3AD-928EF24EF7F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B44FC9-4578-4CCF-81CA-2D9C21AC9E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CA0D9E-35FF-484A-8EE4-9B9AC42C9B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E34319-D434-406C-B153-A75DC94764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284069-CF60-4CC2-B868-C3706ECF91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642A9E-A0D8-496F-8A2F-9D71918F4A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CF2800-A79C-4521-ACAF-9DB12985A2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2ED537-9A87-4AB9-BC17-C8F1E58B01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2614D8-0D66-4D49-8D35-B48F764F38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776E1C-E5DA-4C89-B43A-BDCCDB2DDE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125267-E836-41D0-9540-AA46CEC879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1DE64A-FC1A-48DF-9D6B-041EE93A6E2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0A207E-6EA7-4BD6-AEE8-1DB51FEC45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22A0E0-18DA-41BB-9797-2C6905C98E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75C200-D431-4B5F-9AC1-D0CBBC4AF0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F9E5B8-745C-4BAC-B9A6-AFD08C4742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FCE921-9739-4A80-943E-288A63A8A4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1AAEA9-5A0E-4DCE-A775-8049871E47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3D703F-D98A-4B84-B4B5-F745517334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BBB8D0-FACC-461A-A8C6-F5A6C509A9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8992A8-5054-4720-8DE0-085A594F43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44DE67-7B5E-4FD3-9C30-589A60BD3C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05C705-8637-4AD8-ADF4-179E6D656B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2E1DB7-FF80-4EBB-830D-1EC5374D73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E3F992-E68D-450A-9C6E-D9C4514F3C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4DBED4-E50E-45A5-ABFD-E8543B6BB1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ED3E61-955C-4A98-B609-F83A115E2BD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BC3EC5-8C7C-4177-AFC4-39C5E40E45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6006EF-2F45-4EF5-A008-8CA7646E403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5DD469-28F7-4372-B4A4-3D18F0404D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797337-C60D-45BB-A92E-8511636056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FCF798-5829-463B-AA45-E438F410FFF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9B177F-FFE1-44F1-BD06-471C30830E6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C5EAFF-AE8C-43B2-ADE4-A5700423DBE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16CB4A-C0E0-474C-8F34-11D9DA9EDA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FF1E61-26AF-4B96-84B8-27E68CDA5FB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451C2A-C3D9-4830-8AB4-8C84F50B846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7F9F59-1B8F-4356-92C0-2C20F1311F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0B2C34-86CA-45E0-83F0-D7473EA0F17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0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8B4515-15D2-4527-ADCD-D6DCAE0055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3E78F6-0967-47B1-B878-3A93480091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4D1029-6B92-4063-AB96-C4E5976B92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D64E03-6CBE-41AA-A380-1BBA9E083E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EC5CD2-9333-4889-ABF5-5EC99369E5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DFCF80-A345-49DA-9312-9D577A567A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6D0532-0439-4B42-A43D-7FFEDF4875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AEEF77-329F-4C4F-9751-63CB9021B1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FB4F04-AED6-4B8B-9A19-87343B5340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C34479-9B2F-4EEC-8811-6D37133AD6B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0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84F2E2-0ACF-4E27-901B-D9CA1BD505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BAAEB1-2BD7-4AF6-B0E2-09F4D37C02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BCB49D-DAB8-4A74-B8E8-BDBDC04543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077236-8E23-451E-89A8-C10DB96911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D2ECB3-0804-4B13-BE87-1760A0431E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9ACB47-A5DC-4E43-B518-BC500837F5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7EB5B6-93DC-4997-9433-3AE982B249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83F6F8-F5CC-4982-B69C-082EFD2F7E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512610-8E0E-4C2C-BD23-2BBBCC8145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6F1512-BB84-4709-A950-51E201D34D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32B6DE-DB2B-446E-A026-86EDA9DCDD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FABAC8-72A5-4857-AE63-3C24EBBFE2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187273-09CA-4FBE-9C05-64022E2114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0E4FED-5127-4F08-9D1C-5EF5FF9B1F3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05965C-D4E8-48D2-93C6-FC5CEFC92D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186F79-8969-4957-8054-9C0190A795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BBBB5A-B92E-4A03-93DF-AB5A129C52F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F9921F-B2B6-4069-96FE-8A22E33A154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3D908F-A4E3-4535-8AF2-55D8E8D9692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F5C4AE-6506-401B-97EB-2806330142D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D16D7C-E9C1-42AB-8BEC-3CAFB3676FE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17385C-6793-42E9-8627-7EE899F5DDF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2CE26C-DDF3-45B3-BB3D-340479A1D4A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454B5A-ECA9-480B-A62D-94288C7B8C1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F82B42-2B2F-4F5E-81A2-7C21D12B00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ED1CEA-95A2-454B-91E0-F84E3A3ACE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559B7B-1D00-4403-BEC0-1C982C22433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AE75E3-F32C-43AF-8756-1A7BEE87EC4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A3DD72-B5CA-4788-9016-EB4BBFD531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D72D56-9730-490B-8D0A-14F0C2A04FA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E8663D-0F31-4960-882C-D858375F6D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FCE54F-3538-44A1-B982-71C14792F8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2C26A1-F6D5-4386-BB0D-8B50D9E6F6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56878A-87E1-4C55-8419-0BA308F5CE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CCDCC0-0C47-4373-B72F-FF499EC236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186DF0-49A6-4609-ACB0-E3877411C6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113E75-5E53-4453-BF2F-95CBB86760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12C81B-6E57-4E47-90C8-6B136E8450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EB6FFD-FEE0-41E7-9823-05D5DBBEC5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D9E530-DE11-4190-837A-9CB93B82B1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4DD6E7-E4BA-492A-B3DE-AB583101A2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2AF152-2F0A-445B-B707-1217913AE8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F498B9-AE94-4562-BB60-81B1536A8E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ABD455-A203-457C-8C3F-0257788B77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935433-94AE-49C8-BC21-BAC0D9AC8F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AA8FC1-ABC0-4591-91DB-DF88173EFF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846770-F798-4CF3-BC9A-688C29293B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8625BA-BD1E-45AC-BB61-1CAFBC201C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14F9B2-0B7B-4F76-A676-CE1FE1A2F3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74F7A8-2CB5-4447-8E7F-09DA6DB2A6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E18056-D177-4E86-83A0-85E40EC664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E9B57E-7279-4849-A9B9-21B48414B2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CA9CCC-08DE-4E80-89A8-D616315678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81B682-9C0D-48A5-BEDE-9E27B2662F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AED605-58A6-43BF-9B82-EE22DA11F9C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279874-EF55-47ED-92FA-0C808783633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2D038D-F76F-4F6A-ADCD-6F8BB70C5A0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AF63E7-8B3C-45CE-8DF4-62F59461D8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06E6A4-5D9D-48B2-B03C-BB253AFAF8A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E8D380-02E9-4D02-8ABE-D4B4A9A01BA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1E00B4-07A1-4F8C-8B6B-61182B4F1F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08470E-C5ED-491D-A7B6-17F300CE0C0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8601E8-6D66-4BDD-8C53-F4E2AAB9B0A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3578A6-BA23-459A-8C92-45066D2BBD5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B64846-681A-4147-B196-4362FCA74B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742C74-003D-47E9-80A1-FB2E09F4CC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D8F9A3-0A77-4699-BE4B-FB0E8F0338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50DC12-017F-470B-8DB0-696DD17CAB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760BAB-44CA-4A9D-966D-8220CD34E88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0F37F9-9583-4377-8F47-EF78C05FC0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33F717-41BC-4AC0-9254-B04316E395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5F851C-13AB-485F-B112-786FCCC61E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09009B-81BF-425D-9BD7-520148911A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A2B058-8E2C-4A83-B979-17BAB25062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43FCAA-E690-47B1-9B77-11EA2D277C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82AB8E-E524-49EF-AE74-F8CADC09A1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BCCCCC-C13C-47B9-AFAE-6F84151D67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6A33CA-2B7F-4844-9852-DCB721A898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659939-426B-43D3-ADD2-2F0A87FD12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E74BAF-7243-4D81-AC0B-1BCE1C7F73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D85AE4-B07D-4D38-84ED-CD0D2F4FE6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D3332F-4DA2-411C-8AE1-CCAFE6FB85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16C908-C36F-49CD-85B0-CD936BED48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161BCD-3DFD-4819-9C07-74316E7F7C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78E0F5-9EE2-4AB0-B48A-1728FCCE5E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29ECAE-146F-4547-962F-81BE3852A1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75888E-32F2-42BF-A814-AB728793DF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9888E8-F3AC-4353-8C82-2B799F90B1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DB5C1B-4E17-4C50-8091-C6C3459174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5F80C9-40B0-41D9-9376-DAB2EB9A84E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393B3A-178F-483A-A923-7C434D041F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C84997-D365-4FF5-A88B-3AE4AB16CD2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1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182B54-04C5-42C4-872B-F7981B8520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8A7FF6-EE05-4540-9A3F-C73D44C87F4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8FF55A-DDBC-4747-83E1-E138602C887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18A5C1-7F57-46A5-A568-1F7E20B22E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34571C-83A3-47A3-BA27-C5C10AE876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CD709E-AEFC-401A-A590-77EF0822A34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2C7480-7425-436F-9CEF-D3CAD6F885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0EFC67-6FE2-4653-884D-74E5A16DD82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1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D89851-0239-44D7-9CE5-72C1EC9F892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2C2EEA-4DBA-4A2E-9A1C-801119D6208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D08686-5F0B-4A3E-BD5B-0D5FA72B99A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A4201A-C4ED-4133-86E3-B2ACE7852B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440E6E-A2E0-4834-B630-B283337C54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892301-8A73-423A-9770-C11B3F58580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B6D135-BBEE-4EB4-AE8E-F478042EABB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53E6BF-677B-4E5E-AF1C-B709EE8A8A7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69393A-5038-461E-94FB-738A11E7B3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0B4C58-0F21-46A9-98EA-1A606FA38D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58233D-E546-49AC-9D51-F5CE904C34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72BADE-534A-4052-9ADD-5E16854870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0A7CD4-C48E-4ED0-9E55-5F8DD2F25E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16D805-255E-4717-ADE8-96D4890154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B2B64C-B14A-439F-A88F-EE909F9CEA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A16056-ED40-44E6-9149-EBBB152F3B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F0B5A1-0E3A-4A21-9828-5D7BE803D9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D1EC15-741F-446B-93F0-3B303133D2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7E1308-1041-4AFF-BD15-76F0F02812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1CF3CB-AEC7-4923-8759-6D84DD9590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5806E8-939F-40A9-A861-3F167766F7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AAB6BD-BC1E-47BF-A2BE-DC99F8BA22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EA0F22-E432-4A67-9B52-781AF28263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2E327D-5F6C-4AED-9BF7-B40934591B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324DAC-7A16-49DC-8B5F-4B70712559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EBBB67-D726-4178-8134-27712D420D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3E0D85-3C0B-4642-B730-7650069430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213A7E-537F-4B12-9044-680543185D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86AFAD-47E7-47DD-B618-97A773BAB8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44438C-EEB8-44E3-BC9B-8F22C7CBFA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9BB8F0-5F97-4AC3-AF3D-86888CE4FC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06AA92-0B43-412D-8025-38CB6BD62B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B04617-D9BE-4767-A425-6996CEA0FDD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182D85-BF15-485D-8BED-B64383EE494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5C5350-3A6D-44DF-B0BC-BE1237653EA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38D1B1-369A-4485-913A-768F4B3853A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17F0BB-D6BE-44AA-BA7C-E3A8E4330F7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F11460-7A27-4C91-9100-6E7731627B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2574B6-9339-4D75-8F0D-AC6E95CF9BB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3FA7A7-6802-47D4-BCFB-0E013BD4601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1D9B68-3388-4EFE-B123-D26BF90E4C9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358693-CB88-4F07-B270-35377A07917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58C81F-3A12-4070-9ED6-E0FD77A511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36C8E8-E853-4681-B2E6-EF5AD0FDE0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112392-1D90-46BC-B63C-D8061E47455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B0E988-7E4F-40F8-9B2F-12E235010A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1E8459-B667-4E67-BB98-B926E1450AD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F3342F-526B-4A75-93D1-C235A2E2EB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B6B536-BB50-41CB-8AD7-9C5B7A3F8E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9F3DB4-92FF-45E3-B377-566746BE8E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649514-3A7B-4E61-8F6C-6DB398A2C3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C3BFF4-BDF5-4E23-99E4-D9B9599C5F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D05BA0-AAF5-4555-9B0B-2F8EF3BBFB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9EC70C-D158-4CE5-A92E-34E300E95D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9EB53B-4BF0-430F-9DA4-90394844EF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6F24C0-DC14-4BD4-BFB8-E563130A70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919944-3899-4248-964B-023E99A9B4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B2EB0C-2512-4719-9039-A0D9BFCB86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02F9BA-1C62-44AF-AD7B-9B04ABCB35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3B7CBF-F835-4EF5-9B09-80E17B3956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9D3E20-88B2-4FD1-8359-B6264A6815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6D8E56-B1C1-4E04-85FF-81F38CEEF1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BA9007-6905-456E-9733-89BFE81B37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6FFADA-BD03-4DE3-AC6B-516B335BFD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416F80-A79E-44F8-B0B5-DFAC61A2A8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BD7437-EFED-4E6E-B2FD-65E46E988B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06BB65-3B22-4995-8989-FD7D7BEAB8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C72733-8BA7-4335-8E29-4FA56C90AD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3BC7D8-13D6-4BA7-B013-1C5684A5A3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E7C547-A0C3-4E92-A9D1-56DB8F6814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9F742C-B8A4-4CFF-A5AB-482034A5B2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4A7374-E5B5-4BBC-A124-6E27C465D3B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A2820C-865E-4710-AAE7-1C371F280AA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9D0193-061B-4FC1-BAF3-DC0005E7C67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D886FF-DE31-4F92-9074-63174E3ED4A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ABFEBB-AB77-4ADD-B7EF-B6888709772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F23D97-418A-4B29-918D-3B8ED29F666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168061-9612-4660-8B00-87A444F55F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BB95E3-7834-41C4-B226-51B349077B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7764F0-7044-4E6D-A0C3-A832A83827E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A3C60A-03F9-4820-9586-ECD652FAB37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603228-BBF9-4B9A-B22D-DA926191FE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77C7A2-8796-4F97-B894-418610C7FEB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2A6C0B-F4BA-4FE7-AD01-83BEC4ACBF3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0EBF68-13A9-4759-8172-CFE9DC92F82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2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772636-346C-4CAC-A57F-6C298A2B5A8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C7C1E1-300B-4A0D-AE3E-B6A74D679E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6D9ED6-69CA-4013-AB15-2CD6E4EBB5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F90D14-3859-448E-A16B-F1EDA5EE0A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8E1ADE-AE19-471F-A5EA-8B32DE39EA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81301E-2002-4531-B97B-060BB5E43B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49803D-45F1-4905-976B-0029629ECA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CDF810-0088-4E76-A53C-DEA081650B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E1D867-D5BA-4206-8373-2BC0C3F570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DF0046-A05B-4A5F-B915-D8C46947A4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0620F9-7D53-4D01-BE3E-34CBBD278A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A8CC25-4965-47F1-A019-7870A245D1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B5B455-B7B8-4F4C-BF60-EF25740E8A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D6E937-5B0C-44C8-995A-B6EA003468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83501F-E4E0-49CE-9A13-30ADEC11E0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2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B369BA-1A01-4E94-B68C-E8F9E691E6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F243F9-FEEB-47AE-9FA2-363AFD295E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A3FC12-9D3B-4265-9E2E-6B273EFC32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30B04D-C991-442D-9731-6FE6268079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1A0B4B-03CD-4F19-A683-84A493A6CC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C650E7-F7D9-4055-B18E-0C6F199469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9C4BEF-8B35-4CEF-A08F-FBF10553D7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422CB6-8082-44EC-8C86-285CBFA657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F4A373-2D72-4BD1-8629-995C6EBF28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9D1193-60B4-43FC-84CA-22C038F4A8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927C19-003C-4C8D-90BA-458960DEFD2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FEB8C0-2316-4DBC-87EF-277675032C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F22586-36AE-4FF5-921B-D6352A550EC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FAF88A-FF76-445C-B6BA-BCE8CAC17C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418BFE-9C0E-44F4-9BC3-ABD85980B3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58025A-CA99-45E0-A95C-DCA1E1DF825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D5252D-24B7-42E2-A77D-A470E016702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28063E-A6D0-46A9-AD74-9291C4C553D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4B70C3-BD3D-4175-AD01-1877E165C96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9A60A2-EEB5-42C3-85AD-AAD4889E468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E92FAF-DF0C-47E7-855D-E9B9B409939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74F0E9-DC43-4E3F-8941-ADF22E63D2F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EA8DC8-8D5E-4DD0-8E26-C1D96420AE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81D0B4-0258-4E2D-9E0C-87B21655AC5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D3E39D-ED88-4162-BBD5-79CB51E97C7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68908C-12FC-461A-8BCC-3507DA97E4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9932FE-F126-4F61-A6C3-6187ABB756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295071-428F-430B-AAE6-CFC8CB59BD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438F71-7BA7-4839-B225-98D755DF48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E824E5-F069-4E72-A6B3-76615C2BC2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C287AE-16EA-4C7E-9C12-9EBA583B1D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DAC5BC-723A-4336-8C4B-28E0165ED1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996F4B-1FEF-4B22-AE8A-0CDF7D00BB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03D77B-F93C-46F8-99B2-93583CA939B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6C6380-33D1-4F74-84F5-E8D2CD9C2A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90D3A4-84B9-489B-AE8C-87F12C7623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B0CDCB-800B-469A-8770-B674381DEC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A23113-744C-4021-8F31-964D0D0327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D77DE9-79DE-4073-8AA9-64A3BF6CD6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9CBFCF-8F90-43F7-B0B4-AA8C833F02D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D7046F-50AF-4068-85F0-C777FFCE56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75718F-43C7-4046-ADA2-884814C950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02F1C0-FAD4-47BD-9048-0AB8AF7493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BCF80D-9109-4478-B473-1B9087ACBA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9CBC75-097D-4FE5-8502-DC945F6AD9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8A8E48-624C-4CC2-BDE7-5EB423EE9E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8EDC42-7ED6-494A-80C0-4E494EE96D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EA9A06-DC90-4696-9709-FA8288E5AF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C74735-59B3-4693-A393-AC1E9D80E2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4FCF88-F6FF-4555-AF1F-5EA3458FCAB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04D2BA-775F-4542-897F-73C0E38445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155E42-9C51-4396-9034-7FEEA71D87D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2D43FD-C43C-40C5-B24E-007DC25E07B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609412-3E93-4DD1-A9DE-091DF643E75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899232-EA2F-41C3-8A16-83899838484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A6C13E-58DF-4554-8873-1465C2FB52F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5C514D-EC68-42B4-8615-D376CBCE2E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3DC003-76BC-4DCA-9F3D-A2D368B35E2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5235B4-6BA5-4132-BB0B-6D2A4051D0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0CE5FD-7BD0-4D4A-9F4C-8E8230982C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4F52C7-DCF5-4172-B5CB-3824A4C779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A6604A-04BE-49BE-8600-3D9EE5349C0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93BB6A-2B62-4CEC-B070-B8C0A7EAD0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EFB1B6-8BF3-4266-BE95-BC2952B516B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3B9B60-AE3D-4A72-AA4B-F0B58CF234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827E05-7337-4C99-A532-89850421D1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2227BD-B274-48B3-AA2C-1C480A9D70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E9A77A-E3E9-41D2-B31B-5B67CB0DFD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67A110-8210-4521-8719-C8784F4E5B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8F383E-F95D-4021-9389-07856E83E4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2A3CED-CE26-4F6B-8170-C91AD989B6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580F26-6524-4C15-9655-8091C4435E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608E6F-ADCD-4CCA-8B53-E483B43A88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AF660A-0A50-4C99-A085-111B2F8FE7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979BA7-F9CE-4CA4-8FC3-0AC9FB78DC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D4936D-40D7-4E66-8337-4E8F53C6E8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6B4675-F2AA-4FC7-8E68-27740EF9F1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1CC09B-0D6A-44EA-9A7D-BEA4450744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40E7B6-D17B-4FF3-B660-337C5DCA73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E2F144-D1FD-4F58-85E9-3C4A2D8754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59E222-B7B2-4412-A532-6A2F7708AF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3D30AF-820E-4822-8C45-2BC172810E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A6A6C5-0CAA-4039-BB97-54A33B38CC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A6D1BD-2F4B-45FD-9515-B7AC36B7F9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AF37C7-9A7F-45DC-AAD7-3AAF664D60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69881D-7622-401A-9CB1-EA200F013B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60721D-97CE-4169-B28B-A20C50A87A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3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1099D4-DD70-4A53-ADA6-E88906ABA8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0E9141-58BD-495C-A8AE-FBDBFC71DB5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A93AA0-64B5-49E4-AD17-C2A74F8999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9ACF14-2D06-4FC2-83A7-5AFCBCDF30F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8529D1-611B-4B76-8116-C5EAFDD0F02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AD01DE-F5A1-46DB-B7A3-CC0C8451809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57C5E2-DCF1-412B-8106-DE255ED076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FA43E2-E3DA-4CF4-83AD-E3A7495868F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AF0F3B-BAD9-4FEC-8F0B-177F8D406F7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81FCD6-088D-45A5-B942-45767950DEA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6F3D68-8204-4954-B198-F39FD2B1CAC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B5BF6A-A6F8-412D-9D09-2AF8DFE65E2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8757BA-9DB7-40E3-BC42-9985E0EB4B4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3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120BF4-41B9-4328-916A-D299EB400D6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56D2A6-E142-4F3D-AE52-FC3FF78E1D5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F093F2-AA79-48E3-8165-63824D0AAB5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C8BE46-F5AE-4133-B285-6CD38D2884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E04513-9651-42B6-9AA2-55EEB99959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92AEF2-1309-44DE-8406-CE44E17C42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C102C5-DCE8-4063-ADD8-DB15B7CCE1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171117-2484-4F96-83C4-FED756FBBF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E0BFEB-F6D3-454E-9C6A-4754BB98C7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C7C01B-F78E-48E7-850D-6930440EA7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600876-3991-4A3A-8724-A44F3DEBEC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314AAD-7140-4C00-B7CB-2D4E8DD4F8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28AA0C-A195-4836-983A-3AA75D1B89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1E4D14-E9C9-4833-80FC-56F30266E0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4757D1-EF20-422A-B1F9-C4B32C6A9D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A58F70-141F-4911-A230-64DD5FEF7C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F5945B-3905-45A8-BF2E-B600851C82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9DD742-1F1B-4ACF-9278-DC3C0BABC2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64CB3C-502B-4EF8-A8F1-4263BBF325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4D19F8-15BE-4200-9730-20FBE2E3FC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421FC3-A96F-4929-8966-76580594BD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E401E5-7BF1-4E13-A639-67DF4D6F664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C84A0D-0CA4-44E6-8E48-6F7DBC42C2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C4562C-669C-4DF8-8081-4EC9429F82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3E473B-94D9-42FB-AF95-437F8A3217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FD05FE-1AE8-4917-BD89-A96470C6CB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B86B10-83A3-420A-9475-4EE5D15172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2EC0AF-76E2-46BE-BC17-EB4C2E8F0B5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3239C5-0380-4796-9693-B2A8CAB8855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6F6AFB-953B-446F-9908-6F0D9AC0D9A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E79032-C6AC-40FB-A65F-2166456159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491182-83D7-48E3-B86C-0F04C61395D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54F427-D73B-4C27-BE46-4996D0AB8E8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87CB4C-2878-4B15-A458-6FFCE36C531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AED43C-BE95-476E-A48F-CEC2B0EED2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D1C178-C8E1-4C1D-BA1B-78C9289F674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2723CD-CE1A-4EE9-AD23-0A82D63D499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799980-A9E3-44A5-901F-CE6DE9C8FB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E340F8-C837-4EC5-9826-0EDDF524C7C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B0A4C0-2DB1-4C4D-8E51-AC16A41B46B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A95C41-20DF-4980-A6E7-F3AD1C3E0E2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373562-7D5F-47E6-9995-7A9442AC52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718BF5-4E1C-43C4-82AF-148A959A58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A24A73-DEF1-4563-A729-B06048FDAB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85F79E-7B96-4A45-B349-E78E2B1E2A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E8A58E-D6FC-424E-8779-B5A0770285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05F8E9-F105-42AC-B1E1-310A4FD51E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E30BDA-4135-490C-90B8-C68C1E1C3D4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A8F7FE-4116-42B0-BDAE-5161F6B62A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EC99D7-1FAF-459F-968E-696508A179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22FC93-51FA-4385-AFDB-1A78B65346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FE26C7-BF24-4217-BB8C-50924F6243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91C58B-A077-4B14-AFBC-23781A4C69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CCF816-BC99-4E0B-9E58-64FAA05BBB8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38739C-347C-4069-A2C1-6ABCB3D29F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B3F54B-8207-4BE9-81E5-A1A20CE168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593563-F132-4919-A655-9B2EB593C5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587289-318B-4E67-A3DC-237CDEF5DB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40B113-5B6D-46EB-BDE0-AF3FFC556D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0A9D41-7B8C-457B-A75C-9120EB53B8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4F86F7-9209-4BEE-8E79-72C9076E08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25D3D9-01FE-4351-9577-398711B907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D0FBE2-8392-4A2D-9118-9317988387C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6E0B61-3AE1-4E52-BFB7-94AB2B2FC0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E35664-F3D8-404B-A8A1-C0E22723E8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A7C39D-C17C-477E-BA69-E2F3631320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C6D6B0-3B31-4AC3-B1F6-08ABD8BA7AD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1A757B-1E85-4EA8-A731-F93626EBB1D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E2BEAB-A627-4735-BA19-67625F7017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1A73BC-5516-4F96-8A05-63956486571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544BF2-CC4F-4A4A-AFA1-2AB3EC7270A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3EED79-931A-49DD-ADA8-F5A76FC460C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D6506E-35C2-47E6-BB99-B48368F20E5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860987-8B0B-4249-B17E-EFCAF20757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74C3C6-36F7-471F-9B7F-3B0BE97E90F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DD79AD-CB55-4C41-8EA1-A125142DD9D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D96EA2-DC03-4761-AB33-DE40E84E945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C42971-82BB-4DCC-8FBD-18819183E0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8F7443-E661-40D4-BAE5-058ED78EF19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A349B2-4691-488C-90C9-F563D5C15E4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4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569F7D-B9E6-47F6-936C-0C82134C60A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E02E62-A4A9-46B2-8BBB-53BA2C7282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EF5830-DE1C-4280-8200-D3558EE634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6C3797-3248-462F-8195-654A575ECC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BBB260-BB01-4707-A56C-02F3792181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A36805-8CAA-44F6-99C4-5695E886F7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3801B8-A83F-408A-A859-13E9649494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DCCF66-94FC-4292-8265-ACCF33C17B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3BAB8D-32F9-4C49-BD4C-82D18407DF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087CA8-CE74-4629-B24F-AF6FD2359B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E93528-FBC1-41BC-AB9B-2A1FA19A9E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9CFA3A-8B9E-4C5C-9A20-764C61DC92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BE94DA-53BE-416C-AD1A-0AD836CE11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FE9919-E56D-4BF7-89C8-C0BA37EEE6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85EBDD-4EF4-4AE5-A8DA-26C7F865B1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2E3BB3-ABF2-4E8F-A33A-195B0A1DBA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C00EFB-C41E-46C3-9EBB-F276EDAD54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D58370-9091-4DDB-AE5E-8CBC1D35B1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00E93D-8B76-47B1-9A89-AFC89EE3172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3332A4-0331-4AD5-9EC9-F3CDF40348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4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E17D64-63B0-4763-AFAA-1B0043C4E6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72749F-3989-4E9F-8580-50F1AC9F48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982D6E-5D1F-4A82-928F-45D9028337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6F811E-193C-454D-99D1-68294E90DA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0BA465-3AEF-4653-BB18-59E135D501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EC2396-659A-4310-BFE1-0F4BBDC4DC0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AC0829-B30F-48B6-B3EA-2CF3AF19CC3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8C5737-A4F4-4AE4-8A08-64D3D1DA35A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3746AC-25FB-4472-839B-7A5AC93DDC7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70A629-964B-4F55-883A-6632595BFED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3BEE1D-9EB7-43D7-8B89-0190C6A5ED7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656060-8080-41A9-A93A-E823A1AD22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8610B8-A986-481A-B906-2D6C32DA6A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CB3532-521F-48D2-B192-A0C19CEE023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2CC747-7B97-4A95-AF37-74DC7FFBD07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5AF551-B5D9-484A-95EE-0B1FE0C440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447B1D-E677-4655-A7D3-AEE02769B74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2F0481-A8E1-43C8-8637-E50B6E761AB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766D57-75D7-4A4E-A7D4-84F342727B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298308-258D-4097-8D2C-4BF47258BB6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724A81-6624-41C2-83A1-4661E220FA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06410E-35D1-4C5F-ACE2-FEAD71B672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9E9AE3-3CBE-46E0-A79E-FAE8DE4715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845563-BECF-43EB-9321-11A3AC1D89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290DE0-4DB8-4615-906B-1706AF1C78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F846DD-48CB-4479-B20F-913C8E0703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DB0FC0-410E-4A60-81FA-8CC5E200A65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2A7E1A-3EC0-4747-98D5-7D75EA9F7F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6EADFB-0B78-4E88-B063-7783B7340B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A7322C-F0EB-4F1C-928A-09BA291C54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40F8F1-12AF-4BAB-8BBE-A896881602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F234A4-A121-49D3-A944-6B94393B99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2C5AB5-2052-4931-BDB2-8E6414F2DE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80F644-0C4D-4B4B-8F22-051851DF57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889C75-943D-4CA1-B9F9-23838309F0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3FE39D-9F0C-48BF-B047-ED42CCB290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29DAC2-6F49-4502-8AC9-B6CF54B1FA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E63410-9007-4911-9C8F-3B21F919A4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476967-C25F-4F2F-BC6A-B6DEECB7746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836BFF-021D-46F6-BB1F-66E14D8466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AFCF3F-C33F-4AD6-BE28-6460DD3B61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D89CDC-461F-4227-B598-19F3410EF0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674DCF-B022-4FA5-A3A3-F21D0D38AC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92B064-F7C1-47B0-B211-30D11CC3CC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D07FBE-ABEE-4AD7-8987-139D24FC470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05ACBE-F11F-4B4A-978C-E3620BE401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8C107F-C622-4F33-BDEA-AEBEBD7623A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22A9AF-E50B-4E65-9310-7D86B0AC879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618707-D9A6-49C3-8A97-07CAA81798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C6D0FF-5AD2-4A1F-8FC6-BBC858BC0F3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A1356A-9EA3-4C7A-A58F-56E185F7C2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92209D-9B6F-4E04-8EFC-561991C45BD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6C41DB-1691-43B3-ACB4-44206D396C1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AE9FE8-6D3C-493A-893E-0C7C6ABEFED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436EB4-AAC5-4FDB-ABA8-34DBFA91CFD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08F4D4-45DD-430D-957E-5BE37A2A746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DCE44C-5135-4CE0-8A36-7DB917B1788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0E663B-B9A9-4010-BDF2-9667F5BE77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E47DE0-61BC-4644-A771-74C1E781327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6A839C-31E4-442A-A668-36F014228BC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C1228D-0AA4-4D1C-8B92-7349FDEFE1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12CB97-3F79-4F10-ADC5-D119DF70DA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4DE4BB-6BE8-44DF-9CAB-A29AC0BF03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8DB5EA-43AD-4AE0-B818-2E535DA42D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29224A-D336-4A57-905A-81038E5B53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8859FD-8AFB-4DAB-92D4-11C82436CF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5D7338-10DB-47EA-87A5-3AA57CA200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0219BF-452E-4999-83CA-246B2A748A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788FB2-16CD-43A6-8F11-6022846EFF2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2BC627-1F82-4E3D-8596-F2C9F2392B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EF6BD2-5DE8-433F-A2A1-1BCE407DB4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6CA700-3C3D-4291-81FA-6CF75D7626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D4B76F-CB31-4375-9C96-DF626F74BE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50D46D-9221-4AA7-929B-7F11F925DB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1EDC1C-4506-464E-9842-AF66C8AA0D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B898FE-019E-4E7B-88B1-0E2D862AF0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BD3E52-E8B3-4757-A500-1083380587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2D34F6-2B65-403E-9A85-B3CF29C98E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110C28-952C-4123-9BE8-0C1C93C661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CE3B45-A2F4-4C71-A600-156A8D9158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20DDE0-7F81-4B65-A6AC-63FFD519EA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CA72BA-2F1D-4BE3-9ED6-ACDC735A7A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6B088A-2EF3-4B17-965B-2868A6E289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83649B-820B-413C-B6D3-AF9E102C55F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A18F12-8641-418C-B5D4-9BC1426FF15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57BFE9-F160-47A0-949E-EE2C5CC5F7F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A4FA13-73EA-4BCA-A18C-C0303194521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7AD90F-D746-424E-98B0-33E33E56F7F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C3734B-B1F5-48E7-8BB9-E38134A1E5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535831-8106-4192-92B4-1FB427B94B4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5E971B-AB6A-4872-851C-5EA76C25A07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E7D40F-BBF9-499C-B85F-4C872CFA77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F1EE9A-78AD-4530-97D4-97129DFC10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5B6290-8199-4E28-9077-BAD4196BB45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C77650-2D6F-44FD-9FAE-D672FF495E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89FF09-A95F-4012-A9BE-0083550B29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003409-E5EA-4E5E-ACE8-260FC28E974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5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7C73F9-8D5B-40E8-A8EB-9F34D04F82C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86D40C-63C4-4FDE-A768-15D2FC12AF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6C35B8-AE8E-4013-9317-F0D6FCDCA7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5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589B60-C9C6-4EE9-885A-64C7ED69F8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B23666-73A6-44F6-9803-D37180E6AF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841E4C-D39F-4864-8B54-CEB05ED84E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14A190-9368-4DBE-A604-3E6884A8C8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2D5B62-A2B4-45AE-8922-B59BCC0ED4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0B73FB-29FD-4EBB-8B61-FCAE91650C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600919-51B9-44D0-8B5B-312B926E10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176B6A-289F-4AAE-8A95-2531954074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85694F-3BC6-4071-8D6A-709E6B14F3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CE05DF-D05A-4EA3-B872-13A5080B9B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5F2823-B4EF-4D2B-9003-E9D5AC461D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0FE90C-0709-43E3-8B56-E819EA73FA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455D64-FB8E-42D3-ADCE-794BE94491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A14C0A-A7AF-4557-A93D-2502786E2F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278C4B-15E6-429E-ACE3-103545F39B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6F2807-EBD7-4C41-A510-3C8E574CD1F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2F8A4A-6434-45D9-A33D-2CDF52A72A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9AFC7A-0233-43D6-9B57-E4EFC54EF50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870ADD-13AA-4F40-A5A8-CEDEE7206E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501048-C3F5-4637-932D-B1B35CF178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0F9C3B-5EAD-4305-B925-CCB218C8A95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DF9A60-69BE-4AD9-957D-F3AC945358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485229-CB8C-458F-B68A-D87C7D2C0D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7BFB59-832A-4A91-A80B-06804491FE7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EA4A9C-4B06-4BBE-846B-6887D668618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4003C2-E0CA-41BA-9339-3B1C31AF93F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D08FD9-C23F-48B7-B8CB-F5686C9B3EB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68558E-B12B-4F45-9BB4-AA175B34F0C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30D21B-8CAE-4D16-B3DF-9824BB5787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AC5D8F-8E1A-4293-A475-03A8941B779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3C7396-3B31-48E4-AD38-4DFD65DC193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C8868C-BFE5-48D0-AAEB-EE9E071E5B5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D400F4-B6DC-4CD4-B9EC-746F8AB527B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439EF5-1D06-4D46-8C2F-1A4EA735D30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153E77-B529-4DBB-81E3-E6F770441DF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638D31-C9EC-4195-9957-0510A0A5A7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6FB136-1969-42A8-A843-ECE1CF2A142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33FB3C-E08E-428D-86EA-417D459F13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4A69E1-2788-4E02-B2AC-0DF9A70805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31662F-AA9C-4337-9D83-D71C9B39F0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DBCE9E-547A-41E4-BED3-B2FAD6AE27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17DF42-FFE2-4991-BE23-F6C06CAB84A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6AFB73-8433-4448-A1AB-11DBAFB237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F765C2-FC72-413B-AAF1-D4FF16E95E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065F5F-4C3E-4049-B127-0D389D9EB8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8E6CB9-5C07-4E89-A311-244134444E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539E34-69E6-4F93-958C-D991A43FFEB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97C82B-43F4-4A89-9187-FF1A87A8DB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97F4DB-9349-4522-9545-C6FB2800F2C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55D238-C1B9-44FC-A474-20CCA1FE1C6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A5B7FF-65A2-42DA-BFE9-E30C375117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7EA440-B220-4AA8-8529-FC6BCBD96B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C640C6-661C-4157-916E-E0FADD28155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A64D38-2E7B-42D3-8000-2F056A9F59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1CC2F3-B6BD-4160-A1B0-E012CFE6BD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35D138-0E9D-4B78-AAA1-4A9C265B7A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1D2879-48DF-48D6-8955-BAA1BCA533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B8F851-83B7-44D0-B49F-5AD9D791EA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4DAFB1-AE54-40C5-9992-A9269F2863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58A32E-195E-4411-876C-4B94C940C9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FD9022-A81C-4B35-91F2-949BB423BE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80F417-06BF-491A-BE67-1C1DBE1AC60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43D3BF-5B82-4D09-B89E-293AE0D77A1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A2EE20-C745-4CB6-BE52-DBB65382CEB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A99E6A-16F6-43BA-8513-83843848BCC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58F322-1368-4A02-9FD4-0CA11D8A0A7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174181-5DD6-448F-BF82-A6D6A3A7FE6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E1A950-0E3E-4725-9B33-B912ECD6373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60A001-4695-4D26-B192-C7A0F1B952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C90745-04B9-4F99-A054-3BBFCAC5C53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3DB67C-F5F2-406E-AC45-14E8BF6C5B4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B61A05-E9B0-4F9E-BAE7-5F03C8867E8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77D481-798C-4F93-8BB0-4DF1116AD4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AE3E46-BB25-446B-AE01-3F446E8326B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3DC489-EF10-4D14-8DE4-6AB76CF2A68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6F0C5E-F528-4C4C-A77B-0F4E0A5CDDE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823C29-45DD-4D08-B431-138C233561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CD4403-47E2-4FFC-9B61-2C96897DE9A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302BC1-54D0-44CE-8D68-BE3E2EF163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60F726-448D-43E1-9BA9-11001B0AA8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4A3397-D2BF-47CE-BF17-9B15679120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C2CB97-51E0-47AA-8C3A-CCE7C22964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4417C1-F168-4897-A887-40D8EAF7E4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D285F2-F338-42CD-89B6-8AD1632EEE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EB13B8-A843-4F3D-9895-E033A9546B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AA5319-B9C1-4FD6-A265-50BEA43D43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5897EB-4C10-498A-A2F2-50D8C5D4B8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A2ADE4-C68B-4740-9FEB-B43B88AB44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800F04-5C70-43D2-884B-B163D1E44B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313A0C-07D0-473C-ABE9-477336D211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8F942D-1362-4204-9EC2-6317007886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A5864D-7037-4416-A198-ACA8C3A1CF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5A5862-4ED4-44D9-AA82-529592EA02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5DB6B7-E867-4A27-B8FE-5EBF0C3164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82D882-5034-4C3A-9BF5-3ECE37DABF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D6918B-2641-4A53-8DC9-D4771E83FD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FA175C-9576-4D87-98CD-C1EC91A8CA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F3C953-38E6-494B-9334-3A6FECC8C1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C38058-C415-46E3-A051-E2978AFA21A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6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468669-BA73-42F0-96D8-CA2C4AB36F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6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54B18B-32C2-4793-8581-7EF9A7BBFE7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E18E82-F07E-4C4C-8281-FC7CEE8F47B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F90ECE-86B9-4DC6-90FC-9C1BA83281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84CD6F-DC39-43A6-8BB9-F77D0BAD64A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B87564-E9ED-4588-BD2F-AA7FCABCB4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B5559D-4170-4F2A-9022-03CEBE253C9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37D94A-517F-48C4-8BDB-EEE3CFC09D8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DAE46C-A5C1-4C3F-A2B9-7798BB9143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84A797-EBA3-479D-9063-389E340B08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6E990B-97DA-413A-AD96-108D184D376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8473AD-1E9C-496C-A519-3A8B0DB78AA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49E206-E643-44EF-9DE3-B0AF19976D3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8FD513-F58A-4969-B37B-B05D8A36CCE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2D0952-9AE8-47F1-8FB2-999E879C171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8A3D1F-0A62-42C8-A64D-E88E63D9A3E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1F34F3-FBA9-4764-9A14-BF7346C9C4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FC4389-DB63-4422-B776-3D8D9518EE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559A49-4DFF-4EE7-9526-EE806FF832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482F66-0F6F-4CF2-AF51-F51CC26274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47F791-09B0-4AC7-8D8C-6120C9BEC2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169568-C248-4673-8E23-25802952DC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FFD45D-72DA-4743-A5A4-601ABB8A22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46D730-6AEC-490A-A307-0CAEE21048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BE334D-180D-4328-9FF7-6A2854E917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E0CADA-59CD-4F9A-9B94-8E91FAD9E6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688DE3-D82F-47E3-A957-6F80DA3D13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76B7CC-791F-4FA7-B275-A343CC2CA9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5DC31B-2706-4F4D-A2C9-4C6C1256CB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D4A654-A60B-43F1-B17E-5A73943722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F27ABB-71B4-49ED-A576-09322016C0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F4013C-04DA-4BEA-B757-09E3E55DE0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F88E64-CA0E-43C7-A2D4-E7782E5668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B863AA-1EEA-421A-9A94-CB81C1EF352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6B1A75-3486-46D0-9470-D600800B41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7C24B0-915C-40B9-AD66-F955D45E92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00511E-98FD-4913-A1D8-90D3F4F0E6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43E152-654C-4655-99E4-0EAF3CEC70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0072C1-DB4B-4637-BEC8-7B299BF0A2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51CAF4-C5E3-4562-862D-F60BA0E690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CB3EDC-8B8E-47B5-B484-11207BB71A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0B8459-5793-446F-9E4A-DEAE5CA103E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11A7FF-49FF-4ACC-9906-209A5CD15CB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5BA9E2-7BF0-4B0E-889A-956F15D4E3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D80AA5-D2BD-4E42-B6E7-DFEB5C585A4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277C25-724B-47E1-88A0-C1B666CD88C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356344-C535-4DA9-9BE7-78F4FD349EA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F6104F-5845-4EC7-87A5-F5A89CC718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79BF51-E3D8-430D-9FEB-28CBD520E6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AA956E-E233-4E12-99EB-4CDCE03F94C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396FB3-08D4-4487-AB94-2E28C03000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688D50-3047-4F95-95B7-AD980535FC7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B7F007-AB64-46ED-8E39-4FC6A386720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3DB4C9-C7CC-4079-AED3-9EAF67002D9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6B328E-836E-4576-8759-1EDEE9D9C86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1B5F6D-9AD4-443E-A512-40F7D89A14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F3D91B-72D8-4B8E-9916-0133BA7130D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250F6E-BE10-4709-9E86-F0094E9B080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477A9B-6CD3-4E4C-94BB-9F197E82BE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DE55CC-D7BF-4272-B6C3-F4B9C471E8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28FFAB-0FF2-4C4F-BD08-A01A66D204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C26398-4220-476F-9AF7-6A965A8625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24328B-69C2-4012-B843-32D84BC1EE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2240F8-2659-4BD3-88FE-A2C9B971C6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2A66F6-F33D-44ED-BBBA-09480F7739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15FC65-9CDB-4C76-96FA-6DB778C2C8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AA7EE9-0549-46B2-A862-2FE2D1836A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766EB1-286E-45A2-8FDF-28A4A56C932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542336-5E7B-4A9C-8D3A-17BDD0C795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21E815-7BF6-4203-8CCA-21A3BE9556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6B524B-EECF-494D-A828-91F4498E48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5AEE4E-80FA-4C8E-BE2C-0592D92B66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6AB128-D13F-414D-8CB8-BB5EEDA904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6D8025-2EC4-4C02-827D-D6BB64540F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88E18C-01A0-4AD5-86BE-D8DA37E977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2D4209-B528-42AB-B115-C9714D48A0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345A36-533D-4EF5-A61D-3DCDDAF79B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D7899C-05BF-48BD-9371-E18897B947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8571BD-F133-4B80-9D21-44C53080F6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BF5849-E8AC-40FE-AF34-450D00D6185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B0418C-5F85-4BF6-A61A-449468C9EE0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0D0C46-C90B-493F-96CE-DC8D58DEBBD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4C76EE-726C-4CE6-9E92-4500203F54A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C8C22F-9501-4C39-ADAB-84EF0761095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79AD11-D27C-4E92-ACE7-214C5EA9F0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97D894-A907-403C-8178-880C2D7AD0A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C88186-1BC5-4EF4-AA46-9FFD82E0117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E730D3-B27B-4FE3-9308-0E1BB5E4117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C988EC-3377-4881-A193-81D93445E6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87174D-8B72-4304-B716-0D540D39B0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6C5A96-1755-4E54-B21B-C59DAE6FAF4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E92D0B-A383-490D-BECA-1105EAD8902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1FB460-047F-44A0-82A0-FA7BEC0D54B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7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CBB462-78CE-4378-95E7-A4A4308FB42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3B2130-3563-40DC-A19E-BA9FB7069E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D4DA29-8625-4301-A232-688F3798B6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EA8F1F-9B52-46D4-AD32-331BCBAC8C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C40F93-CF6B-49CC-9E14-9A8F95E00C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71C12E-0CCC-4219-9E39-B0E01015E2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9F2F01-BDD4-43D2-B1D0-FF5B8976B2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575AA0-D8E8-4265-B3CB-897A5D8A20F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7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7E9B52-2B4E-48E9-9174-AAC76FD5A5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9B46B9-9EDB-49DF-8F3E-2A93081DE9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C69F5D-9D91-4578-A233-FE5614E9668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92AB82-76C3-4518-9BEC-F8715AD35F9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CA88B3-A203-44C0-9EE7-3E6AF22DD1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79F47D-B407-42AE-9F5C-B82ECD55AD0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C3B9FE-95B7-469E-A3EF-2CEFF7A7E3B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0EDA1A-22F4-4A0C-A945-52EB32FA34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9BA5DB-28FE-4292-AE14-9CB1E134B7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D431C9-48DC-4794-B8A1-B34C2EF74E1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16BC15-2410-4223-A064-EDB9E209AA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7A4005-0AC1-49F0-A84B-C2469E62C0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E45372-0959-44FE-B214-CC370CBC823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395F0E-DB2F-4AA3-ADE4-3876FDC287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BB805A-1576-46FA-AAF0-D41F3110F2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C73938-1B5B-431C-BEF1-FBE23BAAE4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2A539C-F2C5-40F8-A44A-37A92FB69D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069AE6-46C9-4D1A-9403-556215CB640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3CE5A4-C382-4E5E-820C-9CA633C8414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2E84C8-A1B8-453B-8BDC-631D9B9034B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C56284-0029-465C-A4F0-D79251555FB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6DAB07-B4FD-43BF-8091-AA493594291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D38DDE-022A-4444-A531-5C381785B55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FBD081-EB28-47DF-B5A8-7E62F527FF3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B9DA69-BF11-4BC0-94AD-137A24CDDB1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2A2221-C402-40AD-BE9F-F2E0E409BDB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67238E-FF26-4E05-979D-44296BFDBC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98AA91-7A83-4906-941D-CAFFCD7BC9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E6AC3B-F185-4472-AE53-0DB9BECD5AE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886D1A-4D05-46EE-A984-04FDB2E6B0B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9F6C09-B684-4F43-8E8C-A8E72BD832E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4F13F7-1087-4392-95F9-53D9D852671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7D7EE1-1F10-4A75-93D3-DD0298306E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A47BF5-1614-45FC-A2F7-055B332900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0C17D5-0978-43F3-94DF-C63D070238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2C55B7-D794-4C9D-90FA-14507EB57C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6E3DCC-FACC-434E-ACD1-2FEA537EE33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4ECA7E-7C0D-4F3A-86A3-6CF3F56F59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2C44C3-80CB-4643-9808-FD2858AC8A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9DA33A-C5DF-4745-80E9-BE7B5624BC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FD4269-31CF-484B-8CBB-C27F0D8CD7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7B9E7B-EAF9-4A8D-985C-5B987B2F5A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B46787-DD63-4586-9FCC-80AB1654D0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B5BB74-6419-4BB7-AD03-CEC9330138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413D87-1992-421F-A867-D209DB01E1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FD0C4A-8F46-465B-ADC8-658822C618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099C20-80ED-433A-8F96-FFC12269370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1E23ED-EE41-486C-836B-BB79A7FD4B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E1D549-E56A-441E-8031-5B4ED9CD4B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168266-348A-4BB2-9AC0-8E3AFF7C0C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66EB05-E036-4F58-9A11-A6B57EE5BF7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AB827E-C412-44EE-B556-E6CD8CA0A4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183A78-C0C9-4A62-9E07-3293E8A798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E869F2-78D7-4247-B32A-984AC78500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0333DB-AEBE-40FF-A287-DEE9775B0C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EDC2CF-AD2B-45B7-9663-58B1566467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428A7C-A213-49F8-B0AC-EADEB49E7AC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7DEF71-EA79-4781-88EE-B5FFC9310D8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89DBA6-46C8-4317-8336-C1D8F2C8F68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255523-55FB-41FB-82D0-4F4B0190F74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94B6BE-543F-4FD8-B096-4F8C6030334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31CC82-0D26-48D6-BF72-BF76B45074F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17DBB8-DD9A-45BF-9272-C95B9448628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98FB8A-1AC9-4FC3-96AB-A30399A9F31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65F78D-3783-4D1C-8F86-FD12E8EE6F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1034F3-E69A-426E-A57B-AB67E3C0CD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07E106-BD7E-440A-AFC6-7B3B9DD216B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F698EB-4840-4DDC-AA26-AF91AEFBC8E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EAB450-1059-4D47-A2CA-DC663B255A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88FBE8-8BF3-4B26-95C3-B306CD306E7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51AF9B-57D4-481F-926B-BBB3B0D466D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9C2B8F-EF23-4E27-B041-AF3E504850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A245C8-ED0D-4CE8-989F-104BDBCE47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C90521-45B9-4B3D-9BFE-9718CCAA2FF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2FA559-C00A-4BD3-802D-847353F93E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705535-615C-4CFB-8583-401B5A3092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4546A7-B718-4860-A889-8CE70D6AFD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90C503-81B1-4414-8799-59A82F25667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307BD8-0D94-407A-98FC-1A7CABBD459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DDE85A-8478-4D1D-9953-821C67DDFD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2418C7-99A4-4404-A47D-9520BBD026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83BB10-A70A-4997-A03F-4DF916BF366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6A18B6-EB1B-4DC9-8E1A-D6976796B1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F4412D-1B91-4DD0-BAB9-1BEEA3F74A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CD75C7-997A-4A63-B896-7D36B6C49C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6E2EFE-2F60-42EB-A52E-5A1E658470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CD846E-E521-4C6D-96D2-B9F5381170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9ADEF7-1F5B-425A-B859-7F176E104B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42B0B7-D156-4A78-84CC-30DF473E45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63E82C-68BE-4EC7-B5C4-54BBA63CA0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D76B82-503A-4AD1-9A16-B46A9846A0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13713A-AE10-4B99-A94E-F0D9E2625C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C1F0D8-D8BD-4838-8448-61F707425A0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FD4799-09DA-4ECF-910F-D56D35C6258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8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F7A3D3-D5D5-4687-89DF-1A33D69700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1972EE-9D8B-4842-B1DB-44D86E65783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030BF8-9927-4FAB-B95D-E65F8DEB678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3F46E2-62E8-4BED-8E3F-6A120AC143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5D366A-0144-4400-BB40-86037898878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756845-FB3F-4F92-BE7D-A61A1AB2CCD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8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09D37A-BF5B-4D7D-A103-D8394CB51AC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3FEE4B-2A93-4DDF-9399-14574A7559C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269AE3-1F99-4296-8A14-0869694303A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D60148-3452-4877-9CF5-A035289CCD8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ED78B9-8E89-4F96-B312-5B7A6625723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CE9758-B6B0-42BD-AB84-088E42ACB39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461F1B-D597-454F-BF37-3598A84A4C4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7EC5FC-63E2-43FC-B7DE-9C00B83914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92E424-54E6-4805-99ED-23D0DFFAFD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0422DA-1B60-4C69-A610-2885AFAF115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69EABA-A0C7-4375-BA16-B682A3ED9B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369058-F2DB-4E62-8762-48188E96D0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C23FF5-F5CA-465F-85A8-9A66C1A58E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2B2144-E1D4-4139-9C54-1DB4F5C7CA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9D23A9-702C-4FFA-9EF0-94D93E874DC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F89A0A-05C4-40B3-9E06-ADC5147246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D344AA-8D9F-413B-A474-6A8E6E8AF5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5D1950-8C96-483B-AE78-04A258EDEB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76B3F1-BF08-4C4A-B757-2ED1D0DAE0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C4E163-836C-4D89-8C6B-AE440E0E9D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EC9CD6-82EB-404C-B11D-675DAB870A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77CD44-3234-431C-A28D-A37D6A1B60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0A0783-01D2-462E-A4BA-3E85E41E9EC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8A1F7A-1D45-4E3C-B69A-26E71D0B4D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CD67DA-3389-4EC0-9ED8-E3EE059CB3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935187-6C31-4C54-833E-9027D523437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B41D2D-3640-4F3D-AD55-DFE262EC34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9A6DE4-CA05-4834-B4DC-58F4C41F56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FFE8AA-6560-45B3-A6DF-38E13F192F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B9E441-B656-454D-A8FE-2A6675E0035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D3B7CF-2629-43A9-8F0F-737E94D739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B9BAC7-5579-4BC6-8DFC-C9619ECB96E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835171-51C0-40DB-AE8F-8CAE7CB1AB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90B174-A2FC-4B84-AEE0-67E698428A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0E698A-27A4-4692-AF16-692E50DF8C3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FFB9BC-1836-4DEA-B022-495B3BC7C08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5079AF-DCD7-4CE5-B6AD-659DBC9596B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88979B-FCDA-4404-BF23-EF3EEA61696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72AE38-D980-4FB5-9BB2-746C36EAE77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D39D9A-AD4B-4EF2-A9CE-3A9BAD406CD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7AE758-ED85-41C2-940D-461A0683B3B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CE9B70-3969-4700-8B0D-83327EA0CAD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E8B628-FB30-4ABA-B624-8FAF04CA8E3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9BEFC2-5319-4F45-B9C7-E5520C633F3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C6FA3B-7973-484B-99E4-5D6DBF2A7DE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C4B51C-22C1-4687-AB3F-A699EC3BC3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89ABDB-FF34-4138-8806-2A9A92FAB08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32C66D-92A4-42C9-B324-3E38FAC3D05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6334B0-15B0-4730-8AC2-F450759DF2A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D3CD81-9EB0-44B1-81B4-D7543833A5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854CBF-99AF-4686-BB35-E77582C747B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2CEDA8-C22F-4418-8C96-C5A4480553A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7DA9A8-CEA3-42FA-8202-DBB4BD909F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498632-9B5F-4AC1-8C94-136D296060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CC316C-B7EE-4F15-9EE4-4A1DCC015A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C793EA-F02C-4FE1-BB7B-9A924F17E7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CC845A-8B27-4E85-85AA-FC5A4DA131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4963C3-0FED-440A-8431-08845AFA9E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6AC2A0-9C61-4596-9700-9A57D5027EC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69C931-1E36-482E-A6BA-9F4300EC9B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0268AE-09DA-4049-8175-6C5F07A84C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A2F698-88EA-452B-8435-438E84FBE8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56D91B-B5A7-424F-980D-9D679B0CD0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E7A16F-4B26-4904-AE9A-0B41085B5B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16DD07-6849-4D73-964B-ADEE094FF9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698107-DA80-4E71-8062-EF043E0785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A0BD63-4CCB-4707-93D3-77A674B466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74417C-2D98-48EE-8438-1BC9F9F19D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889E61-6625-48F4-A3F3-E83F145175C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3A68A5-9EA9-4570-8BF6-88345056809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4EB103-ABE6-4AC2-A180-081308E375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FA30AC-36A3-4139-8ED3-B0AED31952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5A57D7-D874-48CC-8788-DD6F457BF7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D1EA58-B55D-4E83-825B-0F8DA8BEF38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B97D3B-2C5C-48FC-BE22-FCAD066207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3E4B7B-1161-4712-9942-B9B8508E0D6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EBCF66-809E-42BC-BE60-2D6F8DC1291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D9936E-2C56-4E40-9B49-B84E5116EE4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B8B3C7-F5FC-4F85-AC49-5BB1508A8A5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5F236A-8F43-4C5E-8DBC-D7B06E9227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A6C81A-2911-4D37-97F8-6003BAC89C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738CE7-DE32-4839-849B-586E2F3AB0F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7DC5DC-9B48-43BA-B10A-45B6086D454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27B059-FC17-4528-8D35-D1E661110F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597E00-05EB-4E6C-9867-7F69CCB1009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9B1671-B3E6-4F52-B294-88626D5142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6828A8-1F24-43AD-B468-B9A41F316BD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49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C2E558-1B26-4033-B0AD-791202C658C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EABC24-0ECC-4A06-BE4D-A133E94DD1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104A0A-988B-476D-8796-72D0FBA314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6FD555-5ECD-45D4-A365-2EA61B2361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6B4D53-CB71-41A6-B720-30D933FC2A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89CF60-DBB8-4172-8FF2-B1CAEF5F3B6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150883-FCFC-4699-895A-93BB50EC7B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55753B-6094-4AC2-B334-D3F900EB5B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700385-A698-4D27-8A2D-B423EC8EDA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889DD6-72F6-49DA-B4EE-7E62F9829C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D4C630-91D5-408D-B81E-B87DCE70D9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184AD9-2E91-422F-991E-98D00D4E59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1C25E9-1FFA-4C57-BE7A-E803072B3B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49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2FF532-C1AB-4582-8FE0-D1D6F815C8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90B2A4-8277-421C-9FCD-CFA3BB27026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FC9482-AB88-4DF7-8391-3FF9FA2197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63BFA1-0AFA-4122-8437-DDDBDF09B1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37FC30-7C59-423F-8AB8-94D5E1B047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CB8D92-662B-4BC8-94A2-12497CAF22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6AF09D-6333-4345-B943-8D591D9BC5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3EF87F-FA20-41D6-BCC0-6A99F842F1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778458-1723-4B8B-9177-6797C653D41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42FE3F-0C44-4DBE-9B54-9E9802A45D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3A9C00-1A5A-4C86-95FF-B833980B116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D779C7-9857-446D-B3DF-190B77DC9F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FB836F-9BAA-4E8A-8370-3528FAD7B23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E57BEF-5B18-4466-95A9-C410085431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EA244D-B504-4C0B-BEC1-536AD82FDF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DB63EC-D729-42E4-B8CF-D15F79CE43E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57C154-C45E-47F4-BD3E-7CC6943B060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06DAF5-0B72-41D9-8427-91BD02F14A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313308-B3F9-4169-BCF8-8930BFA0AA0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AD9739-C281-4204-B6CE-67EBE58428E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E179B1-BA3E-4680-91DE-64942C3D62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1147BC-AE37-4635-836B-5F95871B8D4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D88478-B5FA-4260-BFF3-63CAFDD8509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AAEB6A-8174-4396-8FFD-103C56D2F4F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BCACE1-9BFE-41DE-ADBA-342408EA5A2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AC2BA8-A29C-4AEE-9AAB-2B956223A0F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CD58B3-DDD0-4D65-A57A-614358AA644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1B2552-B75D-4506-882E-3448B37D0DE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A89395-E499-415A-931C-6F685BC8C8E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26D9F7-9A8F-45A9-8B87-5FA58CEBC7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1944E3-7362-487B-B086-166768C748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E81317-292A-4633-8890-83320781209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2F60CD-9D4B-4B85-9121-1A1F2DF9DC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7DC9A9-742C-4EC5-89D3-60986AA2B8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44987A-ABCE-4F2A-8131-12F80B6636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99FF1C-2CA6-4722-98E0-835A56A244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D1DD54-13C0-4B87-A950-BEF5E46AA1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38F06E-4274-4EFE-9612-41BB3B9052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32578F-E00E-4BAA-81BE-C12D4163A8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560D2E-9861-4D1C-861E-E3312D6ECE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D57D37-4B06-4965-A7B6-DA80082F65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D73DAD-6326-4F7D-8BA6-64A104A8E2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93104D-4DBF-430C-B20C-376F09F85D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24033E-1226-4F78-B943-52CC9CF40C9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A6FE6E-0BEF-471A-AF0C-CA340D0B5B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D04689-1928-4912-B29A-4A9973C23E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57F902-4DDB-40B9-95ED-C5A8BB14F8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87E516-A1FB-428C-A73E-201306D900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EB3B4F-5EF2-4400-B2FE-EE93C0FD5C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E05982-0ADE-4539-BA55-B4A879EF5AB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612D47-D7EB-4E0A-BF3A-FDE1904307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EDE475-1903-4ACB-8370-14A396922ED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D41522-816E-4E0A-A337-0937DEDD3A9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2C37C7-D638-42BE-BC14-3AB11DD5628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66B5EE-4839-4370-899A-8D5F11E5C88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519A4D-508E-495F-A311-37E6B2F04EE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01C9EE-4A90-4625-9030-CCC56C67393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D7D33D-15E9-47EB-BC8E-FBBD3AF6152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A49F6E-A931-4B45-AF47-337463F7D8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666AB7-F1C9-4742-9A3F-5F5C554320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F1FF76-2C01-41E8-B3FB-67535CAC3EB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132C1D-0601-42B9-BFFA-311617486BB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6EEC2D-C297-4A46-B2BC-A563C34E00A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D7AA8E-7C23-4C99-8639-EEBDF71D91F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7CD15F-9D85-4B6C-A491-A58F40C4DD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CDF64A-879B-4B4C-8145-0961FEBB44D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7489B0-9F23-4BEF-9C8F-2D2AB218BA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9016EF-A3A1-435C-9E11-4662DCB520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D04D0E-6F81-417D-BEEE-9635A3A0AF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8A5E73-AE82-4E55-902B-E5F4C7D9D1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C0EA0C-4F96-4CD1-8C09-3E819E5DBC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972A1B-3309-42D4-91CD-CBC9B3CCBF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E5270E-87AC-482D-8880-FBEFB38ED0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7E16A3-F52C-4174-ADC2-C614DB190F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090BFB-C35B-4D4D-8D55-4B9DDB3A8A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8ABBF9-0DD8-4148-BD9C-F96E8FA0EE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ABADF5-4E26-4BF7-AE46-394B381B10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2009BD-68F4-4A7D-9957-F0ECED596F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0AAF72-799E-4833-A62D-6BE53FF3CC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84DCA4-2BDB-405B-A8BC-54FF6EA782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D53986-FEED-4AD5-B414-9DDD67FF054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EBA060-68F3-4A42-BE08-D8595472DEF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106514-FDC3-4D02-BB7D-F54A6B5CFC4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6B9177-3CAD-4314-B585-BF8202D1231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DEFA77-A1CB-496F-B32D-A4179ABFD10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447E72-D806-4028-A873-933B06DA7F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E3D1CC-57BE-47AA-9D9F-2412D5E6DED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5374B5-4CA9-44E4-8C9E-A242DA24879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3F3B4C-9F62-4B93-8983-44E9AA8A5CA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0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29853F-CE5D-46A6-9CE9-FBFDDF65C0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446B9A-5790-480E-9AF9-11282B48A1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303758-CFD9-417A-B615-C9E2D8DEF38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FE119A-EBAB-4D85-BF3C-FB6633DFDF2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DC7849-278B-441F-8A32-78451AB956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99021C-A1AA-40F2-9B6D-7923B8CC54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997026-867A-482D-8391-FB7BBF84985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213E43-C346-41C9-BBEB-8B170F7767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EF88EE-41C8-49CE-9C5D-28C274A312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5B376C-73C8-4223-B1AC-25E07B4ED1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6A59A0-0483-44C7-AEC6-12AFA222CB0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0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7E0EDB-CBA8-4836-A68C-001218B03A4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F251A8-69FC-48DC-A960-E80758B1726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6B3437-B092-4096-AAE3-B11AD419FE2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32A489-F42A-44A6-9C10-357FCC98CED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721DAB-213C-4C27-A3C8-811A493E041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6011A4-C469-42ED-9DA6-D794A975AA7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312BD1-E7D4-4633-AE7E-9660485E49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1D886A-7FB5-4DC3-B572-85455512832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6F22B5-7DE1-4EA1-B9D8-80DEFA036E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7EB90E-A57B-4B14-81E7-84BA2D2F7F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260850-E26C-45D7-8FEA-935B2D97354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DF3601-6939-4554-9AC7-AAC7EFDB1D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7E162A-9F47-4933-B31A-EF8B9603C8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1534BD-B155-4322-8B24-1AE522A114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B3D711-C946-4D12-AA9B-87C9CD880FA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E22F15-A44D-4F4B-8693-94AB1CBAC3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A1C9EF-36C9-479E-B579-02ADDAFB602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9C1F8C-37CC-464C-A5A5-DDB1C63E65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4B005D-99D2-4EAF-8A6C-4D5175AF35B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2E8B5C-8CC6-469F-B2F2-98EC6FCFB3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7E4F71-95B0-4EC1-B99F-F7F251FBAD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2EB701-F2DB-4157-91A7-D1C394F3E3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651979-7E26-4E73-9D3A-9FE2E07EBD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50BDE3-3600-4E9F-87DC-B0227A6B4C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A95273-269E-4978-94C1-50296D208C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71E50B-AF77-487E-8F2B-67D10DA4A4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13CE39-8433-4EC9-AB82-864C3F12276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5064ED-95E2-4762-9F37-04320CF6C1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7E3357-43B1-4979-AAFE-8355D06969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7B5B91-EFE6-4591-A20F-246C8F9F66B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393C48-D4E3-408F-94C7-9993E4108D5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5F6E45-44EC-41D6-B088-477591F5975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44462C-A0FB-46DF-8E4F-03BB594B257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AB443B-C8B3-4C13-A549-434B7FBD979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346A38-2497-478D-BD92-648F68AFD30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214ED1-301A-4663-A792-B193A979B90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4FF466-41AD-4B4F-B437-37671359A59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B4ECC4-0F25-48DA-BC19-0303C0C1D22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88BA83-859E-4CF6-AF2B-21ACCAFB1F8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5CACE3-33AA-484B-9714-03ABB3A5E4C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3B8B68-FD37-4392-93A9-4A345E39787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7A62DF-33F5-45A4-B31A-EB5664371B0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601AEE-C3AC-4951-B39A-6D9A84682DD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4C0C77-FC98-47BE-A159-2CBC894B63F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CC79F5-63C1-476A-B6D3-D9DC408A6F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FC22A2-6A28-46BD-B53D-E4C6BB7EEFD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425879-C4BE-4D16-939F-090BABCB38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EB0D94-A572-42BF-B279-9C8F4AABA82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E080B9-7B84-48F3-8DAA-9FD8BE832FF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337EE3-CDDD-4094-BC0D-43EE83B90B0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ADBA22-959D-457C-B310-296C8911CA7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A38A51-2AA0-4A36-AA29-D6612FB2DC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9BC561-C46C-4325-8535-F9AC2B42A3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6A53CF-484F-4F7B-8AD9-67F5F116123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6EE322-4704-413D-B27A-819AF10396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C6A3E6-6448-4C66-86A3-29D47DC674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0F3C9A-85B8-4513-B3C6-41984F48FC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DF0BF5-D39F-4B59-B9EF-F30712DFFC0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F5A899-205D-4EBA-8128-92D245FC0EA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7B61C7-7080-4ED2-9490-F63029AA68E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3523F4-1D89-40E3-A17A-36B3994A42C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BD0629-163D-4356-A84F-66D35E6341D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F0AEE5-5116-4911-84E0-CDB531337B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5C7395-1DE9-4100-9A35-FF8DCCEE73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C9E216-4251-418C-9223-6DB6F35462D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49755A-7C7F-40FE-AD40-7ABB408DD4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12D713-9A00-4DC7-B119-530AC2CB9D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8779C6-C5AF-4162-AC86-01EE05D118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074808-0104-49B3-8A7E-46A84064E42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E994D8-2260-4C5D-B0EF-D871AFE403F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84340A-19F9-4CA7-8BF5-257D17CDEEA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988206-D240-4477-92F8-54D993B67E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9629C8-B022-49A9-AEA9-9BD828FCA73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B439B9-4C9D-4E2C-B467-F95F94AEB1D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A98115-406A-4051-B781-F6AAA6ADCB1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FCA741-E238-4739-B144-EE6D32F4F7D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C27602-710F-4F66-A53A-D21B9163ABE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3515CE-C8EB-4E16-ABD1-AD517E9C845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0C316F-6165-4146-950A-6386FFDBB6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7570AF-FA45-4B63-9317-6BA5D859826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7E96C1-27D4-4588-94E6-1FAB98F24E3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3C050A-CF81-424A-9B2D-9FBF23B5AAB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1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74C8FB-7BE9-420A-AD16-451D12D1C88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11E3D6-0349-46F0-8CDF-95B2FF5B552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D5EEEF-6BE0-4A59-A670-75796DCE53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74094F-F878-422C-B3B5-EEF08A87C1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993DBD-60D7-4050-823A-178743B065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0BCDA2-6F04-4B3F-A79D-454236A9313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917B6C-0EB0-412E-B5C6-CA77EEC072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0F3F57-B615-4423-BF97-FDCE3BEE478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6D2E08-4F25-423B-B4DD-7AB5B563B8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49FBD7-BF93-4999-9EE2-1A33135EE7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66C5B5-43D5-4377-823E-79E9AC0FDB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9C96A1-F56D-4075-A094-9C397EAFB39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9FB490-8AE0-4B89-8431-025D78BC59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C4C9D6-8A2F-4136-9AEC-F8DB338BAA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9ED150-2687-4A4F-AEAA-5F75595A5C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D8BE2B-E0E3-4C89-A013-BE1DEA2061F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5002C6-01C8-41C8-B0AD-C0E7FAEFC2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713423-7BAA-477C-833C-2247C6D48D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1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C42BC8-A130-415F-957D-87D9BADD20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74636E-7226-4A83-BC28-281D93EBAAF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52DA89-7B09-4001-A03F-862C3DFC0AA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7BCA26-2246-4CC8-81D1-E6657A4B171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F1BD4E-8EFA-4AC5-93F6-8274F9293D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7F4E36-1756-4E8A-88E0-CAD874D029C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EF8C64-A536-430D-B49E-3ED56BFE42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88D1C6-D4AF-43D0-98AD-B7AA8D8C018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AB864C-8ED0-4D18-83C6-CA9F2EF4B93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711075-D684-464C-9E12-0C15BECDEC8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87AB1B-13A5-4A44-B714-15CE333F298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50EF2A-01A2-4C99-9E2B-07FD063AD4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FB52DA-EC82-4A42-916D-8DBC943E7EF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1F94CF-191C-4486-AED0-5D030A91DAF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556061-A348-4FFF-868B-BF5F356733C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CC173F-F3F6-4DB5-9763-CF47B66184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4B8E34-27D9-4297-888B-21AEF15F756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54B6CD-5014-414B-BB62-6D272710E94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CADE41-99EC-46D9-98FE-6AEACD877EA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6E6E18-68A7-47E9-80C6-8C2D394BC14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87828F-3599-4DD9-B0AC-62BC699213E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5931F9-4F7E-4357-828A-0D68CDC58FD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13AA9D-8E03-4E1F-B3D1-5F32D87C63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A7D1EA-28F8-4409-AE6A-B1C1D539676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46A41D-E3BE-477B-AF28-382866D35C7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343256-630D-445B-877A-2AC5627B17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77426D-6FB1-480C-8696-7452245838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A54DE7-3DB8-4971-A1EC-6290450CD5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3AEDB8-40F8-4E77-9696-6FBF741AE9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D19E80-ADBF-4377-8641-C5CE104AE0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482E12-63E9-40A0-989E-5BC3AA4F675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20A62F-A97A-4F97-B0D4-927CE8A70A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C252E7-1575-4F00-9463-D1A356AFF5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7B5F52-11B9-4F84-A05B-C24D4F8BFD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AE6B0D-7C9B-4BD8-8088-E08C5B65DD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549879-239C-4D0F-942E-A3EDE97B12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08D7BA-1831-427E-86AC-A1D45B6BC6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79A83D-156F-465A-9CE8-0C5A172C382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9FE00E-8671-4F35-ABD7-B3DB194865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8A2E75-1725-4709-A6ED-5FD15AFE919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587DB2-1A1B-402A-8D3E-B82D88E269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E57968-E0F0-4302-BA2F-88BFA75BD6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221D39-3B86-496A-8B14-9B22424306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46EF27-400C-4540-9622-E47BD51D0D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384E81-6623-4CC7-9D92-D4F51780E65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021FDD-A1C4-45F5-A209-6EAFB006FB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0C3C68-1972-42F2-872E-649B4B2110D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930A28-E61A-4D5E-9D38-0218B893DE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6D88EE-2CF2-468C-9470-1A85C08AA83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FBDAF8-52B6-4706-B945-EB523FA2A0D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36DB29-4E0E-4190-97BB-3175BD174D8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D6DE0C-943D-44C0-B71A-C8D8992836C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8A3A1D-4AC5-4DDF-AD9D-0D0A88103C5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1C265B-F845-4CA5-A0DC-B84940D9FC1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650C8C-6DA2-47F7-9199-9CD66A59FF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4CF604-3B07-4438-8E0A-8D78F23CBD8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298FFA-28AF-4A90-8DF4-90F67739A1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6D861A-73A5-4B06-88E4-11A85049143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9E0924-DB18-47FA-879E-AB7AAD0A4E5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63364E-C554-410D-9B11-4BB2B1710A5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46DC69-8DC8-4E10-8AD3-CB475DE2E1A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A126CB-FD9E-4550-8664-FC1C6584E6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56596F-1BAC-4DC1-ADC6-7E6A1285147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D08C82-4118-4D51-9277-9FD93AC108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5A599F-278A-46EB-A32D-A15430CF40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853E37-C2D4-468B-A3D2-99835183E6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778EC5-13D3-4164-BAFC-106690982FF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E33EE3-43CD-4658-8D3C-5F0A86CFAB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52F3CE-0C42-4B8D-8E75-FC25828045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2BB835-9DC2-44AF-A057-AA72C257A4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916D0E-1F48-473B-BFC7-44EBC837FE2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726C4D-2F6D-4BFF-8B72-8E2D893F44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78189C-24C5-4780-A129-F7035DE4587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6896C5-1A74-438C-9532-DAA722698BE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469899-5833-4EDC-B4D9-3906CB6B0C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087AAC-3CCF-47E8-8691-E6D71E1680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F3C850-AA79-4106-A9DE-A909B6C487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EB2402-C1B9-44A9-8EB1-19CA662382C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B6FEA2-A10E-47E7-957F-64020AC882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60F1CC-E885-4A35-AC15-E14D17E064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D0C1CC-8E77-452B-B768-6D9EFDD58C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B9F7D6-7A32-42AD-B070-3A284E520D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4512CA-A593-474D-A77D-A85D0081FF7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CB5E0E-B424-492E-9BF0-7F4A6BDCBA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11288C-D014-4C66-879B-2322AE3B4FE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DD8A73-62A1-4D15-A1E9-2B668A76A8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FE617B-E9D1-42F3-A5EF-D6C34D889BD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680016-83D3-4A87-BD37-126A10314C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DA4C93-5E88-40E2-BF49-4EB444F4869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A5BBAC-AD5B-46D1-8357-F906CD7C0A8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75FEAD-D66B-4B3F-8B97-F9054BDE57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27D807-89B4-404E-95B7-8A3F0356F54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871A11-A534-4201-8CE4-AF3D7220113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A69F0D-F092-441D-AA64-823614E0B59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FBBBC9-7E13-41AE-9835-238B3381AA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E05393-A21D-4029-80D2-9008C2E1C74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EBB348-0A5C-442A-969C-953863E5D01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3BA443-8524-4B17-80FD-C9A43C1DC90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74B44A-3206-40C0-AC31-40277936D23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2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716D03-4008-4857-ACB3-DB93FC50774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2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096C28-BBC4-49F1-9291-FD137B2AD0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F8F5B5-6D9B-4E89-907A-D8DC3ED09C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FF706F-AB2B-4DA6-98B4-EC7C4DB590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2CC5C5-16D9-42D6-89D9-132A090BB7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A22081-E481-470C-BC93-0BA65E0C955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0637CF-FA74-43C1-8178-84ADBE75DA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7D6BD7-99D7-470E-8746-6C579B61FF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91FA75-2B65-4E98-AC12-5BA12ACE21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3F425B-D84F-4687-A1FD-7B9B6DC5FD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06E7D2-5092-4DEC-ABFA-0987DAAA999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6CEAB7-8C94-4736-8D8B-E5C098689E7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5A93CB-BFDD-4431-BABF-7BEF2163312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2316D1-756A-47AE-8F3D-23ED6EC1EC8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C0262A-909B-49A0-B608-89CDA3CEB8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AB96DD-5EF1-42EC-B8CF-41C585E4E31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13D089-B573-46C2-8468-F46DD5BB515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ED7469-C2A3-49AB-BB0D-35874E7CEB0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DDCD35-836E-473A-B3CA-AAB624FF67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D3E1EB-1F92-4AE8-9B35-5BF3352ECB1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23F07A-A4D1-4749-BFA4-5D559F043E5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10C4DE-E98D-4663-A27B-96AB8CD2667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B05C11-8B40-48BB-B065-EDC1DC15A5C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8E15BC-97CB-4EE1-801F-4F81745346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F0AD8F-0F3F-416D-95A8-15DF2B7D056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0BA5CD-EBA5-455D-9C0F-DCB326ACA8E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854CF4-719F-4419-B7A8-9914B03B693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A0D386-F681-4F20-B729-16CE069D99F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E08D3A-13C7-460D-8F79-2F46E6FE67D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A977E8-7890-400E-98C4-129251681C2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CEF0BB-6A54-4C48-9D33-F7B1D56B020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4EDC41-C010-4924-810F-22FABA82948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25215A-2006-474A-B4AD-4D7EC5D493E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D479EB-F783-4F11-9448-C1AD84487D4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BBB589-816D-400E-8BE8-F1C5349192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0559C1-ED2F-4BD9-90C1-E204EC59977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59A979-59AB-4F23-81AA-4774D9A5B1E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730152-552A-41A8-9FB0-E20734A2F93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834FEF-F4CA-4A06-880F-0A2CBF1A1C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A90EDA-0964-45EE-A684-79D1583938F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319511-87B2-4C09-AF1C-8078AD4620C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437016-E010-4665-B9BD-16847A1111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40661F-EEF3-4E8C-BC18-3D7F743B51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E7368D-151F-4E63-A74C-D67C330F36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82273E-076D-491D-830A-038B578981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C7071B-AB32-481D-A256-1CD9E4C525A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81F84D-1C1D-4496-84EF-86CD65D365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962885-CD01-4497-BA52-FCAEFC0B45B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A11F74-A0D0-4219-BA44-DE3638AD06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2D15D4-576C-4113-B50C-015ED59594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11CD3B-150E-4472-B0E1-589321A3D1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9CBEAD-83C5-4577-AE6C-5CC9C33CECA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5EE524-A288-4918-9636-D4C4E300B3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67E78E-633E-4C10-8ECF-6A2C9652C4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3B8566-4863-4692-9673-C568E27CF87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541D9E-8CFE-4720-8EFD-A68E81C39E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E2CAD2-35CE-43C2-A710-7C570530DC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CA6ED4-4DC6-433C-899A-803AE51FD2B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68BF90-3DA9-492A-AB25-653F7815C0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F11CDF-893E-4DC2-823D-3CC06837E3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DE293E-5F92-4975-96F1-7B58CE77AC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CBBE4F-371C-4FCE-8FF6-8BA2054CD6F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FF6DFE-0E13-4FE5-B54D-24B0E2C279F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2DA8E9-7C67-4E5B-A00E-BC7BAE88B5F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C56872-3521-4BB2-93A1-9B93A67637E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3ADC0C-63FE-4344-ACA5-2E63D031EFC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173317-82AB-4DE3-A309-257D443E9A0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CF9F73-279A-4289-972F-79E4C74F5DA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671070-00F9-4B5D-91B9-1CEA8ABE923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023321-EF6E-4C32-9CB6-04212AEE1CA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639230-0CDE-482E-831F-86C7C697115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E23BD3-D3A5-4856-9B93-FB8D2CF86A9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DED665-847E-4FBF-BA7A-E95F044185F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DD3416-BCCE-4186-8CE6-D1EB2B739F4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771606-B344-4789-A9A8-D33A35BEEDB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02612B-8C75-422D-BBE8-6F4188093E3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B6AEC6-769D-4F57-9775-6851EC82888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57358C-6ADE-4FAE-B276-8BE8A8C8AF6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3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A88D56-59B2-4F3C-9C42-091ACD9BB06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7BD1BD-65A8-4AC8-815B-8790FFFFAE0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9E6E69-A662-4244-B35D-34F37B7F443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F8A835-8419-4331-BB1A-5F08CB1F1C6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903A01-34B8-421C-B2BF-8FDF38B992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1401BB-7F13-4174-9FC2-37ED7457E68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619485-184D-4B54-921A-9213A0A800C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0B1415-2095-47D2-901C-0F6681E6C6D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B1D905-0F8F-456C-BCD0-A4CFE4D65C1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4FE299-F8DC-49F6-97BA-4E908F7CE6C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CA9BED-4E23-4C04-9CBB-D30579E62F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25B4EF-5C61-4D34-8441-80947A8128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D9DA7D-2527-41E0-B3D3-072FE4BD6A0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91D202-A73F-48FB-90C9-D0965F5D64D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02409A-C708-40D4-824A-79A2DC0B9F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51B759-9777-4B89-896B-A77943DF0A9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C88C1C-C760-4F9F-8457-39421F2577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1FBC90-78DF-434C-9A8E-D06966ADC7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AD2600-BBD4-4A20-A150-6A1FEEFCAB2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DF4B75-AECB-4C13-9F19-78BD81AB8F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7F0921-9D4B-4402-B8EF-D97B3A750B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B67C5D-8896-4FE8-A434-6F98E877A28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5872E6-465A-41F4-8CC2-5DFAB0114F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3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EC0FC9-D1B4-488E-9CD8-44C8C58660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3A1FD2-06C4-47D6-A04C-B08085C2D20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133F29-2929-4DBD-9E50-6286494610C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1B2226-F2E9-47AC-9163-60EEC031D40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280871-16B3-4E3B-8009-E20A9FC8291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C432C5-7A32-4BA5-9F81-97F26BC04F8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E737E2-4496-43A9-ACC6-8F82271EA96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BD0252-B4B0-4AF5-BBFA-2D771B9EE36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4B6E55-760E-475F-8514-96A3DC1EAF1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ABCFBE-9257-4F38-88B3-33D3EEFAD09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4600ED-4435-4880-83F4-320C2D8AD6D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891FFA-671D-4C3C-B4CA-2B2E32F4A02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4258DD-1344-4507-9D2D-1B76A3398B0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4BEEE4-EDC0-4E37-9F8E-47D7FC55810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91FC59-14E4-4EDA-9DEB-19CC89E3665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C1C389-6FF7-4514-B517-A619C5FD0AD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E3C174-6712-4395-96DA-F04E52E7BD7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33436D-25B3-4997-BA91-33A261FA486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5E1380-322D-4D1C-B0C3-02E8ABDFB0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C29092-3858-4B03-9E72-41A3D387C5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A0D7F4-9C52-4B8A-B0CB-94E8D48789A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C5872A-C812-4A3F-8633-6CF016A63AE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64C8FD-770A-4903-AF89-1458B08084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BC2482-4461-444A-BF20-11875FF011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48565C-056E-4C82-AB02-D13FE55CE2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E6C968-1C31-41E1-8873-751BB1A189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A114B4-9128-4221-9F89-B723712D68E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80873C-7467-45CB-8EBB-538E25115B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3503EE-590B-4861-A2FD-752C16E458D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BC4F4F-AF09-42CA-9F0E-90F21DA898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5FD8CF-6DF9-4759-91C6-4A9643A2A8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9821F2-E771-4A58-8364-32B7B566894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545A12-383A-4A20-B85E-7B8BFF1FC99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7C8471-FE67-4248-B086-F3BD4D5797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D6FAF99-5186-4C95-BCAA-44B8A66EAA8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6E96B4-E493-4207-B035-1D3056ABF9F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414A83-CC39-418C-9800-339EDAEDA3A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611CBD-1940-4665-BBC6-0917C1EA089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E47F19-6D65-4CA8-AA2A-705481177B8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6B9E6F-EE5C-4C7A-B619-4B0AD00E584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4826D4-91D6-43FB-9F19-3984AAB0EA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40D9B6-4B00-4DCA-83C2-ABD7207A8A7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2E9FBC-CCDF-4E6A-A3A7-FE28F81EBD9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FDC578-FBFD-41A8-B293-72F8EAFE24B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C4EB0A-E900-44FC-912F-F3FABB941A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C5EFBE-D245-40E9-8C92-1E00857AD06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05022A-9D16-45B7-BB34-F8DEEA5E967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72BD8A-6BD2-49B8-B623-D75E40F5A50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BCDC2B-90B1-4B44-B1B3-ADE84C00425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D4D6BD-E669-43D6-B7E4-E9CF3F7FCF8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5A326F-A043-4410-81DC-0D7794CA308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7A1BC9-6AB4-48D1-BF39-EE44302B0C7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910B03-EAD3-4ACA-83ED-0A17ACA6DA1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59A94C-1807-459B-B6AC-BD7B190B2B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81DBBF-A9C1-4443-9A62-73F633559EE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82FE35-5CC9-40B4-8BA8-49BF174687E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024829-CD6F-46EF-B10B-62B6CD7F3C2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45147A-EF95-406E-BB27-DF9DCE59B3D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73031D-EE24-4C33-A10D-5A9980DB2A1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951F37-DF1E-4954-8C3A-8752417AB27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874A4A-3634-42EA-9873-C448D38E061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238241-FD79-43D3-9CB7-98FA452AAE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51F20E-4CCD-455B-BE34-8ED230FB73C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789FAB-CDF0-463B-B090-DF38835C17F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2483C6-4E61-42CC-ACE7-DD40C4E12A1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107B32-846B-40A0-B96B-7A05161D93D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36502B-9235-47F3-A453-8DC553BC673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40F31E-23FF-49E3-AE9E-F86C33C1AB8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0961A7-AE34-44B0-8485-AEEDD9C2CD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5B2E61-9BE5-4020-97C9-C3F5C641A93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9E1D0E-5362-48BB-A58B-F26F5DAC721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725ADF-F62E-4428-9BF6-0D3F3D2EA0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472A8D-0E0E-4661-98D9-7F08CC668B7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5A668F-6A6D-4250-8886-7DAD11E26C4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076634-6626-4BC0-A587-C2D60FBD75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969E04-B883-43FA-B6DF-692145DDF8B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5F6D0D-0862-4580-80B7-EF050B10A71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F65D91-0AD1-434B-BCB1-A80D7A9669B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34481A-3CE1-46C5-9271-397748DB2A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617B17-7E83-467E-ABA6-05B0B8336C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1B5529-28E0-44C6-987F-69AF17E4769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5790AA-4A4C-4377-9971-746A9206A5C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E1EB6A-11E7-46C6-9D4F-07B7B6A28F4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EC00DF-79C3-47BE-9CFA-0D4AC4C2A3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6BACD3-9D79-4BF9-9027-387FF95EED1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47D2BF-70B6-4A60-B1B6-59564632B96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9E68A0-2EC2-415F-B1CF-CD2A29C3F6C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7B8E04-EE71-41FF-9AD0-327FE53AB13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6DFA05-AF70-49AB-BF92-B57C668F61E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CC592D-789A-4031-A998-7811ABE9007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58D8AB-DE03-4DE9-B6C1-79DF59CF816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37909F-4210-40C3-8424-02445226E23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230F21-4ABB-4DD9-8496-15E6275B13C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ADAB36-1D05-457F-B477-9169A395F6B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4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40D643-44D3-4711-A309-0A0B87D83C8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24AD69-B00E-41BD-86CD-1B08319C8E52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ADF6E2-5A25-46F1-A576-8E0DEE776A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96282C-D6E0-4663-B8FD-F31E94368B8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B3DB41-7C85-4E44-AD3A-66C19823C66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7BE851-1011-47A9-9AA8-1820FB6539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4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30687A-262E-405A-975D-4D2D337FF9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2DE35D-638D-4269-966F-5BFA4C0DE7B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1F105D-7A68-45DA-AE35-EFDF594241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661131-02AC-47D6-9383-E6A171876CA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9BC40F-8216-4764-AF04-81C7673BF2D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5317C6-1A6A-45B1-A237-A8671633BC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B9149E-75F6-4D68-B50F-A8FE8463E26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1B201A-EF41-4791-8758-62F3A4FD77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DDD1C0-1E63-4E5A-9A39-D7DA4422CB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0E38C3-CA63-4238-B0EA-81CAA3D3C18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0D1DE5-8FA8-4B40-B350-5370C3AB574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632D9E-B4E6-4DA3-B6B7-3C64333A478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A871FE-24FD-4C5D-B583-EF4BF568511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B8A080-8DEC-44D3-86C7-AC0CBA5A00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413A8A-F0AA-4048-A4B8-8C902E943E8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CBD896-EA62-4CBD-AD52-36EAE07FF4C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BDD024-1ED0-4EB0-8182-79B9AF76FC3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320F99-B47E-4C21-A1C7-8A3BD3A3B9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CC34F4-264C-47A6-BF6D-86004AB9F5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E1DB13-F8F8-4F07-BC33-AD54C38F029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C2036E-F5D0-4DA7-BA5D-00C71162EEF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2989C9-43E2-4573-9F50-22D74A123F9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EC13E7-07BE-49C3-BA35-88E295298AA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EF7C49-520C-4B1F-8F0E-108FF39BB55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41F774-15B3-4540-9237-3F92EB2175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1C58BD-F191-4405-A201-87FD4118EDA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E8FC21-9D74-49D1-A32F-6C1FC5B82E5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95E9E3-D287-4657-86A0-5309F49A1A4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7FD737-A93E-476A-AF17-3196208D603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65C4C7-7F7B-4B07-9587-6D280D31E68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6CD28E-9A39-4518-832D-C12679F7B92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878AA7-D6B6-4552-AA2D-11F83EBC7380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C5DE81-DA4E-4091-8A8A-1AF76AAC9FB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146051-E226-40F4-9566-F87C4088929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FF50A5-13E7-44EA-BC39-0B54FADAB1B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DA3366-147C-45FE-BFCA-EC4E2F8BE17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644B9A-3E66-4E86-BB8B-E451954D2DE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EEE633-C99E-4C91-A0FD-6AED3A2D794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99754E-3334-4A36-B9B7-9EA4B19B24B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04A0FA-A958-4786-85D1-9CA42F3C59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18B17F-E63D-4AA7-B612-28054DC7B8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340EFB-31E4-428B-A007-5E096C272F3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D605EC-002B-4FA1-8160-5F1BCFCB0A0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796547-671A-44C4-A704-6ECD031875D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CCC7BA-37CF-480F-BE1B-C4B968CB6F3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18D26C-4812-4509-B8E8-6EA4B8B7AD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CE5AC3-9A79-4048-9999-3F287D9F787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484363-0EEC-4029-83D7-1EEDA4C0DF8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5B8A9F-AB56-4DD0-9BAE-A95F2A1F485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50FA3B-170D-46BB-9241-35D06F71F4F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B0A1FC-785F-4166-A11E-E88D16386E5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32C23C-6969-4339-8266-BDECBF32C42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4F2244-AA7B-4092-B731-7A51C806E0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3D4B0F-2F91-4D85-93D0-22317A1C9E3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213362-CD57-4DA2-8529-337EC2D1CC5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5E4AF6-B495-48FD-9BCF-BE13ACE578D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56DC3B-C8CA-4247-A26F-95CE2CE7930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A32032-8DDC-4D40-898B-C00F87E12F2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0F78C8-6CEE-4C48-AE15-46BF743BB27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421C3A-1A82-48F2-8EF9-6461F226D426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D0F875-0761-4C03-A0FF-22DCC053377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BF52DA-D2B5-4B1D-8DFD-9A6C13EB910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BE7AA8-025A-418D-A7C8-F7A2C820B80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A5CF89-20F9-48D8-B5FA-4F3C258A975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63DC36-59FA-4560-8856-BF868F4F642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876896-F4B9-4D04-9136-77C22B7847F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667E80-39CD-4B8F-BB41-B888BD4EBEE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FEBC8C-972A-45A3-9A4E-41812C2F8B2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7E1933-9617-497B-A69C-C837738C22B3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87BDA0-94CC-4EE1-BE18-D7EF87A226E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A7A01A-2477-4DF2-94C4-3999D3243D4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F37094-A125-4465-B674-6AAB9BCD391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2A44AC-4B8E-4BDA-BDC9-3985EC7B3A95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30D40A-5EE7-471E-8505-59B829DAB41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F3D908-AE67-461E-93C3-D69E6D7344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8E8337-CB8C-4858-94AA-7C08CDAC5AF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F08E9C-F5C8-41DD-9FC9-0BCBD0CBD85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2C773E-FCBC-4C4D-9AF1-BCBEAFD4698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5DE385-F857-4EF4-8414-EE8B564803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008DB2-44D3-4AA4-AA6F-4CBC32502FB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1E9886-BE9B-4B1F-A794-C48C9A7A8C4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073F1F-06E5-4786-981D-D4A32DC361A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1D460E-F1E2-4019-A679-C513A59D020C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7BB0C8-EC95-4549-B259-70FC4216BEA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6F4860-37CE-4526-8FE3-5934149DEF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C7B6EA-D543-4907-B17A-CA636B02F4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96BD60-9A56-4AB6-B7F2-EF5288CD18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3C54CE-48BD-4D21-B7BC-C7AE1531FE6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66C9B8-79A3-4250-89C1-7E058F39C1C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FBDFB5-3AF7-4C19-8C07-F4CBFBDC8D58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B90395-0243-449B-92CF-201ED21A7A9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AA5C21-40E1-4B30-9FE4-5E6AB82FE2C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5005C1-0C03-4701-8257-4EBAB852EA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EE3BD3-9B16-4210-A0B3-C52944E9B2F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131297-C048-499B-A7EF-DAF658E1153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982B33-D78D-4E0D-8576-F6AD911EF74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5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785751-4F5B-422E-B583-5B230CCDB42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F379D9-6B5B-4902-AD18-6E17B5D38B4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00A965-624D-49F3-81E2-3E9ABD1E13C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FC9001-92B8-42D9-BF72-8F70B1E26CE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5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27F617-BBE3-4110-A9EA-49BF9D4BA8C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9E67D4-4200-4139-B6E6-3D8EBF5B7EB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684258-6C57-42E4-99E1-15E887778CD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EE4F43-65D8-4DC3-B5E9-F7F3C8AE0DF1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457CD0-3896-44A3-AFB0-C49D5199B02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0C733B-3633-440D-98D4-2B2E821302E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84279C-F8FA-4477-B7A5-4EB2C9DA886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713A44-1C79-487A-9049-7382502132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762A52-1F4D-47AF-8578-DC600996908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342686-8450-45AB-BC1A-84D94ABB65F8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1F002E-8A07-48C6-A158-3211B502C33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9D5A89-ACE0-4266-A863-A7FD71A1F8A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B01F09-055F-4D1C-8C10-F81AD637FDD9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9F9290-88D4-4C49-898E-1910CE209A0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F91C15-C4AC-42A0-9C9E-5DB1E2019C67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73356F-92D0-4233-AC72-D30E0C58193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E98DEF-6F57-45C9-8B31-74C27D046310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899C8A-CBB2-4E5C-91A1-EA39C49651E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756291-7217-447A-A469-7E495A867045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0E9BEF-9604-474F-892C-893D897DF23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5B4949-C894-4BB5-A856-117C6B339A46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DC1170-F2A9-4B3A-9E4F-27D3EAC7CEDD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7373A2-8900-4534-9969-D6F4E9B293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03F99C-8E92-42E1-9368-3786E34CAA4F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194359-9541-4281-B5AE-03936100BDA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7E1995-4539-435D-AE7D-C339CD02EE9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FA63CF-FE91-40A2-AD66-0004BD8B9D5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75159F-DB7E-4D5D-9321-86AFDFFAF5E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E4F7A6-A134-443B-93E3-B3D9DAC084E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81916C-780A-4F6A-B5FD-1CF3330FC64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04D3D8-6813-4CBD-AAF9-7524ED55237B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C4FDF9-4575-4199-AFE0-83AE01F7A5B3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42F11A-5F1B-4122-980D-0A56F207C6E1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ADDE39-B863-4F5F-BCEB-72CBD0803594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89392D-E295-4F0B-8D0A-54E6F00E9D9A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10</xdr:row>
      <xdr:rowOff>0</xdr:rowOff>
    </xdr:from>
    <xdr:ext cx="314325" cy="304800"/>
    <xdr:sp macro="" textlink="" fLocksText="0">
      <xdr:nvSpPr>
        <xdr:cNvPr id="156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6D002F-8DC8-4A9B-B376-E30D0042BD1E}"/>
            </a:ext>
          </a:extLst>
        </xdr:cNvPr>
        <xdr:cNvSpPr/>
      </xdr:nvSpPr>
      <xdr:spPr>
        <a:xfrm>
          <a:off x="174307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1F6453-AB67-49BD-A828-C634537F1E2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34BC1A-50CF-46C4-90BE-73834C56CBFD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E61D3F-265A-4274-846C-215E144FC774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7314E3-E714-451C-AAF1-04B2557C4DC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5C3E4E-3668-4B4B-ADBA-0EDA58A7028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A07302-214E-4998-8E9E-1CCDA1091CA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06C66A-0405-484C-B33E-09F21F2A0D99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395107-959E-4044-91E8-A3D384B6AD6F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FF89E5-83E8-4BE0-B9FE-3A7DFD4EE00A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89CAE7-C3FC-499E-BA45-178FB8F5CACB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A79CCF-0D44-4E47-96B0-BFBD9EDDE41E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706CF7-BD05-4370-9033-2FE761466CF7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1AD2E2-A657-40DF-9E47-30659F153CC2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1171575</xdr:colOff>
      <xdr:row>10</xdr:row>
      <xdr:rowOff>0</xdr:rowOff>
    </xdr:from>
    <xdr:ext cx="377190" cy="390525"/>
    <xdr:sp macro="" textlink="" fLocksText="0">
      <xdr:nvSpPr>
        <xdr:cNvPr id="156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BAA12B-0BC8-4FC5-925D-07117F1BB94C}"/>
            </a:ext>
          </a:extLst>
        </xdr:cNvPr>
        <xdr:cNvSpPr/>
      </xdr:nvSpPr>
      <xdr:spPr>
        <a:xfrm>
          <a:off x="17400270" y="8343900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600076</xdr:colOff>
      <xdr:row>10</xdr:row>
      <xdr:rowOff>51955</xdr:rowOff>
    </xdr:from>
    <xdr:ext cx="377190" cy="390525"/>
    <xdr:sp macro="" textlink="" fLocksText="0">
      <xdr:nvSpPr>
        <xdr:cNvPr id="156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127403-05A4-4C35-81DC-8AF254D97ED6}"/>
            </a:ext>
          </a:extLst>
        </xdr:cNvPr>
        <xdr:cNvSpPr/>
      </xdr:nvSpPr>
      <xdr:spPr>
        <a:xfrm>
          <a:off x="19019521" y="8399665"/>
          <a:ext cx="377190" cy="3905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5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9FAC4D-2CFB-44E3-B069-C72C16F9673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5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64C738-3472-4FEB-8566-1A160CE402E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5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E075D1-24D1-455F-A9B0-F24CA5C08A2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5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084BF9-FF8B-469F-B49A-AF3A4C80E8C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5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567CDE-4C8D-42F0-8B27-E433C9BB612A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5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BD6F8A-C184-4877-B0F1-B76BA360674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5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FED137-0E8A-4440-BCEB-AC7CE226B16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5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FA6688-EB20-463B-B493-63B68BCE7C4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58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7BF8E5-853C-4BC6-9E56-B34A643B75D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59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7524A4-60A1-47FE-846B-20160851065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60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AD77F6-D4FB-4A10-B2FC-408623EE845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61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344BAA-3330-438C-9095-6336F40624E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62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F0C7E2-34B9-4DEC-8FE4-70052E07ADE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63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65C329-8F84-4354-8DAD-187CAA8CA26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64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2C7556-C720-4D3B-99FA-D64393C770C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65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1F163B-FF1E-4C4D-9F41-47C0D1B5111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6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0D8AAF-E915-4404-9F16-1D6BEFF305E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6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C94283-25CC-4A05-A65C-4D962F659BE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6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6495CB-7FFB-4359-8AEB-5C607900AA7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6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4E07CA-D4A3-479F-9E3B-CF77C7E717B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7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101451-2767-4F69-B363-5D7A411D36B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7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CA2466-C3B4-445C-ADE8-0A62A37D30E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7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D60FEB-0BB1-4EF1-848F-E4598D081616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7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CB5232-2115-48BE-99A1-FD9D9DFA314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E26964-3BCD-4C3A-A0E5-A97B1D021A0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283AC0-5EC6-41DA-82E7-D30892D6C5B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FD0AC3-6F4B-4C02-A3DF-D1B6FBA7353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051141-3A2D-4FF4-9985-E68FCDF4E106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440904-8D5D-4BD6-9AF7-C3161F22597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AB406C-8385-4D4B-881C-4B1138BF7F3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B5A465-18B3-4552-96C2-EA62023D021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754492-081B-4B22-B16E-9267C9A927C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903600-8C4F-40D4-99C7-C5E1C2E4F89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6B3C8F-A07F-4E33-B29C-6171E8E3386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74EC69-DF59-4D06-90A1-7605E0D8A32A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B97EE9-6300-4A61-8E5F-1662CF837C9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A01D1D-2FCA-4A62-B5DE-A2816964047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B2F43D-5A19-4876-8493-BCBBB9F267C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8C6F71-25B7-436B-B6CD-C5443452793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AF7661-412F-42C9-93DC-4900778DA01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583ACB-1932-457D-90C1-F75F9022E0A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BBCD46-A157-40DA-B338-A1772B2E2EB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A4699B-1E23-48DF-B2C8-36E00B381FB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FE6AA7-1384-4182-9D49-A8B5F9450ABA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77504E-CBE8-441A-9D73-BFC592624E4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150603-CCC2-49FC-A072-7B8E19D5840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7EC9B5-F11F-4647-8D5C-9376FDA7F5D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1EDBBB-DBEF-4F97-9DEA-29C396D3ADD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4E8051-E9CF-43C7-8DC1-49590DB89E9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6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BFA5B5-A1DA-4004-8AAF-FD2B8E633BE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78751A-5956-4CAA-8C3C-C39707066CD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153B45-BFBF-4F25-874C-C0994802D5E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A1343E-03A2-48D8-8B89-7D4E1A5074E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E92F67-8C66-444D-801E-CD7A6655E4C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45EA1E-E7A7-49FC-B694-CCD7BB8A159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62917A-4EF4-48BC-B6C0-67BB7AA9733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1F6B47-5359-4BBA-8CCD-B3BAC8E40FD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18EF0E-21E6-4128-A603-55184F871B9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9E3A4F-588F-42A4-A06C-828CDA11DB4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31B660-956E-4125-BD68-9D458F4A2B9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7606C0-A344-4736-9CDE-D4B68BD909B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3A8DF9-FB2C-4B8E-A397-498AE41D343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94E971-48BD-4576-B772-D56BF6BBF32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00F4E4-89B1-467D-A0A2-2D2F444AE27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4C38C6-D71B-4FCD-BF2B-4419D4CD640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237F4F-5F8D-44F9-A633-309F6B0B891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052062-CC1B-4FF2-AC24-ACEB36EEE31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486027-2953-4EEF-8807-2937CEAA739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889CD7-33D4-4CA0-B370-4AD7562622F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DC37C7-9E43-4873-B035-69BD0E23B95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443C82-38B7-4500-9C9B-122E63AC11F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3EEB34-A4E1-4CE5-9346-404EA7DAF2E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2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4677A1-592B-4D96-88BA-DC8BE28B73C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2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35EF63-93DD-4B49-AC6D-22CED1FA835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2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00F6A7-270F-4E7C-B57C-09F90258949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2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8E3B31-5A65-4FFE-BE77-3522D2FC19F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2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F7543F-BE63-4247-B992-E72A1B96FFA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2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4A09E2-FCFA-42BC-BBEE-F34E1A14D38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2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16A1E2-6AE8-42F7-B8D0-E6B5500E8BA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2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A33B92-95C2-4BBE-9477-45B21AD0EC7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025ED1-87EC-4E3C-9DDE-0588FF686C5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D93EFA-20C8-4CDA-B1DF-D7F02BE7154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6EAA05-19FB-4E7E-B2C9-FDF2B303D2E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6422F9-700D-436B-BB79-185C63A76A5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51FD7B-C129-4397-B24E-5E5380439FD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9A62BE-97E2-4E70-83CB-B69ED2DBA39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5195FB-4DD4-45F0-A765-80EF7CA5192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150325-6796-4EA0-958A-6B8E0EEA720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067C7A-40C3-4EEE-90D4-6A8CC188221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60D373-0E0A-47D6-B9B9-1C179CCA03D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F4D964-14F2-4566-9F2A-EC85AC31889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32E48E-9368-4988-A366-08923B15CAF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36E032-C633-4345-A66D-B88B3931873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9A851D-87C3-40CB-AC86-6087E0CC312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7CDB3D-45A6-4230-BCB8-32AF50BD319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A9702F-1C6A-43BD-9227-811EFEEB5BB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342796-D7D9-4F75-B93E-B701E600687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3EB85E-6482-43FC-8907-8DE0604C79E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4E0794-BE00-4E0F-A138-4A30E0144416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BFB886-E059-46BB-8E12-0CCCF3FC8856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2F8955-75D6-4DE1-8209-2FEC314FF0C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2ABABE-64F3-469F-90D4-0FE4C0ADDD5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B29B70-8953-43BB-8A26-D99C9474614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898FBD-A94D-4BBF-9DFF-F4D2C09CD4E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44361F-31FA-40AC-92C3-F1D43625508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12EB48-29B9-4A8F-BB18-13B23974B7A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30C5B3-561D-4AD2-8CF4-6CFB940E06B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EFD07B-35C9-4288-99FB-EBDD6C530E2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B2ECB5-FF42-4C6A-8E98-BA9CA0FCF29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F7186C-3C67-475B-AF9C-2C4E5C498C1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68FB57-4021-4021-A739-C44360882A0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618235-FA6A-4EF3-8AC7-B172C1F21DA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6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A98060-2DE8-41F7-8B8B-8520D2DB87C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6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2F44DA-B9E6-44B9-8CEE-B097EC177C2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6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629584-F4FA-4D66-B4CB-4FD22ECB10E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6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A02325-0BE8-4DDB-B915-0FACCFA2981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6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A52F55-E9FD-4E36-B341-250B01D3D8A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6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E9A451-1225-4D38-8E3D-246BC9397E9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6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82B52C-9A3B-41B7-A864-2027675D7CB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6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F9E291-9D9E-4009-B5D1-47439FCD9C3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8CF305-C1B3-4376-825B-E9B4D0816AF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08BA1C-17CA-4F20-B081-128A37E4AF3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5BE694-BFB9-4CF4-8DF4-DFC328F44D2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6CD3D2-132C-429F-9A73-8705C3033BF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588656-5AD9-403A-9039-4A87795B4F5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A030A1-738F-461E-B102-E4AB96822E6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F95758-7B3B-44DA-8557-3F9703E0A5A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3FF231-49A6-4779-AF11-59D3FF6C11D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7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CEB493-0512-43AC-B6E2-12957FD6F03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7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3D009F-8BF8-48CC-AD2E-A03FF68FEE0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8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7DD73E-1EB3-4572-AB13-A71E592AADC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8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A493CF-64CC-489B-9F69-37970CAFE5D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8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6DFE42-5B59-47FD-AD11-820465887B6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8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4C7478-C385-4A4D-B78A-C7E9AAC5D19A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8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BFE811-655C-47C7-B9F7-CAD56DCD1F7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8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B22940-99A6-4C34-BA86-B2334902964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8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C1B30E-1ED3-4FAC-AAD6-88D166257226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8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57EC4C-EC26-46D7-80B7-42437789126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8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AAF136-FA0C-40FB-97C4-D36E983A419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8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A60D4D-C8BC-4ADB-AAAB-48B301DB683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9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8A6EC5-385A-47B5-803A-2B896C2A32C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9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E03ED8-79F5-4A3F-B22D-D83EE8EA6B5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9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C21EFC-1CBF-4923-8E16-0D84ECD38E5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9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9A6716-7AAC-4B47-A6AC-02D9991EBBE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9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644E51-7674-4B97-AE56-76E7CCC2FF1A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9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884C83-6AE1-4983-A4C8-651B71BEECDA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9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2B4176-DA2C-4580-B614-132EB24FEC9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9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B817DC-6C46-4913-9676-28085307BDC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9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B502F3-6840-44AF-B982-7A44E3B91A0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79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2FCA21-37CB-47E3-B8BA-CFB53B6B87D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0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7C7F31-DFFC-45F4-8E70-E75B97CB290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0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EE4CB5-DE47-4D2E-907D-CCB0FA3895B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98F4B6-9E4C-4E6B-9167-E288E20B3A5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552F0B-D069-4828-B3DD-B5CF96834FCA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0E42AE-9ACF-4E92-B054-35BC097989A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761F95-647D-4157-A632-680C9FA6E7E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DB7CC8-0D86-457C-BA9C-F0D0C8A6BF0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1723A6-77D3-40A9-9E43-4D44EBB403A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A80285-F316-4AC6-9931-1363D622AF9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A79D90-F11F-4416-BD28-B17EA776F66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1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6F04D0-65C8-4E88-93D9-59176DBC535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1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E5C52B-FE21-49EC-90DE-FA79D7FEB92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1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C4BADE-DB7A-4EC7-A58D-55F6D21693C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1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C22C4A-B6B3-48BD-A643-AF0F216E3D1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1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1B1DDC-0FEA-4721-AF1E-BF9C8F94C05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1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0F7F7A-5F76-4C47-B0FE-904C5466155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1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F1C8BD-1058-4BF2-93C8-206A494752C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1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EE46FA-10C4-45BF-8B7C-A0A44CF45E2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764DB0-8247-4D06-BA30-B644AC1C1CD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BC4A1F-D73D-46A5-949A-186E445E3CCA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704EB0-60E4-4527-A816-84DDD75D024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1C7189-4ECB-4CEA-9D55-EDD44B03DF5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015AC1-E100-4FB8-A45D-0A5DB9E7818C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5F2D6E-3F1E-4E73-8ACC-31E5A343E9A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A215B6-9D41-4AD5-B16C-EA95FC636B9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0B5622-A384-4D1C-A117-A24B900A7CA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2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E57D0F-9ECF-47B8-BA47-7C65B96EA37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2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4D8CC4-7A50-49C3-B4B4-83CFAB20F8F0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2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09664A-FF31-4C27-AAD6-148B944CED3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2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73784C-E4A8-4CC2-B210-46EA4C7BAC38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3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953DD7-CCC6-4A8F-ABA4-368135A2E98B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3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3698B1-593D-481B-9E88-907F884D6915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3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FCD204-362E-4CA8-8268-9707A727EA32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3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BC4521-1F3D-4F50-BCBF-829D55BFE8FE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3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59CED0-81A3-4597-A4A0-B6D8155F0241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3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AC5E89-36D3-4155-958B-1B1089674599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3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35C3D3-7056-44A5-AC7B-50A26332D91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3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D14CC4-C7B4-45C7-9D14-C4D5B71875F3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3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5D3E3E-4726-4EDB-98CB-72CABDCDBF87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3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38B013-3AA5-41A8-A9C8-43EC449B954F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4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602518-80E4-4D7D-BC6C-E3BC312E2D9D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8</xdr:row>
      <xdr:rowOff>0</xdr:rowOff>
    </xdr:from>
    <xdr:ext cx="314325" cy="304800"/>
    <xdr:sp macro="" textlink="" fLocksText="0">
      <xdr:nvSpPr>
        <xdr:cNvPr id="1584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AAB324-A997-470B-99A1-DEAC8D04B3E4}"/>
            </a:ext>
          </a:extLst>
        </xdr:cNvPr>
        <xdr:cNvSpPr/>
      </xdr:nvSpPr>
      <xdr:spPr>
        <a:xfrm>
          <a:off x="17430750" y="6543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4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34241E-0AB3-4D2B-8D57-F4B8F5DE163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4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D88DBA-89AD-4D22-860B-F022E104DA3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4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9C1656-567B-461A-9DA8-C02CDBCEF904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4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167EA6-624D-43CF-861F-0F740C623A14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4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5DE117-673F-4609-9A8D-5C960E431CF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4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4374F9-EB8B-40E4-B30E-DC3C41CFC23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4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CC9140-BA45-4589-BECB-C5602E92958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4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B66395-9B67-4B3B-B7CF-7A67B548CAA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50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C467E2-29EB-4662-AAC5-BB6CFA0E792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51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EECDC1-B3E9-4CDE-971A-2F5AF48FDA4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52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752C44-22C9-4C15-9E53-619CF099F104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53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67333F-1F17-4B01-BC17-2B396610B99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54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D1D7E5-57E6-464F-B506-EABA7B3B88A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55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94DD65-3469-4D3D-9DE6-04F1496E609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56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0AF646-0FAB-4C1E-9C02-5F209570A28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57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CC23BA-6390-47FC-945C-EA20FC03701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5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C9CD1A-DC73-4DAB-864B-7716FA253AB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5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1135C5-9CD7-4381-93B8-445EF857233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6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79130A-9D99-40CD-8D19-5EA5FC962E0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6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6AF0AF-BBF7-4360-B7E4-EDE48357C03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6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E60696-E750-4D23-BD8B-840390AA32A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6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D23D94-32E9-4DED-9662-F357CD06374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6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3B2B3F-1707-4B14-A7A8-40355032659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6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E25D67-80C4-48CC-815C-14EA819A44B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61BDB86-BF24-45FB-AE69-2954DCA8F20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951C6E-26D1-4CAD-A561-FA63EEE0CA8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27E27D-A660-42D4-A3D3-EF643CBD3FB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5C1BC8-BF53-4379-8415-F8EECE68B3F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CC8A40-8523-4748-92FB-C9CA31C98B9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2ABBAA-F4DF-4E3A-B4EE-14513C5A863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7EBD71-AFFB-4E44-9E03-B38D12FADA1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76E69A-AA9F-44B8-BE73-D3049C3974D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CA4384-387C-4B58-8C8C-BEE1DF89B3D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90D9E7-7366-4951-9A32-E744961449D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37B802C-AB3F-495E-AE32-98925DEC305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6E5E21-2079-41EE-BC23-C1662AC3123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B9C899-E3D2-4143-97F2-782741671D8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22B15E-FB3D-4DAE-9F30-9AE9591B8C5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E7F864-82E3-4709-874B-530F53F9510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032ECF-F9A8-4FB7-9EF5-4B87B78F35A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C82F87-9D80-416D-BEE8-B584BCBC06F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4EE4045-F2C7-47AA-B6CC-AFC499B9920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8C1610-F1E4-4A5A-ACED-AEDBFA3F2B3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17C344-2B5F-4614-AF22-B0ABACAFE34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0BB919-FA78-4A25-A7F9-733D62FE011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CA22EF-1E56-43D0-9E0A-629997241DE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FEB561-9FEA-427D-B2B7-27C4BAAD0A1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C2A591-0E31-4F35-A954-4C0DDC98A25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F0B969D-01CF-44E3-9F52-073FBCCEE77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5D98F5-992D-4B72-85FF-1D02C1906154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B18912-602C-441A-AB3E-2FEBAB1A66F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6A8A07-8ADB-4601-9C8C-E3121368AFE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5D7672-C0A3-45B4-8AB6-7E4448D74AB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EF5A2F-FC05-4D44-A8FF-54DE4CFB48A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1D8957-054B-49CB-ACAE-A6C5FBA2955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65F872-2F75-4CD5-8D01-8E2E5B8BC6F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5B4124-58ED-49A6-880B-31FC12452A5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8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1B87FB-736C-4032-AB50-7322A2D7106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B83E3A-1510-40BA-9E36-57DCE05FF14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7F7CE6-7EF7-4A68-AB01-2D59605FEFB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943BBD-16A4-4E91-AD75-D1D9132E31F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AC9D00-A102-4C1C-9EC6-26521A65342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65389E-B920-4190-98CC-AF52CFE57AE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A87636-C1FA-4D81-AEF3-CAD6DAD9398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865B75-A39E-4372-93DB-FE5D8593B4A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5B47F9-ECE6-45A3-9FAE-31E5125D345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975B02-4E46-42F4-A31D-C6627EDC5D8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F3A46F-2BC8-4EF7-82E7-D443F8DF6AA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3FA70A-2AD4-4342-B9A0-C62FA88DB0C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43A5BA-8F64-4457-BC61-927C3CD7644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C54884-81FB-4F33-BB9B-D311559452E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22214A-3A46-4548-BA7C-211AF5F5CC4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1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302D55-1785-4C67-B777-35D35D23C17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1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403CFD-0E80-4A5C-B432-E271FD0D900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1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874DCE-3280-431B-96E0-F0C00834080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1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7BB7C3-0BED-47BF-8079-5FE99F55161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1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5C55F6-DA55-46E0-B84A-5AE63E3F88C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1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698EFC-C381-4156-9652-387BA38D101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2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148750-22A0-416C-9343-B0D5729BB10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2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3905CA-8902-4518-8763-028B1F0168F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24A59A-D6BF-4D54-B730-490F0E2869B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2D67F4-9EA3-4867-B64A-1E033D1F8CF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B52CD1-E9C5-441E-A260-A58301F2A42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1543AA-D05C-4DCC-92BA-3B7467B2969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97ADE9-2EF6-464D-87E2-979402235F0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7B3C93-0B5F-4C11-A902-E7821EBE57C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F0EEC7-75E8-478D-80F2-632744DE5D3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6E90D2-3724-4E37-B86F-9805F02B81B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C5994D-3305-4F90-B145-86C60535365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E37D0C-E1C5-484D-B5B2-443C7466700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1F2B0E-AF9E-4636-B839-511F0B25F11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E30526-D983-4F9F-8363-6BC8C409BCA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6E0278-F656-4992-A47A-6C009BD1D94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CA10C6-AC13-4A9A-95FF-1FF0FB75E52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9C1F40-7E83-4E75-B518-F9121D9F0BA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51C4F3-DB86-42ED-8675-F231881EFAB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BB338C-F4CC-4A9A-A6BA-CE8448EE27C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65BF1F-73EC-452F-ACE4-F26C2AE7F6E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1E9DEB-1569-4EE5-8CB3-593CD0CE4EA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743E69-82D6-4ED0-800C-5CFA2CC872C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E186B0-138F-4900-8725-12BB3A147BE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D7D6A6-6791-4B3C-9A95-9598F44A656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855E79-938C-49D7-A806-A0C971B7C0B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1309C2-CE1C-4326-B47B-BE7B5D5645E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05C68D-A5AF-4A55-A579-389B5DCFC0F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840DB4-AAA9-4F95-A109-DE0511F813A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AE56BC-4CF6-4931-9949-9673D0D0847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A2982E-2194-4404-A0B8-AE468F66C3F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27F440-2DC3-437A-9B2A-DFAB6C8FC4E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62F1BA-F37E-4D98-B9F4-EACA7AC1992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0301E8-5B5B-42E3-8B90-A8F6ECFFD23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31BF90-93F2-4905-9C66-07011147580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5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C94AA7-1B49-4E09-AA1D-FFE5196812E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5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40DD9B-EB92-487B-8A8D-4934F0435FE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5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68EBB0-0A6B-4642-8612-DD4558E09DD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5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878C58-1AEF-4E20-B6C3-ED8EEEA616D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5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704810-DA9C-4F50-AD86-BE0EDA5AFBD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5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9F4601-3701-4154-BB59-096AA4ECC25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6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314493-6AAB-4C35-8CD9-335813D5F2A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6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65B32C-90DA-443E-8548-D58C4F963A8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3EBAB5-AE63-4A2E-BF66-B42C7E15B84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19558B-28EB-4BEA-BE32-D7ECDEADC07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B23A0C-6D25-428E-BC24-8475D5D66B9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15E655-D6C2-41D3-89B1-55C6174C492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1718DF-819D-41DB-BB49-8D7C92E0A09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DF7799-5B2C-4DF5-AC61-3DDD41A2AE8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6B4DF6-783B-4EF0-B282-4C7DB8F8667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1A6A79-61D5-4DC8-B5A8-ECFCDFFBA11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7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E043D5-9752-480B-B6EB-43D6C51246F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7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C52887-4173-43ED-9B58-17720BDF6DF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7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AA57EA-66FD-42E0-ABD6-6ECB68050BD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7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0F8C40-421B-44E5-80F5-1EBD770275A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7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AFF9EF-1C18-4DD6-BE9C-E3984E1E9B1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7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A87ED6-93B4-425A-BD05-19452E4746A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7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BA541D-C8ED-4DE6-B199-6D0157C03FA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7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BF2FFB-DA61-4E4D-82EF-05FFC8BCEA2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7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9FC5FF-6692-438C-BD6A-C9CB7139831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7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A41BF1-FE29-40E1-97C2-1B03774E465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8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1D1F9C-6234-4D6A-B2AE-5DE15BBCA07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8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C0D419-906E-4B47-A95A-9E1A2260FE7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8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22E0C9-7F52-4E8A-9DD5-D0CA1050805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8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122C38-3525-4425-9B0C-B2C5BDA9502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8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729B91-D9DC-414E-92CE-2A88FEAB5F7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8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353EE9-BC0F-4749-8779-9273348EE74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8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184F3D-609B-48A7-BA57-C8FFC62B03B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8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FBA161-410D-445D-B1F5-2B970BEF440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8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D5BEC9-C8CC-4FD1-B0A3-A7E2E1A9A5B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8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5659B6-D620-49FE-AC08-FAC8A294A25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9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EDA491-4B9D-4E88-9E6D-DB520D822F6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9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36E1CEF-0C23-42B3-8687-4F39023950E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9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FE58DB-81DE-47B5-9CB5-E2C9FCF4923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9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F50E6D-343D-46C9-9CF2-ECD793B8526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3A0522-6F3A-410B-9FBF-FD253BACE72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6974E8-D257-4910-BBC4-BB526E45A48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6B625C-4CC7-4436-BDC4-D95242925F1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0990B7-26AD-43A9-8CE4-D0399FBCA26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14D3F9-D27A-4300-97BF-6A77AB93BFA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59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F36177-F048-4071-8D3C-35D2F79BFEB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78A2DA-8DE4-4BEE-A9BE-8F2D45D7D2F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6FB874-0056-44BC-97A1-CF33D9A51EC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0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3CA6DE-BEC6-4A20-8E6C-1E3AA4A9F84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0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22E9A6-1B71-480C-8BB0-FDAA0ADF60F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0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CE9855-DD49-49C7-80B3-421FC84E56C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0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1767F5-94E2-4E30-96E9-84B9EAE77554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0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7A2E22-32CF-4296-99BC-A20DC1F7457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0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49B649-4EE4-44BD-B129-3C68882435D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0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3DBAE2-77A2-47AF-AF8C-740614B8EB4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0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0A3353-1F3E-4CDC-B103-8A695207D46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0C1C9C-FBE3-42C8-B080-304DE104489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3F4B84-DA25-4B12-99EC-F21C5289D91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4DEFFA-3FE3-477D-B2F7-785786E3408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D7F15C-9B8D-4E3E-9325-980E6980BAD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42B1A8-5328-4E46-BCE0-8457C7CAF67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CE5883-1CDB-4EE9-9D6B-D05F70F407B4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B57B18-5C8E-42DF-AD9D-415859E4B1F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E67921-DDE8-4674-BAB9-2ED9755473F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1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A2A518-7801-4B65-879C-6E6E3C78B0E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1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4B8A5C-87CB-4D4F-8D6A-D675042B67E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2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AF89A5-EDAE-421D-9A6D-D3D0AE1A2F6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2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5AAF1B-8D18-4299-9626-AAF3096E6BC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2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FD8911-2722-4769-B1D4-8B05DF43151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2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7E4C13-B9EE-40B0-8EF4-D02FF1F092D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2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B256F3-133E-4F83-ABA9-4AE34CA732F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2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A4015D-2E01-4042-9DCF-87BEF12B543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2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C0ED17-D902-4C5B-8F45-1F6D85BA8F0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2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28F68B-E87D-4D4C-BEF2-18429B538A1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2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D3BE0B-9354-432E-A43F-82220EACEE0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2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882F54-D787-4A8C-AE8B-F533DF2F899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3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2FEBDE-CEAA-4D10-A828-4307E97667C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3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1DC218-9CA9-4B3A-9D11-9092741ABB8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3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5D17F8B-B4F2-4AE8-B03B-879A258B365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3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4115C0-E2C7-4FA0-B618-8566D305838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3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1AD1FC-8934-4DE2-BF64-14B47F8E00D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3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E081F2-5B30-4302-AEF3-4DFD18657B7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3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5FE39D-481F-4B40-814C-656287E5041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3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15CD78-1081-478D-976F-AB96E1B7E04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3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7D28C2-52A0-402D-BBDA-DBDCBED4654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3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40BB09-E260-425A-B383-CC5B4FFFEDF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4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BFF984-766D-4DE1-888A-F4097297C44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4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F6749D-18C4-460E-9578-90849FE4597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42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665B95-2ACE-440B-8ED4-FCA117137FD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43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3956E3-4680-474A-920A-B8E23726F29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44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0E51B1-09A8-4294-9E0C-317E23AA6FA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45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A47141-363F-47AB-8238-1D6F5C02958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46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F4A54D-F09D-4722-BA4E-7C36102D888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47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7638BD-DC3B-4AE6-B1C1-345630CA6D84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48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6472AC-5381-4893-9D16-3E38F7F0973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49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E3DD9EE-B2C4-4123-8A15-56164D7A598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5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2CB9E8-D8E6-4D2C-AE6C-3A5A32977E8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5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B7B06E-EBD8-4289-8D63-6775D41C123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5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5BB7BA-8180-4ACF-9CE6-2CA80EB9A80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5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D0D5CE-4A75-4FD2-ACEA-BFCF176F99D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5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57D774-7611-4C4D-8478-7753171E50B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5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9924F2-C394-4C02-8B3C-36BE27E6DCE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5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7257F4-EB52-4E5D-AD00-4245434B7B3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5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91DCFD-76EF-4606-8145-1D56CFF3068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47E741-572E-42C6-B2CF-AEBEA52F184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8ADCA8-B8F7-46A9-9224-3C194E36CC9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0C6779-64FA-4A8F-AAF4-ED91D14538B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119778-C6B7-4235-906F-28F1EE8004B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E31399-3D91-4A71-B18D-1BF98A1BB36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A84EF1-29D3-46E6-A7D9-13AA490209B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4FEF0A-2EF1-4DB9-B75E-908A66BD3A6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A1A6CF-B9E6-4484-BB55-BECBD96EE12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5B7FF6-3EDC-49F4-9E90-FBED0B4762E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EFCEA1-536C-4749-9F42-2B9CBC92CB2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4F6379-7BBE-4C6A-B0B3-453007BC552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3C201B-3E9E-4AF4-BA4A-DDA945A51AC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868DFD-77C0-4D11-90BD-38DC14E0163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FA7A8E-5612-4F07-B68D-F0B0245187A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4E6F88-6B66-49CE-A308-33DC0507CD1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6494BE-83DD-47D5-86F1-6F71B82572E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2B87C9-B444-45F4-9C2C-428FD205962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ADC183-0D44-41A9-972A-D8BF01CE855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F31518-9D86-49C1-B1C6-5D57D961272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DF8052-A42E-40F0-8A06-4691B89CBCD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E5A2D1-8C8D-456D-B7C9-6252F537A5C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AD8803-1AE3-4CF5-AE5B-301C6DD5CE0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3C0EB9-67A0-44FC-86E6-6E9D4371740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CBAE4A-1E5B-435E-BE64-07376DDFEE0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8066AC-DE8A-4D93-AC6E-9724DE041F3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46D8CF-3E7B-4120-96A1-55FECD1CE22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8AE2D5E-19EC-4D82-9932-D965A5C678E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141B9D-F928-4227-8057-D19904A7B0E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9FF6C8-55AE-4505-A937-5490C6A344E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FF6EEC-A9BD-45FC-B055-2056A3FE933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3D15C6-6DC5-43B5-8C4D-507DD5B2253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9780C3-26FC-46DD-80C5-29BCAD7A328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C9601F-2422-4A79-8151-4FF4540C801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25F15B-1D04-489F-BDA6-11A91C07BD6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D80C1E-AE99-4C20-9946-DD2713C4EC0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B9F004-C45C-475B-8D0A-C5D0677D748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4AFB67A-389E-4226-8AEB-EEAF31D3F76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F689F7-21CE-41FA-98CD-A7EE56C938C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695CE7-BB21-47DF-A118-19A9B0E8439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10B5EA-7E41-4022-ABBD-6C166E636FD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64AAB3-76A9-4B2A-8AFF-C59589BE764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0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BEE891-04FD-453C-8AB4-6E27388AC64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12EEEF-7C2B-4A0B-A3E1-AF89844C88B4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CA3B36-AB02-47B7-867A-3B2E967822B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C484E7-9FA4-4D96-8CB7-1B04688F68C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D44A15-63D7-4F4B-8038-0B2DC4AD335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FDF65C-08CA-459D-BBAD-2B781E46DFA4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32B40B-3249-48BC-B0E4-5CEE55F8C23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0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95302D-AA27-49BC-BF3F-22475DBF5DC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0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722E03-D7DA-4D00-962D-7550CB6F34B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0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BCC228-3F9A-4F74-AE36-63D29B7FC13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0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E8AF68-F355-4DBB-AF81-C486C76CF52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1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434200-B60B-423A-B976-81FEAA9FC6D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1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1298C6-9BE9-4E71-BF14-0A134FB4B53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1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A2196A-2C69-4978-B40D-ECCFE335DEA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1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CF7754-3393-45FA-9D37-E1895537E75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218AF0-F70E-4DA2-B560-2B664E2737E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ACBF36-C200-46EE-B83B-4FA00562D2B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399BED-8213-4AD0-9964-7F8D8478194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9EFE40-E12C-45AE-855E-63E51B3E389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61A2D6-F566-4E2A-AA19-C9D8467FBE9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4C5000-0E05-4294-A200-1281A7D673D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584853-D6BB-4951-B783-B66D7B0629B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3E6800-56AD-4835-B0DD-FDD0134EB0D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845829-70DF-4513-ADDB-1BE92634455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921B22-A204-49C2-8AEC-84CDC2BA6E94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D10227-36CA-4CD9-A09C-A0D91777481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78DE20-EC63-49F4-9E50-573F3E28030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0EFB0D-0294-4D9E-8419-09707536307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D8D525-72D5-46AB-9791-C1FB4D888F4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25F1DF-C9A9-408D-B5AB-32A9F19480C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C82526-1DB6-4B64-A95F-455FFFF7F93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D9CBC4-B42B-4D36-A11E-8577ED142BB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BDF2B9-69F6-4349-A441-3CE0A3235BC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03C145-2144-4BDA-BF06-0DE5BBB7AB3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CC61D8-63D7-4C1D-A919-2FCC7FF38C2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7C8DE3-53C8-464B-89A5-3A93AF03BD1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35AAEF-3FFB-4547-A96D-6B6DA7543CC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9B693A-3E91-4CEC-B53F-41184B5B873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8A08036-C370-4D2F-B012-F98A2CA7838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24530B-5C64-4DAF-AA6C-418A247EBAA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ED1550-1B24-4426-A6FF-93126961DB3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260450-502E-4DAD-BB05-A4C9F2F8B9C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7AD941-B918-4921-A77C-E1324AB45C9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9BB4E7-C6AF-46DF-BCBA-C2B4A2645BF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A2B3DB-AE46-4E62-AF08-1042B7FD6A9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BD9C0D-99DC-4188-968F-365524776A3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E24E10-359E-4018-9D1E-DE4EE8D61D9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4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C40C4D-8E36-4596-AA36-7B44E6AED05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4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010E60-2CD7-48F1-AC33-1A42F98C5F54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4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F36DBB-D1CE-4C82-A1D0-A962B1B109D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4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7AF25A-4F92-4A35-8C9C-B05721276EC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5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2A4B75-66D5-4382-A679-1C47F14C7F3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5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A80444-54E0-449F-A5A9-0FB7325BDE34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5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8A1301-9290-43FB-BCBE-4E8F22A9D32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5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7B7DDE-D0CA-4E44-96CE-666326DAD91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5BAC5F-21B3-406D-A252-6D1619DDABB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C2CF76-4D5D-4B21-8B46-64AA79EBD53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164F34-A3E6-46B5-A5A3-5B437A4313D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0D66D3-B3E9-484F-A995-DD184FD41BE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20E836-2E1E-4275-8A29-70A34452366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C64BF5-9CE3-48E1-825D-A2F89A1C7B9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185018-1578-4F48-94F5-7BFD6B37DE1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5662D1-852D-40B3-B512-DC7ACFEDA6B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6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40DC68-9F7D-404C-8BBB-CE8F4EB2CF7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6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FB1A8F-BEC1-4171-98FA-FDB91923F21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6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367415-7C05-4085-A7BE-D7212E0B7AF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6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E32458-9081-4009-9428-64EB137B321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6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54B90D-1BF2-4485-91E2-7308374FDB2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6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FADCDA-E6FA-4573-9D9F-8B55685DDD8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6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3FF7FC-1CA5-4048-AC55-8D544B0F8BC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6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3BB258-3AAB-4F61-A180-819E817E5F2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7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4F510B-8415-45AD-A099-5D96064F1DB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7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2088AB-7820-485E-8541-E8E4A69CD1A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7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8E692CF-98EA-4472-AF12-6AB7B75EEE0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7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7AAFBC-F045-40E4-A8FF-DF30FA791E6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7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D80262-AB43-498E-B5A2-2B24A5D6E12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7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DAB8A6-A469-4CCA-87BC-D5E834F411D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7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AE780C-CD14-4187-BC9D-58E3DE3F787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7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CAE57D-DA1C-4982-AF2E-1AF535430C4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7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B383FE-E7B9-4871-A8F2-5A7E5CC4332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7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D57E8C-9217-4505-8984-538218D6946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8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3971FF-6635-459E-B617-B1D5B5BEF03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8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2D8E34-BDF3-4909-8BC3-6BFD45AC890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8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647E8D-5B75-41FE-8F77-38355752EF9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8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3597D7-2732-4909-B08B-3DAC80D52E34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8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2F987B-F244-4133-B059-C27C9EF93E8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8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A85CB0-23E2-464E-89E8-6857A9CD9DB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E89F87-4E63-4364-AF5D-BDFE0616B60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E854A4-E840-4302-AB1E-A39D8C0B96D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241C2D-A972-4AA9-8C09-6696932BD17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1EB7FC-ABF1-4F9D-9BD5-734196F5F77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D040D8-70C3-4A87-B120-502386E2E02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DE9AE8-274F-467B-BB8B-B2AEEE8A8E8D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1076AF-6F08-4C2C-BE57-B748FCB781B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FB1310-91EF-4F6C-B50F-791BD6E847D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9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BD6D2C-6285-4FC6-9262-427B57C5CFA0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9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165016-FA68-44B7-B1DD-CBA41BE2EBD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9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7AF33A-BBC1-4D38-A558-F4DB515A930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9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9806BE-FC08-4353-8F91-7E3EC9955A4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9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B010A4-5482-4B83-B1D8-576B6DDBD62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19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A312CA-0CF1-4F29-B211-BA472123E06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0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D4F82C-E90E-4018-9D1D-645F52BEEE8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0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CE4B66-3442-48DD-82B9-DA16BC2A026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5F372D-92C8-48D8-807D-FD97E4A7A57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E5CD34-1F3D-4595-AFEC-6F7814A9902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C9D995-0D3D-4899-91C1-CDBE1218D8B5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A5CAE7-EAF2-4F40-86C5-980050CD76E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C5F34D-C092-4B64-917C-1DC3DE51DF9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D41514-C433-41F1-A23A-25E036101FE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1A5C8B-A609-438D-ACEA-7B7877BDEBBA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5CBA0F-8E40-4199-A939-09D60556453B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1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6D39E2-DFED-45DA-B307-80342A607E89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1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A74170-AE48-455F-A57B-2AC50B243E0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1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81A5A5-9735-41D7-9634-DB70F77C18E4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1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7A751E-A881-4A16-8750-0581602D351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1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6EDE2A-075C-4907-B692-6098E79ABF86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1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92A18D-7A14-4AF1-9126-59B17DC4BDAC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16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D8CDB9-3636-498E-983D-F340C1ECADFE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17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CCDC0D-177B-40E4-B51C-6E1D42C286F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18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240C75-501E-461F-B6BF-F18F731B01E7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19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DDDDA7-D8DB-4F94-AA85-5CD03200C911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20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658C3F-F67C-48D7-833D-B7D931C2BE32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21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E36C49-D63F-41C2-A486-49F854735CA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22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FFCC006-7AFC-405D-99FE-9FFF46EA2973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23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3E0C9C-A612-40C8-B088-7FBBA56FD56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24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615002-1424-48AB-BC2B-1A91DBC9CDBF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1219200</xdr:colOff>
      <xdr:row>7</xdr:row>
      <xdr:rowOff>0</xdr:rowOff>
    </xdr:from>
    <xdr:ext cx="314325" cy="304800"/>
    <xdr:sp macro="" textlink="" fLocksText="0">
      <xdr:nvSpPr>
        <xdr:cNvPr id="16225" name="Shape 8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42AC87-B0CB-4A64-BE42-73243C9DB5F8}"/>
            </a:ext>
          </a:extLst>
        </xdr:cNvPr>
        <xdr:cNvSpPr/>
      </xdr:nvSpPr>
      <xdr:spPr>
        <a:xfrm>
          <a:off x="17430750" y="49434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mro.Tojiev/Desktop/&#1041;&#1102;&#1076;&#1078;&#1077;&#1090;%202023%20(&#1087;&#1088;&#1086;&#1075;&#1085;&#1086;&#1079;)/&#1041;&#1102;&#1076;&#1078;&#1077;&#1090;%20&#1085;&#1072;%202022%20&#1075;&#1086;&#1076;%20v1.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2022/5.%20May/G.%20Budget%20for%20operation%20period%202022%20(updated)/&#1041;&#1102;&#1076;&#1078;&#1077;&#1090;%20&#1085;&#1072;%202022%20&#1075;&#1086;&#1076;%20v1.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zizbek\UZGTL%20MTK\HR\&#1058;&#1072;&#1073;&#1077;&#1083;&#1100;\2023\10-Oktabr\Moddiy-texnik%20nazorat%20bo'lim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курс"/>
      <sheetName val="ALL DEPTS"/>
      <sheetName val="Assumptions"/>
      <sheetName val="LOG"/>
      <sheetName val="Dashboard"/>
      <sheetName val="BUDGET 2022"/>
      <sheetName val="Для вставки (1С)"/>
      <sheetName val="анализ (1С)"/>
      <sheetName val="1. Production"/>
      <sheetName val="Procurement status 19.10.2021"/>
      <sheetName val="2.1.U&amp;O&gt;&gt;"/>
      <sheetName val="U&amp;O-Var&amp;Dsl Cons"/>
      <sheetName val="U&amp;O-Var&amp;Dsl Prc"/>
      <sheetName val="U&amp;O-Chem Cons"/>
      <sheetName val="U&amp;O-Chem Prc"/>
      <sheetName val="U&amp;O-Ctlst Cons"/>
      <sheetName val="U&amp;O-Ctlst Prc"/>
      <sheetName val="U&amp;O-Cnsmbl Cons"/>
      <sheetName val="U&amp;O-Cnsmbl Prc"/>
      <sheetName val="2.2.SGU"/>
      <sheetName val="2.3.PWU"/>
      <sheetName val="2.4.Civil"/>
      <sheetName val="2.5.MCD"/>
      <sheetName val="2.6.HSE"/>
      <sheetName val="Plant costs"/>
      <sheetName val="Treasury r2"/>
      <sheetName val="2.7.PCD&gt;&gt;"/>
      <sheetName val="PCD Notes"/>
      <sheetName val="PCD ESA"/>
      <sheetName val="2.8.SLU"/>
      <sheetName val="CSA"/>
      <sheetName val="2.9.TD"/>
      <sheetName val="2.10.PID&gt;&gt;"/>
      <sheetName val="PID Notes"/>
      <sheetName val="2.11.PTD&gt;&gt;"/>
      <sheetName val="PTD Notes"/>
      <sheetName val="2.12.AUT&gt;&gt;"/>
      <sheetName val="Instrument Spares"/>
      <sheetName val="Analyzer Spares"/>
      <sheetName val="Control System Spares"/>
      <sheetName val="AUT Equipment,special tools"/>
      <sheetName val="Trainings"/>
      <sheetName val="Total verification measuring de"/>
      <sheetName val="Outsourcing services"/>
      <sheetName val="2.13.PLD&gt;&gt;"/>
      <sheetName val="PLD Notes"/>
      <sheetName val="Maintenance"/>
      <sheetName val="2.14.RMD&gt;&gt;"/>
      <sheetName val="MECH"/>
      <sheetName val="welding materials will buy"/>
      <sheetName val="gas"/>
      <sheetName val="welding will buy"/>
      <sheetName val="welding materials bought"/>
      <sheetName val="Mech. Rotating"/>
      <sheetName val="Mech. Rotating will buy"/>
      <sheetName val="Mech. Rotating bought"/>
      <sheetName val="Refractory srv"/>
      <sheetName val="static spares will buy"/>
      <sheetName val="spending materials will buy"/>
      <sheetName val="Mech. Static bought"/>
      <sheetName val="Oil and Grease (2)"/>
      <sheetName val="Таъмирлаш-механика цехи"/>
      <sheetName val="Лист1"/>
      <sheetName val="2.15.SMD&gt;&gt;"/>
      <sheetName val="SMD Notes"/>
      <sheetName val="2.16.ADM&gt;&gt;"/>
      <sheetName val="ADM Notes1"/>
      <sheetName val="ADM Notes2"/>
      <sheetName val="2.17.RMPD-ELE&gt;&gt;"/>
      <sheetName val="RMPD-ELE Notes"/>
      <sheetName val="RMPD-ELE Training"/>
      <sheetName val="RMPD-ELE Spare prt"/>
      <sheetName val="RMPD-ELE Services"/>
      <sheetName val="RMPD-ELE print&amp;statnry"/>
      <sheetName val="2.18.IT&gt;&gt;"/>
      <sheetName val="IT Notes"/>
      <sheetName val="2.19.SEC"/>
      <sheetName val="2.20.PMD&gt;&gt;"/>
      <sheetName val="PMD Notes"/>
      <sheetName val="2.20.PMD-RWD"/>
      <sheetName val="2.22.LAB"/>
      <sheetName val="2.23.LCD"/>
      <sheetName val="2.24.FIN&gt;&gt;"/>
      <sheetName val="FIN_SLRY"/>
      <sheetName val="FIN_EXP1"/>
      <sheetName val="FIN_EXP2"/>
      <sheetName val="HRD r0"/>
      <sheetName val="LGL r0"/>
      <sheetName val="CIAD r0"/>
      <sheetName val="Land r0"/>
      <sheetName val="CSD&gt;&gt;"/>
      <sheetName val="CSD.other expenses"/>
      <sheetName val="CSD.stationery expenses"/>
      <sheetName val="CSD.NDE &amp; Inspection Services"/>
      <sheetName val="PS&amp;E Total Cash OpEx Protected "/>
      <sheetName val="PS&amp;E Total Cash OpEx "/>
      <sheetName val="Notes"/>
      <sheetName val="PS&amp;E Chemical Consumption"/>
      <sheetName val="PS&amp;E Chemical Prices"/>
      <sheetName val="PS&amp;E Consumable Consumption"/>
      <sheetName val="PS&amp;E Consumable Prices"/>
    </sheetNames>
    <sheetDataSet>
      <sheetData sheetId="0"/>
      <sheetData sheetId="1"/>
      <sheetData sheetId="2"/>
      <sheetData sheetId="3">
        <row r="1">
          <cell r="B1">
            <v>10700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0">
          <cell r="D40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курс"/>
      <sheetName val="ALL DEPTS"/>
      <sheetName val="Assumptions"/>
      <sheetName val="LOG"/>
      <sheetName val="Dashboard"/>
      <sheetName val="BUDGET 2022"/>
      <sheetName val="Для вставки (1С)"/>
      <sheetName val="анализ (1С)"/>
      <sheetName val="1. Production"/>
      <sheetName val="Procurement status 19.10.2021"/>
      <sheetName val="2.1.U&amp;O&gt;&gt;"/>
      <sheetName val="U&amp;O-Var&amp;Dsl Cons"/>
      <sheetName val="U&amp;O-Var&amp;Dsl Prc"/>
      <sheetName val="U&amp;O-Chem Cons"/>
      <sheetName val="U&amp;O-Chem Prc"/>
      <sheetName val="U&amp;O-Ctlst Cons"/>
      <sheetName val="U&amp;O-Ctlst Prc"/>
      <sheetName val="U&amp;O-Cnsmbl Cons"/>
      <sheetName val="U&amp;O-Cnsmbl Prc"/>
      <sheetName val="2.2.SGU"/>
      <sheetName val="2.3.PWU"/>
      <sheetName val="2.4.Civil"/>
      <sheetName val="2.5.MCD"/>
      <sheetName val="2.6.HSE"/>
      <sheetName val="Plant costs"/>
      <sheetName val="Treasury r2"/>
      <sheetName val="2.7.PCD&gt;&gt;"/>
      <sheetName val="PCD Notes"/>
      <sheetName val="PCD ESA"/>
      <sheetName val="2.8.SLU"/>
      <sheetName val="CSA"/>
      <sheetName val="2.9.TD"/>
      <sheetName val="2.10.PID&gt;&gt;"/>
      <sheetName val="PID Notes"/>
      <sheetName val="2.11.PTD&gt;&gt;"/>
      <sheetName val="PTD Notes"/>
      <sheetName val="2.12.AUT&gt;&gt;"/>
      <sheetName val="Instrument Spares"/>
      <sheetName val="Analyzer Spares"/>
      <sheetName val="Control System Spares"/>
      <sheetName val="AUT Equipment,special tools"/>
      <sheetName val="Trainings"/>
      <sheetName val="Total verification measuring de"/>
      <sheetName val="Outsourcing services"/>
      <sheetName val="2.13.PLD&gt;&gt;"/>
      <sheetName val="PLD Notes"/>
      <sheetName val="Maintenance"/>
      <sheetName val="2.14.RMD&gt;&gt;"/>
      <sheetName val="MECH"/>
      <sheetName val="welding materials will buy"/>
      <sheetName val="gas"/>
      <sheetName val="welding will buy"/>
      <sheetName val="welding materials bought"/>
      <sheetName val="Mech. Rotating"/>
      <sheetName val="Mech. Rotating will buy"/>
      <sheetName val="Mech. Rotating bought"/>
      <sheetName val="Refractory srv"/>
      <sheetName val="static spares will buy"/>
      <sheetName val="spending materials will buy"/>
      <sheetName val="Mech. Static bought"/>
      <sheetName val="Oil and Grease (2)"/>
      <sheetName val="Таъмирлаш-механика цехи"/>
      <sheetName val="Лист1"/>
      <sheetName val="2.15.SMD&gt;&gt;"/>
      <sheetName val="SMD Notes"/>
      <sheetName val="2.16.ADM&gt;&gt;"/>
      <sheetName val="ADM Notes1"/>
      <sheetName val="ADM Notes2"/>
      <sheetName val="2.17.RMPD-ELE&gt;&gt;"/>
      <sheetName val="RMPD-ELE Notes"/>
      <sheetName val="RMPD-ELE Training"/>
      <sheetName val="RMPD-ELE Spare prt"/>
      <sheetName val="RMPD-ELE Services"/>
      <sheetName val="RMPD-ELE print&amp;statnry"/>
      <sheetName val="2.18.IT&gt;&gt;"/>
      <sheetName val="IT Notes"/>
      <sheetName val="2.19.SEC"/>
      <sheetName val="2.20.PMD&gt;&gt;"/>
      <sheetName val="PMD Notes"/>
      <sheetName val="2.20.PMD-RWD"/>
      <sheetName val="2.22.LAB"/>
      <sheetName val="2.23.LCD"/>
      <sheetName val="2.24.FIN&gt;&gt;"/>
      <sheetName val="FIN_SLRY"/>
      <sheetName val="FIN_EXP1"/>
      <sheetName val="FIN_EXP2"/>
      <sheetName val="HRD r0"/>
      <sheetName val="LGL r0"/>
      <sheetName val="CIAD r0"/>
      <sheetName val="Land r0"/>
      <sheetName val="CSD&gt;&gt;"/>
      <sheetName val="CSD.other expenses"/>
      <sheetName val="CSD.stationery expenses"/>
      <sheetName val="CSD.NDE &amp; Inspection Services"/>
      <sheetName val="PS&amp;E Total Cash OpEx Protected "/>
      <sheetName val="PS&amp;E Total Cash OpEx "/>
      <sheetName val="Notes"/>
      <sheetName val="PS&amp;E Chemical Consumption"/>
      <sheetName val="PS&amp;E Chemical Prices"/>
      <sheetName val="PS&amp;E Consumable Consumption"/>
      <sheetName val="PS&amp;E Consumable Prices"/>
    </sheetNames>
    <sheetDataSet>
      <sheetData sheetId="0">
        <row r="39">
          <cell r="F39"/>
        </row>
      </sheetData>
      <sheetData sheetId="1"/>
      <sheetData sheetId="2">
        <row r="2039">
          <cell r="A2039" t="str">
            <v>Bank Charges General</v>
          </cell>
        </row>
      </sheetData>
      <sheetData sheetId="3">
        <row r="1">
          <cell r="B1">
            <v>10700</v>
          </cell>
        </row>
      </sheetData>
      <sheetData sheetId="4"/>
      <sheetData sheetId="5"/>
      <sheetData sheetId="6">
        <row r="1">
          <cell r="B1"/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8">
          <cell r="D28">
            <v>45711589.096499994</v>
          </cell>
          <cell r="F28">
            <v>932286.6</v>
          </cell>
          <cell r="G28">
            <v>1662518.2</v>
          </cell>
          <cell r="H28">
            <v>7659673.9000000004</v>
          </cell>
          <cell r="I28">
            <v>4370000</v>
          </cell>
          <cell r="J28">
            <v>55010571.942500003</v>
          </cell>
          <cell r="K28">
            <v>5312638.9920000006</v>
          </cell>
          <cell r="L28">
            <v>4804280.7215</v>
          </cell>
          <cell r="M28">
            <v>14590429.511499999</v>
          </cell>
          <cell r="P28">
            <v>3401622.6510000001</v>
          </cell>
          <cell r="Q28">
            <v>19950218.399999999</v>
          </cell>
          <cell r="R28">
            <v>50413472.046999998</v>
          </cell>
          <cell r="S28">
            <v>1064628.6000000001</v>
          </cell>
          <cell r="T28">
            <v>3325036.4</v>
          </cell>
          <cell r="U28">
            <v>3703000</v>
          </cell>
          <cell r="V28">
            <v>7503568.8289999999</v>
          </cell>
          <cell r="X28">
            <v>56114862.743000001</v>
          </cell>
          <cell r="Y28">
            <v>9732921.925499998</v>
          </cell>
          <cell r="Z28">
            <v>17643046.585999999</v>
          </cell>
          <cell r="AA28">
            <v>8871905</v>
          </cell>
          <cell r="AC28">
            <v>3618934.977</v>
          </cell>
          <cell r="AD28">
            <v>53065923.4375</v>
          </cell>
          <cell r="AE28">
            <v>993144.6</v>
          </cell>
          <cell r="AF28">
            <v>3325036.4</v>
          </cell>
          <cell r="AG28">
            <v>7351649.9305000007</v>
          </cell>
          <cell r="AH28">
            <v>3381547.6184999999</v>
          </cell>
          <cell r="AI28">
            <v>53095362.816500001</v>
          </cell>
          <cell r="AJ28">
            <v>4759795.375</v>
          </cell>
          <cell r="AK28">
            <v>9478142.7604999989</v>
          </cell>
          <cell r="AL28">
            <v>22320127.061000001</v>
          </cell>
          <cell r="AO28">
            <v>44436000</v>
          </cell>
          <cell r="AQ28">
            <v>3280298.6860000002</v>
          </cell>
          <cell r="AR28">
            <v>7276052.2999999998</v>
          </cell>
          <cell r="AS28">
            <v>53977522.457499996</v>
          </cell>
          <cell r="AT28">
            <v>997298.4</v>
          </cell>
          <cell r="AU28">
            <v>5291450.7249999996</v>
          </cell>
          <cell r="AV28">
            <v>3703000</v>
          </cell>
          <cell r="AW28">
            <v>5984399.9000000004</v>
          </cell>
          <cell r="AX28">
            <v>3693690.4739999995</v>
          </cell>
          <cell r="AY28">
            <v>53949919.708999999</v>
          </cell>
          <cell r="AZ28">
            <v>1432559.6</v>
          </cell>
          <cell r="BA28">
            <v>25345620.316</v>
          </cell>
          <cell r="BB28">
            <v>19020944.593000002</v>
          </cell>
          <cell r="BE28">
            <v>5993917.8865</v>
          </cell>
          <cell r="BF28">
            <v>40467551.215499997</v>
          </cell>
          <cell r="BG28">
            <v>1343876.0160000001</v>
          </cell>
          <cell r="BH28">
            <v>2638325.1814999999</v>
          </cell>
          <cell r="BI28">
            <v>3628932.5249999999</v>
          </cell>
          <cell r="BJ28">
            <v>5984399.9000000004</v>
          </cell>
          <cell r="BK28">
            <v>3277500</v>
          </cell>
          <cell r="BL28">
            <v>39129252.780000001</v>
          </cell>
          <cell r="BN28">
            <v>26431612.350999996</v>
          </cell>
          <cell r="BO28">
            <v>15247447.718499999</v>
          </cell>
          <cell r="BS28">
            <v>1719730.6424999998</v>
          </cell>
          <cell r="BT28">
            <v>51896724.130000003</v>
          </cell>
          <cell r="BU28">
            <v>840121.92</v>
          </cell>
          <cell r="BV28">
            <v>5100305.0504999999</v>
          </cell>
          <cell r="BX28">
            <v>38493999.450000003</v>
          </cell>
          <cell r="BZ28">
            <v>3271483.8094999995</v>
          </cell>
          <cell r="CA28">
            <v>4154359.1300000004</v>
          </cell>
          <cell r="CB28">
            <v>15474110.706</v>
          </cell>
          <cell r="CC28">
            <v>7001016</v>
          </cell>
          <cell r="CD28">
            <v>20736800</v>
          </cell>
          <cell r="CG28">
            <v>159283.18799999999</v>
          </cell>
          <cell r="CH28">
            <v>22021540.324999999</v>
          </cell>
          <cell r="CI28">
            <v>56104549.623500004</v>
          </cell>
          <cell r="CJ28">
            <v>452546.16000000003</v>
          </cell>
          <cell r="CK28">
            <v>2310179.7999999998</v>
          </cell>
          <cell r="CL28">
            <v>5794997.5449999999</v>
          </cell>
          <cell r="CM28">
            <v>4370000</v>
          </cell>
          <cell r="CN28">
            <v>39792253.229499996</v>
          </cell>
          <cell r="CP28">
            <v>8467355.0675000008</v>
          </cell>
          <cell r="CQ28">
            <v>21314036.600500003</v>
          </cell>
          <cell r="CT28">
            <v>20736800</v>
          </cell>
          <cell r="CX28">
            <v>139512.02000000002</v>
          </cell>
          <cell r="CY28">
            <v>3325036.4</v>
          </cell>
          <cell r="CZ28">
            <v>53231107.873500004</v>
          </cell>
          <cell r="DA28">
            <v>1191445.632</v>
          </cell>
          <cell r="DB28">
            <v>3754479.1749999998</v>
          </cell>
          <cell r="DC28">
            <v>4839423.1689999998</v>
          </cell>
          <cell r="DD28">
            <v>4370000</v>
          </cell>
          <cell r="DE28">
            <v>38170386.207000002</v>
          </cell>
          <cell r="DG28">
            <v>13876830.925000001</v>
          </cell>
          <cell r="DH28">
            <v>24040903.640000001</v>
          </cell>
          <cell r="DM28">
            <v>838534.98899999994</v>
          </cell>
          <cell r="DN28">
            <v>54162944.202500001</v>
          </cell>
          <cell r="DO28">
            <v>999836.08200000005</v>
          </cell>
          <cell r="DP28">
            <v>6582227.9749999996</v>
          </cell>
          <cell r="DQ28">
            <v>5402513.3204999994</v>
          </cell>
          <cell r="DR28">
            <v>3277500</v>
          </cell>
          <cell r="DS28">
            <v>37956562.072499998</v>
          </cell>
          <cell r="DV28">
            <v>27000185.081499998</v>
          </cell>
          <cell r="DW28">
            <v>21132816.587499999</v>
          </cell>
          <cell r="DY28">
            <v>31556000</v>
          </cell>
          <cell r="EB28">
            <v>861350.32200000004</v>
          </cell>
          <cell r="EC28">
            <v>59631392.3015</v>
          </cell>
          <cell r="ED28">
            <v>1247258.352</v>
          </cell>
          <cell r="EE28">
            <v>3972698</v>
          </cell>
          <cell r="EF28">
            <v>5229434.2379999999</v>
          </cell>
          <cell r="EG28">
            <v>4370000</v>
          </cell>
          <cell r="EH28">
            <v>41610508.615499996</v>
          </cell>
          <cell r="EJ28">
            <v>17308003.136500001</v>
          </cell>
          <cell r="EK28">
            <v>21572368.000500001</v>
          </cell>
          <cell r="EP28">
            <v>8571375.5</v>
          </cell>
          <cell r="EQ28">
            <v>54920835.223000005</v>
          </cell>
          <cell r="ER28">
            <v>1181262.3360000001</v>
          </cell>
          <cell r="ES28">
            <v>3944500</v>
          </cell>
          <cell r="ET28">
            <v>5020394.5865000002</v>
          </cell>
          <cell r="EU28">
            <v>4370000</v>
          </cell>
          <cell r="EV28">
            <v>38854921.200000003</v>
          </cell>
          <cell r="EY28">
            <v>23274587.086999997</v>
          </cell>
          <cell r="FB28">
            <v>36064000</v>
          </cell>
          <cell r="FE28">
            <v>2122112.4569999999</v>
          </cell>
          <cell r="FF28">
            <v>61651455.851499997</v>
          </cell>
          <cell r="FG28">
            <v>1138087.1040000001</v>
          </cell>
          <cell r="FH28">
            <v>9592429.1854999997</v>
          </cell>
          <cell r="FI28">
            <v>7472238.2750000004</v>
          </cell>
          <cell r="FJ28">
            <v>5268903.5145000005</v>
          </cell>
          <cell r="FK28">
            <v>4370000</v>
          </cell>
          <cell r="FL28">
            <v>38513028.384999998</v>
          </cell>
          <cell r="FN28">
            <v>40771657.134999998</v>
          </cell>
          <cell r="FO28">
            <v>22883215.820999999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91C-A4A6-46E0-95B0-EB38A53ACA45}">
  <sheetPr>
    <tabColor rgb="FF7030A0"/>
  </sheetPr>
  <dimension ref="A1:P6265"/>
  <sheetViews>
    <sheetView zoomScale="85" zoomScaleNormal="85" workbookViewId="0">
      <pane xSplit="2" ySplit="5" topLeftCell="C6" activePane="bottomRight" state="frozen"/>
      <selection activeCell="B31" sqref="B31"/>
      <selection pane="topRight" activeCell="B31" sqref="B31"/>
      <selection pane="bottomLeft" activeCell="B31" sqref="B31"/>
      <selection pane="bottomRight" activeCell="C16" sqref="C16"/>
    </sheetView>
  </sheetViews>
  <sheetFormatPr defaultColWidth="8.6640625" defaultRowHeight="14.4" x14ac:dyDescent="0.3"/>
  <cols>
    <col min="1" max="1" width="45.33203125" customWidth="1"/>
    <col min="2" max="2" width="78.88671875" customWidth="1"/>
    <col min="3" max="4" width="19.6640625" customWidth="1"/>
    <col min="5" max="6" width="21.6640625" customWidth="1"/>
    <col min="7" max="14" width="19.6640625" customWidth="1"/>
    <col min="15" max="15" width="22.88671875" bestFit="1" customWidth="1"/>
    <col min="16" max="16" width="36.44140625" style="3" customWidth="1"/>
  </cols>
  <sheetData>
    <row r="1" spans="1:16" x14ac:dyDescent="0.3">
      <c r="A1" s="1"/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P1"/>
    </row>
    <row r="2" spans="1:16" ht="25.8" x14ac:dyDescent="0.5">
      <c r="A2" s="63" t="s">
        <v>411</v>
      </c>
      <c r="B2" s="62" t="s">
        <v>631</v>
      </c>
      <c r="O2" s="2" t="s">
        <v>616</v>
      </c>
    </row>
    <row r="3" spans="1:16" ht="18" x14ac:dyDescent="0.3">
      <c r="A3" s="142" t="s">
        <v>0</v>
      </c>
      <c r="B3" s="14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ht="18" x14ac:dyDescent="0.3">
      <c r="A4" s="7"/>
      <c r="B4" s="7"/>
      <c r="C4" s="144" t="s">
        <v>432</v>
      </c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6"/>
      <c r="O4" s="8"/>
      <c r="P4" s="9"/>
    </row>
    <row r="5" spans="1:16" s="14" customFormat="1" ht="36" customHeight="1" x14ac:dyDescent="0.3">
      <c r="A5" s="10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11" t="s">
        <v>14</v>
      </c>
      <c r="N5" s="11" t="s">
        <v>15</v>
      </c>
      <c r="O5" s="12" t="s">
        <v>1</v>
      </c>
      <c r="P5" s="13" t="s">
        <v>16</v>
      </c>
    </row>
    <row r="6" spans="1:16" x14ac:dyDescent="0.3">
      <c r="A6" s="15" t="s">
        <v>17</v>
      </c>
      <c r="B6" s="16" t="s">
        <v>18</v>
      </c>
      <c r="C6" s="17" cm="1">
        <f t="array" ref="C6">SUMIF(TRAINGCOST!$B$6:$B$8,$A6,TRAINGCOST!D$6:D$8)+SUMPRODUCT(--(HSEEXP!$B$7:$B$24=$A6)*(HSEEXP!$G$1:$AN$1=C$1),HSEEXP!$G$7:$AN$24)+SUMPRODUCT(--(GENSERVEXP!$B$7:$B$47=$A6)*(GENSERVEXP!$G$1:$AN$1=C$1),GENSERVEXP!$G$7:$AN$47)+SUMPRODUCT(--(ITEXP!$B$7:$B$15=$A6)*(ITEXP!$G$1:$AN$1=C$1),ITEXP!$G$7:$AN$15)+SUMIF(LABRCOST!$C$5:$C$30,$A6,LABRCOST!D$5:D$30)</f>
        <v>0</v>
      </c>
      <c r="D6" s="17" cm="1">
        <f t="array" ref="D6">SUMIF(TRAINGCOST!$B$6:$B$8,$A6,TRAINGCOST!E$6:E$8)+SUMPRODUCT(--(HSEEXP!$B$7:$B$24=$A6)*(HSEEXP!$G$1:$AN$1=D$1),HSEEXP!$G$7:$AN$24)+SUMPRODUCT(--(GENSERVEXP!$B$7:$B$47=$A6)*(GENSERVEXP!$G$1:$AN$1=D$1),GENSERVEXP!$G$7:$AN$47)+SUMPRODUCT(--(ITEXP!$B$7:$B$15=$A6)*(ITEXP!$G$1:$AN$1=D$1),ITEXP!$G$7:$AN$15)+SUMIF(LABRCOST!$C$5:$C$30,$A6,LABRCOST!E$5:E$30)</f>
        <v>0</v>
      </c>
      <c r="E6" s="17" cm="1">
        <f t="array" ref="E6">SUMIF(TRAINGCOST!$B$6:$B$8,$A6,TRAINGCOST!F$6:F$8)+SUMPRODUCT(--(HSEEXP!$B$7:$B$24=$A6)*(HSEEXP!$G$1:$AN$1=E$1),HSEEXP!$G$7:$AN$24)+SUMPRODUCT(--(GENSERVEXP!$B$7:$B$47=$A6)*(GENSERVEXP!$G$1:$AN$1=E$1),GENSERVEXP!$G$7:$AN$47)+SUMPRODUCT(--(ITEXP!$B$7:$B$15=$A6)*(ITEXP!$G$1:$AN$1=E$1),ITEXP!$G$7:$AN$15)+SUMIF(LABRCOST!$C$5:$C$30,$A6,LABRCOST!F$5:F$30)</f>
        <v>0</v>
      </c>
      <c r="F6" s="17" cm="1">
        <f t="array" ref="F6">SUMIF(TRAINGCOST!$B$6:$B$8,$A6,TRAINGCOST!G$6:G$8)+SUMPRODUCT(--(HSEEXP!$B$7:$B$24=$A6)*(HSEEXP!$G$1:$AN$1=F$1),HSEEXP!$G$7:$AN$24)+SUMPRODUCT(--(GENSERVEXP!$B$7:$B$47=$A6)*(GENSERVEXP!$G$1:$AN$1=F$1),GENSERVEXP!$G$7:$AN$47)+SUMPRODUCT(--(ITEXP!$B$7:$B$15=$A6)*(ITEXP!$G$1:$AN$1=F$1),ITEXP!$G$7:$AN$15)+SUMIF(LABRCOST!$C$5:$C$30,$A6,LABRCOST!G$5:G$30)</f>
        <v>0</v>
      </c>
      <c r="G6" s="17" cm="1">
        <f t="array" ref="G6">SUMIF(TRAINGCOST!$B$6:$B$8,$A6,TRAINGCOST!H$6:H$8)+SUMPRODUCT(--(HSEEXP!$B$7:$B$24=$A6)*(HSEEXP!$G$1:$AN$1=G$1),HSEEXP!$G$7:$AN$24)+SUMPRODUCT(--(GENSERVEXP!$B$7:$B$47=$A6)*(GENSERVEXP!$G$1:$AN$1=G$1),GENSERVEXP!$G$7:$AN$47)+SUMPRODUCT(--(ITEXP!$B$7:$B$15=$A6)*(ITEXP!$G$1:$AN$1=G$1),ITEXP!$G$7:$AN$15)+SUMIF(LABRCOST!$C$5:$C$30,$A6,LABRCOST!H$5:H$30)</f>
        <v>0</v>
      </c>
      <c r="H6" s="17" cm="1">
        <f t="array" ref="H6">SUMIF(TRAINGCOST!$B$6:$B$8,$A6,TRAINGCOST!I$6:I$8)+SUMPRODUCT(--(HSEEXP!$B$7:$B$24=$A6)*(HSEEXP!$G$1:$AN$1=H$1),HSEEXP!$G$7:$AN$24)+SUMPRODUCT(--(GENSERVEXP!$B$7:$B$47=$A6)*(GENSERVEXP!$G$1:$AN$1=H$1),GENSERVEXP!$G$7:$AN$47)+SUMPRODUCT(--(ITEXP!$B$7:$B$15=$A6)*(ITEXP!$G$1:$AN$1=H$1),ITEXP!$G$7:$AN$15)+SUMIF(LABRCOST!$C$5:$C$30,$A6,LABRCOST!I$5:I$30)</f>
        <v>0</v>
      </c>
      <c r="I6" s="17" cm="1">
        <f t="array" ref="I6">SUMIF(TRAINGCOST!$B$6:$B$8,$A6,TRAINGCOST!J$6:J$8)+SUMPRODUCT(--(HSEEXP!$B$7:$B$24=$A6)*(HSEEXP!$G$1:$AN$1=I$1),HSEEXP!$G$7:$AN$24)+SUMPRODUCT(--(GENSERVEXP!$B$7:$B$47=$A6)*(GENSERVEXP!$G$1:$AN$1=I$1),GENSERVEXP!$G$7:$AN$47)+SUMPRODUCT(--(ITEXP!$B$7:$B$15=$A6)*(ITEXP!$G$1:$AN$1=I$1),ITEXP!$G$7:$AN$15)+SUMIF(LABRCOST!$C$5:$C$30,$A6,LABRCOST!J$5:J$30)</f>
        <v>0</v>
      </c>
      <c r="J6" s="17" cm="1">
        <f t="array" ref="J6">SUMIF(TRAINGCOST!$B$6:$B$8,$A6,TRAINGCOST!K$6:K$8)+SUMPRODUCT(--(HSEEXP!$B$7:$B$24=$A6)*(HSEEXP!$G$1:$AN$1=J$1),HSEEXP!$G$7:$AN$24)+SUMPRODUCT(--(GENSERVEXP!$B$7:$B$47=$A6)*(GENSERVEXP!$G$1:$AN$1=J$1),GENSERVEXP!$G$7:$AN$47)+SUMPRODUCT(--(ITEXP!$B$7:$B$15=$A6)*(ITEXP!$G$1:$AN$1=J$1),ITEXP!$G$7:$AN$15)+SUMIF(LABRCOST!$C$5:$C$30,$A6,LABRCOST!K$5:K$30)</f>
        <v>0</v>
      </c>
      <c r="K6" s="17" cm="1">
        <f t="array" ref="K6">SUMIF(TRAINGCOST!$B$6:$B$8,$A6,TRAINGCOST!L$6:L$8)+SUMPRODUCT(--(HSEEXP!$B$7:$B$24=$A6)*(HSEEXP!$G$1:$AN$1=K$1),HSEEXP!$G$7:$AN$24)+SUMPRODUCT(--(GENSERVEXP!$B$7:$B$47=$A6)*(GENSERVEXP!$G$1:$AN$1=K$1),GENSERVEXP!$G$7:$AN$47)+SUMPRODUCT(--(ITEXP!$B$7:$B$15=$A6)*(ITEXP!$G$1:$AN$1=K$1),ITEXP!$G$7:$AN$15)+SUMIF(LABRCOST!$C$5:$C$30,$A6,LABRCOST!L$5:L$30)</f>
        <v>0</v>
      </c>
      <c r="L6" s="17" cm="1">
        <f t="array" ref="L6">SUMIF(TRAINGCOST!$B$6:$B$8,$A6,TRAINGCOST!M$6:M$8)+SUMPRODUCT(--(HSEEXP!$B$7:$B$24=$A6)*(HSEEXP!$G$1:$AN$1=L$1),HSEEXP!$G$7:$AN$24)+SUMPRODUCT(--(GENSERVEXP!$B$7:$B$47=$A6)*(GENSERVEXP!$G$1:$AN$1=L$1),GENSERVEXP!$G$7:$AN$47)+SUMPRODUCT(--(ITEXP!$B$7:$B$15=$A6)*(ITEXP!$G$1:$AN$1=L$1),ITEXP!$G$7:$AN$15)+SUMIF(LABRCOST!$C$5:$C$30,$A6,LABRCOST!M$5:M$30)</f>
        <v>0</v>
      </c>
      <c r="M6" s="17" cm="1">
        <f t="array" ref="M6">SUMIF(TRAINGCOST!$B$6:$B$8,$A6,TRAINGCOST!N$6:N$8)+SUMPRODUCT(--(HSEEXP!$B$7:$B$24=$A6)*(HSEEXP!$G$1:$AN$1=M$1),HSEEXP!$G$7:$AN$24)+SUMPRODUCT(--(GENSERVEXP!$B$7:$B$47=$A6)*(GENSERVEXP!$G$1:$AN$1=M$1),GENSERVEXP!$G$7:$AN$47)+SUMPRODUCT(--(ITEXP!$B$7:$B$15=$A6)*(ITEXP!$G$1:$AN$1=M$1),ITEXP!$G$7:$AN$15)+SUMIF(LABRCOST!$C$5:$C$30,$A6,LABRCOST!N$5:N$30)</f>
        <v>0</v>
      </c>
      <c r="N6" s="17" cm="1">
        <f t="array" ref="N6">SUMIF(TRAINGCOST!$B$6:$B$8,$A6,TRAINGCOST!O$6:O$8)+SUMPRODUCT(--(HSEEXP!$B$7:$B$24=$A6)*(HSEEXP!$G$1:$AN$1=N$1),HSEEXP!$G$7:$AN$24)+SUMPRODUCT(--(GENSERVEXP!$B$7:$B$47=$A6)*(GENSERVEXP!$G$1:$AN$1=N$1),GENSERVEXP!$G$7:$AN$47)+SUMPRODUCT(--(ITEXP!$B$7:$B$15=$A6)*(ITEXP!$G$1:$AN$1=N$1),ITEXP!$G$7:$AN$15)+SUMIF(LABRCOST!$C$5:$C$30,$A6,LABRCOST!O$5:O$30)</f>
        <v>0</v>
      </c>
      <c r="O6" s="18">
        <f>SUM(C6:N6)</f>
        <v>0</v>
      </c>
      <c r="P6" s="19" t="s">
        <v>19</v>
      </c>
    </row>
    <row r="7" spans="1:16" x14ac:dyDescent="0.3">
      <c r="A7" s="15" t="s">
        <v>20</v>
      </c>
      <c r="B7" s="16" t="s">
        <v>21</v>
      </c>
      <c r="C7" s="17" cm="1">
        <f t="array" ref="C7">SUMIF(TRAINGCOST!$B$6:$B$8,$A7,TRAINGCOST!D$6:D$8)+SUMPRODUCT(--(HSEEXP!$B$7:$B$24=$A7)*(HSEEXP!$G$1:$AN$1=C$1),HSEEXP!$G$7:$AN$24)+SUMPRODUCT(--(GENSERVEXP!$B$7:$B$47=$A7)*(GENSERVEXP!$G$1:$AN$1=C$1),GENSERVEXP!$G$7:$AN$47)+SUMPRODUCT(--(ITEXP!$B$7:$B$15=$A7)*(ITEXP!$G$1:$AN$1=C$1),ITEXP!$G$7:$AN$15)+SUMIF(LABRCOST!$C$5:$C$30,$A7,LABRCOST!D$5:D$30)</f>
        <v>0</v>
      </c>
      <c r="D7" s="17" cm="1">
        <f t="array" ref="D7">SUMIF(TRAINGCOST!$B$6:$B$8,$A7,TRAINGCOST!E$6:E$8)+SUMPRODUCT(--(HSEEXP!$B$7:$B$24=$A7)*(HSEEXP!$G$1:$AN$1=D$1),HSEEXP!$G$7:$AN$24)+SUMPRODUCT(--(GENSERVEXP!$B$7:$B$47=$A7)*(GENSERVEXP!$G$1:$AN$1=D$1),GENSERVEXP!$G$7:$AN$47)+SUMPRODUCT(--(ITEXP!$B$7:$B$15=$A7)*(ITEXP!$G$1:$AN$1=D$1),ITEXP!$G$7:$AN$15)+SUMIF(LABRCOST!$C$5:$C$30,$A7,LABRCOST!E$5:E$30)</f>
        <v>0</v>
      </c>
      <c r="E7" s="17" cm="1">
        <f t="array" ref="E7">SUMIF(TRAINGCOST!$B$6:$B$8,$A7,TRAINGCOST!F$6:F$8)+SUMPRODUCT(--(HSEEXP!$B$7:$B$24=$A7)*(HSEEXP!$G$1:$AN$1=E$1),HSEEXP!$G$7:$AN$24)+SUMPRODUCT(--(GENSERVEXP!$B$7:$B$47=$A7)*(GENSERVEXP!$G$1:$AN$1=E$1),GENSERVEXP!$G$7:$AN$47)+SUMPRODUCT(--(ITEXP!$B$7:$B$15=$A7)*(ITEXP!$G$1:$AN$1=E$1),ITEXP!$G$7:$AN$15)+SUMIF(LABRCOST!$C$5:$C$30,$A7,LABRCOST!F$5:F$30)</f>
        <v>0</v>
      </c>
      <c r="F7" s="17" cm="1">
        <f t="array" ref="F7">SUMIF(TRAINGCOST!$B$6:$B$8,$A7,TRAINGCOST!G$6:G$8)+SUMPRODUCT(--(HSEEXP!$B$7:$B$24=$A7)*(HSEEXP!$G$1:$AN$1=F$1),HSEEXP!$G$7:$AN$24)+SUMPRODUCT(--(GENSERVEXP!$B$7:$B$47=$A7)*(GENSERVEXP!$G$1:$AN$1=F$1),GENSERVEXP!$G$7:$AN$47)+SUMPRODUCT(--(ITEXP!$B$7:$B$15=$A7)*(ITEXP!$G$1:$AN$1=F$1),ITEXP!$G$7:$AN$15)+SUMIF(LABRCOST!$C$5:$C$30,$A7,LABRCOST!G$5:G$30)</f>
        <v>0</v>
      </c>
      <c r="G7" s="17" cm="1">
        <f t="array" ref="G7">SUMIF(TRAINGCOST!$B$6:$B$8,$A7,TRAINGCOST!H$6:H$8)+SUMPRODUCT(--(HSEEXP!$B$7:$B$24=$A7)*(HSEEXP!$G$1:$AN$1=G$1),HSEEXP!$G$7:$AN$24)+SUMPRODUCT(--(GENSERVEXP!$B$7:$B$47=$A7)*(GENSERVEXP!$G$1:$AN$1=G$1),GENSERVEXP!$G$7:$AN$47)+SUMPRODUCT(--(ITEXP!$B$7:$B$15=$A7)*(ITEXP!$G$1:$AN$1=G$1),ITEXP!$G$7:$AN$15)+SUMIF(LABRCOST!$C$5:$C$30,$A7,LABRCOST!H$5:H$30)</f>
        <v>0</v>
      </c>
      <c r="H7" s="17" cm="1">
        <f t="array" ref="H7">SUMIF(TRAINGCOST!$B$6:$B$8,$A7,TRAINGCOST!I$6:I$8)+SUMPRODUCT(--(HSEEXP!$B$7:$B$24=$A7)*(HSEEXP!$G$1:$AN$1=H$1),HSEEXP!$G$7:$AN$24)+SUMPRODUCT(--(GENSERVEXP!$B$7:$B$47=$A7)*(GENSERVEXP!$G$1:$AN$1=H$1),GENSERVEXP!$G$7:$AN$47)+SUMPRODUCT(--(ITEXP!$B$7:$B$15=$A7)*(ITEXP!$G$1:$AN$1=H$1),ITEXP!$G$7:$AN$15)+SUMIF(LABRCOST!$C$5:$C$30,$A7,LABRCOST!I$5:I$30)</f>
        <v>0</v>
      </c>
      <c r="I7" s="17" cm="1">
        <f t="array" ref="I7">SUMIF(TRAINGCOST!$B$6:$B$8,$A7,TRAINGCOST!J$6:J$8)+SUMPRODUCT(--(HSEEXP!$B$7:$B$24=$A7)*(HSEEXP!$G$1:$AN$1=I$1),HSEEXP!$G$7:$AN$24)+SUMPRODUCT(--(GENSERVEXP!$B$7:$B$47=$A7)*(GENSERVEXP!$G$1:$AN$1=I$1),GENSERVEXP!$G$7:$AN$47)+SUMPRODUCT(--(ITEXP!$B$7:$B$15=$A7)*(ITEXP!$G$1:$AN$1=I$1),ITEXP!$G$7:$AN$15)+SUMIF(LABRCOST!$C$5:$C$30,$A7,LABRCOST!J$5:J$30)</f>
        <v>0</v>
      </c>
      <c r="J7" s="17" cm="1">
        <f t="array" ref="J7">SUMIF(TRAINGCOST!$B$6:$B$8,$A7,TRAINGCOST!K$6:K$8)+SUMPRODUCT(--(HSEEXP!$B$7:$B$24=$A7)*(HSEEXP!$G$1:$AN$1=J$1),HSEEXP!$G$7:$AN$24)+SUMPRODUCT(--(GENSERVEXP!$B$7:$B$47=$A7)*(GENSERVEXP!$G$1:$AN$1=J$1),GENSERVEXP!$G$7:$AN$47)+SUMPRODUCT(--(ITEXP!$B$7:$B$15=$A7)*(ITEXP!$G$1:$AN$1=J$1),ITEXP!$G$7:$AN$15)+SUMIF(LABRCOST!$C$5:$C$30,$A7,LABRCOST!K$5:K$30)</f>
        <v>0</v>
      </c>
      <c r="K7" s="17" cm="1">
        <f t="array" ref="K7">SUMIF(TRAINGCOST!$B$6:$B$8,$A7,TRAINGCOST!L$6:L$8)+SUMPRODUCT(--(HSEEXP!$B$7:$B$24=$A7)*(HSEEXP!$G$1:$AN$1=K$1),HSEEXP!$G$7:$AN$24)+SUMPRODUCT(--(GENSERVEXP!$B$7:$B$47=$A7)*(GENSERVEXP!$G$1:$AN$1=K$1),GENSERVEXP!$G$7:$AN$47)+SUMPRODUCT(--(ITEXP!$B$7:$B$15=$A7)*(ITEXP!$G$1:$AN$1=K$1),ITEXP!$G$7:$AN$15)+SUMIF(LABRCOST!$C$5:$C$30,$A7,LABRCOST!L$5:L$30)</f>
        <v>0</v>
      </c>
      <c r="L7" s="17" cm="1">
        <f t="array" ref="L7">SUMIF(TRAINGCOST!$B$6:$B$8,$A7,TRAINGCOST!M$6:M$8)+SUMPRODUCT(--(HSEEXP!$B$7:$B$24=$A7)*(HSEEXP!$G$1:$AN$1=L$1),HSEEXP!$G$7:$AN$24)+SUMPRODUCT(--(GENSERVEXP!$B$7:$B$47=$A7)*(GENSERVEXP!$G$1:$AN$1=L$1),GENSERVEXP!$G$7:$AN$47)+SUMPRODUCT(--(ITEXP!$B$7:$B$15=$A7)*(ITEXP!$G$1:$AN$1=L$1),ITEXP!$G$7:$AN$15)+SUMIF(LABRCOST!$C$5:$C$30,$A7,LABRCOST!M$5:M$30)</f>
        <v>0</v>
      </c>
      <c r="M7" s="17" cm="1">
        <f t="array" ref="M7">SUMIF(TRAINGCOST!$B$6:$B$8,$A7,TRAINGCOST!N$6:N$8)+SUMPRODUCT(--(HSEEXP!$B$7:$B$24=$A7)*(HSEEXP!$G$1:$AN$1=M$1),HSEEXP!$G$7:$AN$24)+SUMPRODUCT(--(GENSERVEXP!$B$7:$B$47=$A7)*(GENSERVEXP!$G$1:$AN$1=M$1),GENSERVEXP!$G$7:$AN$47)+SUMPRODUCT(--(ITEXP!$B$7:$B$15=$A7)*(ITEXP!$G$1:$AN$1=M$1),ITEXP!$G$7:$AN$15)+SUMIF(LABRCOST!$C$5:$C$30,$A7,LABRCOST!N$5:N$30)</f>
        <v>0</v>
      </c>
      <c r="N7" s="17" cm="1">
        <f t="array" ref="N7">SUMIF(TRAINGCOST!$B$6:$B$8,$A7,TRAINGCOST!O$6:O$8)+SUMPRODUCT(--(HSEEXP!$B$7:$B$24=$A7)*(HSEEXP!$G$1:$AN$1=N$1),HSEEXP!$G$7:$AN$24)+SUMPRODUCT(--(GENSERVEXP!$B$7:$B$47=$A7)*(GENSERVEXP!$G$1:$AN$1=N$1),GENSERVEXP!$G$7:$AN$47)+SUMPRODUCT(--(ITEXP!$B$7:$B$15=$A7)*(ITEXP!$G$1:$AN$1=N$1),ITEXP!$G$7:$AN$15)+SUMIF(LABRCOST!$C$5:$C$30,$A7,LABRCOST!O$5:O$30)</f>
        <v>0</v>
      </c>
      <c r="O7" s="18">
        <f>SUM(C7:N7)</f>
        <v>0</v>
      </c>
      <c r="P7" s="19" t="s">
        <v>22</v>
      </c>
    </row>
    <row r="8" spans="1:16" x14ac:dyDescent="0.3">
      <c r="A8" s="20" t="s">
        <v>23</v>
      </c>
      <c r="B8" s="21" t="s">
        <v>24</v>
      </c>
      <c r="C8" s="22">
        <f t="shared" ref="C8:N8" si="0">SUM(C6:C7)</f>
        <v>0</v>
      </c>
      <c r="D8" s="22">
        <f t="shared" si="0"/>
        <v>0</v>
      </c>
      <c r="E8" s="22">
        <f t="shared" si="0"/>
        <v>0</v>
      </c>
      <c r="F8" s="22">
        <f t="shared" si="0"/>
        <v>0</v>
      </c>
      <c r="G8" s="22">
        <f t="shared" si="0"/>
        <v>0</v>
      </c>
      <c r="H8" s="22">
        <f t="shared" si="0"/>
        <v>0</v>
      </c>
      <c r="I8" s="22">
        <f t="shared" si="0"/>
        <v>0</v>
      </c>
      <c r="J8" s="22">
        <f t="shared" si="0"/>
        <v>0</v>
      </c>
      <c r="K8" s="22">
        <f t="shared" si="0"/>
        <v>0</v>
      </c>
      <c r="L8" s="22">
        <f t="shared" si="0"/>
        <v>0</v>
      </c>
      <c r="M8" s="22">
        <f t="shared" si="0"/>
        <v>0</v>
      </c>
      <c r="N8" s="22">
        <f t="shared" si="0"/>
        <v>0</v>
      </c>
      <c r="O8" s="23">
        <f>SUM(O6:O7)</f>
        <v>0</v>
      </c>
      <c r="P8" s="24"/>
    </row>
    <row r="9" spans="1:16" x14ac:dyDescent="0.3">
      <c r="A9" s="15" t="s">
        <v>25</v>
      </c>
      <c r="B9" s="16" t="s">
        <v>26</v>
      </c>
      <c r="C9" s="17" cm="1">
        <f t="array" ref="C9">SUMIF(TRAINGCOST!$B$6:$B$8,$A9,TRAINGCOST!D$6:D$8)+SUMPRODUCT(--(HSEEXP!$B$7:$B$24=$A9)*(HSEEXP!$G$1:$AN$1=C$1),HSEEXP!$G$7:$AN$24)+SUMPRODUCT(--(GENSERVEXP!$B$7:$B$47=$A9)*(GENSERVEXP!$G$1:$AN$1=C$1),GENSERVEXP!$G$7:$AN$47)+SUMPRODUCT(--(ITEXP!$B$7:$B$15=$A9)*(ITEXP!$G$1:$AN$1=C$1),ITEXP!$G$7:$AN$15)+SUMIF(LABRCOST!$C$5:$C$30,$A9,LABRCOST!D$5:D$30)</f>
        <v>0</v>
      </c>
      <c r="D9" s="17" cm="1">
        <f t="array" ref="D9">SUMIF(TRAINGCOST!$B$6:$B$8,$A9,TRAINGCOST!E$6:E$8)+SUMPRODUCT(--(HSEEXP!$B$7:$B$24=$A9)*(HSEEXP!$G$1:$AN$1=D$1),HSEEXP!$G$7:$AN$24)+SUMPRODUCT(--(GENSERVEXP!$B$7:$B$47=$A9)*(GENSERVEXP!$G$1:$AN$1=D$1),GENSERVEXP!$G$7:$AN$47)+SUMPRODUCT(--(ITEXP!$B$7:$B$15=$A9)*(ITEXP!$G$1:$AN$1=D$1),ITEXP!$G$7:$AN$15)+SUMIF(LABRCOST!$C$5:$C$30,$A9,LABRCOST!E$5:E$30)</f>
        <v>0</v>
      </c>
      <c r="E9" s="17" cm="1">
        <f t="array" ref="E9">SUMIF(TRAINGCOST!$B$6:$B$8,$A9,TRAINGCOST!F$6:F$8)+SUMPRODUCT(--(HSEEXP!$B$7:$B$24=$A9)*(HSEEXP!$G$1:$AN$1=E$1),HSEEXP!$G$7:$AN$24)+SUMPRODUCT(--(GENSERVEXP!$B$7:$B$47=$A9)*(GENSERVEXP!$G$1:$AN$1=E$1),GENSERVEXP!$G$7:$AN$47)+SUMPRODUCT(--(ITEXP!$B$7:$B$15=$A9)*(ITEXP!$G$1:$AN$1=E$1),ITEXP!$G$7:$AN$15)+SUMIF(LABRCOST!$C$5:$C$30,$A9,LABRCOST!F$5:F$30)</f>
        <v>0</v>
      </c>
      <c r="F9" s="17" cm="1">
        <f t="array" ref="F9">SUMIF(TRAINGCOST!$B$6:$B$8,$A9,TRAINGCOST!G$6:G$8)+SUMPRODUCT(--(HSEEXP!$B$7:$B$24=$A9)*(HSEEXP!$G$1:$AN$1=F$1),HSEEXP!$G$7:$AN$24)+SUMPRODUCT(--(GENSERVEXP!$B$7:$B$47=$A9)*(GENSERVEXP!$G$1:$AN$1=F$1),GENSERVEXP!$G$7:$AN$47)+SUMPRODUCT(--(ITEXP!$B$7:$B$15=$A9)*(ITEXP!$G$1:$AN$1=F$1),ITEXP!$G$7:$AN$15)+SUMIF(LABRCOST!$C$5:$C$30,$A9,LABRCOST!G$5:G$30)</f>
        <v>0</v>
      </c>
      <c r="G9" s="17" cm="1">
        <f t="array" ref="G9">SUMIF(TRAINGCOST!$B$6:$B$8,$A9,TRAINGCOST!H$6:H$8)+SUMPRODUCT(--(HSEEXP!$B$7:$B$24=$A9)*(HSEEXP!$G$1:$AN$1=G$1),HSEEXP!$G$7:$AN$24)+SUMPRODUCT(--(GENSERVEXP!$B$7:$B$47=$A9)*(GENSERVEXP!$G$1:$AN$1=G$1),GENSERVEXP!$G$7:$AN$47)+SUMPRODUCT(--(ITEXP!$B$7:$B$15=$A9)*(ITEXP!$G$1:$AN$1=G$1),ITEXP!$G$7:$AN$15)+SUMIF(LABRCOST!$C$5:$C$30,$A9,LABRCOST!H$5:H$30)</f>
        <v>0</v>
      </c>
      <c r="H9" s="17" cm="1">
        <f t="array" ref="H9">SUMIF(TRAINGCOST!$B$6:$B$8,$A9,TRAINGCOST!I$6:I$8)+SUMPRODUCT(--(HSEEXP!$B$7:$B$24=$A9)*(HSEEXP!$G$1:$AN$1=H$1),HSEEXP!$G$7:$AN$24)+SUMPRODUCT(--(GENSERVEXP!$B$7:$B$47=$A9)*(GENSERVEXP!$G$1:$AN$1=H$1),GENSERVEXP!$G$7:$AN$47)+SUMPRODUCT(--(ITEXP!$B$7:$B$15=$A9)*(ITEXP!$G$1:$AN$1=H$1),ITEXP!$G$7:$AN$15)+SUMIF(LABRCOST!$C$5:$C$30,$A9,LABRCOST!I$5:I$30)</f>
        <v>0</v>
      </c>
      <c r="I9" s="17" cm="1">
        <f t="array" ref="I9">SUMIF(TRAINGCOST!$B$6:$B$8,$A9,TRAINGCOST!J$6:J$8)+SUMPRODUCT(--(HSEEXP!$B$7:$B$24=$A9)*(HSEEXP!$G$1:$AN$1=I$1),HSEEXP!$G$7:$AN$24)+SUMPRODUCT(--(GENSERVEXP!$B$7:$B$47=$A9)*(GENSERVEXP!$G$1:$AN$1=I$1),GENSERVEXP!$G$7:$AN$47)+SUMPRODUCT(--(ITEXP!$B$7:$B$15=$A9)*(ITEXP!$G$1:$AN$1=I$1),ITEXP!$G$7:$AN$15)+SUMIF(LABRCOST!$C$5:$C$30,$A9,LABRCOST!J$5:J$30)</f>
        <v>0</v>
      </c>
      <c r="J9" s="17" cm="1">
        <f t="array" ref="J9">SUMIF(TRAINGCOST!$B$6:$B$8,$A9,TRAINGCOST!K$6:K$8)+SUMPRODUCT(--(HSEEXP!$B$7:$B$24=$A9)*(HSEEXP!$G$1:$AN$1=J$1),HSEEXP!$G$7:$AN$24)+SUMPRODUCT(--(GENSERVEXP!$B$7:$B$47=$A9)*(GENSERVEXP!$G$1:$AN$1=J$1),GENSERVEXP!$G$7:$AN$47)+SUMPRODUCT(--(ITEXP!$B$7:$B$15=$A9)*(ITEXP!$G$1:$AN$1=J$1),ITEXP!$G$7:$AN$15)+SUMIF(LABRCOST!$C$5:$C$30,$A9,LABRCOST!K$5:K$30)</f>
        <v>0</v>
      </c>
      <c r="K9" s="17" cm="1">
        <f t="array" ref="K9">SUMIF(TRAINGCOST!$B$6:$B$8,$A9,TRAINGCOST!L$6:L$8)+SUMPRODUCT(--(HSEEXP!$B$7:$B$24=$A9)*(HSEEXP!$G$1:$AN$1=K$1),HSEEXP!$G$7:$AN$24)+SUMPRODUCT(--(GENSERVEXP!$B$7:$B$47=$A9)*(GENSERVEXP!$G$1:$AN$1=K$1),GENSERVEXP!$G$7:$AN$47)+SUMPRODUCT(--(ITEXP!$B$7:$B$15=$A9)*(ITEXP!$G$1:$AN$1=K$1),ITEXP!$G$7:$AN$15)+SUMIF(LABRCOST!$C$5:$C$30,$A9,LABRCOST!L$5:L$30)</f>
        <v>0</v>
      </c>
      <c r="L9" s="17" cm="1">
        <f t="array" ref="L9">SUMIF(TRAINGCOST!$B$6:$B$8,$A9,TRAINGCOST!M$6:M$8)+SUMPRODUCT(--(HSEEXP!$B$7:$B$24=$A9)*(HSEEXP!$G$1:$AN$1=L$1),HSEEXP!$G$7:$AN$24)+SUMPRODUCT(--(GENSERVEXP!$B$7:$B$47=$A9)*(GENSERVEXP!$G$1:$AN$1=L$1),GENSERVEXP!$G$7:$AN$47)+SUMPRODUCT(--(ITEXP!$B$7:$B$15=$A9)*(ITEXP!$G$1:$AN$1=L$1),ITEXP!$G$7:$AN$15)+SUMIF(LABRCOST!$C$5:$C$30,$A9,LABRCOST!M$5:M$30)</f>
        <v>0</v>
      </c>
      <c r="M9" s="17" cm="1">
        <f t="array" ref="M9">SUMIF(TRAINGCOST!$B$6:$B$8,$A9,TRAINGCOST!N$6:N$8)+SUMPRODUCT(--(HSEEXP!$B$7:$B$24=$A9)*(HSEEXP!$G$1:$AN$1=M$1),HSEEXP!$G$7:$AN$24)+SUMPRODUCT(--(GENSERVEXP!$B$7:$B$47=$A9)*(GENSERVEXP!$G$1:$AN$1=M$1),GENSERVEXP!$G$7:$AN$47)+SUMPRODUCT(--(ITEXP!$B$7:$B$15=$A9)*(ITEXP!$G$1:$AN$1=M$1),ITEXP!$G$7:$AN$15)+SUMIF(LABRCOST!$C$5:$C$30,$A9,LABRCOST!N$5:N$30)</f>
        <v>0</v>
      </c>
      <c r="N9" s="17" cm="1">
        <f t="array" ref="N9">SUMIF(TRAINGCOST!$B$6:$B$8,$A9,TRAINGCOST!O$6:O$8)+SUMPRODUCT(--(HSEEXP!$B$7:$B$24=$A9)*(HSEEXP!$G$1:$AN$1=N$1),HSEEXP!$G$7:$AN$24)+SUMPRODUCT(--(GENSERVEXP!$B$7:$B$47=$A9)*(GENSERVEXP!$G$1:$AN$1=N$1),GENSERVEXP!$G$7:$AN$47)+SUMPRODUCT(--(ITEXP!$B$7:$B$15=$A9)*(ITEXP!$G$1:$AN$1=N$1),ITEXP!$G$7:$AN$15)+SUMIF(LABRCOST!$C$5:$C$30,$A9,LABRCOST!O$5:O$30)</f>
        <v>0</v>
      </c>
      <c r="O9" s="18">
        <f>SUM(C9:N9)</f>
        <v>0</v>
      </c>
      <c r="P9" s="19" t="s">
        <v>19</v>
      </c>
    </row>
    <row r="10" spans="1:16" x14ac:dyDescent="0.3">
      <c r="A10" s="20" t="s">
        <v>27</v>
      </c>
      <c r="B10" s="21" t="s">
        <v>28</v>
      </c>
      <c r="C10" s="22">
        <f t="shared" ref="C10:O10" si="1">SUM(C9:C9)</f>
        <v>0</v>
      </c>
      <c r="D10" s="22">
        <f t="shared" si="1"/>
        <v>0</v>
      </c>
      <c r="E10" s="22">
        <f t="shared" si="1"/>
        <v>0</v>
      </c>
      <c r="F10" s="22">
        <f t="shared" si="1"/>
        <v>0</v>
      </c>
      <c r="G10" s="22">
        <f t="shared" si="1"/>
        <v>0</v>
      </c>
      <c r="H10" s="22">
        <f t="shared" si="1"/>
        <v>0</v>
      </c>
      <c r="I10" s="22">
        <f t="shared" si="1"/>
        <v>0</v>
      </c>
      <c r="J10" s="22">
        <f t="shared" si="1"/>
        <v>0</v>
      </c>
      <c r="K10" s="22">
        <f t="shared" si="1"/>
        <v>0</v>
      </c>
      <c r="L10" s="22">
        <f t="shared" si="1"/>
        <v>0</v>
      </c>
      <c r="M10" s="22">
        <f t="shared" si="1"/>
        <v>0</v>
      </c>
      <c r="N10" s="22">
        <f t="shared" si="1"/>
        <v>0</v>
      </c>
      <c r="O10" s="23">
        <f t="shared" si="1"/>
        <v>0</v>
      </c>
      <c r="P10" s="24"/>
    </row>
    <row r="11" spans="1:16" x14ac:dyDescent="0.3">
      <c r="A11" s="15" t="s">
        <v>29</v>
      </c>
      <c r="B11" s="16" t="s">
        <v>30</v>
      </c>
      <c r="C11" s="17" cm="1">
        <f t="array" ref="C11">SUMIF(TRAINGCOST!$B$6:$B$8,$A11,TRAINGCOST!D$6:D$8)+SUMPRODUCT(--(HSEEXP!$B$7:$B$24=$A11)*(HSEEXP!$G$1:$AN$1=C$1),HSEEXP!$G$7:$AN$24)+SUMPRODUCT(--(GENSERVEXP!$B$7:$B$47=$A11)*(GENSERVEXP!$G$1:$AN$1=C$1),GENSERVEXP!$G$7:$AN$47)+SUMPRODUCT(--(ITEXP!$B$7:$B$15=$A11)*(ITEXP!$G$1:$AN$1=C$1),ITEXP!$G$7:$AN$15)+SUMIF(LABRCOST!$C$5:$C$30,$A11,LABRCOST!D$5:D$30)</f>
        <v>0</v>
      </c>
      <c r="D11" s="17" cm="1">
        <f t="array" ref="D11">SUMIF(TRAINGCOST!$B$6:$B$8,$A11,TRAINGCOST!E$6:E$8)+SUMPRODUCT(--(HSEEXP!$B$7:$B$24=$A11)*(HSEEXP!$G$1:$AN$1=D$1),HSEEXP!$G$7:$AN$24)+SUMPRODUCT(--(GENSERVEXP!$B$7:$B$47=$A11)*(GENSERVEXP!$G$1:$AN$1=D$1),GENSERVEXP!$G$7:$AN$47)+SUMPRODUCT(--(ITEXP!$B$7:$B$15=$A11)*(ITEXP!$G$1:$AN$1=D$1),ITEXP!$G$7:$AN$15)+SUMIF(LABRCOST!$C$5:$C$30,$A11,LABRCOST!E$5:E$30)</f>
        <v>0</v>
      </c>
      <c r="E11" s="17" cm="1">
        <f t="array" ref="E11">SUMIF(TRAINGCOST!$B$6:$B$8,$A11,TRAINGCOST!F$6:F$8)+SUMPRODUCT(--(HSEEXP!$B$7:$B$24=$A11)*(HSEEXP!$G$1:$AN$1=E$1),HSEEXP!$G$7:$AN$24)+SUMPRODUCT(--(GENSERVEXP!$B$7:$B$47=$A11)*(GENSERVEXP!$G$1:$AN$1=E$1),GENSERVEXP!$G$7:$AN$47)+SUMPRODUCT(--(ITEXP!$B$7:$B$15=$A11)*(ITEXP!$G$1:$AN$1=E$1),ITEXP!$G$7:$AN$15)+SUMIF(LABRCOST!$C$5:$C$30,$A11,LABRCOST!F$5:F$30)</f>
        <v>0</v>
      </c>
      <c r="F11" s="17" cm="1">
        <f t="array" ref="F11">SUMIF(TRAINGCOST!$B$6:$B$8,$A11,TRAINGCOST!G$6:G$8)+SUMPRODUCT(--(HSEEXP!$B$7:$B$24=$A11)*(HSEEXP!$G$1:$AN$1=F$1),HSEEXP!$G$7:$AN$24)+SUMPRODUCT(--(GENSERVEXP!$B$7:$B$47=$A11)*(GENSERVEXP!$G$1:$AN$1=F$1),GENSERVEXP!$G$7:$AN$47)+SUMPRODUCT(--(ITEXP!$B$7:$B$15=$A11)*(ITEXP!$G$1:$AN$1=F$1),ITEXP!$G$7:$AN$15)+SUMIF(LABRCOST!$C$5:$C$30,$A11,LABRCOST!G$5:G$30)</f>
        <v>0</v>
      </c>
      <c r="G11" s="17" cm="1">
        <f t="array" ref="G11">SUMIF(TRAINGCOST!$B$6:$B$8,$A11,TRAINGCOST!H$6:H$8)+SUMPRODUCT(--(HSEEXP!$B$7:$B$24=$A11)*(HSEEXP!$G$1:$AN$1=G$1),HSEEXP!$G$7:$AN$24)+SUMPRODUCT(--(GENSERVEXP!$B$7:$B$47=$A11)*(GENSERVEXP!$G$1:$AN$1=G$1),GENSERVEXP!$G$7:$AN$47)+SUMPRODUCT(--(ITEXP!$B$7:$B$15=$A11)*(ITEXP!$G$1:$AN$1=G$1),ITEXP!$G$7:$AN$15)+SUMIF(LABRCOST!$C$5:$C$30,$A11,LABRCOST!H$5:H$30)</f>
        <v>0</v>
      </c>
      <c r="H11" s="17" cm="1">
        <f t="array" ref="H11">SUMIF(TRAINGCOST!$B$6:$B$8,$A11,TRAINGCOST!I$6:I$8)+SUMPRODUCT(--(HSEEXP!$B$7:$B$24=$A11)*(HSEEXP!$G$1:$AN$1=H$1),HSEEXP!$G$7:$AN$24)+SUMPRODUCT(--(GENSERVEXP!$B$7:$B$47=$A11)*(GENSERVEXP!$G$1:$AN$1=H$1),GENSERVEXP!$G$7:$AN$47)+SUMPRODUCT(--(ITEXP!$B$7:$B$15=$A11)*(ITEXP!$G$1:$AN$1=H$1),ITEXP!$G$7:$AN$15)+SUMIF(LABRCOST!$C$5:$C$30,$A11,LABRCOST!I$5:I$30)</f>
        <v>0</v>
      </c>
      <c r="I11" s="17" cm="1">
        <f t="array" ref="I11">SUMIF(TRAINGCOST!$B$6:$B$8,$A11,TRAINGCOST!J$6:J$8)+SUMPRODUCT(--(HSEEXP!$B$7:$B$24=$A11)*(HSEEXP!$G$1:$AN$1=I$1),HSEEXP!$G$7:$AN$24)+SUMPRODUCT(--(GENSERVEXP!$B$7:$B$47=$A11)*(GENSERVEXP!$G$1:$AN$1=I$1),GENSERVEXP!$G$7:$AN$47)+SUMPRODUCT(--(ITEXP!$B$7:$B$15=$A11)*(ITEXP!$G$1:$AN$1=I$1),ITEXP!$G$7:$AN$15)+SUMIF(LABRCOST!$C$5:$C$30,$A11,LABRCOST!J$5:J$30)</f>
        <v>0</v>
      </c>
      <c r="J11" s="17" cm="1">
        <f t="array" ref="J11">SUMIF(TRAINGCOST!$B$6:$B$8,$A11,TRAINGCOST!K$6:K$8)+SUMPRODUCT(--(HSEEXP!$B$7:$B$24=$A11)*(HSEEXP!$G$1:$AN$1=J$1),HSEEXP!$G$7:$AN$24)+SUMPRODUCT(--(GENSERVEXP!$B$7:$B$47=$A11)*(GENSERVEXP!$G$1:$AN$1=J$1),GENSERVEXP!$G$7:$AN$47)+SUMPRODUCT(--(ITEXP!$B$7:$B$15=$A11)*(ITEXP!$G$1:$AN$1=J$1),ITEXP!$G$7:$AN$15)+SUMIF(LABRCOST!$C$5:$C$30,$A11,LABRCOST!K$5:K$30)</f>
        <v>0</v>
      </c>
      <c r="K11" s="17" cm="1">
        <f t="array" ref="K11">SUMIF(TRAINGCOST!$B$6:$B$8,$A11,TRAINGCOST!L$6:L$8)+SUMPRODUCT(--(HSEEXP!$B$7:$B$24=$A11)*(HSEEXP!$G$1:$AN$1=K$1),HSEEXP!$G$7:$AN$24)+SUMPRODUCT(--(GENSERVEXP!$B$7:$B$47=$A11)*(GENSERVEXP!$G$1:$AN$1=K$1),GENSERVEXP!$G$7:$AN$47)+SUMPRODUCT(--(ITEXP!$B$7:$B$15=$A11)*(ITEXP!$G$1:$AN$1=K$1),ITEXP!$G$7:$AN$15)+SUMIF(LABRCOST!$C$5:$C$30,$A11,LABRCOST!L$5:L$30)</f>
        <v>0</v>
      </c>
      <c r="L11" s="17" cm="1">
        <f t="array" ref="L11">SUMIF(TRAINGCOST!$B$6:$B$8,$A11,TRAINGCOST!M$6:M$8)+SUMPRODUCT(--(HSEEXP!$B$7:$B$24=$A11)*(HSEEXP!$G$1:$AN$1=L$1),HSEEXP!$G$7:$AN$24)+SUMPRODUCT(--(GENSERVEXP!$B$7:$B$47=$A11)*(GENSERVEXP!$G$1:$AN$1=L$1),GENSERVEXP!$G$7:$AN$47)+SUMPRODUCT(--(ITEXP!$B$7:$B$15=$A11)*(ITEXP!$G$1:$AN$1=L$1),ITEXP!$G$7:$AN$15)+SUMIF(LABRCOST!$C$5:$C$30,$A11,LABRCOST!M$5:M$30)</f>
        <v>0</v>
      </c>
      <c r="M11" s="17" cm="1">
        <f t="array" ref="M11">SUMIF(TRAINGCOST!$B$6:$B$8,$A11,TRAINGCOST!N$6:N$8)+SUMPRODUCT(--(HSEEXP!$B$7:$B$24=$A11)*(HSEEXP!$G$1:$AN$1=M$1),HSEEXP!$G$7:$AN$24)+SUMPRODUCT(--(GENSERVEXP!$B$7:$B$47=$A11)*(GENSERVEXP!$G$1:$AN$1=M$1),GENSERVEXP!$G$7:$AN$47)+SUMPRODUCT(--(ITEXP!$B$7:$B$15=$A11)*(ITEXP!$G$1:$AN$1=M$1),ITEXP!$G$7:$AN$15)+SUMIF(LABRCOST!$C$5:$C$30,$A11,LABRCOST!N$5:N$30)</f>
        <v>0</v>
      </c>
      <c r="N11" s="17" cm="1">
        <f t="array" ref="N11">SUMIF(TRAINGCOST!$B$6:$B$8,$A11,TRAINGCOST!O$6:O$8)+SUMPRODUCT(--(HSEEXP!$B$7:$B$24=$A11)*(HSEEXP!$G$1:$AN$1=N$1),HSEEXP!$G$7:$AN$24)+SUMPRODUCT(--(GENSERVEXP!$B$7:$B$47=$A11)*(GENSERVEXP!$G$1:$AN$1=N$1),GENSERVEXP!$G$7:$AN$47)+SUMPRODUCT(--(ITEXP!$B$7:$B$15=$A11)*(ITEXP!$G$1:$AN$1=N$1),ITEXP!$G$7:$AN$15)+SUMIF(LABRCOST!$C$5:$C$30,$A11,LABRCOST!O$5:O$30)</f>
        <v>0</v>
      </c>
      <c r="O11" s="18">
        <f>SUM(C11:N11)</f>
        <v>0</v>
      </c>
      <c r="P11" s="19" t="s">
        <v>19</v>
      </c>
    </row>
    <row r="12" spans="1:16" x14ac:dyDescent="0.3">
      <c r="A12" s="15" t="s">
        <v>31</v>
      </c>
      <c r="B12" s="16" t="s">
        <v>32</v>
      </c>
      <c r="C12" s="17" cm="1">
        <f t="array" ref="C12">SUMIF(TRAINGCOST!$B$6:$B$8,$A12,TRAINGCOST!D$6:D$8)+SUMPRODUCT(--(HSEEXP!$B$7:$B$24=$A12)*(HSEEXP!$G$1:$AN$1=C$1),HSEEXP!$G$7:$AN$24)+SUMPRODUCT(--(GENSERVEXP!$B$7:$B$47=$A12)*(GENSERVEXP!$G$1:$AN$1=C$1),GENSERVEXP!$G$7:$AN$47)+SUMPRODUCT(--(ITEXP!$B$7:$B$15=$A12)*(ITEXP!$G$1:$AN$1=C$1),ITEXP!$G$7:$AN$15)+SUMIF(LABRCOST!$C$5:$C$30,$A12,LABRCOST!D$5:D$30)</f>
        <v>0</v>
      </c>
      <c r="D12" s="17" cm="1">
        <f t="array" ref="D12">SUMIF(TRAINGCOST!$B$6:$B$8,$A12,TRAINGCOST!E$6:E$8)+SUMPRODUCT(--(HSEEXP!$B$7:$B$24=$A12)*(HSEEXP!$G$1:$AN$1=D$1),HSEEXP!$G$7:$AN$24)+SUMPRODUCT(--(GENSERVEXP!$B$7:$B$47=$A12)*(GENSERVEXP!$G$1:$AN$1=D$1),GENSERVEXP!$G$7:$AN$47)+SUMPRODUCT(--(ITEXP!$B$7:$B$15=$A12)*(ITEXP!$G$1:$AN$1=D$1),ITEXP!$G$7:$AN$15)+SUMIF(LABRCOST!$C$5:$C$30,$A12,LABRCOST!E$5:E$30)</f>
        <v>0</v>
      </c>
      <c r="E12" s="17" cm="1">
        <f t="array" ref="E12">SUMIF(TRAINGCOST!$B$6:$B$8,$A12,TRAINGCOST!F$6:F$8)+SUMPRODUCT(--(HSEEXP!$B$7:$B$24=$A12)*(HSEEXP!$G$1:$AN$1=E$1),HSEEXP!$G$7:$AN$24)+SUMPRODUCT(--(GENSERVEXP!$B$7:$B$47=$A12)*(GENSERVEXP!$G$1:$AN$1=E$1),GENSERVEXP!$G$7:$AN$47)+SUMPRODUCT(--(ITEXP!$B$7:$B$15=$A12)*(ITEXP!$G$1:$AN$1=E$1),ITEXP!$G$7:$AN$15)+SUMIF(LABRCOST!$C$5:$C$30,$A12,LABRCOST!F$5:F$30)</f>
        <v>0</v>
      </c>
      <c r="F12" s="17" cm="1">
        <f t="array" ref="F12">SUMIF(TRAINGCOST!$B$6:$B$8,$A12,TRAINGCOST!G$6:G$8)+SUMPRODUCT(--(HSEEXP!$B$7:$B$24=$A12)*(HSEEXP!$G$1:$AN$1=F$1),HSEEXP!$G$7:$AN$24)+SUMPRODUCT(--(GENSERVEXP!$B$7:$B$47=$A12)*(GENSERVEXP!$G$1:$AN$1=F$1),GENSERVEXP!$G$7:$AN$47)+SUMPRODUCT(--(ITEXP!$B$7:$B$15=$A12)*(ITEXP!$G$1:$AN$1=F$1),ITEXP!$G$7:$AN$15)+SUMIF(LABRCOST!$C$5:$C$30,$A12,LABRCOST!G$5:G$30)</f>
        <v>0</v>
      </c>
      <c r="G12" s="17" cm="1">
        <f t="array" ref="G12">SUMIF(TRAINGCOST!$B$6:$B$8,$A12,TRAINGCOST!H$6:H$8)+SUMPRODUCT(--(HSEEXP!$B$7:$B$24=$A12)*(HSEEXP!$G$1:$AN$1=G$1),HSEEXP!$G$7:$AN$24)+SUMPRODUCT(--(GENSERVEXP!$B$7:$B$47=$A12)*(GENSERVEXP!$G$1:$AN$1=G$1),GENSERVEXP!$G$7:$AN$47)+SUMPRODUCT(--(ITEXP!$B$7:$B$15=$A12)*(ITEXP!$G$1:$AN$1=G$1),ITEXP!$G$7:$AN$15)+SUMIF(LABRCOST!$C$5:$C$30,$A12,LABRCOST!H$5:H$30)</f>
        <v>0</v>
      </c>
      <c r="H12" s="17" cm="1">
        <f t="array" ref="H12">SUMIF(TRAINGCOST!$B$6:$B$8,$A12,TRAINGCOST!I$6:I$8)+SUMPRODUCT(--(HSEEXP!$B$7:$B$24=$A12)*(HSEEXP!$G$1:$AN$1=H$1),HSEEXP!$G$7:$AN$24)+SUMPRODUCT(--(GENSERVEXP!$B$7:$B$47=$A12)*(GENSERVEXP!$G$1:$AN$1=H$1),GENSERVEXP!$G$7:$AN$47)+SUMPRODUCT(--(ITEXP!$B$7:$B$15=$A12)*(ITEXP!$G$1:$AN$1=H$1),ITEXP!$G$7:$AN$15)+SUMIF(LABRCOST!$C$5:$C$30,$A12,LABRCOST!I$5:I$30)</f>
        <v>0</v>
      </c>
      <c r="I12" s="17" cm="1">
        <f t="array" ref="I12">SUMIF(TRAINGCOST!$B$6:$B$8,$A12,TRAINGCOST!J$6:J$8)+SUMPRODUCT(--(HSEEXP!$B$7:$B$24=$A12)*(HSEEXP!$G$1:$AN$1=I$1),HSEEXP!$G$7:$AN$24)+SUMPRODUCT(--(GENSERVEXP!$B$7:$B$47=$A12)*(GENSERVEXP!$G$1:$AN$1=I$1),GENSERVEXP!$G$7:$AN$47)+SUMPRODUCT(--(ITEXP!$B$7:$B$15=$A12)*(ITEXP!$G$1:$AN$1=I$1),ITEXP!$G$7:$AN$15)+SUMIF(LABRCOST!$C$5:$C$30,$A12,LABRCOST!J$5:J$30)</f>
        <v>0</v>
      </c>
      <c r="J12" s="17" cm="1">
        <f t="array" ref="J12">SUMIF(TRAINGCOST!$B$6:$B$8,$A12,TRAINGCOST!K$6:K$8)+SUMPRODUCT(--(HSEEXP!$B$7:$B$24=$A12)*(HSEEXP!$G$1:$AN$1=J$1),HSEEXP!$G$7:$AN$24)+SUMPRODUCT(--(GENSERVEXP!$B$7:$B$47=$A12)*(GENSERVEXP!$G$1:$AN$1=J$1),GENSERVEXP!$G$7:$AN$47)+SUMPRODUCT(--(ITEXP!$B$7:$B$15=$A12)*(ITEXP!$G$1:$AN$1=J$1),ITEXP!$G$7:$AN$15)+SUMIF(LABRCOST!$C$5:$C$30,$A12,LABRCOST!K$5:K$30)</f>
        <v>0</v>
      </c>
      <c r="K12" s="17" cm="1">
        <f t="array" ref="K12">SUMIF(TRAINGCOST!$B$6:$B$8,$A12,TRAINGCOST!L$6:L$8)+SUMPRODUCT(--(HSEEXP!$B$7:$B$24=$A12)*(HSEEXP!$G$1:$AN$1=K$1),HSEEXP!$G$7:$AN$24)+SUMPRODUCT(--(GENSERVEXP!$B$7:$B$47=$A12)*(GENSERVEXP!$G$1:$AN$1=K$1),GENSERVEXP!$G$7:$AN$47)+SUMPRODUCT(--(ITEXP!$B$7:$B$15=$A12)*(ITEXP!$G$1:$AN$1=K$1),ITEXP!$G$7:$AN$15)+SUMIF(LABRCOST!$C$5:$C$30,$A12,LABRCOST!L$5:L$30)</f>
        <v>0</v>
      </c>
      <c r="L12" s="17" cm="1">
        <f t="array" ref="L12">SUMIF(TRAINGCOST!$B$6:$B$8,$A12,TRAINGCOST!M$6:M$8)+SUMPRODUCT(--(HSEEXP!$B$7:$B$24=$A12)*(HSEEXP!$G$1:$AN$1=L$1),HSEEXP!$G$7:$AN$24)+SUMPRODUCT(--(GENSERVEXP!$B$7:$B$47=$A12)*(GENSERVEXP!$G$1:$AN$1=L$1),GENSERVEXP!$G$7:$AN$47)+SUMPRODUCT(--(ITEXP!$B$7:$B$15=$A12)*(ITEXP!$G$1:$AN$1=L$1),ITEXP!$G$7:$AN$15)+SUMIF(LABRCOST!$C$5:$C$30,$A12,LABRCOST!M$5:M$30)</f>
        <v>0</v>
      </c>
      <c r="M12" s="17" cm="1">
        <f t="array" ref="M12">SUMIF(TRAINGCOST!$B$6:$B$8,$A12,TRAINGCOST!N$6:N$8)+SUMPRODUCT(--(HSEEXP!$B$7:$B$24=$A12)*(HSEEXP!$G$1:$AN$1=M$1),HSEEXP!$G$7:$AN$24)+SUMPRODUCT(--(GENSERVEXP!$B$7:$B$47=$A12)*(GENSERVEXP!$G$1:$AN$1=M$1),GENSERVEXP!$G$7:$AN$47)+SUMPRODUCT(--(ITEXP!$B$7:$B$15=$A12)*(ITEXP!$G$1:$AN$1=M$1),ITEXP!$G$7:$AN$15)+SUMIF(LABRCOST!$C$5:$C$30,$A12,LABRCOST!N$5:N$30)</f>
        <v>0</v>
      </c>
      <c r="N12" s="17" cm="1">
        <f t="array" ref="N12">SUMIF(TRAINGCOST!$B$6:$B$8,$A12,TRAINGCOST!O$6:O$8)+SUMPRODUCT(--(HSEEXP!$B$7:$B$24=$A12)*(HSEEXP!$G$1:$AN$1=N$1),HSEEXP!$G$7:$AN$24)+SUMPRODUCT(--(GENSERVEXP!$B$7:$B$47=$A12)*(GENSERVEXP!$G$1:$AN$1=N$1),GENSERVEXP!$G$7:$AN$47)+SUMPRODUCT(--(ITEXP!$B$7:$B$15=$A12)*(ITEXP!$G$1:$AN$1=N$1),ITEXP!$G$7:$AN$15)+SUMIF(LABRCOST!$C$5:$C$30,$A12,LABRCOST!O$5:O$30)</f>
        <v>0</v>
      </c>
      <c r="O12" s="18">
        <f>SUM(C12:N12)</f>
        <v>0</v>
      </c>
      <c r="P12" s="19" t="s">
        <v>19</v>
      </c>
    </row>
    <row r="13" spans="1:16" x14ac:dyDescent="0.3">
      <c r="A13" s="20" t="s">
        <v>33</v>
      </c>
      <c r="B13" s="21" t="s">
        <v>34</v>
      </c>
      <c r="C13" s="22">
        <f t="shared" ref="C13:O13" si="2">SUM(C11:C12)</f>
        <v>0</v>
      </c>
      <c r="D13" s="22">
        <f t="shared" si="2"/>
        <v>0</v>
      </c>
      <c r="E13" s="22">
        <f t="shared" si="2"/>
        <v>0</v>
      </c>
      <c r="F13" s="22">
        <f t="shared" si="2"/>
        <v>0</v>
      </c>
      <c r="G13" s="22">
        <f t="shared" si="2"/>
        <v>0</v>
      </c>
      <c r="H13" s="22">
        <f t="shared" si="2"/>
        <v>0</v>
      </c>
      <c r="I13" s="22">
        <f t="shared" si="2"/>
        <v>0</v>
      </c>
      <c r="J13" s="22">
        <f t="shared" si="2"/>
        <v>0</v>
      </c>
      <c r="K13" s="22">
        <f t="shared" si="2"/>
        <v>0</v>
      </c>
      <c r="L13" s="22">
        <f t="shared" si="2"/>
        <v>0</v>
      </c>
      <c r="M13" s="22">
        <f t="shared" si="2"/>
        <v>0</v>
      </c>
      <c r="N13" s="22">
        <f t="shared" si="2"/>
        <v>0</v>
      </c>
      <c r="O13" s="23">
        <f t="shared" si="2"/>
        <v>0</v>
      </c>
      <c r="P13" s="24"/>
    </row>
    <row r="14" spans="1:16" x14ac:dyDescent="0.3">
      <c r="A14" s="15" t="s">
        <v>35</v>
      </c>
      <c r="B14" s="16" t="s">
        <v>36</v>
      </c>
      <c r="C14" s="17" cm="1">
        <f t="array" ref="C14">SUMIF(TRAINGCOST!$B$6:$B$8,$A14,TRAINGCOST!D$6:D$8)+SUMPRODUCT(--(HSEEXP!$B$7:$B$24=$A14)*(HSEEXP!$G$1:$AN$1=C$1),HSEEXP!$G$7:$AN$24)+SUMPRODUCT(--(GENSERVEXP!$B$7:$B$47=$A14)*(GENSERVEXP!$G$1:$AN$1=C$1),GENSERVEXP!$G$7:$AN$47)+SUMPRODUCT(--(ITEXP!$B$7:$B$15=$A14)*(ITEXP!$G$1:$AN$1=C$1),ITEXP!$G$7:$AN$15)+SUMIF(LABRCOST!$C$5:$C$30,$A14,LABRCOST!D$5:D$30)</f>
        <v>0</v>
      </c>
      <c r="D14" s="17" cm="1">
        <f t="array" ref="D14">SUMIF(TRAINGCOST!$B$6:$B$8,$A14,TRAINGCOST!E$6:E$8)+SUMPRODUCT(--(HSEEXP!$B$7:$B$24=$A14)*(HSEEXP!$G$1:$AN$1=D$1),HSEEXP!$G$7:$AN$24)+SUMPRODUCT(--(GENSERVEXP!$B$7:$B$47=$A14)*(GENSERVEXP!$G$1:$AN$1=D$1),GENSERVEXP!$G$7:$AN$47)+SUMPRODUCT(--(ITEXP!$B$7:$B$15=$A14)*(ITEXP!$G$1:$AN$1=D$1),ITEXP!$G$7:$AN$15)+SUMIF(LABRCOST!$C$5:$C$30,$A14,LABRCOST!E$5:E$30)</f>
        <v>0</v>
      </c>
      <c r="E14" s="17" cm="1">
        <f t="array" ref="E14">SUMIF(TRAINGCOST!$B$6:$B$8,$A14,TRAINGCOST!F$6:F$8)+SUMPRODUCT(--(HSEEXP!$B$7:$B$24=$A14)*(HSEEXP!$G$1:$AN$1=E$1),HSEEXP!$G$7:$AN$24)+SUMPRODUCT(--(GENSERVEXP!$B$7:$B$47=$A14)*(GENSERVEXP!$G$1:$AN$1=E$1),GENSERVEXP!$G$7:$AN$47)+SUMPRODUCT(--(ITEXP!$B$7:$B$15=$A14)*(ITEXP!$G$1:$AN$1=E$1),ITEXP!$G$7:$AN$15)+SUMIF(LABRCOST!$C$5:$C$30,$A14,LABRCOST!F$5:F$30)</f>
        <v>0</v>
      </c>
      <c r="F14" s="17" cm="1">
        <f t="array" ref="F14">SUMIF(TRAINGCOST!$B$6:$B$8,$A14,TRAINGCOST!G$6:G$8)+SUMPRODUCT(--(HSEEXP!$B$7:$B$24=$A14)*(HSEEXP!$G$1:$AN$1=F$1),HSEEXP!$G$7:$AN$24)+SUMPRODUCT(--(GENSERVEXP!$B$7:$B$47=$A14)*(GENSERVEXP!$G$1:$AN$1=F$1),GENSERVEXP!$G$7:$AN$47)+SUMPRODUCT(--(ITEXP!$B$7:$B$15=$A14)*(ITEXP!$G$1:$AN$1=F$1),ITEXP!$G$7:$AN$15)+SUMIF(LABRCOST!$C$5:$C$30,$A14,LABRCOST!G$5:G$30)</f>
        <v>0</v>
      </c>
      <c r="G14" s="17" cm="1">
        <f t="array" ref="G14">SUMIF(TRAINGCOST!$B$6:$B$8,$A14,TRAINGCOST!H$6:H$8)+SUMPRODUCT(--(HSEEXP!$B$7:$B$24=$A14)*(HSEEXP!$G$1:$AN$1=G$1),HSEEXP!$G$7:$AN$24)+SUMPRODUCT(--(GENSERVEXP!$B$7:$B$47=$A14)*(GENSERVEXP!$G$1:$AN$1=G$1),GENSERVEXP!$G$7:$AN$47)+SUMPRODUCT(--(ITEXP!$B$7:$B$15=$A14)*(ITEXP!$G$1:$AN$1=G$1),ITEXP!$G$7:$AN$15)+SUMIF(LABRCOST!$C$5:$C$30,$A14,LABRCOST!H$5:H$30)</f>
        <v>0</v>
      </c>
      <c r="H14" s="17" cm="1">
        <f t="array" ref="H14">SUMIF(TRAINGCOST!$B$6:$B$8,$A14,TRAINGCOST!I$6:I$8)+SUMPRODUCT(--(HSEEXP!$B$7:$B$24=$A14)*(HSEEXP!$G$1:$AN$1=H$1),HSEEXP!$G$7:$AN$24)+SUMPRODUCT(--(GENSERVEXP!$B$7:$B$47=$A14)*(GENSERVEXP!$G$1:$AN$1=H$1),GENSERVEXP!$G$7:$AN$47)+SUMPRODUCT(--(ITEXP!$B$7:$B$15=$A14)*(ITEXP!$G$1:$AN$1=H$1),ITEXP!$G$7:$AN$15)+SUMIF(LABRCOST!$C$5:$C$30,$A14,LABRCOST!I$5:I$30)</f>
        <v>0</v>
      </c>
      <c r="I14" s="17" cm="1">
        <f t="array" ref="I14">SUMIF(TRAINGCOST!$B$6:$B$8,$A14,TRAINGCOST!J$6:J$8)+SUMPRODUCT(--(HSEEXP!$B$7:$B$24=$A14)*(HSEEXP!$G$1:$AN$1=I$1),HSEEXP!$G$7:$AN$24)+SUMPRODUCT(--(GENSERVEXP!$B$7:$B$47=$A14)*(GENSERVEXP!$G$1:$AN$1=I$1),GENSERVEXP!$G$7:$AN$47)+SUMPRODUCT(--(ITEXP!$B$7:$B$15=$A14)*(ITEXP!$G$1:$AN$1=I$1),ITEXP!$G$7:$AN$15)+SUMIF(LABRCOST!$C$5:$C$30,$A14,LABRCOST!J$5:J$30)</f>
        <v>0</v>
      </c>
      <c r="J14" s="17" cm="1">
        <f t="array" ref="J14">SUMIF(TRAINGCOST!$B$6:$B$8,$A14,TRAINGCOST!K$6:K$8)+SUMPRODUCT(--(HSEEXP!$B$7:$B$24=$A14)*(HSEEXP!$G$1:$AN$1=J$1),HSEEXP!$G$7:$AN$24)+SUMPRODUCT(--(GENSERVEXP!$B$7:$B$47=$A14)*(GENSERVEXP!$G$1:$AN$1=J$1),GENSERVEXP!$G$7:$AN$47)+SUMPRODUCT(--(ITEXP!$B$7:$B$15=$A14)*(ITEXP!$G$1:$AN$1=J$1),ITEXP!$G$7:$AN$15)+SUMIF(LABRCOST!$C$5:$C$30,$A14,LABRCOST!K$5:K$30)</f>
        <v>0</v>
      </c>
      <c r="K14" s="17" cm="1">
        <f t="array" ref="K14">SUMIF(TRAINGCOST!$B$6:$B$8,$A14,TRAINGCOST!L$6:L$8)+SUMPRODUCT(--(HSEEXP!$B$7:$B$24=$A14)*(HSEEXP!$G$1:$AN$1=K$1),HSEEXP!$G$7:$AN$24)+SUMPRODUCT(--(GENSERVEXP!$B$7:$B$47=$A14)*(GENSERVEXP!$G$1:$AN$1=K$1),GENSERVEXP!$G$7:$AN$47)+SUMPRODUCT(--(ITEXP!$B$7:$B$15=$A14)*(ITEXP!$G$1:$AN$1=K$1),ITEXP!$G$7:$AN$15)+SUMIF(LABRCOST!$C$5:$C$30,$A14,LABRCOST!L$5:L$30)</f>
        <v>0</v>
      </c>
      <c r="L14" s="17" cm="1">
        <f t="array" ref="L14">SUMIF(TRAINGCOST!$B$6:$B$8,$A14,TRAINGCOST!M$6:M$8)+SUMPRODUCT(--(HSEEXP!$B$7:$B$24=$A14)*(HSEEXP!$G$1:$AN$1=L$1),HSEEXP!$G$7:$AN$24)+SUMPRODUCT(--(GENSERVEXP!$B$7:$B$47=$A14)*(GENSERVEXP!$G$1:$AN$1=L$1),GENSERVEXP!$G$7:$AN$47)+SUMPRODUCT(--(ITEXP!$B$7:$B$15=$A14)*(ITEXP!$G$1:$AN$1=L$1),ITEXP!$G$7:$AN$15)+SUMIF(LABRCOST!$C$5:$C$30,$A14,LABRCOST!M$5:M$30)</f>
        <v>0</v>
      </c>
      <c r="M14" s="17" cm="1">
        <f t="array" ref="M14">SUMIF(TRAINGCOST!$B$6:$B$8,$A14,TRAINGCOST!N$6:N$8)+SUMPRODUCT(--(HSEEXP!$B$7:$B$24=$A14)*(HSEEXP!$G$1:$AN$1=M$1),HSEEXP!$G$7:$AN$24)+SUMPRODUCT(--(GENSERVEXP!$B$7:$B$47=$A14)*(GENSERVEXP!$G$1:$AN$1=M$1),GENSERVEXP!$G$7:$AN$47)+SUMPRODUCT(--(ITEXP!$B$7:$B$15=$A14)*(ITEXP!$G$1:$AN$1=M$1),ITEXP!$G$7:$AN$15)+SUMIF(LABRCOST!$C$5:$C$30,$A14,LABRCOST!N$5:N$30)</f>
        <v>0</v>
      </c>
      <c r="N14" s="17" cm="1">
        <f t="array" ref="N14">SUMIF(TRAINGCOST!$B$6:$B$8,$A14,TRAINGCOST!O$6:O$8)+SUMPRODUCT(--(HSEEXP!$B$7:$B$24=$A14)*(HSEEXP!$G$1:$AN$1=N$1),HSEEXP!$G$7:$AN$24)+SUMPRODUCT(--(GENSERVEXP!$B$7:$B$47=$A14)*(GENSERVEXP!$G$1:$AN$1=N$1),GENSERVEXP!$G$7:$AN$47)+SUMPRODUCT(--(ITEXP!$B$7:$B$15=$A14)*(ITEXP!$G$1:$AN$1=N$1),ITEXP!$G$7:$AN$15)+SUMIF(LABRCOST!$C$5:$C$30,$A14,LABRCOST!O$5:O$30)</f>
        <v>0</v>
      </c>
      <c r="O14" s="18">
        <f>SUM(C14:N14)</f>
        <v>0</v>
      </c>
      <c r="P14" s="19" t="s">
        <v>37</v>
      </c>
    </row>
    <row r="15" spans="1:16" x14ac:dyDescent="0.3">
      <c r="A15" s="15" t="s">
        <v>38</v>
      </c>
      <c r="B15" s="16" t="s">
        <v>39</v>
      </c>
      <c r="C15" s="17" cm="1">
        <f t="array" ref="C15">SUMIF(TRAINGCOST!$B$6:$B$8,$A15,TRAINGCOST!D$6:D$8)+SUMPRODUCT(--(HSEEXP!$B$7:$B$24=$A15)*(HSEEXP!$G$1:$AN$1=C$1),HSEEXP!$G$7:$AN$24)+SUMPRODUCT(--(GENSERVEXP!$B$7:$B$47=$A15)*(GENSERVEXP!$G$1:$AN$1=C$1),GENSERVEXP!$G$7:$AN$47)+SUMPRODUCT(--(ITEXP!$B$7:$B$15=$A15)*(ITEXP!$G$1:$AN$1=C$1),ITEXP!$G$7:$AN$15)+SUMIF(LABRCOST!$C$5:$C$30,$A15,LABRCOST!D$5:D$30)</f>
        <v>0</v>
      </c>
      <c r="D15" s="17" cm="1">
        <f t="array" ref="D15">SUMIF(TRAINGCOST!$B$6:$B$8,$A15,TRAINGCOST!E$6:E$8)+SUMPRODUCT(--(HSEEXP!$B$7:$B$24=$A15)*(HSEEXP!$G$1:$AN$1=D$1),HSEEXP!$G$7:$AN$24)+SUMPRODUCT(--(GENSERVEXP!$B$7:$B$47=$A15)*(GENSERVEXP!$G$1:$AN$1=D$1),GENSERVEXP!$G$7:$AN$47)+SUMPRODUCT(--(ITEXP!$B$7:$B$15=$A15)*(ITEXP!$G$1:$AN$1=D$1),ITEXP!$G$7:$AN$15)+SUMIF(LABRCOST!$C$5:$C$30,$A15,LABRCOST!E$5:E$30)</f>
        <v>0</v>
      </c>
      <c r="E15" s="17" cm="1">
        <f t="array" ref="E15">SUMIF(TRAINGCOST!$B$6:$B$8,$A15,TRAINGCOST!F$6:F$8)+SUMPRODUCT(--(HSEEXP!$B$7:$B$24=$A15)*(HSEEXP!$G$1:$AN$1=E$1),HSEEXP!$G$7:$AN$24)+SUMPRODUCT(--(GENSERVEXP!$B$7:$B$47=$A15)*(GENSERVEXP!$G$1:$AN$1=E$1),GENSERVEXP!$G$7:$AN$47)+SUMPRODUCT(--(ITEXP!$B$7:$B$15=$A15)*(ITEXP!$G$1:$AN$1=E$1),ITEXP!$G$7:$AN$15)+SUMIF(LABRCOST!$C$5:$C$30,$A15,LABRCOST!F$5:F$30)</f>
        <v>0</v>
      </c>
      <c r="F15" s="17" cm="1">
        <f t="array" ref="F15">SUMIF(TRAINGCOST!$B$6:$B$8,$A15,TRAINGCOST!G$6:G$8)+SUMPRODUCT(--(HSEEXP!$B$7:$B$24=$A15)*(HSEEXP!$G$1:$AN$1=F$1),HSEEXP!$G$7:$AN$24)+SUMPRODUCT(--(GENSERVEXP!$B$7:$B$47=$A15)*(GENSERVEXP!$G$1:$AN$1=F$1),GENSERVEXP!$G$7:$AN$47)+SUMPRODUCT(--(ITEXP!$B$7:$B$15=$A15)*(ITEXP!$G$1:$AN$1=F$1),ITEXP!$G$7:$AN$15)+SUMIF(LABRCOST!$C$5:$C$30,$A15,LABRCOST!G$5:G$30)</f>
        <v>0</v>
      </c>
      <c r="G15" s="17" cm="1">
        <f t="array" ref="G15">SUMIF(TRAINGCOST!$B$6:$B$8,$A15,TRAINGCOST!H$6:H$8)+SUMPRODUCT(--(HSEEXP!$B$7:$B$24=$A15)*(HSEEXP!$G$1:$AN$1=G$1),HSEEXP!$G$7:$AN$24)+SUMPRODUCT(--(GENSERVEXP!$B$7:$B$47=$A15)*(GENSERVEXP!$G$1:$AN$1=G$1),GENSERVEXP!$G$7:$AN$47)+SUMPRODUCT(--(ITEXP!$B$7:$B$15=$A15)*(ITEXP!$G$1:$AN$1=G$1),ITEXP!$G$7:$AN$15)+SUMIF(LABRCOST!$C$5:$C$30,$A15,LABRCOST!H$5:H$30)</f>
        <v>0</v>
      </c>
      <c r="H15" s="17" cm="1">
        <f t="array" ref="H15">SUMIF(TRAINGCOST!$B$6:$B$8,$A15,TRAINGCOST!I$6:I$8)+SUMPRODUCT(--(HSEEXP!$B$7:$B$24=$A15)*(HSEEXP!$G$1:$AN$1=H$1),HSEEXP!$G$7:$AN$24)+SUMPRODUCT(--(GENSERVEXP!$B$7:$B$47=$A15)*(GENSERVEXP!$G$1:$AN$1=H$1),GENSERVEXP!$G$7:$AN$47)+SUMPRODUCT(--(ITEXP!$B$7:$B$15=$A15)*(ITEXP!$G$1:$AN$1=H$1),ITEXP!$G$7:$AN$15)+SUMIF(LABRCOST!$C$5:$C$30,$A15,LABRCOST!I$5:I$30)</f>
        <v>0</v>
      </c>
      <c r="I15" s="17" cm="1">
        <f t="array" ref="I15">SUMIF(TRAINGCOST!$B$6:$B$8,$A15,TRAINGCOST!J$6:J$8)+SUMPRODUCT(--(HSEEXP!$B$7:$B$24=$A15)*(HSEEXP!$G$1:$AN$1=I$1),HSEEXP!$G$7:$AN$24)+SUMPRODUCT(--(GENSERVEXP!$B$7:$B$47=$A15)*(GENSERVEXP!$G$1:$AN$1=I$1),GENSERVEXP!$G$7:$AN$47)+SUMPRODUCT(--(ITEXP!$B$7:$B$15=$A15)*(ITEXP!$G$1:$AN$1=I$1),ITEXP!$G$7:$AN$15)+SUMIF(LABRCOST!$C$5:$C$30,$A15,LABRCOST!J$5:J$30)</f>
        <v>0</v>
      </c>
      <c r="J15" s="17" cm="1">
        <f t="array" ref="J15">SUMIF(TRAINGCOST!$B$6:$B$8,$A15,TRAINGCOST!K$6:K$8)+SUMPRODUCT(--(HSEEXP!$B$7:$B$24=$A15)*(HSEEXP!$G$1:$AN$1=J$1),HSEEXP!$G$7:$AN$24)+SUMPRODUCT(--(GENSERVEXP!$B$7:$B$47=$A15)*(GENSERVEXP!$G$1:$AN$1=J$1),GENSERVEXP!$G$7:$AN$47)+SUMPRODUCT(--(ITEXP!$B$7:$B$15=$A15)*(ITEXP!$G$1:$AN$1=J$1),ITEXP!$G$7:$AN$15)+SUMIF(LABRCOST!$C$5:$C$30,$A15,LABRCOST!K$5:K$30)</f>
        <v>0</v>
      </c>
      <c r="K15" s="17" cm="1">
        <f t="array" ref="K15">SUMIF(TRAINGCOST!$B$6:$B$8,$A15,TRAINGCOST!L$6:L$8)+SUMPRODUCT(--(HSEEXP!$B$7:$B$24=$A15)*(HSEEXP!$G$1:$AN$1=K$1),HSEEXP!$G$7:$AN$24)+SUMPRODUCT(--(GENSERVEXP!$B$7:$B$47=$A15)*(GENSERVEXP!$G$1:$AN$1=K$1),GENSERVEXP!$G$7:$AN$47)+SUMPRODUCT(--(ITEXP!$B$7:$B$15=$A15)*(ITEXP!$G$1:$AN$1=K$1),ITEXP!$G$7:$AN$15)+SUMIF(LABRCOST!$C$5:$C$30,$A15,LABRCOST!L$5:L$30)</f>
        <v>0</v>
      </c>
      <c r="L15" s="17" cm="1">
        <f t="array" ref="L15">SUMIF(TRAINGCOST!$B$6:$B$8,$A15,TRAINGCOST!M$6:M$8)+SUMPRODUCT(--(HSEEXP!$B$7:$B$24=$A15)*(HSEEXP!$G$1:$AN$1=L$1),HSEEXP!$G$7:$AN$24)+SUMPRODUCT(--(GENSERVEXP!$B$7:$B$47=$A15)*(GENSERVEXP!$G$1:$AN$1=L$1),GENSERVEXP!$G$7:$AN$47)+SUMPRODUCT(--(ITEXP!$B$7:$B$15=$A15)*(ITEXP!$G$1:$AN$1=L$1),ITEXP!$G$7:$AN$15)+SUMIF(LABRCOST!$C$5:$C$30,$A15,LABRCOST!M$5:M$30)</f>
        <v>0</v>
      </c>
      <c r="M15" s="17" cm="1">
        <f t="array" ref="M15">SUMIF(TRAINGCOST!$B$6:$B$8,$A15,TRAINGCOST!N$6:N$8)+SUMPRODUCT(--(HSEEXP!$B$7:$B$24=$A15)*(HSEEXP!$G$1:$AN$1=M$1),HSEEXP!$G$7:$AN$24)+SUMPRODUCT(--(GENSERVEXP!$B$7:$B$47=$A15)*(GENSERVEXP!$G$1:$AN$1=M$1),GENSERVEXP!$G$7:$AN$47)+SUMPRODUCT(--(ITEXP!$B$7:$B$15=$A15)*(ITEXP!$G$1:$AN$1=M$1),ITEXP!$G$7:$AN$15)+SUMIF(LABRCOST!$C$5:$C$30,$A15,LABRCOST!N$5:N$30)</f>
        <v>0</v>
      </c>
      <c r="N15" s="17" cm="1">
        <f t="array" ref="N15">SUMIF(TRAINGCOST!$B$6:$B$8,$A15,TRAINGCOST!O$6:O$8)+SUMPRODUCT(--(HSEEXP!$B$7:$B$24=$A15)*(HSEEXP!$G$1:$AN$1=N$1),HSEEXP!$G$7:$AN$24)+SUMPRODUCT(--(GENSERVEXP!$B$7:$B$47=$A15)*(GENSERVEXP!$G$1:$AN$1=N$1),GENSERVEXP!$G$7:$AN$47)+SUMPRODUCT(--(ITEXP!$B$7:$B$15=$A15)*(ITEXP!$G$1:$AN$1=N$1),ITEXP!$G$7:$AN$15)+SUMIF(LABRCOST!$C$5:$C$30,$A15,LABRCOST!O$5:O$30)</f>
        <v>0</v>
      </c>
      <c r="O15" s="18">
        <f>SUM(C15:N15)</f>
        <v>0</v>
      </c>
      <c r="P15" s="19" t="s">
        <v>37</v>
      </c>
    </row>
    <row r="16" spans="1:16" x14ac:dyDescent="0.3">
      <c r="A16" s="20" t="s">
        <v>40</v>
      </c>
      <c r="B16" s="21" t="s">
        <v>41</v>
      </c>
      <c r="C16" s="22">
        <f t="shared" ref="C16:N16" si="3">SUM(C14:C15)</f>
        <v>0</v>
      </c>
      <c r="D16" s="22">
        <f t="shared" si="3"/>
        <v>0</v>
      </c>
      <c r="E16" s="22">
        <f t="shared" si="3"/>
        <v>0</v>
      </c>
      <c r="F16" s="22">
        <f t="shared" si="3"/>
        <v>0</v>
      </c>
      <c r="G16" s="22">
        <f t="shared" si="3"/>
        <v>0</v>
      </c>
      <c r="H16" s="22">
        <f t="shared" si="3"/>
        <v>0</v>
      </c>
      <c r="I16" s="22">
        <f t="shared" si="3"/>
        <v>0</v>
      </c>
      <c r="J16" s="22">
        <f t="shared" si="3"/>
        <v>0</v>
      </c>
      <c r="K16" s="22">
        <f t="shared" si="3"/>
        <v>0</v>
      </c>
      <c r="L16" s="22">
        <f t="shared" si="3"/>
        <v>0</v>
      </c>
      <c r="M16" s="22">
        <f t="shared" si="3"/>
        <v>0</v>
      </c>
      <c r="N16" s="22">
        <f t="shared" si="3"/>
        <v>0</v>
      </c>
      <c r="O16" s="23">
        <f>SUM(O14:O15)</f>
        <v>0</v>
      </c>
      <c r="P16" s="24"/>
    </row>
    <row r="17" spans="1:16" x14ac:dyDescent="0.3">
      <c r="A17" s="25" t="s">
        <v>42</v>
      </c>
      <c r="B17" s="26" t="s">
        <v>43</v>
      </c>
      <c r="C17" s="27">
        <f>SUM(C16,C13,C8,C10)</f>
        <v>0</v>
      </c>
      <c r="D17" s="27">
        <f>SUM(D16,D13,D8,D10)</f>
        <v>0</v>
      </c>
      <c r="E17" s="27">
        <f>SUM(E16,E13,E8,E10)</f>
        <v>0</v>
      </c>
      <c r="F17" s="27">
        <f>SUM(F16,F13,F8,F10)</f>
        <v>0</v>
      </c>
      <c r="G17" s="27">
        <f t="shared" ref="G17:O17" si="4">SUM(G16,G13,G8,G10)</f>
        <v>0</v>
      </c>
      <c r="H17" s="27">
        <f t="shared" si="4"/>
        <v>0</v>
      </c>
      <c r="I17" s="27">
        <f t="shared" si="4"/>
        <v>0</v>
      </c>
      <c r="J17" s="27">
        <f t="shared" si="4"/>
        <v>0</v>
      </c>
      <c r="K17" s="27">
        <f t="shared" si="4"/>
        <v>0</v>
      </c>
      <c r="L17" s="27">
        <f t="shared" si="4"/>
        <v>0</v>
      </c>
      <c r="M17" s="27">
        <f t="shared" si="4"/>
        <v>0</v>
      </c>
      <c r="N17" s="27">
        <f t="shared" si="4"/>
        <v>0</v>
      </c>
      <c r="O17" s="27">
        <f t="shared" si="4"/>
        <v>0</v>
      </c>
      <c r="P17" s="28"/>
    </row>
    <row r="18" spans="1:16" x14ac:dyDescent="0.3">
      <c r="A18" s="113" t="s">
        <v>44</v>
      </c>
      <c r="B18" s="16" t="s">
        <v>590</v>
      </c>
      <c r="C18" s="17" cm="1">
        <f t="array" ref="C18">SUMIF(TRAINGCOST!$B$6:$B$8,$A18,TRAINGCOST!D$6:D$8)+SUMPRODUCT(--(HSEEXP!$B$7:$B$24=$A18)*(HSEEXP!$G$1:$AN$1=C$1),HSEEXP!$G$7:$AN$24)+SUMPRODUCT(--(GENSERVEXP!$B$7:$B$47=$A18)*(GENSERVEXP!$G$1:$AN$1=C$1),GENSERVEXP!$G$7:$AN$47)+SUMPRODUCT(--(ITEXP!$B$7:$B$15=$A18)*(ITEXP!$G$1:$AN$1=C$1),ITEXP!$G$7:$AN$15)+SUMIF(LABRCOST!$C$5:$C$30,$A18,LABRCOST!D$5:D$30)</f>
        <v>53949919.708999999</v>
      </c>
      <c r="D18" s="17" cm="1">
        <f t="array" ref="D18">SUMIF(TRAINGCOST!$B$6:$B$8,$A18,TRAINGCOST!E$6:E$8)+SUMPRODUCT(--(HSEEXP!$B$7:$B$24=$A18)*(HSEEXP!$G$1:$AN$1=D$1),HSEEXP!$G$7:$AN$24)+SUMPRODUCT(--(GENSERVEXP!$B$7:$B$47=$A18)*(GENSERVEXP!$G$1:$AN$1=D$1),GENSERVEXP!$G$7:$AN$47)+SUMPRODUCT(--(ITEXP!$B$7:$B$15=$A18)*(ITEXP!$G$1:$AN$1=D$1),ITEXP!$G$7:$AN$15)+SUMIF(LABRCOST!$C$5:$C$30,$A18,LABRCOST!E$5:E$30)</f>
        <v>39129252.780000001</v>
      </c>
      <c r="E18" s="17" cm="1">
        <f t="array" ref="E18">SUMIF(TRAINGCOST!$B$6:$B$8,$A18,TRAINGCOST!F$6:F$8)+SUMPRODUCT(--(HSEEXP!$B$7:$B$24=$A18)*(HSEEXP!$G$1:$AN$1=E$1),HSEEXP!$G$7:$AN$24)+SUMPRODUCT(--(GENSERVEXP!$B$7:$B$47=$A18)*(GENSERVEXP!$G$1:$AN$1=E$1),GENSERVEXP!$G$7:$AN$47)+SUMPRODUCT(--(ITEXP!$B$7:$B$15=$A18)*(ITEXP!$G$1:$AN$1=E$1),ITEXP!$G$7:$AN$15)+SUMIF(LABRCOST!$C$5:$C$30,$A18,LABRCOST!F$5:F$30)</f>
        <v>38493999.450000003</v>
      </c>
      <c r="F18" s="17" cm="1">
        <f t="array" ref="F18">SUMIF(TRAINGCOST!$B$6:$B$8,$A18,TRAINGCOST!G$6:G$8)+SUMPRODUCT(--(HSEEXP!$B$7:$B$24=$A18)*(HSEEXP!$G$1:$AN$1=F$1),HSEEXP!$G$7:$AN$24)+SUMPRODUCT(--(GENSERVEXP!$B$7:$B$47=$A18)*(GENSERVEXP!$G$1:$AN$1=F$1),GENSERVEXP!$G$7:$AN$47)+SUMPRODUCT(--(ITEXP!$B$7:$B$15=$A18)*(ITEXP!$G$1:$AN$1=F$1),ITEXP!$G$7:$AN$15)+SUMIF(LABRCOST!$C$5:$C$30,$A18,LABRCOST!G$5:G$30)</f>
        <v>39792253.229499996</v>
      </c>
      <c r="G18" s="17" cm="1">
        <f t="array" ref="G18">SUMIF(TRAINGCOST!$B$6:$B$8,$A18,TRAINGCOST!H$6:H$8)+SUMPRODUCT(--(HSEEXP!$B$7:$B$24=$A18)*(HSEEXP!$G$1:$AN$1=G$1),HSEEXP!$G$7:$AN$24)+SUMPRODUCT(--(GENSERVEXP!$B$7:$B$47=$A18)*(GENSERVEXP!$G$1:$AN$1=G$1),GENSERVEXP!$G$7:$AN$47)+SUMPRODUCT(--(ITEXP!$B$7:$B$15=$A18)*(ITEXP!$G$1:$AN$1=G$1),ITEXP!$G$7:$AN$15)+SUMIF(LABRCOST!$C$5:$C$30,$A18,LABRCOST!H$5:H$30)</f>
        <v>38170386.207000002</v>
      </c>
      <c r="H18" s="17" cm="1">
        <f t="array" ref="H18">SUMIF(TRAINGCOST!$B$6:$B$8,$A18,TRAINGCOST!I$6:I$8)+SUMPRODUCT(--(HSEEXP!$B$7:$B$24=$A18)*(HSEEXP!$G$1:$AN$1=H$1),HSEEXP!$G$7:$AN$24)+SUMPRODUCT(--(GENSERVEXP!$B$7:$B$47=$A18)*(GENSERVEXP!$G$1:$AN$1=H$1),GENSERVEXP!$G$7:$AN$47)+SUMPRODUCT(--(ITEXP!$B$7:$B$15=$A18)*(ITEXP!$G$1:$AN$1=H$1),ITEXP!$G$7:$AN$15)+SUMIF(LABRCOST!$C$5:$C$30,$A18,LABRCOST!I$5:I$30)</f>
        <v>37956562.072499998</v>
      </c>
      <c r="I18" s="17" cm="1">
        <f t="array" ref="I18">SUMIF(TRAINGCOST!$B$6:$B$8,$A18,TRAINGCOST!J$6:J$8)+SUMPRODUCT(--(HSEEXP!$B$7:$B$24=$A18)*(HSEEXP!$G$1:$AN$1=I$1),HSEEXP!$G$7:$AN$24)+SUMPRODUCT(--(GENSERVEXP!$B$7:$B$47=$A18)*(GENSERVEXP!$G$1:$AN$1=I$1),GENSERVEXP!$G$7:$AN$47)+SUMPRODUCT(--(ITEXP!$B$7:$B$15=$A18)*(ITEXP!$G$1:$AN$1=I$1),ITEXP!$G$7:$AN$15)+SUMIF(LABRCOST!$C$5:$C$30,$A18,LABRCOST!J$5:J$30)</f>
        <v>41610508.615499996</v>
      </c>
      <c r="J18" s="17" cm="1">
        <f t="array" ref="J18">SUMIF(TRAINGCOST!$B$6:$B$8,$A18,TRAINGCOST!K$6:K$8)+SUMPRODUCT(--(HSEEXP!$B$7:$B$24=$A18)*(HSEEXP!$G$1:$AN$1=J$1),HSEEXP!$G$7:$AN$24)+SUMPRODUCT(--(GENSERVEXP!$B$7:$B$47=$A18)*(GENSERVEXP!$G$1:$AN$1=J$1),GENSERVEXP!$G$7:$AN$47)+SUMPRODUCT(--(ITEXP!$B$7:$B$15=$A18)*(ITEXP!$G$1:$AN$1=J$1),ITEXP!$G$7:$AN$15)+SUMIF(LABRCOST!$C$5:$C$30,$A18,LABRCOST!K$5:K$30)</f>
        <v>38854921.200000003</v>
      </c>
      <c r="K18" s="17" cm="1">
        <f t="array" ref="K18">SUMIF(TRAINGCOST!$B$6:$B$8,$A18,TRAINGCOST!L$6:L$8)+SUMPRODUCT(--(HSEEXP!$B$7:$B$24=$A18)*(HSEEXP!$G$1:$AN$1=K$1),HSEEXP!$G$7:$AN$24)+SUMPRODUCT(--(GENSERVEXP!$B$7:$B$47=$A18)*(GENSERVEXP!$G$1:$AN$1=K$1),GENSERVEXP!$G$7:$AN$47)+SUMPRODUCT(--(ITEXP!$B$7:$B$15=$A18)*(ITEXP!$G$1:$AN$1=K$1),ITEXP!$G$7:$AN$15)+SUMIF(LABRCOST!$C$5:$C$30,$A18,LABRCOST!L$5:L$30)</f>
        <v>38513028.384999998</v>
      </c>
      <c r="L18" s="17" cm="1">
        <f t="array" ref="L18">SUMIF(TRAINGCOST!$B$6:$B$8,$A18,TRAINGCOST!M$6:M$8)+SUMPRODUCT(--(HSEEXP!$B$7:$B$24=$A18)*(HSEEXP!$G$1:$AN$1=L$1),HSEEXP!$G$7:$AN$24)+SUMPRODUCT(--(GENSERVEXP!$B$7:$B$47=$A18)*(GENSERVEXP!$G$1:$AN$1=L$1),GENSERVEXP!$G$7:$AN$47)+SUMPRODUCT(--(ITEXP!$B$7:$B$15=$A18)*(ITEXP!$G$1:$AN$1=L$1),ITEXP!$G$7:$AN$15)+SUMIF(LABRCOST!$C$5:$C$30,$A18,LABRCOST!M$5:M$30)</f>
        <v>55010571.942500003</v>
      </c>
      <c r="M18" s="17" cm="1">
        <f t="array" ref="M18">SUMIF(TRAINGCOST!$B$6:$B$8,$A18,TRAINGCOST!N$6:N$8)+SUMPRODUCT(--(HSEEXP!$B$7:$B$24=$A18)*(HSEEXP!$G$1:$AN$1=M$1),HSEEXP!$G$7:$AN$24)+SUMPRODUCT(--(GENSERVEXP!$B$7:$B$47=$A18)*(GENSERVEXP!$G$1:$AN$1=M$1),GENSERVEXP!$G$7:$AN$47)+SUMPRODUCT(--(ITEXP!$B$7:$B$15=$A18)*(ITEXP!$G$1:$AN$1=M$1),ITEXP!$G$7:$AN$15)+SUMIF(LABRCOST!$C$5:$C$30,$A18,LABRCOST!N$5:N$30)</f>
        <v>56114862.743000001</v>
      </c>
      <c r="N18" s="17" cm="1">
        <f t="array" ref="N18">SUMIF(TRAINGCOST!$B$6:$B$8,$A18,TRAINGCOST!O$6:O$8)+SUMPRODUCT(--(HSEEXP!$B$7:$B$24=$A18)*(HSEEXP!$G$1:$AN$1=N$1),HSEEXP!$G$7:$AN$24)+SUMPRODUCT(--(GENSERVEXP!$B$7:$B$47=$A18)*(GENSERVEXP!$G$1:$AN$1=N$1),GENSERVEXP!$G$7:$AN$47)+SUMPRODUCT(--(ITEXP!$B$7:$B$15=$A18)*(ITEXP!$G$1:$AN$1=N$1),ITEXP!$G$7:$AN$15)+SUMIF(LABRCOST!$C$5:$C$30,$A18,LABRCOST!O$5:O$30)</f>
        <v>53095362.816500001</v>
      </c>
      <c r="O18" s="18">
        <f t="shared" ref="O18:O30" si="5">SUM(C18:N18)</f>
        <v>530691629.1505</v>
      </c>
      <c r="P18" s="19" t="s">
        <v>45</v>
      </c>
    </row>
    <row r="19" spans="1:16" x14ac:dyDescent="0.3">
      <c r="A19" s="113" t="s">
        <v>527</v>
      </c>
      <c r="B19" s="16" t="s">
        <v>591</v>
      </c>
      <c r="C19" s="17" cm="1">
        <f t="array" ref="C19">SUMIF(TRAINGCOST!$B$6:$B$8,$A19,TRAINGCOST!D$6:D$8)+SUMPRODUCT(--(HSEEXP!$B$7:$B$24=$A19)*(HSEEXP!$G$1:$AN$1=C$1),HSEEXP!$G$7:$AN$24)+SUMPRODUCT(--(GENSERVEXP!$B$7:$B$47=$A19)*(GENSERVEXP!$G$1:$AN$1=C$1),GENSERVEXP!$G$7:$AN$47)+SUMPRODUCT(--(ITEXP!$B$7:$B$15=$A19)*(ITEXP!$G$1:$AN$1=C$1),ITEXP!$G$7:$AN$15)+SUMIF(LABRCOST!$C$5:$C$30,$A19,LABRCOST!D$5:D$30)</f>
        <v>0</v>
      </c>
      <c r="D19" s="17" cm="1">
        <f t="array" ref="D19">SUMIF(TRAINGCOST!$B$6:$B$8,$A19,TRAINGCOST!E$6:E$8)+SUMPRODUCT(--(HSEEXP!$B$7:$B$24=$A19)*(HSEEXP!$G$1:$AN$1=D$1),HSEEXP!$G$7:$AN$24)+SUMPRODUCT(--(GENSERVEXP!$B$7:$B$47=$A19)*(GENSERVEXP!$G$1:$AN$1=D$1),GENSERVEXP!$G$7:$AN$47)+SUMPRODUCT(--(ITEXP!$B$7:$B$15=$A19)*(ITEXP!$G$1:$AN$1=D$1),ITEXP!$G$7:$AN$15)+SUMIF(LABRCOST!$C$5:$C$30,$A19,LABRCOST!E$5:E$30)</f>
        <v>0</v>
      </c>
      <c r="E19" s="17" cm="1">
        <f t="array" ref="E19">SUMIF(TRAINGCOST!$B$6:$B$8,$A19,TRAINGCOST!F$6:F$8)+SUMPRODUCT(--(HSEEXP!$B$7:$B$24=$A19)*(HSEEXP!$G$1:$AN$1=E$1),HSEEXP!$G$7:$AN$24)+SUMPRODUCT(--(GENSERVEXP!$B$7:$B$47=$A19)*(GENSERVEXP!$G$1:$AN$1=E$1),GENSERVEXP!$G$7:$AN$47)+SUMPRODUCT(--(ITEXP!$B$7:$B$15=$A19)*(ITEXP!$G$1:$AN$1=E$1),ITEXP!$G$7:$AN$15)+SUMIF(LABRCOST!$C$5:$C$30,$A19,LABRCOST!F$5:F$30)</f>
        <v>0</v>
      </c>
      <c r="F19" s="17" cm="1">
        <f t="array" ref="F19">SUMIF(TRAINGCOST!$B$6:$B$8,$A19,TRAINGCOST!G$6:G$8)+SUMPRODUCT(--(HSEEXP!$B$7:$B$24=$A19)*(HSEEXP!$G$1:$AN$1=F$1),HSEEXP!$G$7:$AN$24)+SUMPRODUCT(--(GENSERVEXP!$B$7:$B$47=$A19)*(GENSERVEXP!$G$1:$AN$1=F$1),GENSERVEXP!$G$7:$AN$47)+SUMPRODUCT(--(ITEXP!$B$7:$B$15=$A19)*(ITEXP!$G$1:$AN$1=F$1),ITEXP!$G$7:$AN$15)+SUMIF(LABRCOST!$C$5:$C$30,$A19,LABRCOST!G$5:G$30)</f>
        <v>0</v>
      </c>
      <c r="G19" s="17" cm="1">
        <f t="array" ref="G19">SUMIF(TRAINGCOST!$B$6:$B$8,$A19,TRAINGCOST!H$6:H$8)+SUMPRODUCT(--(HSEEXP!$B$7:$B$24=$A19)*(HSEEXP!$G$1:$AN$1=G$1),HSEEXP!$G$7:$AN$24)+SUMPRODUCT(--(GENSERVEXP!$B$7:$B$47=$A19)*(GENSERVEXP!$G$1:$AN$1=G$1),GENSERVEXP!$G$7:$AN$47)+SUMPRODUCT(--(ITEXP!$B$7:$B$15=$A19)*(ITEXP!$G$1:$AN$1=G$1),ITEXP!$G$7:$AN$15)+SUMIF(LABRCOST!$C$5:$C$30,$A19,LABRCOST!H$5:H$30)</f>
        <v>0</v>
      </c>
      <c r="H19" s="17" cm="1">
        <f t="array" ref="H19">SUMIF(TRAINGCOST!$B$6:$B$8,$A19,TRAINGCOST!I$6:I$8)+SUMPRODUCT(--(HSEEXP!$B$7:$B$24=$A19)*(HSEEXP!$G$1:$AN$1=H$1),HSEEXP!$G$7:$AN$24)+SUMPRODUCT(--(GENSERVEXP!$B$7:$B$47=$A19)*(GENSERVEXP!$G$1:$AN$1=H$1),GENSERVEXP!$G$7:$AN$47)+SUMPRODUCT(--(ITEXP!$B$7:$B$15=$A19)*(ITEXP!$G$1:$AN$1=H$1),ITEXP!$G$7:$AN$15)+SUMIF(LABRCOST!$C$5:$C$30,$A19,LABRCOST!I$5:I$30)</f>
        <v>0</v>
      </c>
      <c r="I19" s="17" cm="1">
        <f t="array" ref="I19">SUMIF(TRAINGCOST!$B$6:$B$8,$A19,TRAINGCOST!J$6:J$8)+SUMPRODUCT(--(HSEEXP!$B$7:$B$24=$A19)*(HSEEXP!$G$1:$AN$1=I$1),HSEEXP!$G$7:$AN$24)+SUMPRODUCT(--(GENSERVEXP!$B$7:$B$47=$A19)*(GENSERVEXP!$G$1:$AN$1=I$1),GENSERVEXP!$G$7:$AN$47)+SUMPRODUCT(--(ITEXP!$B$7:$B$15=$A19)*(ITEXP!$G$1:$AN$1=I$1),ITEXP!$G$7:$AN$15)+SUMIF(LABRCOST!$C$5:$C$30,$A19,LABRCOST!J$5:J$30)</f>
        <v>0</v>
      </c>
      <c r="J19" s="17" cm="1">
        <f t="array" ref="J19">SUMIF(TRAINGCOST!$B$6:$B$8,$A19,TRAINGCOST!K$6:K$8)+SUMPRODUCT(--(HSEEXP!$B$7:$B$24=$A19)*(HSEEXP!$G$1:$AN$1=J$1),HSEEXP!$G$7:$AN$24)+SUMPRODUCT(--(GENSERVEXP!$B$7:$B$47=$A19)*(GENSERVEXP!$G$1:$AN$1=J$1),GENSERVEXP!$G$7:$AN$47)+SUMPRODUCT(--(ITEXP!$B$7:$B$15=$A19)*(ITEXP!$G$1:$AN$1=J$1),ITEXP!$G$7:$AN$15)+SUMIF(LABRCOST!$C$5:$C$30,$A19,LABRCOST!K$5:K$30)</f>
        <v>0</v>
      </c>
      <c r="K19" s="17" cm="1">
        <f t="array" ref="K19">SUMIF(TRAINGCOST!$B$6:$B$8,$A19,TRAINGCOST!L$6:L$8)+SUMPRODUCT(--(HSEEXP!$B$7:$B$24=$A19)*(HSEEXP!$G$1:$AN$1=K$1),HSEEXP!$G$7:$AN$24)+SUMPRODUCT(--(GENSERVEXP!$B$7:$B$47=$A19)*(GENSERVEXP!$G$1:$AN$1=K$1),GENSERVEXP!$G$7:$AN$47)+SUMPRODUCT(--(ITEXP!$B$7:$B$15=$A19)*(ITEXP!$G$1:$AN$1=K$1),ITEXP!$G$7:$AN$15)+SUMIF(LABRCOST!$C$5:$C$30,$A19,LABRCOST!L$5:L$30)</f>
        <v>0</v>
      </c>
      <c r="L19" s="17" cm="1">
        <f t="array" ref="L19">SUMIF(TRAINGCOST!$B$6:$B$8,$A19,TRAINGCOST!M$6:M$8)+SUMPRODUCT(--(HSEEXP!$B$7:$B$24=$A19)*(HSEEXP!$G$1:$AN$1=L$1),HSEEXP!$G$7:$AN$24)+SUMPRODUCT(--(GENSERVEXP!$B$7:$B$47=$A19)*(GENSERVEXP!$G$1:$AN$1=L$1),GENSERVEXP!$G$7:$AN$47)+SUMPRODUCT(--(ITEXP!$B$7:$B$15=$A19)*(ITEXP!$G$1:$AN$1=L$1),ITEXP!$G$7:$AN$15)+SUMIF(LABRCOST!$C$5:$C$30,$A19,LABRCOST!M$5:M$30)</f>
        <v>0</v>
      </c>
      <c r="M19" s="17" cm="1">
        <f t="array" ref="M19">SUMIF(TRAINGCOST!$B$6:$B$8,$A19,TRAINGCOST!N$6:N$8)+SUMPRODUCT(--(HSEEXP!$B$7:$B$24=$A19)*(HSEEXP!$G$1:$AN$1=M$1),HSEEXP!$G$7:$AN$24)+SUMPRODUCT(--(GENSERVEXP!$B$7:$B$47=$A19)*(GENSERVEXP!$G$1:$AN$1=M$1),GENSERVEXP!$G$7:$AN$47)+SUMPRODUCT(--(ITEXP!$B$7:$B$15=$A19)*(ITEXP!$G$1:$AN$1=M$1),ITEXP!$G$7:$AN$15)+SUMIF(LABRCOST!$C$5:$C$30,$A19,LABRCOST!N$5:N$30)</f>
        <v>0</v>
      </c>
      <c r="N19" s="17" cm="1">
        <f t="array" ref="N19">SUMIF(TRAINGCOST!$B$6:$B$8,$A19,TRAINGCOST!O$6:O$8)+SUMPRODUCT(--(HSEEXP!$B$7:$B$24=$A19)*(HSEEXP!$G$1:$AN$1=N$1),HSEEXP!$G$7:$AN$24)+SUMPRODUCT(--(GENSERVEXP!$B$7:$B$47=$A19)*(GENSERVEXP!$G$1:$AN$1=N$1),GENSERVEXP!$G$7:$AN$47)+SUMPRODUCT(--(ITEXP!$B$7:$B$15=$A19)*(ITEXP!$G$1:$AN$1=N$1),ITEXP!$G$7:$AN$15)+SUMIF(LABRCOST!$C$5:$C$30,$A19,LABRCOST!O$5:O$30)</f>
        <v>0</v>
      </c>
      <c r="O19" s="18">
        <f t="shared" si="5"/>
        <v>0</v>
      </c>
      <c r="P19" s="19" t="s">
        <v>48</v>
      </c>
    </row>
    <row r="20" spans="1:16" x14ac:dyDescent="0.3">
      <c r="A20" s="113" t="s">
        <v>405</v>
      </c>
      <c r="B20" s="16" t="s">
        <v>592</v>
      </c>
      <c r="C20" s="17" cm="1">
        <f t="array" ref="C20">SUMIF(TRAINGCOST!$B$6:$B$8,$A20,TRAINGCOST!D$6:D$8)+SUMPRODUCT(--(HSEEXP!$B$7:$B$24=$A20)*(HSEEXP!$G$1:$AN$1=C$1),HSEEXP!$G$7:$AN$24)+SUMPRODUCT(--(GENSERVEXP!$B$7:$B$47=$A20)*(GENSERVEXP!$G$1:$AN$1=C$1),GENSERVEXP!$G$7:$AN$47)+SUMPRODUCT(--(ITEXP!$B$7:$B$15=$A20)*(ITEXP!$G$1:$AN$1=C$1),ITEXP!$G$7:$AN$15)+SUMIF(LABRCOST!$C$5:$C$30,$A20,LABRCOST!D$5:D$30)</f>
        <v>5993917.8865</v>
      </c>
      <c r="D20" s="17" cm="1">
        <f t="array" ref="D20">SUMIF(TRAINGCOST!$B$6:$B$8,$A20,TRAINGCOST!E$6:E$8)+SUMPRODUCT(--(HSEEXP!$B$7:$B$24=$A20)*(HSEEXP!$G$1:$AN$1=D$1),HSEEXP!$G$7:$AN$24)+SUMPRODUCT(--(GENSERVEXP!$B$7:$B$47=$A20)*(GENSERVEXP!$G$1:$AN$1=D$1),GENSERVEXP!$G$7:$AN$47)+SUMPRODUCT(--(ITEXP!$B$7:$B$15=$A20)*(ITEXP!$G$1:$AN$1=D$1),ITEXP!$G$7:$AN$15)+SUMIF(LABRCOST!$C$5:$C$30,$A20,LABRCOST!E$5:E$30)</f>
        <v>1719730.6424999998</v>
      </c>
      <c r="E20" s="17" cm="1">
        <f t="array" ref="E20">SUMIF(TRAINGCOST!$B$6:$B$8,$A20,TRAINGCOST!F$6:F$8)+SUMPRODUCT(--(HSEEXP!$B$7:$B$24=$A20)*(HSEEXP!$G$1:$AN$1=E$1),HSEEXP!$G$7:$AN$24)+SUMPRODUCT(--(GENSERVEXP!$B$7:$B$47=$A20)*(GENSERVEXP!$G$1:$AN$1=E$1),GENSERVEXP!$G$7:$AN$47)+SUMPRODUCT(--(ITEXP!$B$7:$B$15=$A20)*(ITEXP!$G$1:$AN$1=E$1),ITEXP!$G$7:$AN$15)+SUMIF(LABRCOST!$C$5:$C$30,$A20,LABRCOST!F$5:F$30)</f>
        <v>159283.18799999999</v>
      </c>
      <c r="F20" s="17" cm="1">
        <f t="array" ref="F20">SUMIF(TRAINGCOST!$B$6:$B$8,$A20,TRAINGCOST!G$6:G$8)+SUMPRODUCT(--(HSEEXP!$B$7:$B$24=$A20)*(HSEEXP!$G$1:$AN$1=F$1),HSEEXP!$G$7:$AN$24)+SUMPRODUCT(--(GENSERVEXP!$B$7:$B$47=$A20)*(GENSERVEXP!$G$1:$AN$1=F$1),GENSERVEXP!$G$7:$AN$47)+SUMPRODUCT(--(ITEXP!$B$7:$B$15=$A20)*(ITEXP!$G$1:$AN$1=F$1),ITEXP!$G$7:$AN$15)+SUMIF(LABRCOST!$C$5:$C$30,$A20,LABRCOST!G$5:G$30)</f>
        <v>139512.02000000002</v>
      </c>
      <c r="G20" s="17" cm="1">
        <f t="array" ref="G20">SUMIF(TRAINGCOST!$B$6:$B$8,$A20,TRAINGCOST!H$6:H$8)+SUMPRODUCT(--(HSEEXP!$B$7:$B$24=$A20)*(HSEEXP!$G$1:$AN$1=G$1),HSEEXP!$G$7:$AN$24)+SUMPRODUCT(--(GENSERVEXP!$B$7:$B$47=$A20)*(GENSERVEXP!$G$1:$AN$1=G$1),GENSERVEXP!$G$7:$AN$47)+SUMPRODUCT(--(ITEXP!$B$7:$B$15=$A20)*(ITEXP!$G$1:$AN$1=G$1),ITEXP!$G$7:$AN$15)+SUMIF(LABRCOST!$C$5:$C$30,$A20,LABRCOST!H$5:H$30)</f>
        <v>838534.98899999994</v>
      </c>
      <c r="H20" s="17" cm="1">
        <f t="array" ref="H20">SUMIF(TRAINGCOST!$B$6:$B$8,$A20,TRAINGCOST!I$6:I$8)+SUMPRODUCT(--(HSEEXP!$B$7:$B$24=$A20)*(HSEEXP!$G$1:$AN$1=H$1),HSEEXP!$G$7:$AN$24)+SUMPRODUCT(--(GENSERVEXP!$B$7:$B$47=$A20)*(GENSERVEXP!$G$1:$AN$1=H$1),GENSERVEXP!$G$7:$AN$47)+SUMPRODUCT(--(ITEXP!$B$7:$B$15=$A20)*(ITEXP!$G$1:$AN$1=H$1),ITEXP!$G$7:$AN$15)+SUMIF(LABRCOST!$C$5:$C$30,$A20,LABRCOST!I$5:I$30)</f>
        <v>861350.32200000004</v>
      </c>
      <c r="I20" s="17" cm="1">
        <f t="array" ref="I20">SUMIF(TRAINGCOST!$B$6:$B$8,$A20,TRAINGCOST!J$6:J$8)+SUMPRODUCT(--(HSEEXP!$B$7:$B$24=$A20)*(HSEEXP!$G$1:$AN$1=I$1),HSEEXP!$G$7:$AN$24)+SUMPRODUCT(--(GENSERVEXP!$B$7:$B$47=$A20)*(GENSERVEXP!$G$1:$AN$1=I$1),GENSERVEXP!$G$7:$AN$47)+SUMPRODUCT(--(ITEXP!$B$7:$B$15=$A20)*(ITEXP!$G$1:$AN$1=I$1),ITEXP!$G$7:$AN$15)+SUMIF(LABRCOST!$C$5:$C$30,$A20,LABRCOST!J$5:J$30)</f>
        <v>2122112.4569999999</v>
      </c>
      <c r="J20" s="17" cm="1">
        <f t="array" ref="J20">SUMIF(TRAINGCOST!$B$6:$B$8,$A20,TRAINGCOST!K$6:K$8)+SUMPRODUCT(--(HSEEXP!$B$7:$B$24=$A20)*(HSEEXP!$G$1:$AN$1=J$1),HSEEXP!$G$7:$AN$24)+SUMPRODUCT(--(GENSERVEXP!$B$7:$B$47=$A20)*(GENSERVEXP!$G$1:$AN$1=J$1),GENSERVEXP!$G$7:$AN$47)+SUMPRODUCT(--(ITEXP!$B$7:$B$15=$A20)*(ITEXP!$G$1:$AN$1=J$1),ITEXP!$G$7:$AN$15)+SUMIF(LABRCOST!$C$5:$C$30,$A20,LABRCOST!K$5:K$30)</f>
        <v>2122112.4569999999</v>
      </c>
      <c r="K20" s="17" cm="1">
        <f t="array" ref="K20">SUMIF(TRAINGCOST!$B$6:$B$8,$A20,TRAINGCOST!L$6:L$8)+SUMPRODUCT(--(HSEEXP!$B$7:$B$24=$A20)*(HSEEXP!$G$1:$AN$1=K$1),HSEEXP!$G$7:$AN$24)+SUMPRODUCT(--(GENSERVEXP!$B$7:$B$47=$A20)*(GENSERVEXP!$G$1:$AN$1=K$1),GENSERVEXP!$G$7:$AN$47)+SUMPRODUCT(--(ITEXP!$B$7:$B$15=$A20)*(ITEXP!$G$1:$AN$1=K$1),ITEXP!$G$7:$AN$15)+SUMIF(LABRCOST!$C$5:$C$30,$A20,LABRCOST!L$5:L$30)</f>
        <v>2122112.4569999999</v>
      </c>
      <c r="L20" s="17" cm="1">
        <f t="array" ref="L20">SUMIF(TRAINGCOST!$B$6:$B$8,$A20,TRAINGCOST!M$6:M$8)+SUMPRODUCT(--(HSEEXP!$B$7:$B$24=$A20)*(HSEEXP!$G$1:$AN$1=L$1),HSEEXP!$G$7:$AN$24)+SUMPRODUCT(--(GENSERVEXP!$B$7:$B$47=$A20)*(GENSERVEXP!$G$1:$AN$1=L$1),GENSERVEXP!$G$7:$AN$47)+SUMPRODUCT(--(ITEXP!$B$7:$B$15=$A20)*(ITEXP!$G$1:$AN$1=L$1),ITEXP!$G$7:$AN$15)+SUMIF(LABRCOST!$C$5:$C$30,$A20,LABRCOST!M$5:M$30)</f>
        <v>3401622.6510000001</v>
      </c>
      <c r="M20" s="17" cm="1">
        <f t="array" ref="M20">SUMIF(TRAINGCOST!$B$6:$B$8,$A20,TRAINGCOST!N$6:N$8)+SUMPRODUCT(--(HSEEXP!$B$7:$B$24=$A20)*(HSEEXP!$G$1:$AN$1=M$1),HSEEXP!$G$7:$AN$24)+SUMPRODUCT(--(GENSERVEXP!$B$7:$B$47=$A20)*(GENSERVEXP!$G$1:$AN$1=M$1),GENSERVEXP!$G$7:$AN$47)+SUMPRODUCT(--(ITEXP!$B$7:$B$15=$A20)*(ITEXP!$G$1:$AN$1=M$1),ITEXP!$G$7:$AN$15)+SUMIF(LABRCOST!$C$5:$C$30,$A20,LABRCOST!N$5:N$30)</f>
        <v>3618934.977</v>
      </c>
      <c r="N20" s="17" cm="1">
        <f t="array" ref="N20">SUMIF(TRAINGCOST!$B$6:$B$8,$A20,TRAINGCOST!O$6:O$8)+SUMPRODUCT(--(HSEEXP!$B$7:$B$24=$A20)*(HSEEXP!$G$1:$AN$1=N$1),HSEEXP!$G$7:$AN$24)+SUMPRODUCT(--(GENSERVEXP!$B$7:$B$47=$A20)*(GENSERVEXP!$G$1:$AN$1=N$1),GENSERVEXP!$G$7:$AN$47)+SUMPRODUCT(--(ITEXP!$B$7:$B$15=$A20)*(ITEXP!$G$1:$AN$1=N$1),ITEXP!$G$7:$AN$15)+SUMIF(LABRCOST!$C$5:$C$30,$A20,LABRCOST!O$5:O$30)</f>
        <v>3280298.6860000002</v>
      </c>
      <c r="O20" s="18">
        <f t="shared" si="5"/>
        <v>26379522.732999999</v>
      </c>
      <c r="P20" s="19" t="s">
        <v>45</v>
      </c>
    </row>
    <row r="21" spans="1:16" x14ac:dyDescent="0.3">
      <c r="A21" s="113" t="s">
        <v>406</v>
      </c>
      <c r="B21" s="16" t="s">
        <v>593</v>
      </c>
      <c r="C21" s="17" cm="1">
        <f t="array" ref="C21">SUMIF(TRAINGCOST!$B$6:$B$8,$A21,TRAINGCOST!D$6:D$8)+SUMPRODUCT(--(HSEEXP!$B$7:$B$24=$A21)*(HSEEXP!$G$1:$AN$1=C$1),HSEEXP!$G$7:$AN$24)+SUMPRODUCT(--(GENSERVEXP!$B$7:$B$47=$A21)*(GENSERVEXP!$G$1:$AN$1=C$1),GENSERVEXP!$G$7:$AN$47)+SUMPRODUCT(--(ITEXP!$B$7:$B$15=$A21)*(ITEXP!$G$1:$AN$1=C$1),ITEXP!$G$7:$AN$15)+SUMIF(LABRCOST!$C$5:$C$30,$A21,LABRCOST!D$5:D$30)</f>
        <v>1432559.6</v>
      </c>
      <c r="D21" s="17" cm="1">
        <f t="array" ref="D21">SUMIF(TRAINGCOST!$B$6:$B$8,$A21,TRAINGCOST!E$6:E$8)+SUMPRODUCT(--(HSEEXP!$B$7:$B$24=$A21)*(HSEEXP!$G$1:$AN$1=D$1),HSEEXP!$G$7:$AN$24)+SUMPRODUCT(--(GENSERVEXP!$B$7:$B$47=$A21)*(GENSERVEXP!$G$1:$AN$1=D$1),GENSERVEXP!$G$7:$AN$47)+SUMPRODUCT(--(ITEXP!$B$7:$B$15=$A21)*(ITEXP!$G$1:$AN$1=D$1),ITEXP!$G$7:$AN$15)+SUMIF(LABRCOST!$C$5:$C$30,$A21,LABRCOST!E$5:E$30)</f>
        <v>0</v>
      </c>
      <c r="E21" s="17" cm="1">
        <f t="array" ref="E21">SUMIF(TRAINGCOST!$B$6:$B$8,$A21,TRAINGCOST!F$6:F$8)+SUMPRODUCT(--(HSEEXP!$B$7:$B$24=$A21)*(HSEEXP!$G$1:$AN$1=E$1),HSEEXP!$G$7:$AN$24)+SUMPRODUCT(--(GENSERVEXP!$B$7:$B$47=$A21)*(GENSERVEXP!$G$1:$AN$1=E$1),GENSERVEXP!$G$7:$AN$47)+SUMPRODUCT(--(ITEXP!$B$7:$B$15=$A21)*(ITEXP!$G$1:$AN$1=E$1),ITEXP!$G$7:$AN$15)+SUMIF(LABRCOST!$C$5:$C$30,$A21,LABRCOST!F$5:F$30)</f>
        <v>3271483.8094999995</v>
      </c>
      <c r="F21" s="17" cm="1">
        <f t="array" ref="F21">SUMIF(TRAINGCOST!$B$6:$B$8,$A21,TRAINGCOST!G$6:G$8)+SUMPRODUCT(--(HSEEXP!$B$7:$B$24=$A21)*(HSEEXP!$G$1:$AN$1=F$1),HSEEXP!$G$7:$AN$24)+SUMPRODUCT(--(GENSERVEXP!$B$7:$B$47=$A21)*(GENSERVEXP!$G$1:$AN$1=F$1),GENSERVEXP!$G$7:$AN$47)+SUMPRODUCT(--(ITEXP!$B$7:$B$15=$A21)*(ITEXP!$G$1:$AN$1=F$1),ITEXP!$G$7:$AN$15)+SUMIF(LABRCOST!$C$5:$C$30,$A21,LABRCOST!G$5:G$30)</f>
        <v>0</v>
      </c>
      <c r="G21" s="17" cm="1">
        <f t="array" ref="G21">SUMIF(TRAINGCOST!$B$6:$B$8,$A21,TRAINGCOST!H$6:H$8)+SUMPRODUCT(--(HSEEXP!$B$7:$B$24=$A21)*(HSEEXP!$G$1:$AN$1=G$1),HSEEXP!$G$7:$AN$24)+SUMPRODUCT(--(GENSERVEXP!$B$7:$B$47=$A21)*(GENSERVEXP!$G$1:$AN$1=G$1),GENSERVEXP!$G$7:$AN$47)+SUMPRODUCT(--(ITEXP!$B$7:$B$15=$A21)*(ITEXP!$G$1:$AN$1=G$1),ITEXP!$G$7:$AN$15)+SUMIF(LABRCOST!$C$5:$C$30,$A21,LABRCOST!H$5:H$30)</f>
        <v>0</v>
      </c>
      <c r="H21" s="17" cm="1">
        <f t="array" ref="H21">SUMIF(TRAINGCOST!$B$6:$B$8,$A21,TRAINGCOST!I$6:I$8)+SUMPRODUCT(--(HSEEXP!$B$7:$B$24=$A21)*(HSEEXP!$G$1:$AN$1=H$1),HSEEXP!$G$7:$AN$24)+SUMPRODUCT(--(GENSERVEXP!$B$7:$B$47=$A21)*(GENSERVEXP!$G$1:$AN$1=H$1),GENSERVEXP!$G$7:$AN$47)+SUMPRODUCT(--(ITEXP!$B$7:$B$15=$A21)*(ITEXP!$G$1:$AN$1=H$1),ITEXP!$G$7:$AN$15)+SUMIF(LABRCOST!$C$5:$C$30,$A21,LABRCOST!I$5:I$30)</f>
        <v>0</v>
      </c>
      <c r="I21" s="17" cm="1">
        <f t="array" ref="I21">SUMIF(TRAINGCOST!$B$6:$B$8,$A21,TRAINGCOST!J$6:J$8)+SUMPRODUCT(--(HSEEXP!$B$7:$B$24=$A21)*(HSEEXP!$G$1:$AN$1=I$1),HSEEXP!$G$7:$AN$24)+SUMPRODUCT(--(GENSERVEXP!$B$7:$B$47=$A21)*(GENSERVEXP!$G$1:$AN$1=I$1),GENSERVEXP!$G$7:$AN$47)+SUMPRODUCT(--(ITEXP!$B$7:$B$15=$A21)*(ITEXP!$G$1:$AN$1=I$1),ITEXP!$G$7:$AN$15)+SUMIF(LABRCOST!$C$5:$C$30,$A21,LABRCOST!J$5:J$30)</f>
        <v>0</v>
      </c>
      <c r="J21" s="17" cm="1">
        <f t="array" ref="J21">SUMIF(TRAINGCOST!$B$6:$B$8,$A21,TRAINGCOST!K$6:K$8)+SUMPRODUCT(--(HSEEXP!$B$7:$B$24=$A21)*(HSEEXP!$G$1:$AN$1=J$1),HSEEXP!$G$7:$AN$24)+SUMPRODUCT(--(GENSERVEXP!$B$7:$B$47=$A21)*(GENSERVEXP!$G$1:$AN$1=J$1),GENSERVEXP!$G$7:$AN$47)+SUMPRODUCT(--(ITEXP!$B$7:$B$15=$A21)*(ITEXP!$G$1:$AN$1=J$1),ITEXP!$G$7:$AN$15)+SUMIF(LABRCOST!$C$5:$C$30,$A21,LABRCOST!K$5:K$30)</f>
        <v>0</v>
      </c>
      <c r="K21" s="17" cm="1">
        <f t="array" ref="K21">SUMIF(TRAINGCOST!$B$6:$B$8,$A21,TRAINGCOST!L$6:L$8)+SUMPRODUCT(--(HSEEXP!$B$7:$B$24=$A21)*(HSEEXP!$G$1:$AN$1=K$1),HSEEXP!$G$7:$AN$24)+SUMPRODUCT(--(GENSERVEXP!$B$7:$B$47=$A21)*(GENSERVEXP!$G$1:$AN$1=K$1),GENSERVEXP!$G$7:$AN$47)+SUMPRODUCT(--(ITEXP!$B$7:$B$15=$A21)*(ITEXP!$G$1:$AN$1=K$1),ITEXP!$G$7:$AN$15)+SUMIF(LABRCOST!$C$5:$C$30,$A21,LABRCOST!L$5:L$30)</f>
        <v>0</v>
      </c>
      <c r="L21" s="17" cm="1">
        <f t="array" ref="L21">SUMIF(TRAINGCOST!$B$6:$B$8,$A21,TRAINGCOST!M$6:M$8)+SUMPRODUCT(--(HSEEXP!$B$7:$B$24=$A21)*(HSEEXP!$G$1:$AN$1=L$1),HSEEXP!$G$7:$AN$24)+SUMPRODUCT(--(GENSERVEXP!$B$7:$B$47=$A21)*(GENSERVEXP!$G$1:$AN$1=L$1),GENSERVEXP!$G$7:$AN$47)+SUMPRODUCT(--(ITEXP!$B$7:$B$15=$A21)*(ITEXP!$G$1:$AN$1=L$1),ITEXP!$G$7:$AN$15)+SUMIF(LABRCOST!$C$5:$C$30,$A21,LABRCOST!M$5:M$30)</f>
        <v>5312638.9920000006</v>
      </c>
      <c r="M21" s="17" cm="1">
        <f t="array" ref="M21">SUMIF(TRAINGCOST!$B$6:$B$8,$A21,TRAINGCOST!N$6:N$8)+SUMPRODUCT(--(HSEEXP!$B$7:$B$24=$A21)*(HSEEXP!$G$1:$AN$1=M$1),HSEEXP!$G$7:$AN$24)+SUMPRODUCT(--(GENSERVEXP!$B$7:$B$47=$A21)*(GENSERVEXP!$G$1:$AN$1=M$1),GENSERVEXP!$G$7:$AN$47)+SUMPRODUCT(--(ITEXP!$B$7:$B$15=$A21)*(ITEXP!$G$1:$AN$1=M$1),ITEXP!$G$7:$AN$15)+SUMIF(LABRCOST!$C$5:$C$30,$A21,LABRCOST!N$5:N$30)</f>
        <v>0</v>
      </c>
      <c r="N21" s="17" cm="1">
        <f t="array" ref="N21">SUMIF(TRAINGCOST!$B$6:$B$8,$A21,TRAINGCOST!O$6:O$8)+SUMPRODUCT(--(HSEEXP!$B$7:$B$24=$A21)*(HSEEXP!$G$1:$AN$1=N$1),HSEEXP!$G$7:$AN$24)+SUMPRODUCT(--(GENSERVEXP!$B$7:$B$47=$A21)*(GENSERVEXP!$G$1:$AN$1=N$1),GENSERVEXP!$G$7:$AN$47)+SUMPRODUCT(--(ITEXP!$B$7:$B$15=$A21)*(ITEXP!$G$1:$AN$1=N$1),ITEXP!$G$7:$AN$15)+SUMIF(LABRCOST!$C$5:$C$30,$A21,LABRCOST!O$5:O$30)</f>
        <v>4759795.375</v>
      </c>
      <c r="O21" s="18">
        <f t="shared" si="5"/>
        <v>14776477.7765</v>
      </c>
      <c r="P21" s="19" t="s">
        <v>45</v>
      </c>
    </row>
    <row r="22" spans="1:16" x14ac:dyDescent="0.3">
      <c r="A22" s="113" t="s">
        <v>50</v>
      </c>
      <c r="B22" s="16" t="s">
        <v>594</v>
      </c>
      <c r="C22" s="17" cm="1">
        <f t="array" ref="C22">SUMIF(TRAINGCOST!$B$6:$B$8,$A22,TRAINGCOST!D$6:D$8)+SUMPRODUCT(--(HSEEXP!$B$7:$B$24=$A22)*(HSEEXP!$G$1:$AN$1=C$1),HSEEXP!$G$7:$AN$24)+SUMPRODUCT(--(GENSERVEXP!$B$7:$B$47=$A22)*(GENSERVEXP!$G$1:$AN$1=C$1),GENSERVEXP!$G$7:$AN$47)+SUMPRODUCT(--(ITEXP!$B$7:$B$15=$A22)*(ITEXP!$G$1:$AN$1=C$1),ITEXP!$G$7:$AN$15)+SUMIF(LABRCOST!$C$5:$C$30,$A22,LABRCOST!D$5:D$30)</f>
        <v>5984399.9000000004</v>
      </c>
      <c r="D22" s="17" cm="1">
        <f t="array" ref="D22">SUMIF(TRAINGCOST!$B$6:$B$8,$A22,TRAINGCOST!E$6:E$8)+SUMPRODUCT(--(HSEEXP!$B$7:$B$24=$A22)*(HSEEXP!$G$1:$AN$1=D$1),HSEEXP!$G$7:$AN$24)+SUMPRODUCT(--(GENSERVEXP!$B$7:$B$47=$A22)*(GENSERVEXP!$G$1:$AN$1=D$1),GENSERVEXP!$G$7:$AN$47)+SUMPRODUCT(--(ITEXP!$B$7:$B$15=$A22)*(ITEXP!$G$1:$AN$1=D$1),ITEXP!$G$7:$AN$15)+SUMIF(LABRCOST!$C$5:$C$30,$A22,LABRCOST!E$5:E$30)</f>
        <v>5984399.9000000004</v>
      </c>
      <c r="E22" s="17" cm="1">
        <f t="array" ref="E22">SUMIF(TRAINGCOST!$B$6:$B$8,$A22,TRAINGCOST!F$6:F$8)+SUMPRODUCT(--(HSEEXP!$B$7:$B$24=$A22)*(HSEEXP!$G$1:$AN$1=E$1),HSEEXP!$G$7:$AN$24)+SUMPRODUCT(--(GENSERVEXP!$B$7:$B$47=$A22)*(GENSERVEXP!$G$1:$AN$1=E$1),GENSERVEXP!$G$7:$AN$47)+SUMPRODUCT(--(ITEXP!$B$7:$B$15=$A22)*(ITEXP!$G$1:$AN$1=E$1),ITEXP!$G$7:$AN$15)+SUMIF(LABRCOST!$C$5:$C$30,$A22,LABRCOST!F$5:F$30)</f>
        <v>5100305.0504999999</v>
      </c>
      <c r="F22" s="17" cm="1">
        <f t="array" ref="F22">SUMIF(TRAINGCOST!$B$6:$B$8,$A22,TRAINGCOST!G$6:G$8)+SUMPRODUCT(--(HSEEXP!$B$7:$B$24=$A22)*(HSEEXP!$G$1:$AN$1=F$1),HSEEXP!$G$7:$AN$24)+SUMPRODUCT(--(GENSERVEXP!$B$7:$B$47=$A22)*(GENSERVEXP!$G$1:$AN$1=F$1),GENSERVEXP!$G$7:$AN$47)+SUMPRODUCT(--(ITEXP!$B$7:$B$15=$A22)*(ITEXP!$G$1:$AN$1=F$1),ITEXP!$G$7:$AN$15)+SUMIF(LABRCOST!$C$5:$C$30,$A22,LABRCOST!G$5:G$30)</f>
        <v>5794997.5449999999</v>
      </c>
      <c r="G22" s="17" cm="1">
        <f t="array" ref="G22">SUMIF(TRAINGCOST!$B$6:$B$8,$A22,TRAINGCOST!H$6:H$8)+SUMPRODUCT(--(HSEEXP!$B$7:$B$24=$A22)*(HSEEXP!$G$1:$AN$1=G$1),HSEEXP!$G$7:$AN$24)+SUMPRODUCT(--(GENSERVEXP!$B$7:$B$47=$A22)*(GENSERVEXP!$G$1:$AN$1=G$1),GENSERVEXP!$G$7:$AN$47)+SUMPRODUCT(--(ITEXP!$B$7:$B$15=$A22)*(ITEXP!$G$1:$AN$1=G$1),ITEXP!$G$7:$AN$15)+SUMIF(LABRCOST!$C$5:$C$30,$A22,LABRCOST!H$5:H$30)</f>
        <v>4839423.1689999998</v>
      </c>
      <c r="H22" s="17" cm="1">
        <f t="array" ref="H22">SUMIF(TRAINGCOST!$B$6:$B$8,$A22,TRAINGCOST!I$6:I$8)+SUMPRODUCT(--(HSEEXP!$B$7:$B$24=$A22)*(HSEEXP!$G$1:$AN$1=H$1),HSEEXP!$G$7:$AN$24)+SUMPRODUCT(--(GENSERVEXP!$B$7:$B$47=$A22)*(GENSERVEXP!$G$1:$AN$1=H$1),GENSERVEXP!$G$7:$AN$47)+SUMPRODUCT(--(ITEXP!$B$7:$B$15=$A22)*(ITEXP!$G$1:$AN$1=H$1),ITEXP!$G$7:$AN$15)+SUMIF(LABRCOST!$C$5:$C$30,$A22,LABRCOST!I$5:I$30)</f>
        <v>5402513.3204999994</v>
      </c>
      <c r="I22" s="17" cm="1">
        <f t="array" ref="I22">SUMIF(TRAINGCOST!$B$6:$B$8,$A22,TRAINGCOST!J$6:J$8)+SUMPRODUCT(--(HSEEXP!$B$7:$B$24=$A22)*(HSEEXP!$G$1:$AN$1=I$1),HSEEXP!$G$7:$AN$24)+SUMPRODUCT(--(GENSERVEXP!$B$7:$B$47=$A22)*(GENSERVEXP!$G$1:$AN$1=I$1),GENSERVEXP!$G$7:$AN$47)+SUMPRODUCT(--(ITEXP!$B$7:$B$15=$A22)*(ITEXP!$G$1:$AN$1=I$1),ITEXP!$G$7:$AN$15)+SUMIF(LABRCOST!$C$5:$C$30,$A22,LABRCOST!J$5:J$30)</f>
        <v>5229434.2379999999</v>
      </c>
      <c r="J22" s="17" cm="1">
        <f t="array" ref="J22">SUMIF(TRAINGCOST!$B$6:$B$8,$A22,TRAINGCOST!K$6:K$8)+SUMPRODUCT(--(HSEEXP!$B$7:$B$24=$A22)*(HSEEXP!$G$1:$AN$1=J$1),HSEEXP!$G$7:$AN$24)+SUMPRODUCT(--(GENSERVEXP!$B$7:$B$47=$A22)*(GENSERVEXP!$G$1:$AN$1=J$1),GENSERVEXP!$G$7:$AN$47)+SUMPRODUCT(--(ITEXP!$B$7:$B$15=$A22)*(ITEXP!$G$1:$AN$1=J$1),ITEXP!$G$7:$AN$15)+SUMIF(LABRCOST!$C$5:$C$30,$A22,LABRCOST!K$5:K$30)</f>
        <v>5020394.5865000002</v>
      </c>
      <c r="K22" s="17" cm="1">
        <f t="array" ref="K22">SUMIF(TRAINGCOST!$B$6:$B$8,$A22,TRAINGCOST!L$6:L$8)+SUMPRODUCT(--(HSEEXP!$B$7:$B$24=$A22)*(HSEEXP!$G$1:$AN$1=K$1),HSEEXP!$G$7:$AN$24)+SUMPRODUCT(--(GENSERVEXP!$B$7:$B$47=$A22)*(GENSERVEXP!$G$1:$AN$1=K$1),GENSERVEXP!$G$7:$AN$47)+SUMPRODUCT(--(ITEXP!$B$7:$B$15=$A22)*(ITEXP!$G$1:$AN$1=K$1),ITEXP!$G$7:$AN$15)+SUMIF(LABRCOST!$C$5:$C$30,$A22,LABRCOST!L$5:L$30)</f>
        <v>5268903.5145000005</v>
      </c>
      <c r="L22" s="17" cm="1">
        <f t="array" ref="L22">SUMIF(TRAINGCOST!$B$6:$B$8,$A22,TRAINGCOST!M$6:M$8)+SUMPRODUCT(--(HSEEXP!$B$7:$B$24=$A22)*(HSEEXP!$G$1:$AN$1=L$1),HSEEXP!$G$7:$AN$24)+SUMPRODUCT(--(GENSERVEXP!$B$7:$B$47=$A22)*(GENSERVEXP!$G$1:$AN$1=L$1),GENSERVEXP!$G$7:$AN$47)+SUMPRODUCT(--(ITEXP!$B$7:$B$15=$A22)*(ITEXP!$G$1:$AN$1=L$1),ITEXP!$G$7:$AN$15)+SUMIF(LABRCOST!$C$5:$C$30,$A22,LABRCOST!M$5:M$30)</f>
        <v>7659673.9000000004</v>
      </c>
      <c r="M22" s="17" cm="1">
        <f t="array" ref="M22">SUMIF(TRAINGCOST!$B$6:$B$8,$A22,TRAINGCOST!N$6:N$8)+SUMPRODUCT(--(HSEEXP!$B$7:$B$24=$A22)*(HSEEXP!$G$1:$AN$1=M$1),HSEEXP!$G$7:$AN$24)+SUMPRODUCT(--(GENSERVEXP!$B$7:$B$47=$A22)*(GENSERVEXP!$G$1:$AN$1=M$1),GENSERVEXP!$G$7:$AN$47)+SUMPRODUCT(--(ITEXP!$B$7:$B$15=$A22)*(ITEXP!$G$1:$AN$1=M$1),ITEXP!$G$7:$AN$15)+SUMIF(LABRCOST!$C$5:$C$30,$A22,LABRCOST!N$5:N$30)</f>
        <v>7503568.8289999999</v>
      </c>
      <c r="N22" s="17" cm="1">
        <f t="array" ref="N22">SUMIF(TRAINGCOST!$B$6:$B$8,$A22,TRAINGCOST!O$6:O$8)+SUMPRODUCT(--(HSEEXP!$B$7:$B$24=$A22)*(HSEEXP!$G$1:$AN$1=N$1),HSEEXP!$G$7:$AN$24)+SUMPRODUCT(--(GENSERVEXP!$B$7:$B$47=$A22)*(GENSERVEXP!$G$1:$AN$1=N$1),GENSERVEXP!$G$7:$AN$47)+SUMPRODUCT(--(ITEXP!$B$7:$B$15=$A22)*(ITEXP!$G$1:$AN$1=N$1),ITEXP!$G$7:$AN$15)+SUMIF(LABRCOST!$C$5:$C$30,$A22,LABRCOST!O$5:O$30)</f>
        <v>7351649.9305000007</v>
      </c>
      <c r="O22" s="18">
        <f t="shared" si="5"/>
        <v>71139663.883499995</v>
      </c>
      <c r="P22" s="19" t="s">
        <v>45</v>
      </c>
    </row>
    <row r="23" spans="1:16" x14ac:dyDescent="0.3">
      <c r="A23" s="113" t="s">
        <v>535</v>
      </c>
      <c r="B23" s="16" t="s">
        <v>595</v>
      </c>
      <c r="C23" s="17" cm="1">
        <f t="array" ref="C23">SUMIF(TRAINGCOST!$B$6:$B$8,$A23,TRAINGCOST!D$6:D$8)+SUMPRODUCT(--(HSEEXP!$B$7:$B$24=$A23)*(HSEEXP!$G$1:$AN$1=C$1),HSEEXP!$G$7:$AN$24)+SUMPRODUCT(--(GENSERVEXP!$B$7:$B$47=$A23)*(GENSERVEXP!$G$1:$AN$1=C$1),GENSERVEXP!$G$7:$AN$47)+SUMPRODUCT(--(ITEXP!$B$7:$B$15=$A23)*(ITEXP!$G$1:$AN$1=C$1),ITEXP!$G$7:$AN$15)+SUMIF(LABRCOST!$C$5:$C$30,$A23,LABRCOST!D$5:D$30)</f>
        <v>3693690.4739999995</v>
      </c>
      <c r="D23" s="17" cm="1">
        <f t="array" ref="D23">SUMIF(TRAINGCOST!$B$6:$B$8,$A23,TRAINGCOST!E$6:E$8)+SUMPRODUCT(--(HSEEXP!$B$7:$B$24=$A23)*(HSEEXP!$G$1:$AN$1=D$1),HSEEXP!$G$7:$AN$24)+SUMPRODUCT(--(GENSERVEXP!$B$7:$B$47=$A23)*(GENSERVEXP!$G$1:$AN$1=D$1),GENSERVEXP!$G$7:$AN$47)+SUMPRODUCT(--(ITEXP!$B$7:$B$15=$A23)*(ITEXP!$G$1:$AN$1=D$1),ITEXP!$G$7:$AN$15)+SUMIF(LABRCOST!$C$5:$C$30,$A23,LABRCOST!E$5:E$30)</f>
        <v>3277500</v>
      </c>
      <c r="E23" s="17" cm="1">
        <f t="array" ref="E23">SUMIF(TRAINGCOST!$B$6:$B$8,$A23,TRAINGCOST!F$6:F$8)+SUMPRODUCT(--(HSEEXP!$B$7:$B$24=$A23)*(HSEEXP!$G$1:$AN$1=E$1),HSEEXP!$G$7:$AN$24)+SUMPRODUCT(--(GENSERVEXP!$B$7:$B$47=$A23)*(GENSERVEXP!$G$1:$AN$1=E$1),GENSERVEXP!$G$7:$AN$47)+SUMPRODUCT(--(ITEXP!$B$7:$B$15=$A23)*(ITEXP!$G$1:$AN$1=E$1),ITEXP!$G$7:$AN$15)+SUMIF(LABRCOST!$C$5:$C$30,$A23,LABRCOST!F$5:F$30)</f>
        <v>7001016</v>
      </c>
      <c r="F23" s="17" cm="1">
        <f t="array" ref="F23">SUMIF(TRAINGCOST!$B$6:$B$8,$A23,TRAINGCOST!G$6:G$8)+SUMPRODUCT(--(HSEEXP!$B$7:$B$24=$A23)*(HSEEXP!$G$1:$AN$1=F$1),HSEEXP!$G$7:$AN$24)+SUMPRODUCT(--(GENSERVEXP!$B$7:$B$47=$A23)*(GENSERVEXP!$G$1:$AN$1=F$1),GENSERVEXP!$G$7:$AN$47)+SUMPRODUCT(--(ITEXP!$B$7:$B$15=$A23)*(ITEXP!$G$1:$AN$1=F$1),ITEXP!$G$7:$AN$15)+SUMIF(LABRCOST!$C$5:$C$30,$A23,LABRCOST!G$5:G$30)</f>
        <v>4370000</v>
      </c>
      <c r="G23" s="17" cm="1">
        <f t="array" ref="G23">SUMIF(TRAINGCOST!$B$6:$B$8,$A23,TRAINGCOST!H$6:H$8)+SUMPRODUCT(--(HSEEXP!$B$7:$B$24=$A23)*(HSEEXP!$G$1:$AN$1=G$1),HSEEXP!$G$7:$AN$24)+SUMPRODUCT(--(GENSERVEXP!$B$7:$B$47=$A23)*(GENSERVEXP!$G$1:$AN$1=G$1),GENSERVEXP!$G$7:$AN$47)+SUMPRODUCT(--(ITEXP!$B$7:$B$15=$A23)*(ITEXP!$G$1:$AN$1=G$1),ITEXP!$G$7:$AN$15)+SUMIF(LABRCOST!$C$5:$C$30,$A23,LABRCOST!H$5:H$30)</f>
        <v>4370000</v>
      </c>
      <c r="H23" s="17" cm="1">
        <f t="array" ref="H23">SUMIF(TRAINGCOST!$B$6:$B$8,$A23,TRAINGCOST!I$6:I$8)+SUMPRODUCT(--(HSEEXP!$B$7:$B$24=$A23)*(HSEEXP!$G$1:$AN$1=H$1),HSEEXP!$G$7:$AN$24)+SUMPRODUCT(--(GENSERVEXP!$B$7:$B$47=$A23)*(GENSERVEXP!$G$1:$AN$1=H$1),GENSERVEXP!$G$7:$AN$47)+SUMPRODUCT(--(ITEXP!$B$7:$B$15=$A23)*(ITEXP!$G$1:$AN$1=H$1),ITEXP!$G$7:$AN$15)+SUMIF(LABRCOST!$C$5:$C$30,$A23,LABRCOST!I$5:I$30)</f>
        <v>3277500</v>
      </c>
      <c r="I23" s="17" cm="1">
        <f t="array" ref="I23">SUMIF(TRAINGCOST!$B$6:$B$8,$A23,TRAINGCOST!J$6:J$8)+SUMPRODUCT(--(HSEEXP!$B$7:$B$24=$A23)*(HSEEXP!$G$1:$AN$1=I$1),HSEEXP!$G$7:$AN$24)+SUMPRODUCT(--(GENSERVEXP!$B$7:$B$47=$A23)*(GENSERVEXP!$G$1:$AN$1=I$1),GENSERVEXP!$G$7:$AN$47)+SUMPRODUCT(--(ITEXP!$B$7:$B$15=$A23)*(ITEXP!$G$1:$AN$1=I$1),ITEXP!$G$7:$AN$15)+SUMIF(LABRCOST!$C$5:$C$30,$A23,LABRCOST!J$5:J$30)</f>
        <v>4370000</v>
      </c>
      <c r="J23" s="17" cm="1">
        <f t="array" ref="J23">SUMIF(TRAINGCOST!$B$6:$B$8,$A23,TRAINGCOST!K$6:K$8)+SUMPRODUCT(--(HSEEXP!$B$7:$B$24=$A23)*(HSEEXP!$G$1:$AN$1=J$1),HSEEXP!$G$7:$AN$24)+SUMPRODUCT(--(GENSERVEXP!$B$7:$B$47=$A23)*(GENSERVEXP!$G$1:$AN$1=J$1),GENSERVEXP!$G$7:$AN$47)+SUMPRODUCT(--(ITEXP!$B$7:$B$15=$A23)*(ITEXP!$G$1:$AN$1=J$1),ITEXP!$G$7:$AN$15)+SUMIF(LABRCOST!$C$5:$C$30,$A23,LABRCOST!K$5:K$30)</f>
        <v>4370000</v>
      </c>
      <c r="K23" s="17" cm="1">
        <f t="array" ref="K23">SUMIF(TRAINGCOST!$B$6:$B$8,$A23,TRAINGCOST!L$6:L$8)+SUMPRODUCT(--(HSEEXP!$B$7:$B$24=$A23)*(HSEEXP!$G$1:$AN$1=K$1),HSEEXP!$G$7:$AN$24)+SUMPRODUCT(--(GENSERVEXP!$B$7:$B$47=$A23)*(GENSERVEXP!$G$1:$AN$1=K$1),GENSERVEXP!$G$7:$AN$47)+SUMPRODUCT(--(ITEXP!$B$7:$B$15=$A23)*(ITEXP!$G$1:$AN$1=K$1),ITEXP!$G$7:$AN$15)+SUMIF(LABRCOST!$C$5:$C$30,$A23,LABRCOST!L$5:L$30)</f>
        <v>4370000</v>
      </c>
      <c r="L23" s="17" cm="1">
        <f t="array" ref="L23">SUMIF(TRAINGCOST!$B$6:$B$8,$A23,TRAINGCOST!M$6:M$8)+SUMPRODUCT(--(HSEEXP!$B$7:$B$24=$A23)*(HSEEXP!$G$1:$AN$1=L$1),HSEEXP!$G$7:$AN$24)+SUMPRODUCT(--(GENSERVEXP!$B$7:$B$47=$A23)*(GENSERVEXP!$G$1:$AN$1=L$1),GENSERVEXP!$G$7:$AN$47)+SUMPRODUCT(--(ITEXP!$B$7:$B$15=$A23)*(ITEXP!$G$1:$AN$1=L$1),ITEXP!$G$7:$AN$15)+SUMIF(LABRCOST!$C$5:$C$30,$A23,LABRCOST!M$5:M$30)</f>
        <v>4370000</v>
      </c>
      <c r="M23" s="17" cm="1">
        <f t="array" ref="M23">SUMIF(TRAINGCOST!$B$6:$B$8,$A23,TRAINGCOST!N$6:N$8)+SUMPRODUCT(--(HSEEXP!$B$7:$B$24=$A23)*(HSEEXP!$G$1:$AN$1=M$1),HSEEXP!$G$7:$AN$24)+SUMPRODUCT(--(GENSERVEXP!$B$7:$B$47=$A23)*(GENSERVEXP!$G$1:$AN$1=M$1),GENSERVEXP!$G$7:$AN$47)+SUMPRODUCT(--(ITEXP!$B$7:$B$15=$A23)*(ITEXP!$G$1:$AN$1=M$1),ITEXP!$G$7:$AN$15)+SUMIF(LABRCOST!$C$5:$C$30,$A23,LABRCOST!N$5:N$30)</f>
        <v>8871905</v>
      </c>
      <c r="N23" s="17" cm="1">
        <f t="array" ref="N23">SUMIF(TRAINGCOST!$B$6:$B$8,$A23,TRAINGCOST!O$6:O$8)+SUMPRODUCT(--(HSEEXP!$B$7:$B$24=$A23)*(HSEEXP!$G$1:$AN$1=N$1),HSEEXP!$G$7:$AN$24)+SUMPRODUCT(--(GENSERVEXP!$B$7:$B$47=$A23)*(GENSERVEXP!$G$1:$AN$1=N$1),GENSERVEXP!$G$7:$AN$47)+SUMPRODUCT(--(ITEXP!$B$7:$B$15=$A23)*(ITEXP!$G$1:$AN$1=N$1),ITEXP!$G$7:$AN$15)+SUMIF(LABRCOST!$C$5:$C$30,$A23,LABRCOST!O$5:O$30)</f>
        <v>3381547.6184999999</v>
      </c>
      <c r="O23" s="18">
        <f t="shared" si="5"/>
        <v>55723159.092500001</v>
      </c>
      <c r="P23" s="19" t="s">
        <v>45</v>
      </c>
    </row>
    <row r="24" spans="1:16" x14ac:dyDescent="0.3">
      <c r="A24" s="113" t="s">
        <v>538</v>
      </c>
      <c r="B24" s="16" t="s">
        <v>596</v>
      </c>
      <c r="C24" s="17" cm="1">
        <f t="array" ref="C24">SUMIF(TRAINGCOST!$B$6:$B$8,$A24,TRAINGCOST!D$6:D$8)+SUMPRODUCT(--(HSEEXP!$B$7:$B$24=$A24)*(HSEEXP!$G$1:$AN$1=C$1),HSEEXP!$G$7:$AN$24)+SUMPRODUCT(--(GENSERVEXP!$B$7:$B$47=$A24)*(GENSERVEXP!$G$1:$AN$1=C$1),GENSERVEXP!$G$7:$AN$47)+SUMPRODUCT(--(ITEXP!$B$7:$B$15=$A24)*(ITEXP!$G$1:$AN$1=C$1),ITEXP!$G$7:$AN$15)+SUMIF(LABRCOST!$C$5:$C$30,$A24,LABRCOST!D$5:D$30)</f>
        <v>25345620.316</v>
      </c>
      <c r="D24" s="17" cm="1">
        <f t="array" ref="D24">SUMIF(TRAINGCOST!$B$6:$B$8,$A24,TRAINGCOST!E$6:E$8)+SUMPRODUCT(--(HSEEXP!$B$7:$B$24=$A24)*(HSEEXP!$G$1:$AN$1=D$1),HSEEXP!$G$7:$AN$24)+SUMPRODUCT(--(GENSERVEXP!$B$7:$B$47=$A24)*(GENSERVEXP!$G$1:$AN$1=D$1),GENSERVEXP!$G$7:$AN$47)+SUMPRODUCT(--(ITEXP!$B$7:$B$15=$A24)*(ITEXP!$G$1:$AN$1=D$1),ITEXP!$G$7:$AN$15)+SUMIF(LABRCOST!$C$5:$C$30,$A24,LABRCOST!E$5:E$30)</f>
        <v>26431612.350999996</v>
      </c>
      <c r="E24" s="17" cm="1">
        <f t="array" ref="E24">SUMIF(TRAINGCOST!$B$6:$B$8,$A24,TRAINGCOST!F$6:F$8)+SUMPRODUCT(--(HSEEXP!$B$7:$B$24=$A24)*(HSEEXP!$G$1:$AN$1=E$1),HSEEXP!$G$7:$AN$24)+SUMPRODUCT(--(GENSERVEXP!$B$7:$B$47=$A24)*(GENSERVEXP!$G$1:$AN$1=E$1),GENSERVEXP!$G$7:$AN$47)+SUMPRODUCT(--(ITEXP!$B$7:$B$15=$A24)*(ITEXP!$G$1:$AN$1=E$1),ITEXP!$G$7:$AN$15)+SUMIF(LABRCOST!$C$5:$C$30,$A24,LABRCOST!F$5:F$30)</f>
        <v>4154359.1300000004</v>
      </c>
      <c r="F24" s="17" cm="1">
        <f t="array" ref="F24">SUMIF(TRAINGCOST!$B$6:$B$8,$A24,TRAINGCOST!G$6:G$8)+SUMPRODUCT(--(HSEEXP!$B$7:$B$24=$A24)*(HSEEXP!$G$1:$AN$1=F$1),HSEEXP!$G$7:$AN$24)+SUMPRODUCT(--(GENSERVEXP!$B$7:$B$47=$A24)*(GENSERVEXP!$G$1:$AN$1=F$1),GENSERVEXP!$G$7:$AN$47)+SUMPRODUCT(--(ITEXP!$B$7:$B$15=$A24)*(ITEXP!$G$1:$AN$1=F$1),ITEXP!$G$7:$AN$15)+SUMIF(LABRCOST!$C$5:$C$30,$A24,LABRCOST!G$5:G$30)</f>
        <v>8467355.0675000008</v>
      </c>
      <c r="G24" s="17" cm="1">
        <f t="array" ref="G24">SUMIF(TRAINGCOST!$B$6:$B$8,$A24,TRAINGCOST!H$6:H$8)+SUMPRODUCT(--(HSEEXP!$B$7:$B$24=$A24)*(HSEEXP!$G$1:$AN$1=G$1),HSEEXP!$G$7:$AN$24)+SUMPRODUCT(--(GENSERVEXP!$B$7:$B$47=$A24)*(GENSERVEXP!$G$1:$AN$1=G$1),GENSERVEXP!$G$7:$AN$47)+SUMPRODUCT(--(ITEXP!$B$7:$B$15=$A24)*(ITEXP!$G$1:$AN$1=G$1),ITEXP!$G$7:$AN$15)+SUMIF(LABRCOST!$C$5:$C$30,$A24,LABRCOST!H$5:H$30)</f>
        <v>13876830.925000001</v>
      </c>
      <c r="H24" s="17" cm="1">
        <f t="array" ref="H24">SUMIF(TRAINGCOST!$B$6:$B$8,$A24,TRAINGCOST!I$6:I$8)+SUMPRODUCT(--(HSEEXP!$B$7:$B$24=$A24)*(HSEEXP!$G$1:$AN$1=H$1),HSEEXP!$G$7:$AN$24)+SUMPRODUCT(--(GENSERVEXP!$B$7:$B$47=$A24)*(GENSERVEXP!$G$1:$AN$1=H$1),GENSERVEXP!$G$7:$AN$47)+SUMPRODUCT(--(ITEXP!$B$7:$B$15=$A24)*(ITEXP!$G$1:$AN$1=H$1),ITEXP!$G$7:$AN$15)+SUMIF(LABRCOST!$C$5:$C$30,$A24,LABRCOST!I$5:I$30)</f>
        <v>27000185.081499998</v>
      </c>
      <c r="I24" s="17" cm="1">
        <f t="array" ref="I24">SUMIF(TRAINGCOST!$B$6:$B$8,$A24,TRAINGCOST!J$6:J$8)+SUMPRODUCT(--(HSEEXP!$B$7:$B$24=$A24)*(HSEEXP!$G$1:$AN$1=I$1),HSEEXP!$G$7:$AN$24)+SUMPRODUCT(--(GENSERVEXP!$B$7:$B$47=$A24)*(GENSERVEXP!$G$1:$AN$1=I$1),GENSERVEXP!$G$7:$AN$47)+SUMPRODUCT(--(ITEXP!$B$7:$B$15=$A24)*(ITEXP!$G$1:$AN$1=I$1),ITEXP!$G$7:$AN$15)+SUMIF(LABRCOST!$C$5:$C$30,$A24,LABRCOST!J$5:J$30)</f>
        <v>17308003.136500001</v>
      </c>
      <c r="J24" s="17" cm="1">
        <f t="array" ref="J24">SUMIF(TRAINGCOST!$B$6:$B$8,$A24,TRAINGCOST!K$6:K$8)+SUMPRODUCT(--(HSEEXP!$B$7:$B$24=$A24)*(HSEEXP!$G$1:$AN$1=J$1),HSEEXP!$G$7:$AN$24)+SUMPRODUCT(--(GENSERVEXP!$B$7:$B$47=$A24)*(GENSERVEXP!$G$1:$AN$1=J$1),GENSERVEXP!$G$7:$AN$47)+SUMPRODUCT(--(ITEXP!$B$7:$B$15=$A24)*(ITEXP!$G$1:$AN$1=J$1),ITEXP!$G$7:$AN$15)+SUMIF(LABRCOST!$C$5:$C$30,$A24,LABRCOST!K$5:K$30)</f>
        <v>0</v>
      </c>
      <c r="K24" s="17" cm="1">
        <f t="array" ref="K24">SUMIF(TRAINGCOST!$B$6:$B$8,$A24,TRAINGCOST!L$6:L$8)+SUMPRODUCT(--(HSEEXP!$B$7:$B$24=$A24)*(HSEEXP!$G$1:$AN$1=K$1),HSEEXP!$G$7:$AN$24)+SUMPRODUCT(--(GENSERVEXP!$B$7:$B$47=$A24)*(GENSERVEXP!$G$1:$AN$1=K$1),GENSERVEXP!$G$7:$AN$47)+SUMPRODUCT(--(ITEXP!$B$7:$B$15=$A24)*(ITEXP!$G$1:$AN$1=K$1),ITEXP!$G$7:$AN$15)+SUMIF(LABRCOST!$C$5:$C$30,$A24,LABRCOST!L$5:L$30)</f>
        <v>40771657.134999998</v>
      </c>
      <c r="L24" s="17" cm="1">
        <f t="array" ref="L24">SUMIF(TRAINGCOST!$B$6:$B$8,$A24,TRAINGCOST!M$6:M$8)+SUMPRODUCT(--(HSEEXP!$B$7:$B$24=$A24)*(HSEEXP!$G$1:$AN$1=L$1),HSEEXP!$G$7:$AN$24)+SUMPRODUCT(--(GENSERVEXP!$B$7:$B$47=$A24)*(GENSERVEXP!$G$1:$AN$1=L$1),GENSERVEXP!$G$7:$AN$47)+SUMPRODUCT(--(ITEXP!$B$7:$B$15=$A24)*(ITEXP!$G$1:$AN$1=L$1),ITEXP!$G$7:$AN$15)+SUMIF(LABRCOST!$C$5:$C$30,$A24,LABRCOST!M$5:M$30)</f>
        <v>4804280.7215</v>
      </c>
      <c r="M24" s="17" cm="1">
        <f t="array" ref="M24">SUMIF(TRAINGCOST!$B$6:$B$8,$A24,TRAINGCOST!N$6:N$8)+SUMPRODUCT(--(HSEEXP!$B$7:$B$24=$A24)*(HSEEXP!$G$1:$AN$1=M$1),HSEEXP!$G$7:$AN$24)+SUMPRODUCT(--(GENSERVEXP!$B$7:$B$47=$A24)*(GENSERVEXP!$G$1:$AN$1=M$1),GENSERVEXP!$G$7:$AN$47)+SUMPRODUCT(--(ITEXP!$B$7:$B$15=$A24)*(ITEXP!$G$1:$AN$1=M$1),ITEXP!$G$7:$AN$15)+SUMIF(LABRCOST!$C$5:$C$30,$A24,LABRCOST!N$5:N$30)</f>
        <v>9732921.925499998</v>
      </c>
      <c r="N24" s="17" cm="1">
        <f t="array" ref="N24">SUMIF(TRAINGCOST!$B$6:$B$8,$A24,TRAINGCOST!O$6:O$8)+SUMPRODUCT(--(HSEEXP!$B$7:$B$24=$A24)*(HSEEXP!$G$1:$AN$1=N$1),HSEEXP!$G$7:$AN$24)+SUMPRODUCT(--(GENSERVEXP!$B$7:$B$47=$A24)*(GENSERVEXP!$G$1:$AN$1=N$1),GENSERVEXP!$G$7:$AN$47)+SUMPRODUCT(--(ITEXP!$B$7:$B$15=$A24)*(ITEXP!$G$1:$AN$1=N$1),ITEXP!$G$7:$AN$15)+SUMIF(LABRCOST!$C$5:$C$30,$A24,LABRCOST!O$5:O$30)</f>
        <v>9478142.7604999989</v>
      </c>
      <c r="O24" s="18">
        <f t="shared" si="5"/>
        <v>187370968.55000001</v>
      </c>
      <c r="P24" s="19" t="s">
        <v>53</v>
      </c>
    </row>
    <row r="25" spans="1:16" x14ac:dyDescent="0.3">
      <c r="A25" s="113" t="s">
        <v>407</v>
      </c>
      <c r="B25" s="16" t="s">
        <v>597</v>
      </c>
      <c r="C25" s="17" cm="1">
        <f t="array" ref="C25">SUMIF(TRAINGCOST!$B$6:$B$8,$A25,TRAINGCOST!D$6:D$8)+SUMPRODUCT(--(HSEEXP!$B$7:$B$24=$A25)*(HSEEXP!$G$1:$AN$1=C$1),HSEEXP!$G$7:$AN$24)+SUMPRODUCT(--(GENSERVEXP!$B$7:$B$47=$A25)*(GENSERVEXP!$G$1:$AN$1=C$1),GENSERVEXP!$G$7:$AN$47)+SUMPRODUCT(--(ITEXP!$B$7:$B$15=$A25)*(ITEXP!$G$1:$AN$1=C$1),ITEXP!$G$7:$AN$15)+SUMIF(LABRCOST!$C$5:$C$30,$A25,LABRCOST!D$5:D$30)</f>
        <v>53977522.457499996</v>
      </c>
      <c r="D25" s="17" cm="1">
        <f t="array" ref="D25">SUMIF(TRAINGCOST!$B$6:$B$8,$A25,TRAINGCOST!E$6:E$8)+SUMPRODUCT(--(HSEEXP!$B$7:$B$24=$A25)*(HSEEXP!$G$1:$AN$1=D$1),HSEEXP!$G$7:$AN$24)+SUMPRODUCT(--(GENSERVEXP!$B$7:$B$47=$A25)*(GENSERVEXP!$G$1:$AN$1=D$1),GENSERVEXP!$G$7:$AN$47)+SUMPRODUCT(--(ITEXP!$B$7:$B$15=$A25)*(ITEXP!$G$1:$AN$1=D$1),ITEXP!$G$7:$AN$15)+SUMIF(LABRCOST!$C$5:$C$30,$A25,LABRCOST!E$5:E$30)</f>
        <v>40467551.215499997</v>
      </c>
      <c r="E25" s="17" cm="1">
        <f t="array" ref="E25">SUMIF(TRAINGCOST!$B$6:$B$8,$A25,TRAINGCOST!F$6:F$8)+SUMPRODUCT(--(HSEEXP!$B$7:$B$24=$A25)*(HSEEXP!$G$1:$AN$1=E$1),HSEEXP!$G$7:$AN$24)+SUMPRODUCT(--(GENSERVEXP!$B$7:$B$47=$A25)*(GENSERVEXP!$G$1:$AN$1=E$1),GENSERVEXP!$G$7:$AN$47)+SUMPRODUCT(--(ITEXP!$B$7:$B$15=$A25)*(ITEXP!$G$1:$AN$1=E$1),ITEXP!$G$7:$AN$15)+SUMIF(LABRCOST!$C$5:$C$30,$A25,LABRCOST!F$5:F$30)</f>
        <v>51896724.130000003</v>
      </c>
      <c r="F25" s="17" cm="1">
        <f t="array" ref="F25">SUMIF(TRAINGCOST!$B$6:$B$8,$A25,TRAINGCOST!G$6:G$8)+SUMPRODUCT(--(HSEEXP!$B$7:$B$24=$A25)*(HSEEXP!$G$1:$AN$1=F$1),HSEEXP!$G$7:$AN$24)+SUMPRODUCT(--(GENSERVEXP!$B$7:$B$47=$A25)*(GENSERVEXP!$G$1:$AN$1=F$1),GENSERVEXP!$G$7:$AN$47)+SUMPRODUCT(--(ITEXP!$B$7:$B$15=$A25)*(ITEXP!$G$1:$AN$1=F$1),ITEXP!$G$7:$AN$15)+SUMIF(LABRCOST!$C$5:$C$30,$A25,LABRCOST!G$5:G$30)</f>
        <v>56104549.623500004</v>
      </c>
      <c r="G25" s="17" cm="1">
        <f t="array" ref="G25">SUMIF(TRAINGCOST!$B$6:$B$8,$A25,TRAINGCOST!H$6:H$8)+SUMPRODUCT(--(HSEEXP!$B$7:$B$24=$A25)*(HSEEXP!$G$1:$AN$1=G$1),HSEEXP!$G$7:$AN$24)+SUMPRODUCT(--(GENSERVEXP!$B$7:$B$47=$A25)*(GENSERVEXP!$G$1:$AN$1=G$1),GENSERVEXP!$G$7:$AN$47)+SUMPRODUCT(--(ITEXP!$B$7:$B$15=$A25)*(ITEXP!$G$1:$AN$1=G$1),ITEXP!$G$7:$AN$15)+SUMIF(LABRCOST!$C$5:$C$30,$A25,LABRCOST!H$5:H$30)</f>
        <v>53231107.873500004</v>
      </c>
      <c r="H25" s="17" cm="1">
        <f t="array" ref="H25">SUMIF(TRAINGCOST!$B$6:$B$8,$A25,TRAINGCOST!I$6:I$8)+SUMPRODUCT(--(HSEEXP!$B$7:$B$24=$A25)*(HSEEXP!$G$1:$AN$1=H$1),HSEEXP!$G$7:$AN$24)+SUMPRODUCT(--(GENSERVEXP!$B$7:$B$47=$A25)*(GENSERVEXP!$G$1:$AN$1=H$1),GENSERVEXP!$G$7:$AN$47)+SUMPRODUCT(--(ITEXP!$B$7:$B$15=$A25)*(ITEXP!$G$1:$AN$1=H$1),ITEXP!$G$7:$AN$15)+SUMIF(LABRCOST!$C$5:$C$30,$A25,LABRCOST!I$5:I$30)</f>
        <v>54162944.202500001</v>
      </c>
      <c r="I25" s="17" cm="1">
        <f t="array" ref="I25">SUMIF(TRAINGCOST!$B$6:$B$8,$A25,TRAINGCOST!J$6:J$8)+SUMPRODUCT(--(HSEEXP!$B$7:$B$24=$A25)*(HSEEXP!$G$1:$AN$1=I$1),HSEEXP!$G$7:$AN$24)+SUMPRODUCT(--(GENSERVEXP!$B$7:$B$47=$A25)*(GENSERVEXP!$G$1:$AN$1=I$1),GENSERVEXP!$G$7:$AN$47)+SUMPRODUCT(--(ITEXP!$B$7:$B$15=$A25)*(ITEXP!$G$1:$AN$1=I$1),ITEXP!$G$7:$AN$15)+SUMIF(LABRCOST!$C$5:$C$30,$A25,LABRCOST!J$5:J$30)</f>
        <v>59631392.3015</v>
      </c>
      <c r="J25" s="17" cm="1">
        <f t="array" ref="J25">SUMIF(TRAINGCOST!$B$6:$B$8,$A25,TRAINGCOST!K$6:K$8)+SUMPRODUCT(--(HSEEXP!$B$7:$B$24=$A25)*(HSEEXP!$G$1:$AN$1=J$1),HSEEXP!$G$7:$AN$24)+SUMPRODUCT(--(GENSERVEXP!$B$7:$B$47=$A25)*(GENSERVEXP!$G$1:$AN$1=J$1),GENSERVEXP!$G$7:$AN$47)+SUMPRODUCT(--(ITEXP!$B$7:$B$15=$A25)*(ITEXP!$G$1:$AN$1=J$1),ITEXP!$G$7:$AN$15)+SUMIF(LABRCOST!$C$5:$C$30,$A25,LABRCOST!K$5:K$30)</f>
        <v>54920835.223000005</v>
      </c>
      <c r="K25" s="17" cm="1">
        <f t="array" ref="K25">SUMIF(TRAINGCOST!$B$6:$B$8,$A25,TRAINGCOST!L$6:L$8)+SUMPRODUCT(--(HSEEXP!$B$7:$B$24=$A25)*(HSEEXP!$G$1:$AN$1=K$1),HSEEXP!$G$7:$AN$24)+SUMPRODUCT(--(GENSERVEXP!$B$7:$B$47=$A25)*(GENSERVEXP!$G$1:$AN$1=K$1),GENSERVEXP!$G$7:$AN$47)+SUMPRODUCT(--(ITEXP!$B$7:$B$15=$A25)*(ITEXP!$G$1:$AN$1=K$1),ITEXP!$G$7:$AN$15)+SUMIF(LABRCOST!$C$5:$C$30,$A25,LABRCOST!L$5:L$30)</f>
        <v>61651455.851499997</v>
      </c>
      <c r="L25" s="17" cm="1">
        <f t="array" ref="L25">SUMIF(TRAINGCOST!$B$6:$B$8,$A25,TRAINGCOST!M$6:M$8)+SUMPRODUCT(--(HSEEXP!$B$7:$B$24=$A25)*(HSEEXP!$G$1:$AN$1=L$1),HSEEXP!$G$7:$AN$24)+SUMPRODUCT(--(GENSERVEXP!$B$7:$B$47=$A25)*(GENSERVEXP!$G$1:$AN$1=L$1),GENSERVEXP!$G$7:$AN$47)+SUMPRODUCT(--(ITEXP!$B$7:$B$15=$A25)*(ITEXP!$G$1:$AN$1=L$1),ITEXP!$G$7:$AN$15)+SUMIF(LABRCOST!$C$5:$C$30,$A25,LABRCOST!M$5:M$30)</f>
        <v>45711589.096499994</v>
      </c>
      <c r="M25" s="17" cm="1">
        <f t="array" ref="M25">SUMIF(TRAINGCOST!$B$6:$B$8,$A25,TRAINGCOST!N$6:N$8)+SUMPRODUCT(--(HSEEXP!$B$7:$B$24=$A25)*(HSEEXP!$G$1:$AN$1=M$1),HSEEXP!$G$7:$AN$24)+SUMPRODUCT(--(GENSERVEXP!$B$7:$B$47=$A25)*(GENSERVEXP!$G$1:$AN$1=M$1),GENSERVEXP!$G$7:$AN$47)+SUMPRODUCT(--(ITEXP!$B$7:$B$15=$A25)*(ITEXP!$G$1:$AN$1=M$1),ITEXP!$G$7:$AN$15)+SUMIF(LABRCOST!$C$5:$C$30,$A25,LABRCOST!N$5:N$30)</f>
        <v>50413472.046999998</v>
      </c>
      <c r="N25" s="17" cm="1">
        <f t="array" ref="N25">SUMIF(TRAINGCOST!$B$6:$B$8,$A25,TRAINGCOST!O$6:O$8)+SUMPRODUCT(--(HSEEXP!$B$7:$B$24=$A25)*(HSEEXP!$G$1:$AN$1=N$1),HSEEXP!$G$7:$AN$24)+SUMPRODUCT(--(GENSERVEXP!$B$7:$B$47=$A25)*(GENSERVEXP!$G$1:$AN$1=N$1),GENSERVEXP!$G$7:$AN$47)+SUMPRODUCT(--(ITEXP!$B$7:$B$15=$A25)*(ITEXP!$G$1:$AN$1=N$1),ITEXP!$G$7:$AN$15)+SUMIF(LABRCOST!$C$5:$C$30,$A25,LABRCOST!O$5:O$30)</f>
        <v>53065923.4375</v>
      </c>
      <c r="O25" s="18">
        <f t="shared" si="5"/>
        <v>635235067.45949996</v>
      </c>
      <c r="P25" s="19" t="s">
        <v>45</v>
      </c>
    </row>
    <row r="26" spans="1:16" x14ac:dyDescent="0.3">
      <c r="A26" s="113" t="s">
        <v>408</v>
      </c>
      <c r="B26" s="16" t="s">
        <v>598</v>
      </c>
      <c r="C26" s="17" cm="1">
        <f t="array" ref="C26">SUMIF(TRAINGCOST!$B$6:$B$8,$A26,TRAINGCOST!D$6:D$8)+SUMPRODUCT(--(HSEEXP!$B$7:$B$24=$A26)*(HSEEXP!$G$1:$AN$1=C$1),HSEEXP!$G$7:$AN$24)+SUMPRODUCT(--(GENSERVEXP!$B$7:$B$47=$A26)*(GENSERVEXP!$G$1:$AN$1=C$1),GENSERVEXP!$G$7:$AN$47)+SUMPRODUCT(--(ITEXP!$B$7:$B$15=$A26)*(ITEXP!$G$1:$AN$1=C$1),ITEXP!$G$7:$AN$15)+SUMIF(LABRCOST!$C$5:$C$30,$A26,LABRCOST!D$5:D$30)</f>
        <v>19020944.593000002</v>
      </c>
      <c r="D26" s="17" cm="1">
        <f t="array" ref="D26">SUMIF(TRAINGCOST!$B$6:$B$8,$A26,TRAINGCOST!E$6:E$8)+SUMPRODUCT(--(HSEEXP!$B$7:$B$24=$A26)*(HSEEXP!$G$1:$AN$1=D$1),HSEEXP!$G$7:$AN$24)+SUMPRODUCT(--(GENSERVEXP!$B$7:$B$47=$A26)*(GENSERVEXP!$G$1:$AN$1=D$1),GENSERVEXP!$G$7:$AN$47)+SUMPRODUCT(--(ITEXP!$B$7:$B$15=$A26)*(ITEXP!$G$1:$AN$1=D$1),ITEXP!$G$7:$AN$15)+SUMIF(LABRCOST!$C$5:$C$30,$A26,LABRCOST!E$5:E$30)</f>
        <v>15247447.718499999</v>
      </c>
      <c r="E26" s="17" cm="1">
        <f t="array" ref="E26">SUMIF(TRAINGCOST!$B$6:$B$8,$A26,TRAINGCOST!F$6:F$8)+SUMPRODUCT(--(HSEEXP!$B$7:$B$24=$A26)*(HSEEXP!$G$1:$AN$1=E$1),HSEEXP!$G$7:$AN$24)+SUMPRODUCT(--(GENSERVEXP!$B$7:$B$47=$A26)*(GENSERVEXP!$G$1:$AN$1=E$1),GENSERVEXP!$G$7:$AN$47)+SUMPRODUCT(--(ITEXP!$B$7:$B$15=$A26)*(ITEXP!$G$1:$AN$1=E$1),ITEXP!$G$7:$AN$15)+SUMIF(LABRCOST!$C$5:$C$30,$A26,LABRCOST!F$5:F$30)</f>
        <v>15474110.706</v>
      </c>
      <c r="F26" s="17" cm="1">
        <f t="array" ref="F26">SUMIF(TRAINGCOST!$B$6:$B$8,$A26,TRAINGCOST!G$6:G$8)+SUMPRODUCT(--(HSEEXP!$B$7:$B$24=$A26)*(HSEEXP!$G$1:$AN$1=F$1),HSEEXP!$G$7:$AN$24)+SUMPRODUCT(--(GENSERVEXP!$B$7:$B$47=$A26)*(GENSERVEXP!$G$1:$AN$1=F$1),GENSERVEXP!$G$7:$AN$47)+SUMPRODUCT(--(ITEXP!$B$7:$B$15=$A26)*(ITEXP!$G$1:$AN$1=F$1),ITEXP!$G$7:$AN$15)+SUMIF(LABRCOST!$C$5:$C$30,$A26,LABRCOST!G$5:G$30)</f>
        <v>21314036.600500003</v>
      </c>
      <c r="G26" s="17" cm="1">
        <f t="array" ref="G26">SUMIF(TRAINGCOST!$B$6:$B$8,$A26,TRAINGCOST!H$6:H$8)+SUMPRODUCT(--(HSEEXP!$B$7:$B$24=$A26)*(HSEEXP!$G$1:$AN$1=G$1),HSEEXP!$G$7:$AN$24)+SUMPRODUCT(--(GENSERVEXP!$B$7:$B$47=$A26)*(GENSERVEXP!$G$1:$AN$1=G$1),GENSERVEXP!$G$7:$AN$47)+SUMPRODUCT(--(ITEXP!$B$7:$B$15=$A26)*(ITEXP!$G$1:$AN$1=G$1),ITEXP!$G$7:$AN$15)+SUMIF(LABRCOST!$C$5:$C$30,$A26,LABRCOST!H$5:H$30)</f>
        <v>24040903.640000001</v>
      </c>
      <c r="H26" s="17" cm="1">
        <f t="array" ref="H26">SUMIF(TRAINGCOST!$B$6:$B$8,$A26,TRAINGCOST!I$6:I$8)+SUMPRODUCT(--(HSEEXP!$B$7:$B$24=$A26)*(HSEEXP!$G$1:$AN$1=H$1),HSEEXP!$G$7:$AN$24)+SUMPRODUCT(--(GENSERVEXP!$B$7:$B$47=$A26)*(GENSERVEXP!$G$1:$AN$1=H$1),GENSERVEXP!$G$7:$AN$47)+SUMPRODUCT(--(ITEXP!$B$7:$B$15=$A26)*(ITEXP!$G$1:$AN$1=H$1),ITEXP!$G$7:$AN$15)+SUMIF(LABRCOST!$C$5:$C$30,$A26,LABRCOST!I$5:I$30)</f>
        <v>21132816.587499999</v>
      </c>
      <c r="I26" s="17" cm="1">
        <f t="array" ref="I26">SUMIF(TRAINGCOST!$B$6:$B$8,$A26,TRAINGCOST!J$6:J$8)+SUMPRODUCT(--(HSEEXP!$B$7:$B$24=$A26)*(HSEEXP!$G$1:$AN$1=I$1),HSEEXP!$G$7:$AN$24)+SUMPRODUCT(--(GENSERVEXP!$B$7:$B$47=$A26)*(GENSERVEXP!$G$1:$AN$1=I$1),GENSERVEXP!$G$7:$AN$47)+SUMPRODUCT(--(ITEXP!$B$7:$B$15=$A26)*(ITEXP!$G$1:$AN$1=I$1),ITEXP!$G$7:$AN$15)+SUMIF(LABRCOST!$C$5:$C$30,$A26,LABRCOST!J$5:J$30)</f>
        <v>21572368.000500001</v>
      </c>
      <c r="J26" s="17" cm="1">
        <f t="array" ref="J26">SUMIF(TRAINGCOST!$B$6:$B$8,$A26,TRAINGCOST!K$6:K$8)+SUMPRODUCT(--(HSEEXP!$B$7:$B$24=$A26)*(HSEEXP!$G$1:$AN$1=J$1),HSEEXP!$G$7:$AN$24)+SUMPRODUCT(--(GENSERVEXP!$B$7:$B$47=$A26)*(GENSERVEXP!$G$1:$AN$1=J$1),GENSERVEXP!$G$7:$AN$47)+SUMPRODUCT(--(ITEXP!$B$7:$B$15=$A26)*(ITEXP!$G$1:$AN$1=J$1),ITEXP!$G$7:$AN$15)+SUMIF(LABRCOST!$C$5:$C$30,$A26,LABRCOST!K$5:K$30)</f>
        <v>23274587.086999997</v>
      </c>
      <c r="K26" s="17" cm="1">
        <f t="array" ref="K26">SUMIF(TRAINGCOST!$B$6:$B$8,$A26,TRAINGCOST!L$6:L$8)+SUMPRODUCT(--(HSEEXP!$B$7:$B$24=$A26)*(HSEEXP!$G$1:$AN$1=K$1),HSEEXP!$G$7:$AN$24)+SUMPRODUCT(--(GENSERVEXP!$B$7:$B$47=$A26)*(GENSERVEXP!$G$1:$AN$1=K$1),GENSERVEXP!$G$7:$AN$47)+SUMPRODUCT(--(ITEXP!$B$7:$B$15=$A26)*(ITEXP!$G$1:$AN$1=K$1),ITEXP!$G$7:$AN$15)+SUMIF(LABRCOST!$C$5:$C$30,$A26,LABRCOST!L$5:L$30)</f>
        <v>22883215.820999999</v>
      </c>
      <c r="L26" s="17" cm="1">
        <f t="array" ref="L26">SUMIF(TRAINGCOST!$B$6:$B$8,$A26,TRAINGCOST!M$6:M$8)+SUMPRODUCT(--(HSEEXP!$B$7:$B$24=$A26)*(HSEEXP!$G$1:$AN$1=L$1),HSEEXP!$G$7:$AN$24)+SUMPRODUCT(--(GENSERVEXP!$B$7:$B$47=$A26)*(GENSERVEXP!$G$1:$AN$1=L$1),GENSERVEXP!$G$7:$AN$47)+SUMPRODUCT(--(ITEXP!$B$7:$B$15=$A26)*(ITEXP!$G$1:$AN$1=L$1),ITEXP!$G$7:$AN$15)+SUMIF(LABRCOST!$C$5:$C$30,$A26,LABRCOST!M$5:M$30)</f>
        <v>14590429.511499999</v>
      </c>
      <c r="M26" s="17" cm="1">
        <f t="array" ref="M26">SUMIF(TRAINGCOST!$B$6:$B$8,$A26,TRAINGCOST!N$6:N$8)+SUMPRODUCT(--(HSEEXP!$B$7:$B$24=$A26)*(HSEEXP!$G$1:$AN$1=M$1),HSEEXP!$G$7:$AN$24)+SUMPRODUCT(--(GENSERVEXP!$B$7:$B$47=$A26)*(GENSERVEXP!$G$1:$AN$1=M$1),GENSERVEXP!$G$7:$AN$47)+SUMPRODUCT(--(ITEXP!$B$7:$B$15=$A26)*(ITEXP!$G$1:$AN$1=M$1),ITEXP!$G$7:$AN$15)+SUMIF(LABRCOST!$C$5:$C$30,$A26,LABRCOST!N$5:N$30)</f>
        <v>17643046.585999999</v>
      </c>
      <c r="N26" s="17" cm="1">
        <f t="array" ref="N26">SUMIF(TRAINGCOST!$B$6:$B$8,$A26,TRAINGCOST!O$6:O$8)+SUMPRODUCT(--(HSEEXP!$B$7:$B$24=$A26)*(HSEEXP!$G$1:$AN$1=N$1),HSEEXP!$G$7:$AN$24)+SUMPRODUCT(--(GENSERVEXP!$B$7:$B$47=$A26)*(GENSERVEXP!$G$1:$AN$1=N$1),GENSERVEXP!$G$7:$AN$47)+SUMPRODUCT(--(ITEXP!$B$7:$B$15=$A26)*(ITEXP!$G$1:$AN$1=N$1),ITEXP!$G$7:$AN$15)+SUMIF(LABRCOST!$C$5:$C$30,$A26,LABRCOST!O$5:O$30)</f>
        <v>22320127.061000001</v>
      </c>
      <c r="O26" s="18">
        <f t="shared" si="5"/>
        <v>238514033.91249996</v>
      </c>
      <c r="P26" s="19" t="s">
        <v>55</v>
      </c>
    </row>
    <row r="27" spans="1:16" x14ac:dyDescent="0.3">
      <c r="A27" s="113" t="s">
        <v>409</v>
      </c>
      <c r="B27" s="16" t="s">
        <v>599</v>
      </c>
      <c r="C27" s="17" cm="1">
        <f t="array" ref="C27">SUMIF(TRAINGCOST!$B$6:$B$8,$A27,TRAINGCOST!D$6:D$8)+SUMPRODUCT(--(HSEEXP!$B$7:$B$24=$A27)*(HSEEXP!$G$1:$AN$1=C$1),HSEEXP!$G$7:$AN$24)+SUMPRODUCT(--(GENSERVEXP!$B$7:$B$47=$A27)*(GENSERVEXP!$G$1:$AN$1=C$1),GENSERVEXP!$G$7:$AN$47)+SUMPRODUCT(--(ITEXP!$B$7:$B$15=$A27)*(ITEXP!$G$1:$AN$1=C$1),ITEXP!$G$7:$AN$15)+SUMIF(LABRCOST!$C$5:$C$30,$A27,LABRCOST!D$5:D$30)</f>
        <v>5291450.7249999996</v>
      </c>
      <c r="D27" s="17" cm="1">
        <f t="array" ref="D27">SUMIF(TRAINGCOST!$B$6:$B$8,$A27,TRAINGCOST!E$6:E$8)+SUMPRODUCT(--(HSEEXP!$B$7:$B$24=$A27)*(HSEEXP!$G$1:$AN$1=D$1),HSEEXP!$G$7:$AN$24)+SUMPRODUCT(--(GENSERVEXP!$B$7:$B$47=$A27)*(GENSERVEXP!$G$1:$AN$1=D$1),GENSERVEXP!$G$7:$AN$47)+SUMPRODUCT(--(ITEXP!$B$7:$B$15=$A27)*(ITEXP!$G$1:$AN$1=D$1),ITEXP!$G$7:$AN$15)+SUMIF(LABRCOST!$C$5:$C$30,$A27,LABRCOST!E$5:E$30)</f>
        <v>3628932.5249999999</v>
      </c>
      <c r="E27" s="17" cm="1">
        <f t="array" ref="E27">SUMIF(TRAINGCOST!$B$6:$B$8,$A27,TRAINGCOST!F$6:F$8)+SUMPRODUCT(--(HSEEXP!$B$7:$B$24=$A27)*(HSEEXP!$G$1:$AN$1=E$1),HSEEXP!$G$7:$AN$24)+SUMPRODUCT(--(GENSERVEXP!$B$7:$B$47=$A27)*(GENSERVEXP!$G$1:$AN$1=E$1),GENSERVEXP!$G$7:$AN$47)+SUMPRODUCT(--(ITEXP!$B$7:$B$15=$A27)*(ITEXP!$G$1:$AN$1=E$1),ITEXP!$G$7:$AN$15)+SUMIF(LABRCOST!$C$5:$C$30,$A27,LABRCOST!F$5:F$30)</f>
        <v>0</v>
      </c>
      <c r="F27" s="17" cm="1">
        <f t="array" ref="F27">SUMIF(TRAINGCOST!$B$6:$B$8,$A27,TRAINGCOST!G$6:G$8)+SUMPRODUCT(--(HSEEXP!$B$7:$B$24=$A27)*(HSEEXP!$G$1:$AN$1=F$1),HSEEXP!$G$7:$AN$24)+SUMPRODUCT(--(GENSERVEXP!$B$7:$B$47=$A27)*(GENSERVEXP!$G$1:$AN$1=F$1),GENSERVEXP!$G$7:$AN$47)+SUMPRODUCT(--(ITEXP!$B$7:$B$15=$A27)*(ITEXP!$G$1:$AN$1=F$1),ITEXP!$G$7:$AN$15)+SUMIF(LABRCOST!$C$5:$C$30,$A27,LABRCOST!G$5:G$30)</f>
        <v>2310179.7999999998</v>
      </c>
      <c r="G27" s="17" cm="1">
        <f t="array" ref="G27">SUMIF(TRAINGCOST!$B$6:$B$8,$A27,TRAINGCOST!H$6:H$8)+SUMPRODUCT(--(HSEEXP!$B$7:$B$24=$A27)*(HSEEXP!$G$1:$AN$1=G$1),HSEEXP!$G$7:$AN$24)+SUMPRODUCT(--(GENSERVEXP!$B$7:$B$47=$A27)*(GENSERVEXP!$G$1:$AN$1=G$1),GENSERVEXP!$G$7:$AN$47)+SUMPRODUCT(--(ITEXP!$B$7:$B$15=$A27)*(ITEXP!$G$1:$AN$1=G$1),ITEXP!$G$7:$AN$15)+SUMIF(LABRCOST!$C$5:$C$30,$A27,LABRCOST!H$5:H$30)</f>
        <v>3754479.1749999998</v>
      </c>
      <c r="H27" s="17" cm="1">
        <f t="array" ref="H27">SUMIF(TRAINGCOST!$B$6:$B$8,$A27,TRAINGCOST!I$6:I$8)+SUMPRODUCT(--(HSEEXP!$B$7:$B$24=$A27)*(HSEEXP!$G$1:$AN$1=H$1),HSEEXP!$G$7:$AN$24)+SUMPRODUCT(--(GENSERVEXP!$B$7:$B$47=$A27)*(GENSERVEXP!$G$1:$AN$1=H$1),GENSERVEXP!$G$7:$AN$47)+SUMPRODUCT(--(ITEXP!$B$7:$B$15=$A27)*(ITEXP!$G$1:$AN$1=H$1),ITEXP!$G$7:$AN$15)+SUMIF(LABRCOST!$C$5:$C$30,$A27,LABRCOST!I$5:I$30)</f>
        <v>6582227.9749999996</v>
      </c>
      <c r="I27" s="17" cm="1">
        <f t="array" ref="I27">SUMIF(TRAINGCOST!$B$6:$B$8,$A27,TRAINGCOST!J$6:J$8)+SUMPRODUCT(--(HSEEXP!$B$7:$B$24=$A27)*(HSEEXP!$G$1:$AN$1=I$1),HSEEXP!$G$7:$AN$24)+SUMPRODUCT(--(GENSERVEXP!$B$7:$B$47=$A27)*(GENSERVEXP!$G$1:$AN$1=I$1),GENSERVEXP!$G$7:$AN$47)+SUMPRODUCT(--(ITEXP!$B$7:$B$15=$A27)*(ITEXP!$G$1:$AN$1=I$1),ITEXP!$G$7:$AN$15)+SUMIF(LABRCOST!$C$5:$C$30,$A27,LABRCOST!J$5:J$30)</f>
        <v>3972698</v>
      </c>
      <c r="J27" s="17" cm="1">
        <f t="array" ref="J27">SUMIF(TRAINGCOST!$B$6:$B$8,$A27,TRAINGCOST!K$6:K$8)+SUMPRODUCT(--(HSEEXP!$B$7:$B$24=$A27)*(HSEEXP!$G$1:$AN$1=J$1),HSEEXP!$G$7:$AN$24)+SUMPRODUCT(--(GENSERVEXP!$B$7:$B$47=$A27)*(GENSERVEXP!$G$1:$AN$1=J$1),GENSERVEXP!$G$7:$AN$47)+SUMPRODUCT(--(ITEXP!$B$7:$B$15=$A27)*(ITEXP!$G$1:$AN$1=J$1),ITEXP!$G$7:$AN$15)+SUMIF(LABRCOST!$C$5:$C$30,$A27,LABRCOST!K$5:K$30)</f>
        <v>0</v>
      </c>
      <c r="K27" s="17" cm="1">
        <f t="array" ref="K27">SUMIF(TRAINGCOST!$B$6:$B$8,$A27,TRAINGCOST!L$6:L$8)+SUMPRODUCT(--(HSEEXP!$B$7:$B$24=$A27)*(HSEEXP!$G$1:$AN$1=K$1),HSEEXP!$G$7:$AN$24)+SUMPRODUCT(--(GENSERVEXP!$B$7:$B$47=$A27)*(GENSERVEXP!$G$1:$AN$1=K$1),GENSERVEXP!$G$7:$AN$47)+SUMPRODUCT(--(ITEXP!$B$7:$B$15=$A27)*(ITEXP!$G$1:$AN$1=K$1),ITEXP!$G$7:$AN$15)+SUMIF(LABRCOST!$C$5:$C$30,$A27,LABRCOST!L$5:L$30)</f>
        <v>7472238.2750000004</v>
      </c>
      <c r="L27" s="17" cm="1">
        <f t="array" ref="L27">SUMIF(TRAINGCOST!$B$6:$B$8,$A27,TRAINGCOST!M$6:M$8)+SUMPRODUCT(--(HSEEXP!$B$7:$B$24=$A27)*(HSEEXP!$G$1:$AN$1=L$1),HSEEXP!$G$7:$AN$24)+SUMPRODUCT(--(GENSERVEXP!$B$7:$B$47=$A27)*(GENSERVEXP!$G$1:$AN$1=L$1),GENSERVEXP!$G$7:$AN$47)+SUMPRODUCT(--(ITEXP!$B$7:$B$15=$A27)*(ITEXP!$G$1:$AN$1=L$1),ITEXP!$G$7:$AN$15)+SUMIF(LABRCOST!$C$5:$C$30,$A27,LABRCOST!M$5:M$30)</f>
        <v>1662518.2</v>
      </c>
      <c r="M27" s="17" cm="1">
        <f t="array" ref="M27">SUMIF(TRAINGCOST!$B$6:$B$8,$A27,TRAINGCOST!N$6:N$8)+SUMPRODUCT(--(HSEEXP!$B$7:$B$24=$A27)*(HSEEXP!$G$1:$AN$1=M$1),HSEEXP!$G$7:$AN$24)+SUMPRODUCT(--(GENSERVEXP!$B$7:$B$47=$A27)*(GENSERVEXP!$G$1:$AN$1=M$1),GENSERVEXP!$G$7:$AN$47)+SUMPRODUCT(--(ITEXP!$B$7:$B$15=$A27)*(ITEXP!$G$1:$AN$1=M$1),ITEXP!$G$7:$AN$15)+SUMIF(LABRCOST!$C$5:$C$30,$A27,LABRCOST!N$5:N$30)</f>
        <v>3325036.4</v>
      </c>
      <c r="N27" s="17" cm="1">
        <f t="array" ref="N27">SUMIF(TRAINGCOST!$B$6:$B$8,$A27,TRAINGCOST!O$6:O$8)+SUMPRODUCT(--(HSEEXP!$B$7:$B$24=$A27)*(HSEEXP!$G$1:$AN$1=N$1),HSEEXP!$G$7:$AN$24)+SUMPRODUCT(--(GENSERVEXP!$B$7:$B$47=$A27)*(GENSERVEXP!$G$1:$AN$1=N$1),GENSERVEXP!$G$7:$AN$47)+SUMPRODUCT(--(ITEXP!$B$7:$B$15=$A27)*(ITEXP!$G$1:$AN$1=N$1),ITEXP!$G$7:$AN$15)+SUMIF(LABRCOST!$C$5:$C$30,$A27,LABRCOST!O$5:O$30)</f>
        <v>3325036.4</v>
      </c>
      <c r="O27" s="18">
        <f t="shared" si="5"/>
        <v>41324797.475000001</v>
      </c>
      <c r="P27" s="19" t="s">
        <v>45</v>
      </c>
    </row>
    <row r="28" spans="1:16" x14ac:dyDescent="0.3">
      <c r="A28" s="113" t="s">
        <v>547</v>
      </c>
      <c r="B28" s="16" t="s">
        <v>600</v>
      </c>
      <c r="C28" s="17" cm="1">
        <f t="array" ref="C28">SUMIF(TRAINGCOST!$B$6:$B$8,$A28,TRAINGCOST!D$6:D$8)+SUMPRODUCT(--(HSEEXP!$B$7:$B$24=$A28)*(HSEEXP!$G$1:$AN$1=C$1),HSEEXP!$G$7:$AN$24)+SUMPRODUCT(--(GENSERVEXP!$B$7:$B$47=$A28)*(GENSERVEXP!$G$1:$AN$1=C$1),GENSERVEXP!$G$7:$AN$47)+SUMPRODUCT(--(ITEXP!$B$7:$B$15=$A28)*(ITEXP!$G$1:$AN$1=C$1),ITEXP!$G$7:$AN$15)+SUMIF(LABRCOST!$C$5:$C$30,$A28,LABRCOST!D$5:D$30)</f>
        <v>0</v>
      </c>
      <c r="D28" s="17" cm="1">
        <f t="array" ref="D28">SUMIF(TRAINGCOST!$B$6:$B$8,$A28,TRAINGCOST!E$6:E$8)+SUMPRODUCT(--(HSEEXP!$B$7:$B$24=$A28)*(HSEEXP!$G$1:$AN$1=D$1),HSEEXP!$G$7:$AN$24)+SUMPRODUCT(--(GENSERVEXP!$B$7:$B$47=$A28)*(GENSERVEXP!$G$1:$AN$1=D$1),GENSERVEXP!$G$7:$AN$47)+SUMPRODUCT(--(ITEXP!$B$7:$B$15=$A28)*(ITEXP!$G$1:$AN$1=D$1),ITEXP!$G$7:$AN$15)+SUMIF(LABRCOST!$C$5:$C$30,$A28,LABRCOST!E$5:E$30)</f>
        <v>0</v>
      </c>
      <c r="E28" s="17" cm="1">
        <f t="array" ref="E28">SUMIF(TRAINGCOST!$B$6:$B$8,$A28,TRAINGCOST!F$6:F$8)+SUMPRODUCT(--(HSEEXP!$B$7:$B$24=$A28)*(HSEEXP!$G$1:$AN$1=E$1),HSEEXP!$G$7:$AN$24)+SUMPRODUCT(--(GENSERVEXP!$B$7:$B$47=$A28)*(GENSERVEXP!$G$1:$AN$1=E$1),GENSERVEXP!$G$7:$AN$47)+SUMPRODUCT(--(ITEXP!$B$7:$B$15=$A28)*(ITEXP!$G$1:$AN$1=E$1),ITEXP!$G$7:$AN$15)+SUMIF(LABRCOST!$C$5:$C$30,$A28,LABRCOST!F$5:F$30)</f>
        <v>0</v>
      </c>
      <c r="F28" s="17" cm="1">
        <f t="array" ref="F28">SUMIF(TRAINGCOST!$B$6:$B$8,$A28,TRAINGCOST!G$6:G$8)+SUMPRODUCT(--(HSEEXP!$B$7:$B$24=$A28)*(HSEEXP!$G$1:$AN$1=F$1),HSEEXP!$G$7:$AN$24)+SUMPRODUCT(--(GENSERVEXP!$B$7:$B$47=$A28)*(GENSERVEXP!$G$1:$AN$1=F$1),GENSERVEXP!$G$7:$AN$47)+SUMPRODUCT(--(ITEXP!$B$7:$B$15=$A28)*(ITEXP!$G$1:$AN$1=F$1),ITEXP!$G$7:$AN$15)+SUMIF(LABRCOST!$C$5:$C$30,$A28,LABRCOST!G$5:G$30)</f>
        <v>0</v>
      </c>
      <c r="G28" s="17" cm="1">
        <f t="array" ref="G28">SUMIF(TRAINGCOST!$B$6:$B$8,$A28,TRAINGCOST!H$6:H$8)+SUMPRODUCT(--(HSEEXP!$B$7:$B$24=$A28)*(HSEEXP!$G$1:$AN$1=G$1),HSEEXP!$G$7:$AN$24)+SUMPRODUCT(--(GENSERVEXP!$B$7:$B$47=$A28)*(GENSERVEXP!$G$1:$AN$1=G$1),GENSERVEXP!$G$7:$AN$47)+SUMPRODUCT(--(ITEXP!$B$7:$B$15=$A28)*(ITEXP!$G$1:$AN$1=G$1),ITEXP!$G$7:$AN$15)+SUMIF(LABRCOST!$C$5:$C$30,$A28,LABRCOST!H$5:H$30)</f>
        <v>0</v>
      </c>
      <c r="H28" s="17" cm="1">
        <f t="array" ref="H28">SUMIF(TRAINGCOST!$B$6:$B$8,$A28,TRAINGCOST!I$6:I$8)+SUMPRODUCT(--(HSEEXP!$B$7:$B$24=$A28)*(HSEEXP!$G$1:$AN$1=H$1),HSEEXP!$G$7:$AN$24)+SUMPRODUCT(--(GENSERVEXP!$B$7:$B$47=$A28)*(GENSERVEXP!$G$1:$AN$1=H$1),GENSERVEXP!$G$7:$AN$47)+SUMPRODUCT(--(ITEXP!$B$7:$B$15=$A28)*(ITEXP!$G$1:$AN$1=H$1),ITEXP!$G$7:$AN$15)+SUMIF(LABRCOST!$C$5:$C$30,$A28,LABRCOST!I$5:I$30)</f>
        <v>0</v>
      </c>
      <c r="I28" s="17" cm="1">
        <f t="array" ref="I28">SUMIF(TRAINGCOST!$B$6:$B$8,$A28,TRAINGCOST!J$6:J$8)+SUMPRODUCT(--(HSEEXP!$B$7:$B$24=$A28)*(HSEEXP!$G$1:$AN$1=I$1),HSEEXP!$G$7:$AN$24)+SUMPRODUCT(--(GENSERVEXP!$B$7:$B$47=$A28)*(GENSERVEXP!$G$1:$AN$1=I$1),GENSERVEXP!$G$7:$AN$47)+SUMPRODUCT(--(ITEXP!$B$7:$B$15=$A28)*(ITEXP!$G$1:$AN$1=I$1),ITEXP!$G$7:$AN$15)+SUMIF(LABRCOST!$C$5:$C$30,$A28,LABRCOST!J$5:J$30)</f>
        <v>0</v>
      </c>
      <c r="J28" s="17" cm="1">
        <f t="array" ref="J28">SUMIF(TRAINGCOST!$B$6:$B$8,$A28,TRAINGCOST!K$6:K$8)+SUMPRODUCT(--(HSEEXP!$B$7:$B$24=$A28)*(HSEEXP!$G$1:$AN$1=J$1),HSEEXP!$G$7:$AN$24)+SUMPRODUCT(--(GENSERVEXP!$B$7:$B$47=$A28)*(GENSERVEXP!$G$1:$AN$1=J$1),GENSERVEXP!$G$7:$AN$47)+SUMPRODUCT(--(ITEXP!$B$7:$B$15=$A28)*(ITEXP!$G$1:$AN$1=J$1),ITEXP!$G$7:$AN$15)+SUMIF(LABRCOST!$C$5:$C$30,$A28,LABRCOST!K$5:K$30)</f>
        <v>0</v>
      </c>
      <c r="K28" s="17" cm="1">
        <f t="array" ref="K28">SUMIF(TRAINGCOST!$B$6:$B$8,$A28,TRAINGCOST!L$6:L$8)+SUMPRODUCT(--(HSEEXP!$B$7:$B$24=$A28)*(HSEEXP!$G$1:$AN$1=K$1),HSEEXP!$G$7:$AN$24)+SUMPRODUCT(--(GENSERVEXP!$B$7:$B$47=$A28)*(GENSERVEXP!$G$1:$AN$1=K$1),GENSERVEXP!$G$7:$AN$47)+SUMPRODUCT(--(ITEXP!$B$7:$B$15=$A28)*(ITEXP!$G$1:$AN$1=K$1),ITEXP!$G$7:$AN$15)+SUMIF(LABRCOST!$C$5:$C$30,$A28,LABRCOST!L$5:L$30)</f>
        <v>0</v>
      </c>
      <c r="L28" s="17" cm="1">
        <f t="array" ref="L28">SUMIF(TRAINGCOST!$B$6:$B$8,$A28,TRAINGCOST!M$6:M$8)+SUMPRODUCT(--(HSEEXP!$B$7:$B$24=$A28)*(HSEEXP!$G$1:$AN$1=L$1),HSEEXP!$G$7:$AN$24)+SUMPRODUCT(--(GENSERVEXP!$B$7:$B$47=$A28)*(GENSERVEXP!$G$1:$AN$1=L$1),GENSERVEXP!$G$7:$AN$47)+SUMPRODUCT(--(ITEXP!$B$7:$B$15=$A28)*(ITEXP!$G$1:$AN$1=L$1),ITEXP!$G$7:$AN$15)+SUMIF(LABRCOST!$C$5:$C$30,$A28,LABRCOST!M$5:M$30)</f>
        <v>0</v>
      </c>
      <c r="M28" s="17" cm="1">
        <f t="array" ref="M28">SUMIF(TRAINGCOST!$B$6:$B$8,$A28,TRAINGCOST!N$6:N$8)+SUMPRODUCT(--(HSEEXP!$B$7:$B$24=$A28)*(HSEEXP!$G$1:$AN$1=M$1),HSEEXP!$G$7:$AN$24)+SUMPRODUCT(--(GENSERVEXP!$B$7:$B$47=$A28)*(GENSERVEXP!$G$1:$AN$1=M$1),GENSERVEXP!$G$7:$AN$47)+SUMPRODUCT(--(ITEXP!$B$7:$B$15=$A28)*(ITEXP!$G$1:$AN$1=M$1),ITEXP!$G$7:$AN$15)+SUMIF(LABRCOST!$C$5:$C$30,$A28,LABRCOST!N$5:N$30)</f>
        <v>0</v>
      </c>
      <c r="N28" s="17" cm="1">
        <f t="array" ref="N28">SUMIF(TRAINGCOST!$B$6:$B$8,$A28,TRAINGCOST!O$6:O$8)+SUMPRODUCT(--(HSEEXP!$B$7:$B$24=$A28)*(HSEEXP!$G$1:$AN$1=N$1),HSEEXP!$G$7:$AN$24)+SUMPRODUCT(--(GENSERVEXP!$B$7:$B$47=$A28)*(GENSERVEXP!$G$1:$AN$1=N$1),GENSERVEXP!$G$7:$AN$47)+SUMPRODUCT(--(ITEXP!$B$7:$B$15=$A28)*(ITEXP!$G$1:$AN$1=N$1),ITEXP!$G$7:$AN$15)+SUMIF(LABRCOST!$C$5:$C$30,$A28,LABRCOST!O$5:O$30)</f>
        <v>0</v>
      </c>
      <c r="O28" s="18">
        <f t="shared" si="5"/>
        <v>0</v>
      </c>
      <c r="P28" s="19" t="s">
        <v>45</v>
      </c>
    </row>
    <row r="29" spans="1:16" x14ac:dyDescent="0.3">
      <c r="A29" s="113" t="s">
        <v>550</v>
      </c>
      <c r="B29" s="16" t="s">
        <v>601</v>
      </c>
      <c r="C29" s="17" cm="1">
        <f t="array" ref="C29">SUMIF(TRAINGCOST!$B$6:$B$8,$A29,TRAINGCOST!D$6:D$8)+SUMPRODUCT(--(HSEEXP!$B$7:$B$24=$A29)*(HSEEXP!$G$1:$AN$1=C$1),HSEEXP!$G$7:$AN$24)+SUMPRODUCT(--(GENSERVEXP!$B$7:$B$47=$A29)*(GENSERVEXP!$G$1:$AN$1=C$1),GENSERVEXP!$G$7:$AN$47)+SUMPRODUCT(--(ITEXP!$B$7:$B$15=$A29)*(ITEXP!$G$1:$AN$1=C$1),ITEXP!$G$7:$AN$15)+SUMIF(LABRCOST!$C$5:$C$30,$A29,LABRCOST!D$5:D$30)</f>
        <v>0</v>
      </c>
      <c r="D29" s="17" cm="1">
        <f t="array" ref="D29">SUMIF(TRAINGCOST!$B$6:$B$8,$A29,TRAINGCOST!E$6:E$8)+SUMPRODUCT(--(HSEEXP!$B$7:$B$24=$A29)*(HSEEXP!$G$1:$AN$1=D$1),HSEEXP!$G$7:$AN$24)+SUMPRODUCT(--(GENSERVEXP!$B$7:$B$47=$A29)*(GENSERVEXP!$G$1:$AN$1=D$1),GENSERVEXP!$G$7:$AN$47)+SUMPRODUCT(--(ITEXP!$B$7:$B$15=$A29)*(ITEXP!$G$1:$AN$1=D$1),ITEXP!$G$7:$AN$15)+SUMIF(LABRCOST!$C$5:$C$30,$A29,LABRCOST!E$5:E$30)</f>
        <v>0</v>
      </c>
      <c r="E29" s="17" cm="1">
        <f t="array" ref="E29">SUMIF(TRAINGCOST!$B$6:$B$8,$A29,TRAINGCOST!F$6:F$8)+SUMPRODUCT(--(HSEEXP!$B$7:$B$24=$A29)*(HSEEXP!$G$1:$AN$1=E$1),HSEEXP!$G$7:$AN$24)+SUMPRODUCT(--(GENSERVEXP!$B$7:$B$47=$A29)*(GENSERVEXP!$G$1:$AN$1=E$1),GENSERVEXP!$G$7:$AN$47)+SUMPRODUCT(--(ITEXP!$B$7:$B$15=$A29)*(ITEXP!$G$1:$AN$1=E$1),ITEXP!$G$7:$AN$15)+SUMIF(LABRCOST!$C$5:$C$30,$A29,LABRCOST!F$5:F$30)</f>
        <v>0</v>
      </c>
      <c r="F29" s="17" cm="1">
        <f t="array" ref="F29">SUMIF(TRAINGCOST!$B$6:$B$8,$A29,TRAINGCOST!G$6:G$8)+SUMPRODUCT(--(HSEEXP!$B$7:$B$24=$A29)*(HSEEXP!$G$1:$AN$1=F$1),HSEEXP!$G$7:$AN$24)+SUMPRODUCT(--(GENSERVEXP!$B$7:$B$47=$A29)*(GENSERVEXP!$G$1:$AN$1=F$1),GENSERVEXP!$G$7:$AN$47)+SUMPRODUCT(--(ITEXP!$B$7:$B$15=$A29)*(ITEXP!$G$1:$AN$1=F$1),ITEXP!$G$7:$AN$15)+SUMIF(LABRCOST!$C$5:$C$30,$A29,LABRCOST!G$5:G$30)</f>
        <v>0</v>
      </c>
      <c r="G29" s="17" cm="1">
        <f t="array" ref="G29">SUMIF(TRAINGCOST!$B$6:$B$8,$A29,TRAINGCOST!H$6:H$8)+SUMPRODUCT(--(HSEEXP!$B$7:$B$24=$A29)*(HSEEXP!$G$1:$AN$1=G$1),HSEEXP!$G$7:$AN$24)+SUMPRODUCT(--(GENSERVEXP!$B$7:$B$47=$A29)*(GENSERVEXP!$G$1:$AN$1=G$1),GENSERVEXP!$G$7:$AN$47)+SUMPRODUCT(--(ITEXP!$B$7:$B$15=$A29)*(ITEXP!$G$1:$AN$1=G$1),ITEXP!$G$7:$AN$15)+SUMIF(LABRCOST!$C$5:$C$30,$A29,LABRCOST!H$5:H$30)</f>
        <v>0</v>
      </c>
      <c r="H29" s="17" cm="1">
        <f t="array" ref="H29">SUMIF(TRAINGCOST!$B$6:$B$8,$A29,TRAINGCOST!I$6:I$8)+SUMPRODUCT(--(HSEEXP!$B$7:$B$24=$A29)*(HSEEXP!$G$1:$AN$1=H$1),HSEEXP!$G$7:$AN$24)+SUMPRODUCT(--(GENSERVEXP!$B$7:$B$47=$A29)*(GENSERVEXP!$G$1:$AN$1=H$1),GENSERVEXP!$G$7:$AN$47)+SUMPRODUCT(--(ITEXP!$B$7:$B$15=$A29)*(ITEXP!$G$1:$AN$1=H$1),ITEXP!$G$7:$AN$15)+SUMIF(LABRCOST!$C$5:$C$30,$A29,LABRCOST!I$5:I$30)</f>
        <v>0</v>
      </c>
      <c r="I29" s="17" cm="1">
        <f t="array" ref="I29">SUMIF(TRAINGCOST!$B$6:$B$8,$A29,TRAINGCOST!J$6:J$8)+SUMPRODUCT(--(HSEEXP!$B$7:$B$24=$A29)*(HSEEXP!$G$1:$AN$1=I$1),HSEEXP!$G$7:$AN$24)+SUMPRODUCT(--(GENSERVEXP!$B$7:$B$47=$A29)*(GENSERVEXP!$G$1:$AN$1=I$1),GENSERVEXP!$G$7:$AN$47)+SUMPRODUCT(--(ITEXP!$B$7:$B$15=$A29)*(ITEXP!$G$1:$AN$1=I$1),ITEXP!$G$7:$AN$15)+SUMIF(LABRCOST!$C$5:$C$30,$A29,LABRCOST!J$5:J$30)</f>
        <v>0</v>
      </c>
      <c r="J29" s="17" cm="1">
        <f t="array" ref="J29">SUMIF(TRAINGCOST!$B$6:$B$8,$A29,TRAINGCOST!K$6:K$8)+SUMPRODUCT(--(HSEEXP!$B$7:$B$24=$A29)*(HSEEXP!$G$1:$AN$1=J$1),HSEEXP!$G$7:$AN$24)+SUMPRODUCT(--(GENSERVEXP!$B$7:$B$47=$A29)*(GENSERVEXP!$G$1:$AN$1=J$1),GENSERVEXP!$G$7:$AN$47)+SUMPRODUCT(--(ITEXP!$B$7:$B$15=$A29)*(ITEXP!$G$1:$AN$1=J$1),ITEXP!$G$7:$AN$15)+SUMIF(LABRCOST!$C$5:$C$30,$A29,LABRCOST!K$5:K$30)</f>
        <v>0</v>
      </c>
      <c r="K29" s="17" cm="1">
        <f t="array" ref="K29">SUMIF(TRAINGCOST!$B$6:$B$8,$A29,TRAINGCOST!L$6:L$8)+SUMPRODUCT(--(HSEEXP!$B$7:$B$24=$A29)*(HSEEXP!$G$1:$AN$1=K$1),HSEEXP!$G$7:$AN$24)+SUMPRODUCT(--(GENSERVEXP!$B$7:$B$47=$A29)*(GENSERVEXP!$G$1:$AN$1=K$1),GENSERVEXP!$G$7:$AN$47)+SUMPRODUCT(--(ITEXP!$B$7:$B$15=$A29)*(ITEXP!$G$1:$AN$1=K$1),ITEXP!$G$7:$AN$15)+SUMIF(LABRCOST!$C$5:$C$30,$A29,LABRCOST!L$5:L$30)</f>
        <v>0</v>
      </c>
      <c r="L29" s="17" cm="1">
        <f t="array" ref="L29">SUMIF(TRAINGCOST!$B$6:$B$8,$A29,TRAINGCOST!M$6:M$8)+SUMPRODUCT(--(HSEEXP!$B$7:$B$24=$A29)*(HSEEXP!$G$1:$AN$1=L$1),HSEEXP!$G$7:$AN$24)+SUMPRODUCT(--(GENSERVEXP!$B$7:$B$47=$A29)*(GENSERVEXP!$G$1:$AN$1=L$1),GENSERVEXP!$G$7:$AN$47)+SUMPRODUCT(--(ITEXP!$B$7:$B$15=$A29)*(ITEXP!$G$1:$AN$1=L$1),ITEXP!$G$7:$AN$15)+SUMIF(LABRCOST!$C$5:$C$30,$A29,LABRCOST!M$5:M$30)</f>
        <v>0</v>
      </c>
      <c r="M29" s="17" cm="1">
        <f t="array" ref="M29">SUMIF(TRAINGCOST!$B$6:$B$8,$A29,TRAINGCOST!N$6:N$8)+SUMPRODUCT(--(HSEEXP!$B$7:$B$24=$A29)*(HSEEXP!$G$1:$AN$1=M$1),HSEEXP!$G$7:$AN$24)+SUMPRODUCT(--(GENSERVEXP!$B$7:$B$47=$A29)*(GENSERVEXP!$G$1:$AN$1=M$1),GENSERVEXP!$G$7:$AN$47)+SUMPRODUCT(--(ITEXP!$B$7:$B$15=$A29)*(ITEXP!$G$1:$AN$1=M$1),ITEXP!$G$7:$AN$15)+SUMIF(LABRCOST!$C$5:$C$30,$A29,LABRCOST!N$5:N$30)</f>
        <v>0</v>
      </c>
      <c r="N29" s="17" cm="1">
        <f t="array" ref="N29">SUMIF(TRAINGCOST!$B$6:$B$8,$A29,TRAINGCOST!O$6:O$8)+SUMPRODUCT(--(HSEEXP!$B$7:$B$24=$A29)*(HSEEXP!$G$1:$AN$1=N$1),HSEEXP!$G$7:$AN$24)+SUMPRODUCT(--(GENSERVEXP!$B$7:$B$47=$A29)*(GENSERVEXP!$G$1:$AN$1=N$1),GENSERVEXP!$G$7:$AN$47)+SUMPRODUCT(--(ITEXP!$B$7:$B$15=$A29)*(ITEXP!$G$1:$AN$1=N$1),ITEXP!$G$7:$AN$15)+SUMIF(LABRCOST!$C$5:$C$30,$A29,LABRCOST!O$5:O$30)</f>
        <v>0</v>
      </c>
      <c r="O29" s="18">
        <f t="shared" si="5"/>
        <v>0</v>
      </c>
      <c r="P29" s="19" t="s">
        <v>45</v>
      </c>
    </row>
    <row r="30" spans="1:16" x14ac:dyDescent="0.3">
      <c r="A30" s="113" t="s">
        <v>553</v>
      </c>
      <c r="B30" s="16" t="s">
        <v>602</v>
      </c>
      <c r="C30" s="17" cm="1">
        <f t="array" ref="C30">SUMIF(TRAINGCOST!$B$6:$B$8,$A30,TRAINGCOST!D$6:D$8)+SUMPRODUCT(--(HSEEXP!$B$7:$B$24=$A30)*(HSEEXP!$G$1:$AN$1=C$1),HSEEXP!$G$7:$AN$24)+SUMPRODUCT(--(GENSERVEXP!$B$7:$B$47=$A30)*(GENSERVEXP!$G$1:$AN$1=C$1),GENSERVEXP!$G$7:$AN$47)+SUMPRODUCT(--(ITEXP!$B$7:$B$15=$A30)*(ITEXP!$G$1:$AN$1=C$1),ITEXP!$G$7:$AN$15)+SUMIF(LABRCOST!$C$5:$C$30,$A30,LABRCOST!D$5:D$30)</f>
        <v>0</v>
      </c>
      <c r="D30" s="17" cm="1">
        <f t="array" ref="D30">SUMIF(TRAINGCOST!$B$6:$B$8,$A30,TRAINGCOST!E$6:E$8)+SUMPRODUCT(--(HSEEXP!$B$7:$B$24=$A30)*(HSEEXP!$G$1:$AN$1=D$1),HSEEXP!$G$7:$AN$24)+SUMPRODUCT(--(GENSERVEXP!$B$7:$B$47=$A30)*(GENSERVEXP!$G$1:$AN$1=D$1),GENSERVEXP!$G$7:$AN$47)+SUMPRODUCT(--(ITEXP!$B$7:$B$15=$A30)*(ITEXP!$G$1:$AN$1=D$1),ITEXP!$G$7:$AN$15)+SUMIF(LABRCOST!$C$5:$C$30,$A30,LABRCOST!E$5:E$30)</f>
        <v>0</v>
      </c>
      <c r="E30" s="17" cm="1">
        <f t="array" ref="E30">SUMIF(TRAINGCOST!$B$6:$B$8,$A30,TRAINGCOST!F$6:F$8)+SUMPRODUCT(--(HSEEXP!$B$7:$B$24=$A30)*(HSEEXP!$G$1:$AN$1=E$1),HSEEXP!$G$7:$AN$24)+SUMPRODUCT(--(GENSERVEXP!$B$7:$B$47=$A30)*(GENSERVEXP!$G$1:$AN$1=E$1),GENSERVEXP!$G$7:$AN$47)+SUMPRODUCT(--(ITEXP!$B$7:$B$15=$A30)*(ITEXP!$G$1:$AN$1=E$1),ITEXP!$G$7:$AN$15)+SUMIF(LABRCOST!$C$5:$C$30,$A30,LABRCOST!F$5:F$30)</f>
        <v>0</v>
      </c>
      <c r="F30" s="17" cm="1">
        <f t="array" ref="F30">SUMIF(TRAINGCOST!$B$6:$B$8,$A30,TRAINGCOST!G$6:G$8)+SUMPRODUCT(--(HSEEXP!$B$7:$B$24=$A30)*(HSEEXP!$G$1:$AN$1=F$1),HSEEXP!$G$7:$AN$24)+SUMPRODUCT(--(GENSERVEXP!$B$7:$B$47=$A30)*(GENSERVEXP!$G$1:$AN$1=F$1),GENSERVEXP!$G$7:$AN$47)+SUMPRODUCT(--(ITEXP!$B$7:$B$15=$A30)*(ITEXP!$G$1:$AN$1=F$1),ITEXP!$G$7:$AN$15)+SUMIF(LABRCOST!$C$5:$C$30,$A30,LABRCOST!G$5:G$30)</f>
        <v>0</v>
      </c>
      <c r="G30" s="17" cm="1">
        <f t="array" ref="G30">SUMIF(TRAINGCOST!$B$6:$B$8,$A30,TRAINGCOST!H$6:H$8)+SUMPRODUCT(--(HSEEXP!$B$7:$B$24=$A30)*(HSEEXP!$G$1:$AN$1=G$1),HSEEXP!$G$7:$AN$24)+SUMPRODUCT(--(GENSERVEXP!$B$7:$B$47=$A30)*(GENSERVEXP!$G$1:$AN$1=G$1),GENSERVEXP!$G$7:$AN$47)+SUMPRODUCT(--(ITEXP!$B$7:$B$15=$A30)*(ITEXP!$G$1:$AN$1=G$1),ITEXP!$G$7:$AN$15)+SUMIF(LABRCOST!$C$5:$C$30,$A30,LABRCOST!H$5:H$30)</f>
        <v>0</v>
      </c>
      <c r="H30" s="17" cm="1">
        <f t="array" ref="H30">SUMIF(TRAINGCOST!$B$6:$B$8,$A30,TRAINGCOST!I$6:I$8)+SUMPRODUCT(--(HSEEXP!$B$7:$B$24=$A30)*(HSEEXP!$G$1:$AN$1=H$1),HSEEXP!$G$7:$AN$24)+SUMPRODUCT(--(GENSERVEXP!$B$7:$B$47=$A30)*(GENSERVEXP!$G$1:$AN$1=H$1),GENSERVEXP!$G$7:$AN$47)+SUMPRODUCT(--(ITEXP!$B$7:$B$15=$A30)*(ITEXP!$G$1:$AN$1=H$1),ITEXP!$G$7:$AN$15)+SUMIF(LABRCOST!$C$5:$C$30,$A30,LABRCOST!I$5:I$30)</f>
        <v>0</v>
      </c>
      <c r="I30" s="17" cm="1">
        <f t="array" ref="I30">SUMIF(TRAINGCOST!$B$6:$B$8,$A30,TRAINGCOST!J$6:J$8)+SUMPRODUCT(--(HSEEXP!$B$7:$B$24=$A30)*(HSEEXP!$G$1:$AN$1=I$1),HSEEXP!$G$7:$AN$24)+SUMPRODUCT(--(GENSERVEXP!$B$7:$B$47=$A30)*(GENSERVEXP!$G$1:$AN$1=I$1),GENSERVEXP!$G$7:$AN$47)+SUMPRODUCT(--(ITEXP!$B$7:$B$15=$A30)*(ITEXP!$G$1:$AN$1=I$1),ITEXP!$G$7:$AN$15)+SUMIF(LABRCOST!$C$5:$C$30,$A30,LABRCOST!J$5:J$30)</f>
        <v>0</v>
      </c>
      <c r="J30" s="17" cm="1">
        <f t="array" ref="J30">SUMIF(TRAINGCOST!$B$6:$B$8,$A30,TRAINGCOST!K$6:K$8)+SUMPRODUCT(--(HSEEXP!$B$7:$B$24=$A30)*(HSEEXP!$G$1:$AN$1=J$1),HSEEXP!$G$7:$AN$24)+SUMPRODUCT(--(GENSERVEXP!$B$7:$B$47=$A30)*(GENSERVEXP!$G$1:$AN$1=J$1),GENSERVEXP!$G$7:$AN$47)+SUMPRODUCT(--(ITEXP!$B$7:$B$15=$A30)*(ITEXP!$G$1:$AN$1=J$1),ITEXP!$G$7:$AN$15)+SUMIF(LABRCOST!$C$5:$C$30,$A30,LABRCOST!K$5:K$30)</f>
        <v>0</v>
      </c>
      <c r="K30" s="17" cm="1">
        <f t="array" ref="K30">SUMIF(TRAINGCOST!$B$6:$B$8,$A30,TRAINGCOST!L$6:L$8)+SUMPRODUCT(--(HSEEXP!$B$7:$B$24=$A30)*(HSEEXP!$G$1:$AN$1=K$1),HSEEXP!$G$7:$AN$24)+SUMPRODUCT(--(GENSERVEXP!$B$7:$B$47=$A30)*(GENSERVEXP!$G$1:$AN$1=K$1),GENSERVEXP!$G$7:$AN$47)+SUMPRODUCT(--(ITEXP!$B$7:$B$15=$A30)*(ITEXP!$G$1:$AN$1=K$1),ITEXP!$G$7:$AN$15)+SUMIF(LABRCOST!$C$5:$C$30,$A30,LABRCOST!L$5:L$30)</f>
        <v>0</v>
      </c>
      <c r="L30" s="17" cm="1">
        <f t="array" ref="L30">SUMIF(TRAINGCOST!$B$6:$B$8,$A30,TRAINGCOST!M$6:M$8)+SUMPRODUCT(--(HSEEXP!$B$7:$B$24=$A30)*(HSEEXP!$G$1:$AN$1=L$1),HSEEXP!$G$7:$AN$24)+SUMPRODUCT(--(GENSERVEXP!$B$7:$B$47=$A30)*(GENSERVEXP!$G$1:$AN$1=L$1),GENSERVEXP!$G$7:$AN$47)+SUMPRODUCT(--(ITEXP!$B$7:$B$15=$A30)*(ITEXP!$G$1:$AN$1=L$1),ITEXP!$G$7:$AN$15)+SUMIF(LABRCOST!$C$5:$C$30,$A30,LABRCOST!M$5:M$30)</f>
        <v>0</v>
      </c>
      <c r="M30" s="17" cm="1">
        <f t="array" ref="M30">SUMIF(TRAINGCOST!$B$6:$B$8,$A30,TRAINGCOST!N$6:N$8)+SUMPRODUCT(--(HSEEXP!$B$7:$B$24=$A30)*(HSEEXP!$G$1:$AN$1=M$1),HSEEXP!$G$7:$AN$24)+SUMPRODUCT(--(GENSERVEXP!$B$7:$B$47=$A30)*(GENSERVEXP!$G$1:$AN$1=M$1),GENSERVEXP!$G$7:$AN$47)+SUMPRODUCT(--(ITEXP!$B$7:$B$15=$A30)*(ITEXP!$G$1:$AN$1=M$1),ITEXP!$G$7:$AN$15)+SUMIF(LABRCOST!$C$5:$C$30,$A30,LABRCOST!N$5:N$30)</f>
        <v>0</v>
      </c>
      <c r="N30" s="17" cm="1">
        <f t="array" ref="N30">SUMIF(TRAINGCOST!$B$6:$B$8,$A30,TRAINGCOST!O$6:O$8)+SUMPRODUCT(--(HSEEXP!$B$7:$B$24=$A30)*(HSEEXP!$G$1:$AN$1=N$1),HSEEXP!$G$7:$AN$24)+SUMPRODUCT(--(GENSERVEXP!$B$7:$B$47=$A30)*(GENSERVEXP!$G$1:$AN$1=N$1),GENSERVEXP!$G$7:$AN$47)+SUMPRODUCT(--(ITEXP!$B$7:$B$15=$A30)*(ITEXP!$G$1:$AN$1=N$1),ITEXP!$G$7:$AN$15)+SUMIF(LABRCOST!$C$5:$C$30,$A30,LABRCOST!O$5:O$30)</f>
        <v>0</v>
      </c>
      <c r="O30" s="18">
        <f t="shared" si="5"/>
        <v>0</v>
      </c>
      <c r="P30" s="19" t="s">
        <v>58</v>
      </c>
    </row>
    <row r="31" spans="1:16" x14ac:dyDescent="0.3">
      <c r="A31" s="113" t="s">
        <v>556</v>
      </c>
      <c r="B31" s="16" t="s">
        <v>603</v>
      </c>
      <c r="C31" s="17" cm="1">
        <f t="array" ref="C31">SUMIF(TRAINGCOST!$B$6:$B$8,$A31,TRAINGCOST!D$6:D$8)+SUMPRODUCT(--(HSEEXP!$B$7:$B$24=$A31)*(HSEEXP!$G$1:$AN$1=C$1),HSEEXP!$G$7:$AN$24)+SUMPRODUCT(--(GENSERVEXP!$B$7:$B$47=$A31)*(GENSERVEXP!$G$1:$AN$1=C$1),GENSERVEXP!$G$7:$AN$47)+SUMPRODUCT(--(ITEXP!$B$7:$B$15=$A31)*(ITEXP!$G$1:$AN$1=C$1),ITEXP!$G$7:$AN$15)+SUMIF(LABRCOST!$C$5:$C$30,$A31,LABRCOST!D$5:D$30)</f>
        <v>0</v>
      </c>
      <c r="D31" s="17" cm="1">
        <f t="array" ref="D31">SUMIF(TRAINGCOST!$B$6:$B$8,$A31,TRAINGCOST!E$6:E$8)+SUMPRODUCT(--(HSEEXP!$B$7:$B$24=$A31)*(HSEEXP!$G$1:$AN$1=D$1),HSEEXP!$G$7:$AN$24)+SUMPRODUCT(--(GENSERVEXP!$B$7:$B$47=$A31)*(GENSERVEXP!$G$1:$AN$1=D$1),GENSERVEXP!$G$7:$AN$47)+SUMPRODUCT(--(ITEXP!$B$7:$B$15=$A31)*(ITEXP!$G$1:$AN$1=D$1),ITEXP!$G$7:$AN$15)+SUMIF(LABRCOST!$C$5:$C$30,$A31,LABRCOST!E$5:E$30)</f>
        <v>2638325.1814999999</v>
      </c>
      <c r="E31" s="17" cm="1">
        <f t="array" ref="E31">SUMIF(TRAINGCOST!$B$6:$B$8,$A31,TRAINGCOST!F$6:F$8)+SUMPRODUCT(--(HSEEXP!$B$7:$B$24=$A31)*(HSEEXP!$G$1:$AN$1=E$1),HSEEXP!$G$7:$AN$24)+SUMPRODUCT(--(GENSERVEXP!$B$7:$B$47=$A31)*(GENSERVEXP!$G$1:$AN$1=E$1),GENSERVEXP!$G$7:$AN$47)+SUMPRODUCT(--(ITEXP!$B$7:$B$15=$A31)*(ITEXP!$G$1:$AN$1=E$1),ITEXP!$G$7:$AN$15)+SUMIF(LABRCOST!$C$5:$C$30,$A31,LABRCOST!F$5:F$30)</f>
        <v>0</v>
      </c>
      <c r="F31" s="17" cm="1">
        <f t="array" ref="F31">SUMIF(TRAINGCOST!$B$6:$B$8,$A31,TRAINGCOST!G$6:G$8)+SUMPRODUCT(--(HSEEXP!$B$7:$B$24=$A31)*(HSEEXP!$G$1:$AN$1=F$1),HSEEXP!$G$7:$AN$24)+SUMPRODUCT(--(GENSERVEXP!$B$7:$B$47=$A31)*(GENSERVEXP!$G$1:$AN$1=F$1),GENSERVEXP!$G$7:$AN$47)+SUMPRODUCT(--(ITEXP!$B$7:$B$15=$A31)*(ITEXP!$G$1:$AN$1=F$1),ITEXP!$G$7:$AN$15)+SUMIF(LABRCOST!$C$5:$C$30,$A31,LABRCOST!G$5:G$30)</f>
        <v>0</v>
      </c>
      <c r="G31" s="17" cm="1">
        <f t="array" ref="G31">SUMIF(TRAINGCOST!$B$6:$B$8,$A31,TRAINGCOST!H$6:H$8)+SUMPRODUCT(--(HSEEXP!$B$7:$B$24=$A31)*(HSEEXP!$G$1:$AN$1=G$1),HSEEXP!$G$7:$AN$24)+SUMPRODUCT(--(GENSERVEXP!$B$7:$B$47=$A31)*(GENSERVEXP!$G$1:$AN$1=G$1),GENSERVEXP!$G$7:$AN$47)+SUMPRODUCT(--(ITEXP!$B$7:$B$15=$A31)*(ITEXP!$G$1:$AN$1=G$1),ITEXP!$G$7:$AN$15)+SUMIF(LABRCOST!$C$5:$C$30,$A31,LABRCOST!H$5:H$30)</f>
        <v>0</v>
      </c>
      <c r="H31" s="17" cm="1">
        <f t="array" ref="H31">SUMIF(TRAINGCOST!$B$6:$B$8,$A31,TRAINGCOST!I$6:I$8)+SUMPRODUCT(--(HSEEXP!$B$7:$B$24=$A31)*(HSEEXP!$G$1:$AN$1=H$1),HSEEXP!$G$7:$AN$24)+SUMPRODUCT(--(GENSERVEXP!$B$7:$B$47=$A31)*(GENSERVEXP!$G$1:$AN$1=H$1),GENSERVEXP!$G$7:$AN$47)+SUMPRODUCT(--(ITEXP!$B$7:$B$15=$A31)*(ITEXP!$G$1:$AN$1=H$1),ITEXP!$G$7:$AN$15)+SUMIF(LABRCOST!$C$5:$C$30,$A31,LABRCOST!I$5:I$30)</f>
        <v>0</v>
      </c>
      <c r="I31" s="17" cm="1">
        <f t="array" ref="I31">SUMIF(TRAINGCOST!$B$6:$B$8,$A31,TRAINGCOST!J$6:J$8)+SUMPRODUCT(--(HSEEXP!$B$7:$B$24=$A31)*(HSEEXP!$G$1:$AN$1=I$1),HSEEXP!$G$7:$AN$24)+SUMPRODUCT(--(GENSERVEXP!$B$7:$B$47=$A31)*(GENSERVEXP!$G$1:$AN$1=I$1),GENSERVEXP!$G$7:$AN$47)+SUMPRODUCT(--(ITEXP!$B$7:$B$15=$A31)*(ITEXP!$G$1:$AN$1=I$1),ITEXP!$G$7:$AN$15)+SUMIF(LABRCOST!$C$5:$C$30,$A31,LABRCOST!J$5:J$30)</f>
        <v>0</v>
      </c>
      <c r="J31" s="17" cm="1">
        <f t="array" ref="J31">SUMIF(TRAINGCOST!$B$6:$B$8,$A31,TRAINGCOST!K$6:K$8)+SUMPRODUCT(--(HSEEXP!$B$7:$B$24=$A31)*(HSEEXP!$G$1:$AN$1=J$1),HSEEXP!$G$7:$AN$24)+SUMPRODUCT(--(GENSERVEXP!$B$7:$B$47=$A31)*(GENSERVEXP!$G$1:$AN$1=J$1),GENSERVEXP!$G$7:$AN$47)+SUMPRODUCT(--(ITEXP!$B$7:$B$15=$A31)*(ITEXP!$G$1:$AN$1=J$1),ITEXP!$G$7:$AN$15)+SUMIF(LABRCOST!$C$5:$C$30,$A31,LABRCOST!K$5:K$30)</f>
        <v>0</v>
      </c>
      <c r="K31" s="17" cm="1">
        <f t="array" ref="K31">SUMIF(TRAINGCOST!$B$6:$B$8,$A31,TRAINGCOST!L$6:L$8)+SUMPRODUCT(--(HSEEXP!$B$7:$B$24=$A31)*(HSEEXP!$G$1:$AN$1=K$1),HSEEXP!$G$7:$AN$24)+SUMPRODUCT(--(GENSERVEXP!$B$7:$B$47=$A31)*(GENSERVEXP!$G$1:$AN$1=K$1),GENSERVEXP!$G$7:$AN$47)+SUMPRODUCT(--(ITEXP!$B$7:$B$15=$A31)*(ITEXP!$G$1:$AN$1=K$1),ITEXP!$G$7:$AN$15)+SUMIF(LABRCOST!$C$5:$C$30,$A31,LABRCOST!L$5:L$30)</f>
        <v>9592429.1854999997</v>
      </c>
      <c r="L31" s="17" cm="1">
        <f t="array" ref="L31">SUMIF(TRAINGCOST!$B$6:$B$8,$A31,TRAINGCOST!M$6:M$8)+SUMPRODUCT(--(HSEEXP!$B$7:$B$24=$A31)*(HSEEXP!$G$1:$AN$1=L$1),HSEEXP!$G$7:$AN$24)+SUMPRODUCT(--(GENSERVEXP!$B$7:$B$47=$A31)*(GENSERVEXP!$G$1:$AN$1=L$1),GENSERVEXP!$G$7:$AN$47)+SUMPRODUCT(--(ITEXP!$B$7:$B$15=$A31)*(ITEXP!$G$1:$AN$1=L$1),ITEXP!$G$7:$AN$15)+SUMIF(LABRCOST!$C$5:$C$30,$A31,LABRCOST!M$5:M$30)</f>
        <v>0</v>
      </c>
      <c r="M31" s="17" cm="1">
        <f t="array" ref="M31">SUMIF(TRAINGCOST!$B$6:$B$8,$A31,TRAINGCOST!N$6:N$8)+SUMPRODUCT(--(HSEEXP!$B$7:$B$24=$A31)*(HSEEXP!$G$1:$AN$1=M$1),HSEEXP!$G$7:$AN$24)+SUMPRODUCT(--(GENSERVEXP!$B$7:$B$47=$A31)*(GENSERVEXP!$G$1:$AN$1=M$1),GENSERVEXP!$G$7:$AN$47)+SUMPRODUCT(--(ITEXP!$B$7:$B$15=$A31)*(ITEXP!$G$1:$AN$1=M$1),ITEXP!$G$7:$AN$15)+SUMIF(LABRCOST!$C$5:$C$30,$A31,LABRCOST!N$5:N$30)</f>
        <v>0</v>
      </c>
      <c r="N31" s="17" cm="1">
        <f t="array" ref="N31">SUMIF(TRAINGCOST!$B$6:$B$8,$A31,TRAINGCOST!O$6:O$8)+SUMPRODUCT(--(HSEEXP!$B$7:$B$24=$A31)*(HSEEXP!$G$1:$AN$1=N$1),HSEEXP!$G$7:$AN$24)+SUMPRODUCT(--(GENSERVEXP!$B$7:$B$47=$A31)*(GENSERVEXP!$G$1:$AN$1=N$1),GENSERVEXP!$G$7:$AN$47)+SUMPRODUCT(--(ITEXP!$B$7:$B$15=$A31)*(ITEXP!$G$1:$AN$1=N$1),ITEXP!$G$7:$AN$15)+SUMIF(LABRCOST!$C$5:$C$30,$A31,LABRCOST!O$5:O$30)</f>
        <v>0</v>
      </c>
      <c r="O31" s="18">
        <f t="shared" ref="O31:O42" si="6">SUM(C31:N31)</f>
        <v>12230754.366999999</v>
      </c>
      <c r="P31" s="19" t="s">
        <v>48</v>
      </c>
    </row>
    <row r="32" spans="1:16" x14ac:dyDescent="0.3">
      <c r="A32" s="113" t="s">
        <v>559</v>
      </c>
      <c r="B32" s="16" t="s">
        <v>604</v>
      </c>
      <c r="C32" s="17" cm="1">
        <f t="array" ref="C32">SUMIF(TRAINGCOST!$B$6:$B$8,$A32,TRAINGCOST!D$6:D$8)+SUMPRODUCT(--(HSEEXP!$B$7:$B$24=$A32)*(HSEEXP!$G$1:$AN$1=C$1),HSEEXP!$G$7:$AN$24)+SUMPRODUCT(--(GENSERVEXP!$B$7:$B$47=$A32)*(GENSERVEXP!$G$1:$AN$1=C$1),GENSERVEXP!$G$7:$AN$47)+SUMPRODUCT(--(ITEXP!$B$7:$B$15=$A32)*(ITEXP!$G$1:$AN$1=C$1),ITEXP!$G$7:$AN$15)+SUMIF(LABRCOST!$C$5:$C$30,$A32,LABRCOST!D$5:D$30)</f>
        <v>0</v>
      </c>
      <c r="D32" s="17" cm="1">
        <f t="array" ref="D32">SUMIF(TRAINGCOST!$B$6:$B$8,$A32,TRAINGCOST!E$6:E$8)+SUMPRODUCT(--(HSEEXP!$B$7:$B$24=$A32)*(HSEEXP!$G$1:$AN$1=D$1),HSEEXP!$G$7:$AN$24)+SUMPRODUCT(--(GENSERVEXP!$B$7:$B$47=$A32)*(GENSERVEXP!$G$1:$AN$1=D$1),GENSERVEXP!$G$7:$AN$47)+SUMPRODUCT(--(ITEXP!$B$7:$B$15=$A32)*(ITEXP!$G$1:$AN$1=D$1),ITEXP!$G$7:$AN$15)+SUMIF(LABRCOST!$C$5:$C$30,$A32,LABRCOST!E$5:E$30)</f>
        <v>0</v>
      </c>
      <c r="E32" s="17" cm="1">
        <f t="array" ref="E32">SUMIF(TRAINGCOST!$B$6:$B$8,$A32,TRAINGCOST!F$6:F$8)+SUMPRODUCT(--(HSEEXP!$B$7:$B$24=$A32)*(HSEEXP!$G$1:$AN$1=E$1),HSEEXP!$G$7:$AN$24)+SUMPRODUCT(--(GENSERVEXP!$B$7:$B$47=$A32)*(GENSERVEXP!$G$1:$AN$1=E$1),GENSERVEXP!$G$7:$AN$47)+SUMPRODUCT(--(ITEXP!$B$7:$B$15=$A32)*(ITEXP!$G$1:$AN$1=E$1),ITEXP!$G$7:$AN$15)+SUMIF(LABRCOST!$C$5:$C$30,$A32,LABRCOST!F$5:F$30)</f>
        <v>0</v>
      </c>
      <c r="F32" s="17" cm="1">
        <f t="array" ref="F32">SUMIF(TRAINGCOST!$B$6:$B$8,$A32,TRAINGCOST!G$6:G$8)+SUMPRODUCT(--(HSEEXP!$B$7:$B$24=$A32)*(HSEEXP!$G$1:$AN$1=F$1),HSEEXP!$G$7:$AN$24)+SUMPRODUCT(--(GENSERVEXP!$B$7:$B$47=$A32)*(GENSERVEXP!$G$1:$AN$1=F$1),GENSERVEXP!$G$7:$AN$47)+SUMPRODUCT(--(ITEXP!$B$7:$B$15=$A32)*(ITEXP!$G$1:$AN$1=F$1),ITEXP!$G$7:$AN$15)+SUMIF(LABRCOST!$C$5:$C$30,$A32,LABRCOST!G$5:G$30)</f>
        <v>0</v>
      </c>
      <c r="G32" s="17" cm="1">
        <f t="array" ref="G32">SUMIF(TRAINGCOST!$B$6:$B$8,$A32,TRAINGCOST!H$6:H$8)+SUMPRODUCT(--(HSEEXP!$B$7:$B$24=$A32)*(HSEEXP!$G$1:$AN$1=G$1),HSEEXP!$G$7:$AN$24)+SUMPRODUCT(--(GENSERVEXP!$B$7:$B$47=$A32)*(GENSERVEXP!$G$1:$AN$1=G$1),GENSERVEXP!$G$7:$AN$47)+SUMPRODUCT(--(ITEXP!$B$7:$B$15=$A32)*(ITEXP!$G$1:$AN$1=G$1),ITEXP!$G$7:$AN$15)+SUMIF(LABRCOST!$C$5:$C$30,$A32,LABRCOST!H$5:H$30)</f>
        <v>0</v>
      </c>
      <c r="H32" s="17" cm="1">
        <f t="array" ref="H32">SUMIF(TRAINGCOST!$B$6:$B$8,$A32,TRAINGCOST!I$6:I$8)+SUMPRODUCT(--(HSEEXP!$B$7:$B$24=$A32)*(HSEEXP!$G$1:$AN$1=H$1),HSEEXP!$G$7:$AN$24)+SUMPRODUCT(--(GENSERVEXP!$B$7:$B$47=$A32)*(GENSERVEXP!$G$1:$AN$1=H$1),GENSERVEXP!$G$7:$AN$47)+SUMPRODUCT(--(ITEXP!$B$7:$B$15=$A32)*(ITEXP!$G$1:$AN$1=H$1),ITEXP!$G$7:$AN$15)+SUMIF(LABRCOST!$C$5:$C$30,$A32,LABRCOST!I$5:I$30)</f>
        <v>0</v>
      </c>
      <c r="I32" s="17" cm="1">
        <f t="array" ref="I32">SUMIF(TRAINGCOST!$B$6:$B$8,$A32,TRAINGCOST!J$6:J$8)+SUMPRODUCT(--(HSEEXP!$B$7:$B$24=$A32)*(HSEEXP!$G$1:$AN$1=I$1),HSEEXP!$G$7:$AN$24)+SUMPRODUCT(--(GENSERVEXP!$B$7:$B$47=$A32)*(GENSERVEXP!$G$1:$AN$1=I$1),GENSERVEXP!$G$7:$AN$47)+SUMPRODUCT(--(ITEXP!$B$7:$B$15=$A32)*(ITEXP!$G$1:$AN$1=I$1),ITEXP!$G$7:$AN$15)+SUMIF(LABRCOST!$C$5:$C$30,$A32,LABRCOST!J$5:J$30)</f>
        <v>0</v>
      </c>
      <c r="J32" s="17" cm="1">
        <f t="array" ref="J32">SUMIF(TRAINGCOST!$B$6:$B$8,$A32,TRAINGCOST!K$6:K$8)+SUMPRODUCT(--(HSEEXP!$B$7:$B$24=$A32)*(HSEEXP!$G$1:$AN$1=J$1),HSEEXP!$G$7:$AN$24)+SUMPRODUCT(--(GENSERVEXP!$B$7:$B$47=$A32)*(GENSERVEXP!$G$1:$AN$1=J$1),GENSERVEXP!$G$7:$AN$47)+SUMPRODUCT(--(ITEXP!$B$7:$B$15=$A32)*(ITEXP!$G$1:$AN$1=J$1),ITEXP!$G$7:$AN$15)+SUMIF(LABRCOST!$C$5:$C$30,$A32,LABRCOST!K$5:K$30)</f>
        <v>0</v>
      </c>
      <c r="K32" s="17" cm="1">
        <f t="array" ref="K32">SUMIF(TRAINGCOST!$B$6:$B$8,$A32,TRAINGCOST!L$6:L$8)+SUMPRODUCT(--(HSEEXP!$B$7:$B$24=$A32)*(HSEEXP!$G$1:$AN$1=K$1),HSEEXP!$G$7:$AN$24)+SUMPRODUCT(--(GENSERVEXP!$B$7:$B$47=$A32)*(GENSERVEXP!$G$1:$AN$1=K$1),GENSERVEXP!$G$7:$AN$47)+SUMPRODUCT(--(ITEXP!$B$7:$B$15=$A32)*(ITEXP!$G$1:$AN$1=K$1),ITEXP!$G$7:$AN$15)+SUMIF(LABRCOST!$C$5:$C$30,$A32,LABRCOST!L$5:L$30)</f>
        <v>0</v>
      </c>
      <c r="L32" s="17" cm="1">
        <f t="array" ref="L32">SUMIF(TRAINGCOST!$B$6:$B$8,$A32,TRAINGCOST!M$6:M$8)+SUMPRODUCT(--(HSEEXP!$B$7:$B$24=$A32)*(HSEEXP!$G$1:$AN$1=L$1),HSEEXP!$G$7:$AN$24)+SUMPRODUCT(--(GENSERVEXP!$B$7:$B$47=$A32)*(GENSERVEXP!$G$1:$AN$1=L$1),GENSERVEXP!$G$7:$AN$47)+SUMPRODUCT(--(ITEXP!$B$7:$B$15=$A32)*(ITEXP!$G$1:$AN$1=L$1),ITEXP!$G$7:$AN$15)+SUMIF(LABRCOST!$C$5:$C$30,$A32,LABRCOST!M$5:M$30)</f>
        <v>0</v>
      </c>
      <c r="M32" s="17" cm="1">
        <f t="array" ref="M32">SUMIF(TRAINGCOST!$B$6:$B$8,$A32,TRAINGCOST!N$6:N$8)+SUMPRODUCT(--(HSEEXP!$B$7:$B$24=$A32)*(HSEEXP!$G$1:$AN$1=M$1),HSEEXP!$G$7:$AN$24)+SUMPRODUCT(--(GENSERVEXP!$B$7:$B$47=$A32)*(GENSERVEXP!$G$1:$AN$1=M$1),GENSERVEXP!$G$7:$AN$47)+SUMPRODUCT(--(ITEXP!$B$7:$B$15=$A32)*(ITEXP!$G$1:$AN$1=M$1),ITEXP!$G$7:$AN$15)+SUMIF(LABRCOST!$C$5:$C$30,$A32,LABRCOST!N$5:N$30)</f>
        <v>0</v>
      </c>
      <c r="N32" s="17" cm="1">
        <f t="array" ref="N32">SUMIF(TRAINGCOST!$B$6:$B$8,$A32,TRAINGCOST!O$6:O$8)+SUMPRODUCT(--(HSEEXP!$B$7:$B$24=$A32)*(HSEEXP!$G$1:$AN$1=N$1),HSEEXP!$G$7:$AN$24)+SUMPRODUCT(--(GENSERVEXP!$B$7:$B$47=$A32)*(GENSERVEXP!$G$1:$AN$1=N$1),GENSERVEXP!$G$7:$AN$47)+SUMPRODUCT(--(ITEXP!$B$7:$B$15=$A32)*(ITEXP!$G$1:$AN$1=N$1),ITEXP!$G$7:$AN$15)+SUMIF(LABRCOST!$C$5:$C$30,$A32,LABRCOST!O$5:O$30)</f>
        <v>0</v>
      </c>
      <c r="O32" s="18">
        <f t="shared" si="6"/>
        <v>0</v>
      </c>
      <c r="P32" s="19" t="s">
        <v>45</v>
      </c>
    </row>
    <row r="33" spans="1:16" x14ac:dyDescent="0.3">
      <c r="A33" s="113" t="s">
        <v>562</v>
      </c>
      <c r="B33" s="16" t="s">
        <v>605</v>
      </c>
      <c r="C33" s="17" cm="1">
        <f t="array" ref="C33">SUMIF(TRAINGCOST!$B$6:$B$8,$A33,TRAINGCOST!D$6:D$8)+SUMPRODUCT(--(HSEEXP!$B$7:$B$24=$A33)*(HSEEXP!$G$1:$AN$1=C$1),HSEEXP!$G$7:$AN$24)+SUMPRODUCT(--(GENSERVEXP!$B$7:$B$47=$A33)*(GENSERVEXP!$G$1:$AN$1=C$1),GENSERVEXP!$G$7:$AN$47)+SUMPRODUCT(--(ITEXP!$B$7:$B$15=$A33)*(ITEXP!$G$1:$AN$1=C$1),ITEXP!$G$7:$AN$15)+SUMIF(LABRCOST!$C$5:$C$30,$A33,LABRCOST!D$5:D$30)</f>
        <v>0</v>
      </c>
      <c r="D33" s="17" cm="1">
        <f t="array" ref="D33">SUMIF(TRAINGCOST!$B$6:$B$8,$A33,TRAINGCOST!E$6:E$8)+SUMPRODUCT(--(HSEEXP!$B$7:$B$24=$A33)*(HSEEXP!$G$1:$AN$1=D$1),HSEEXP!$G$7:$AN$24)+SUMPRODUCT(--(GENSERVEXP!$B$7:$B$47=$A33)*(GENSERVEXP!$G$1:$AN$1=D$1),GENSERVEXP!$G$7:$AN$47)+SUMPRODUCT(--(ITEXP!$B$7:$B$15=$A33)*(ITEXP!$G$1:$AN$1=D$1),ITEXP!$G$7:$AN$15)+SUMIF(LABRCOST!$C$5:$C$30,$A33,LABRCOST!E$5:E$30)</f>
        <v>0</v>
      </c>
      <c r="E33" s="17" cm="1">
        <f t="array" ref="E33">SUMIF(TRAINGCOST!$B$6:$B$8,$A33,TRAINGCOST!F$6:F$8)+SUMPRODUCT(--(HSEEXP!$B$7:$B$24=$A33)*(HSEEXP!$G$1:$AN$1=E$1),HSEEXP!$G$7:$AN$24)+SUMPRODUCT(--(GENSERVEXP!$B$7:$B$47=$A33)*(GENSERVEXP!$G$1:$AN$1=E$1),GENSERVEXP!$G$7:$AN$47)+SUMPRODUCT(--(ITEXP!$B$7:$B$15=$A33)*(ITEXP!$G$1:$AN$1=E$1),ITEXP!$G$7:$AN$15)+SUMIF(LABRCOST!$C$5:$C$30,$A33,LABRCOST!F$5:F$30)</f>
        <v>0</v>
      </c>
      <c r="F33" s="17" cm="1">
        <f t="array" ref="F33">SUMIF(TRAINGCOST!$B$6:$B$8,$A33,TRAINGCOST!G$6:G$8)+SUMPRODUCT(--(HSEEXP!$B$7:$B$24=$A33)*(HSEEXP!$G$1:$AN$1=F$1),HSEEXP!$G$7:$AN$24)+SUMPRODUCT(--(GENSERVEXP!$B$7:$B$47=$A33)*(GENSERVEXP!$G$1:$AN$1=F$1),GENSERVEXP!$G$7:$AN$47)+SUMPRODUCT(--(ITEXP!$B$7:$B$15=$A33)*(ITEXP!$G$1:$AN$1=F$1),ITEXP!$G$7:$AN$15)+SUMIF(LABRCOST!$C$5:$C$30,$A33,LABRCOST!G$5:G$30)</f>
        <v>0</v>
      </c>
      <c r="G33" s="17" cm="1">
        <f t="array" ref="G33">SUMIF(TRAINGCOST!$B$6:$B$8,$A33,TRAINGCOST!H$6:H$8)+SUMPRODUCT(--(HSEEXP!$B$7:$B$24=$A33)*(HSEEXP!$G$1:$AN$1=G$1),HSEEXP!$G$7:$AN$24)+SUMPRODUCT(--(GENSERVEXP!$B$7:$B$47=$A33)*(GENSERVEXP!$G$1:$AN$1=G$1),GENSERVEXP!$G$7:$AN$47)+SUMPRODUCT(--(ITEXP!$B$7:$B$15=$A33)*(ITEXP!$G$1:$AN$1=G$1),ITEXP!$G$7:$AN$15)+SUMIF(LABRCOST!$C$5:$C$30,$A33,LABRCOST!H$5:H$30)</f>
        <v>0</v>
      </c>
      <c r="H33" s="17" cm="1">
        <f t="array" ref="H33">SUMIF(TRAINGCOST!$B$6:$B$8,$A33,TRAINGCOST!I$6:I$8)+SUMPRODUCT(--(HSEEXP!$B$7:$B$24=$A33)*(HSEEXP!$G$1:$AN$1=H$1),HSEEXP!$G$7:$AN$24)+SUMPRODUCT(--(GENSERVEXP!$B$7:$B$47=$A33)*(GENSERVEXP!$G$1:$AN$1=H$1),GENSERVEXP!$G$7:$AN$47)+SUMPRODUCT(--(ITEXP!$B$7:$B$15=$A33)*(ITEXP!$G$1:$AN$1=H$1),ITEXP!$G$7:$AN$15)+SUMIF(LABRCOST!$C$5:$C$30,$A33,LABRCOST!I$5:I$30)</f>
        <v>0</v>
      </c>
      <c r="I33" s="17" cm="1">
        <f t="array" ref="I33">SUMIF(TRAINGCOST!$B$6:$B$8,$A33,TRAINGCOST!J$6:J$8)+SUMPRODUCT(--(HSEEXP!$B$7:$B$24=$A33)*(HSEEXP!$G$1:$AN$1=I$1),HSEEXP!$G$7:$AN$24)+SUMPRODUCT(--(GENSERVEXP!$B$7:$B$47=$A33)*(GENSERVEXP!$G$1:$AN$1=I$1),GENSERVEXP!$G$7:$AN$47)+SUMPRODUCT(--(ITEXP!$B$7:$B$15=$A33)*(ITEXP!$G$1:$AN$1=I$1),ITEXP!$G$7:$AN$15)+SUMIF(LABRCOST!$C$5:$C$30,$A33,LABRCOST!J$5:J$30)</f>
        <v>0</v>
      </c>
      <c r="J33" s="17" cm="1">
        <f t="array" ref="J33">SUMIF(TRAINGCOST!$B$6:$B$8,$A33,TRAINGCOST!K$6:K$8)+SUMPRODUCT(--(HSEEXP!$B$7:$B$24=$A33)*(HSEEXP!$G$1:$AN$1=J$1),HSEEXP!$G$7:$AN$24)+SUMPRODUCT(--(GENSERVEXP!$B$7:$B$47=$A33)*(GENSERVEXP!$G$1:$AN$1=J$1),GENSERVEXP!$G$7:$AN$47)+SUMPRODUCT(--(ITEXP!$B$7:$B$15=$A33)*(ITEXP!$G$1:$AN$1=J$1),ITEXP!$G$7:$AN$15)+SUMIF(LABRCOST!$C$5:$C$30,$A33,LABRCOST!K$5:K$30)</f>
        <v>0</v>
      </c>
      <c r="K33" s="17" cm="1">
        <f t="array" ref="K33">SUMIF(TRAINGCOST!$B$6:$B$8,$A33,TRAINGCOST!L$6:L$8)+SUMPRODUCT(--(HSEEXP!$B$7:$B$24=$A33)*(HSEEXP!$G$1:$AN$1=K$1),HSEEXP!$G$7:$AN$24)+SUMPRODUCT(--(GENSERVEXP!$B$7:$B$47=$A33)*(GENSERVEXP!$G$1:$AN$1=K$1),GENSERVEXP!$G$7:$AN$47)+SUMPRODUCT(--(ITEXP!$B$7:$B$15=$A33)*(ITEXP!$G$1:$AN$1=K$1),ITEXP!$G$7:$AN$15)+SUMIF(LABRCOST!$C$5:$C$30,$A33,LABRCOST!L$5:L$30)</f>
        <v>0</v>
      </c>
      <c r="L33" s="17" cm="1">
        <f t="array" ref="L33">SUMIF(TRAINGCOST!$B$6:$B$8,$A33,TRAINGCOST!M$6:M$8)+SUMPRODUCT(--(HSEEXP!$B$7:$B$24=$A33)*(HSEEXP!$G$1:$AN$1=L$1),HSEEXP!$G$7:$AN$24)+SUMPRODUCT(--(GENSERVEXP!$B$7:$B$47=$A33)*(GENSERVEXP!$G$1:$AN$1=L$1),GENSERVEXP!$G$7:$AN$47)+SUMPRODUCT(--(ITEXP!$B$7:$B$15=$A33)*(ITEXP!$G$1:$AN$1=L$1),ITEXP!$G$7:$AN$15)+SUMIF(LABRCOST!$C$5:$C$30,$A33,LABRCOST!M$5:M$30)</f>
        <v>0</v>
      </c>
      <c r="M33" s="17" cm="1">
        <f t="array" ref="M33">SUMIF(TRAINGCOST!$B$6:$B$8,$A33,TRAINGCOST!N$6:N$8)+SUMPRODUCT(--(HSEEXP!$B$7:$B$24=$A33)*(HSEEXP!$G$1:$AN$1=M$1),HSEEXP!$G$7:$AN$24)+SUMPRODUCT(--(GENSERVEXP!$B$7:$B$47=$A33)*(GENSERVEXP!$G$1:$AN$1=M$1),GENSERVEXP!$G$7:$AN$47)+SUMPRODUCT(--(ITEXP!$B$7:$B$15=$A33)*(ITEXP!$G$1:$AN$1=M$1),ITEXP!$G$7:$AN$15)+SUMIF(LABRCOST!$C$5:$C$30,$A33,LABRCOST!N$5:N$30)</f>
        <v>0</v>
      </c>
      <c r="N33" s="17" cm="1">
        <f t="array" ref="N33">SUMIF(TRAINGCOST!$B$6:$B$8,$A33,TRAINGCOST!O$6:O$8)+SUMPRODUCT(--(HSEEXP!$B$7:$B$24=$A33)*(HSEEXP!$G$1:$AN$1=N$1),HSEEXP!$G$7:$AN$24)+SUMPRODUCT(--(GENSERVEXP!$B$7:$B$47=$A33)*(GENSERVEXP!$G$1:$AN$1=N$1),GENSERVEXP!$G$7:$AN$47)+SUMPRODUCT(--(ITEXP!$B$7:$B$15=$A33)*(ITEXP!$G$1:$AN$1=N$1),ITEXP!$G$7:$AN$15)+SUMIF(LABRCOST!$C$5:$C$30,$A33,LABRCOST!O$5:O$30)</f>
        <v>0</v>
      </c>
      <c r="O33" s="18">
        <f t="shared" si="6"/>
        <v>0</v>
      </c>
      <c r="P33" s="19" t="s">
        <v>45</v>
      </c>
    </row>
    <row r="34" spans="1:16" x14ac:dyDescent="0.3">
      <c r="A34" s="113" t="s">
        <v>410</v>
      </c>
      <c r="B34" s="16" t="s">
        <v>606</v>
      </c>
      <c r="C34" s="17" cm="1">
        <f t="array" ref="C34">SUMIF(TRAINGCOST!$B$6:$B$8,$A34,TRAINGCOST!D$6:D$8)+SUMPRODUCT(--(HSEEXP!$B$7:$B$24=$A34)*(HSEEXP!$G$1:$AN$1=C$1),HSEEXP!$G$7:$AN$24)+SUMPRODUCT(--(GENSERVEXP!$B$7:$B$47=$A34)*(GENSERVEXP!$G$1:$AN$1=C$1),GENSERVEXP!$G$7:$AN$47)+SUMPRODUCT(--(ITEXP!$B$7:$B$15=$A34)*(ITEXP!$G$1:$AN$1=C$1),ITEXP!$G$7:$AN$15)+SUMIF(LABRCOST!$C$5:$C$30,$A34,LABRCOST!D$5:D$30)</f>
        <v>0</v>
      </c>
      <c r="D34" s="17" cm="1">
        <f t="array" ref="D34">SUMIF(TRAINGCOST!$B$6:$B$8,$A34,TRAINGCOST!E$6:E$8)+SUMPRODUCT(--(HSEEXP!$B$7:$B$24=$A34)*(HSEEXP!$G$1:$AN$1=D$1),HSEEXP!$G$7:$AN$24)+SUMPRODUCT(--(GENSERVEXP!$B$7:$B$47=$A34)*(GENSERVEXP!$G$1:$AN$1=D$1),GENSERVEXP!$G$7:$AN$47)+SUMPRODUCT(--(ITEXP!$B$7:$B$15=$A34)*(ITEXP!$G$1:$AN$1=D$1),ITEXP!$G$7:$AN$15)+SUMIF(LABRCOST!$C$5:$C$30,$A34,LABRCOST!E$5:E$30)</f>
        <v>0</v>
      </c>
      <c r="E34" s="17" cm="1">
        <f t="array" ref="E34">SUMIF(TRAINGCOST!$B$6:$B$8,$A34,TRAINGCOST!F$6:F$8)+SUMPRODUCT(--(HSEEXP!$B$7:$B$24=$A34)*(HSEEXP!$G$1:$AN$1=E$1),HSEEXP!$G$7:$AN$24)+SUMPRODUCT(--(GENSERVEXP!$B$7:$B$47=$A34)*(GENSERVEXP!$G$1:$AN$1=E$1),GENSERVEXP!$G$7:$AN$47)+SUMPRODUCT(--(ITEXP!$B$7:$B$15=$A34)*(ITEXP!$G$1:$AN$1=E$1),ITEXP!$G$7:$AN$15)+SUMIF(LABRCOST!$C$5:$C$30,$A34,LABRCOST!F$5:F$30)</f>
        <v>20736800</v>
      </c>
      <c r="F34" s="17" cm="1">
        <f t="array" ref="F34">SUMIF(TRAINGCOST!$B$6:$B$8,$A34,TRAINGCOST!G$6:G$8)+SUMPRODUCT(--(HSEEXP!$B$7:$B$24=$A34)*(HSEEXP!$G$1:$AN$1=F$1),HSEEXP!$G$7:$AN$24)+SUMPRODUCT(--(GENSERVEXP!$B$7:$B$47=$A34)*(GENSERVEXP!$G$1:$AN$1=F$1),GENSERVEXP!$G$7:$AN$47)+SUMPRODUCT(--(ITEXP!$B$7:$B$15=$A34)*(ITEXP!$G$1:$AN$1=F$1),ITEXP!$G$7:$AN$15)+SUMIF(LABRCOST!$C$5:$C$30,$A34,LABRCOST!G$5:G$30)</f>
        <v>20736800</v>
      </c>
      <c r="G34" s="17" cm="1">
        <f t="array" ref="G34">SUMIF(TRAINGCOST!$B$6:$B$8,$A34,TRAINGCOST!H$6:H$8)+SUMPRODUCT(--(HSEEXP!$B$7:$B$24=$A34)*(HSEEXP!$G$1:$AN$1=G$1),HSEEXP!$G$7:$AN$24)+SUMPRODUCT(--(GENSERVEXP!$B$7:$B$47=$A34)*(GENSERVEXP!$G$1:$AN$1=G$1),GENSERVEXP!$G$7:$AN$47)+SUMPRODUCT(--(ITEXP!$B$7:$B$15=$A34)*(ITEXP!$G$1:$AN$1=G$1),ITEXP!$G$7:$AN$15)+SUMIF(LABRCOST!$C$5:$C$30,$A34,LABRCOST!H$5:H$30)</f>
        <v>0</v>
      </c>
      <c r="H34" s="17" cm="1">
        <f t="array" ref="H34">SUMIF(TRAINGCOST!$B$6:$B$8,$A34,TRAINGCOST!I$6:I$8)+SUMPRODUCT(--(HSEEXP!$B$7:$B$24=$A34)*(HSEEXP!$G$1:$AN$1=H$1),HSEEXP!$G$7:$AN$24)+SUMPRODUCT(--(GENSERVEXP!$B$7:$B$47=$A34)*(GENSERVEXP!$G$1:$AN$1=H$1),GENSERVEXP!$G$7:$AN$47)+SUMPRODUCT(--(ITEXP!$B$7:$B$15=$A34)*(ITEXP!$G$1:$AN$1=H$1),ITEXP!$G$7:$AN$15)+SUMIF(LABRCOST!$C$5:$C$30,$A34,LABRCOST!I$5:I$30)</f>
        <v>31556000</v>
      </c>
      <c r="I34" s="17" cm="1">
        <f t="array" ref="I34">SUMIF(TRAINGCOST!$B$6:$B$8,$A34,TRAINGCOST!J$6:J$8)+SUMPRODUCT(--(HSEEXP!$B$7:$B$24=$A34)*(HSEEXP!$G$1:$AN$1=I$1),HSEEXP!$G$7:$AN$24)+SUMPRODUCT(--(GENSERVEXP!$B$7:$B$47=$A34)*(GENSERVEXP!$G$1:$AN$1=I$1),GENSERVEXP!$G$7:$AN$47)+SUMPRODUCT(--(ITEXP!$B$7:$B$15=$A34)*(ITEXP!$G$1:$AN$1=I$1),ITEXP!$G$7:$AN$15)+SUMIF(LABRCOST!$C$5:$C$30,$A34,LABRCOST!J$5:J$30)</f>
        <v>0</v>
      </c>
      <c r="J34" s="17" cm="1">
        <f t="array" ref="J34">SUMIF(TRAINGCOST!$B$6:$B$8,$A34,TRAINGCOST!K$6:K$8)+SUMPRODUCT(--(HSEEXP!$B$7:$B$24=$A34)*(HSEEXP!$G$1:$AN$1=J$1),HSEEXP!$G$7:$AN$24)+SUMPRODUCT(--(GENSERVEXP!$B$7:$B$47=$A34)*(GENSERVEXP!$G$1:$AN$1=J$1),GENSERVEXP!$G$7:$AN$47)+SUMPRODUCT(--(ITEXP!$B$7:$B$15=$A34)*(ITEXP!$G$1:$AN$1=J$1),ITEXP!$G$7:$AN$15)+SUMIF(LABRCOST!$C$5:$C$30,$A34,LABRCOST!K$5:K$30)</f>
        <v>36064000</v>
      </c>
      <c r="K34" s="17" cm="1">
        <f t="array" ref="K34">SUMIF(TRAINGCOST!$B$6:$B$8,$A34,TRAINGCOST!L$6:L$8)+SUMPRODUCT(--(HSEEXP!$B$7:$B$24=$A34)*(HSEEXP!$G$1:$AN$1=K$1),HSEEXP!$G$7:$AN$24)+SUMPRODUCT(--(GENSERVEXP!$B$7:$B$47=$A34)*(GENSERVEXP!$G$1:$AN$1=K$1),GENSERVEXP!$G$7:$AN$47)+SUMPRODUCT(--(ITEXP!$B$7:$B$15=$A34)*(ITEXP!$G$1:$AN$1=K$1),ITEXP!$G$7:$AN$15)+SUMIF(LABRCOST!$C$5:$C$30,$A34,LABRCOST!L$5:L$30)</f>
        <v>0</v>
      </c>
      <c r="L34" s="17" cm="1">
        <f t="array" ref="L34">SUMIF(TRAINGCOST!$B$6:$B$8,$A34,TRAINGCOST!M$6:M$8)+SUMPRODUCT(--(HSEEXP!$B$7:$B$24=$A34)*(HSEEXP!$G$1:$AN$1=L$1),HSEEXP!$G$7:$AN$24)+SUMPRODUCT(--(GENSERVEXP!$B$7:$B$47=$A34)*(GENSERVEXP!$G$1:$AN$1=L$1),GENSERVEXP!$G$7:$AN$47)+SUMPRODUCT(--(ITEXP!$B$7:$B$15=$A34)*(ITEXP!$G$1:$AN$1=L$1),ITEXP!$G$7:$AN$15)+SUMIF(LABRCOST!$C$5:$C$30,$A34,LABRCOST!M$5:M$30)</f>
        <v>0</v>
      </c>
      <c r="M34" s="17" cm="1">
        <f t="array" ref="M34">SUMIF(TRAINGCOST!$B$6:$B$8,$A34,TRAINGCOST!N$6:N$8)+SUMPRODUCT(--(HSEEXP!$B$7:$B$24=$A34)*(HSEEXP!$G$1:$AN$1=M$1),HSEEXP!$G$7:$AN$24)+SUMPRODUCT(--(GENSERVEXP!$B$7:$B$47=$A34)*(GENSERVEXP!$G$1:$AN$1=M$1),GENSERVEXP!$G$7:$AN$47)+SUMPRODUCT(--(ITEXP!$B$7:$B$15=$A34)*(ITEXP!$G$1:$AN$1=M$1),ITEXP!$G$7:$AN$15)+SUMIF(LABRCOST!$C$5:$C$30,$A34,LABRCOST!N$5:N$30)</f>
        <v>0</v>
      </c>
      <c r="N34" s="17" cm="1">
        <f t="array" ref="N34">SUMIF(TRAINGCOST!$B$6:$B$8,$A34,TRAINGCOST!O$6:O$8)+SUMPRODUCT(--(HSEEXP!$B$7:$B$24=$A34)*(HSEEXP!$G$1:$AN$1=N$1),HSEEXP!$G$7:$AN$24)+SUMPRODUCT(--(GENSERVEXP!$B$7:$B$47=$A34)*(GENSERVEXP!$G$1:$AN$1=N$1),GENSERVEXP!$G$7:$AN$47)+SUMPRODUCT(--(ITEXP!$B$7:$B$15=$A34)*(ITEXP!$G$1:$AN$1=N$1),ITEXP!$G$7:$AN$15)+SUMIF(LABRCOST!$C$5:$C$30,$A34,LABRCOST!O$5:O$30)</f>
        <v>44436000</v>
      </c>
      <c r="O34" s="18">
        <f t="shared" si="6"/>
        <v>153529600</v>
      </c>
      <c r="P34" s="19" t="s">
        <v>45</v>
      </c>
    </row>
    <row r="35" spans="1:16" x14ac:dyDescent="0.3">
      <c r="A35" s="113" t="s">
        <v>567</v>
      </c>
      <c r="B35" s="16" t="s">
        <v>607</v>
      </c>
      <c r="C35" s="17" cm="1">
        <f t="array" ref="C35">SUMIF(TRAINGCOST!$B$6:$B$8,$A35,TRAINGCOST!D$6:D$8)+SUMPRODUCT(--(HSEEXP!$B$7:$B$24=$A35)*(HSEEXP!$G$1:$AN$1=C$1),HSEEXP!$G$7:$AN$24)+SUMPRODUCT(--(GENSERVEXP!$B$7:$B$47=$A35)*(GENSERVEXP!$G$1:$AN$1=C$1),GENSERVEXP!$G$7:$AN$47)+SUMPRODUCT(--(ITEXP!$B$7:$B$15=$A35)*(ITEXP!$G$1:$AN$1=C$1),ITEXP!$G$7:$AN$15)+SUMIF(LABRCOST!$C$5:$C$30,$A35,LABRCOST!D$5:D$30)</f>
        <v>7276052.2999999998</v>
      </c>
      <c r="D35" s="17" cm="1">
        <f t="array" ref="D35">SUMIF(TRAINGCOST!$B$6:$B$8,$A35,TRAINGCOST!E$6:E$8)+SUMPRODUCT(--(HSEEXP!$B$7:$B$24=$A35)*(HSEEXP!$G$1:$AN$1=D$1),HSEEXP!$G$7:$AN$24)+SUMPRODUCT(--(GENSERVEXP!$B$7:$B$47=$A35)*(GENSERVEXP!$G$1:$AN$1=D$1),GENSERVEXP!$G$7:$AN$47)+SUMPRODUCT(--(ITEXP!$B$7:$B$15=$A35)*(ITEXP!$G$1:$AN$1=D$1),ITEXP!$G$7:$AN$15)+SUMIF(LABRCOST!$C$5:$C$30,$A35,LABRCOST!E$5:E$30)</f>
        <v>0</v>
      </c>
      <c r="E35" s="17" cm="1">
        <f t="array" ref="E35">SUMIF(TRAINGCOST!$B$6:$B$8,$A35,TRAINGCOST!F$6:F$8)+SUMPRODUCT(--(HSEEXP!$B$7:$B$24=$A35)*(HSEEXP!$G$1:$AN$1=E$1),HSEEXP!$G$7:$AN$24)+SUMPRODUCT(--(GENSERVEXP!$B$7:$B$47=$A35)*(GENSERVEXP!$G$1:$AN$1=E$1),GENSERVEXP!$G$7:$AN$47)+SUMPRODUCT(--(ITEXP!$B$7:$B$15=$A35)*(ITEXP!$G$1:$AN$1=E$1),ITEXP!$G$7:$AN$15)+SUMIF(LABRCOST!$C$5:$C$30,$A35,LABRCOST!F$5:F$30)</f>
        <v>0</v>
      </c>
      <c r="F35" s="17" cm="1">
        <f t="array" ref="F35">SUMIF(TRAINGCOST!$B$6:$B$8,$A35,TRAINGCOST!G$6:G$8)+SUMPRODUCT(--(HSEEXP!$B$7:$B$24=$A35)*(HSEEXP!$G$1:$AN$1=F$1),HSEEXP!$G$7:$AN$24)+SUMPRODUCT(--(GENSERVEXP!$B$7:$B$47=$A35)*(GENSERVEXP!$G$1:$AN$1=F$1),GENSERVEXP!$G$7:$AN$47)+SUMPRODUCT(--(ITEXP!$B$7:$B$15=$A35)*(ITEXP!$G$1:$AN$1=F$1),ITEXP!$G$7:$AN$15)+SUMIF(LABRCOST!$C$5:$C$30,$A35,LABRCOST!G$5:G$30)</f>
        <v>22021540.324999999</v>
      </c>
      <c r="G35" s="17" cm="1">
        <f t="array" ref="G35">SUMIF(TRAINGCOST!$B$6:$B$8,$A35,TRAINGCOST!H$6:H$8)+SUMPRODUCT(--(HSEEXP!$B$7:$B$24=$A35)*(HSEEXP!$G$1:$AN$1=G$1),HSEEXP!$G$7:$AN$24)+SUMPRODUCT(--(GENSERVEXP!$B$7:$B$47=$A35)*(GENSERVEXP!$G$1:$AN$1=G$1),GENSERVEXP!$G$7:$AN$47)+SUMPRODUCT(--(ITEXP!$B$7:$B$15=$A35)*(ITEXP!$G$1:$AN$1=G$1),ITEXP!$G$7:$AN$15)+SUMIF(LABRCOST!$C$5:$C$30,$A35,LABRCOST!H$5:H$30)</f>
        <v>3325036.4</v>
      </c>
      <c r="H35" s="17" cm="1">
        <f t="array" ref="H35">SUMIF(TRAINGCOST!$B$6:$B$8,$A35,TRAINGCOST!I$6:I$8)+SUMPRODUCT(--(HSEEXP!$B$7:$B$24=$A35)*(HSEEXP!$G$1:$AN$1=H$1),HSEEXP!$G$7:$AN$24)+SUMPRODUCT(--(GENSERVEXP!$B$7:$B$47=$A35)*(GENSERVEXP!$G$1:$AN$1=H$1),GENSERVEXP!$G$7:$AN$47)+SUMPRODUCT(--(ITEXP!$B$7:$B$15=$A35)*(ITEXP!$G$1:$AN$1=H$1),ITEXP!$G$7:$AN$15)+SUMIF(LABRCOST!$C$5:$C$30,$A35,LABRCOST!I$5:I$30)</f>
        <v>0</v>
      </c>
      <c r="I35" s="17" cm="1">
        <f t="array" ref="I35">SUMIF(TRAINGCOST!$B$6:$B$8,$A35,TRAINGCOST!J$6:J$8)+SUMPRODUCT(--(HSEEXP!$B$7:$B$24=$A35)*(HSEEXP!$G$1:$AN$1=I$1),HSEEXP!$G$7:$AN$24)+SUMPRODUCT(--(GENSERVEXP!$B$7:$B$47=$A35)*(GENSERVEXP!$G$1:$AN$1=I$1),GENSERVEXP!$G$7:$AN$47)+SUMPRODUCT(--(ITEXP!$B$7:$B$15=$A35)*(ITEXP!$G$1:$AN$1=I$1),ITEXP!$G$7:$AN$15)+SUMIF(LABRCOST!$C$5:$C$30,$A35,LABRCOST!J$5:J$30)</f>
        <v>0</v>
      </c>
      <c r="J35" s="17" cm="1">
        <f t="array" ref="J35">SUMIF(TRAINGCOST!$B$6:$B$8,$A35,TRAINGCOST!K$6:K$8)+SUMPRODUCT(--(HSEEXP!$B$7:$B$24=$A35)*(HSEEXP!$G$1:$AN$1=J$1),HSEEXP!$G$7:$AN$24)+SUMPRODUCT(--(GENSERVEXP!$B$7:$B$47=$A35)*(GENSERVEXP!$G$1:$AN$1=J$1),GENSERVEXP!$G$7:$AN$47)+SUMPRODUCT(--(ITEXP!$B$7:$B$15=$A35)*(ITEXP!$G$1:$AN$1=J$1),ITEXP!$G$7:$AN$15)+SUMIF(LABRCOST!$C$5:$C$30,$A35,LABRCOST!K$5:K$30)</f>
        <v>8571375.5</v>
      </c>
      <c r="K35" s="17" cm="1">
        <f t="array" ref="K35">SUMIF(TRAINGCOST!$B$6:$B$8,$A35,TRAINGCOST!L$6:L$8)+SUMPRODUCT(--(HSEEXP!$B$7:$B$24=$A35)*(HSEEXP!$G$1:$AN$1=K$1),HSEEXP!$G$7:$AN$24)+SUMPRODUCT(--(GENSERVEXP!$B$7:$B$47=$A35)*(GENSERVEXP!$G$1:$AN$1=K$1),GENSERVEXP!$G$7:$AN$47)+SUMPRODUCT(--(ITEXP!$B$7:$B$15=$A35)*(ITEXP!$G$1:$AN$1=K$1),ITEXP!$G$7:$AN$15)+SUMIF(LABRCOST!$C$5:$C$30,$A35,LABRCOST!L$5:L$30)</f>
        <v>0</v>
      </c>
      <c r="L35" s="17" cm="1">
        <f t="array" ref="L35">SUMIF(TRAINGCOST!$B$6:$B$8,$A35,TRAINGCOST!M$6:M$8)+SUMPRODUCT(--(HSEEXP!$B$7:$B$24=$A35)*(HSEEXP!$G$1:$AN$1=L$1),HSEEXP!$G$7:$AN$24)+SUMPRODUCT(--(GENSERVEXP!$B$7:$B$47=$A35)*(GENSERVEXP!$G$1:$AN$1=L$1),GENSERVEXP!$G$7:$AN$47)+SUMPRODUCT(--(ITEXP!$B$7:$B$15=$A35)*(ITEXP!$G$1:$AN$1=L$1),ITEXP!$G$7:$AN$15)+SUMIF(LABRCOST!$C$5:$C$30,$A35,LABRCOST!M$5:M$30)</f>
        <v>0</v>
      </c>
      <c r="M35" s="17" cm="1">
        <f t="array" ref="M35">SUMIF(TRAINGCOST!$B$6:$B$8,$A35,TRAINGCOST!N$6:N$8)+SUMPRODUCT(--(HSEEXP!$B$7:$B$24=$A35)*(HSEEXP!$G$1:$AN$1=M$1),HSEEXP!$G$7:$AN$24)+SUMPRODUCT(--(GENSERVEXP!$B$7:$B$47=$A35)*(GENSERVEXP!$G$1:$AN$1=M$1),GENSERVEXP!$G$7:$AN$47)+SUMPRODUCT(--(ITEXP!$B$7:$B$15=$A35)*(ITEXP!$G$1:$AN$1=M$1),ITEXP!$G$7:$AN$15)+SUMIF(LABRCOST!$C$5:$C$30,$A35,LABRCOST!N$5:N$30)</f>
        <v>19950218.399999999</v>
      </c>
      <c r="N35" s="17" cm="1">
        <f t="array" ref="N35">SUMIF(TRAINGCOST!$B$6:$B$8,$A35,TRAINGCOST!O$6:O$8)+SUMPRODUCT(--(HSEEXP!$B$7:$B$24=$A35)*(HSEEXP!$G$1:$AN$1=N$1),HSEEXP!$G$7:$AN$24)+SUMPRODUCT(--(GENSERVEXP!$B$7:$B$47=$A35)*(GENSERVEXP!$G$1:$AN$1=N$1),GENSERVEXP!$G$7:$AN$47)+SUMPRODUCT(--(ITEXP!$B$7:$B$15=$A35)*(ITEXP!$G$1:$AN$1=N$1),ITEXP!$G$7:$AN$15)+SUMIF(LABRCOST!$C$5:$C$30,$A35,LABRCOST!O$5:O$30)</f>
        <v>0</v>
      </c>
      <c r="O35" s="18">
        <f t="shared" si="6"/>
        <v>61144222.924999997</v>
      </c>
      <c r="P35" s="19" t="s">
        <v>45</v>
      </c>
    </row>
    <row r="36" spans="1:16" x14ac:dyDescent="0.3">
      <c r="A36" s="113" t="s">
        <v>570</v>
      </c>
      <c r="B36" s="16" t="s">
        <v>608</v>
      </c>
      <c r="C36" s="17" cm="1">
        <f t="array" ref="C36">SUMIF(TRAINGCOST!$B$6:$B$8,$A36,TRAINGCOST!D$6:D$8)+SUMPRODUCT(--(HSEEXP!$B$7:$B$24=$A36)*(HSEEXP!$G$1:$AN$1=C$1),HSEEXP!$G$7:$AN$24)+SUMPRODUCT(--(GENSERVEXP!$B$7:$B$47=$A36)*(GENSERVEXP!$G$1:$AN$1=C$1),GENSERVEXP!$G$7:$AN$47)+SUMPRODUCT(--(ITEXP!$B$7:$B$15=$A36)*(ITEXP!$G$1:$AN$1=C$1),ITEXP!$G$7:$AN$15)+SUMIF(LABRCOST!$C$5:$C$30,$A36,LABRCOST!D$5:D$30)</f>
        <v>997298.4</v>
      </c>
      <c r="D36" s="17" cm="1">
        <f t="array" ref="D36">SUMIF(TRAINGCOST!$B$6:$B$8,$A36,TRAINGCOST!E$6:E$8)+SUMPRODUCT(--(HSEEXP!$B$7:$B$24=$A36)*(HSEEXP!$G$1:$AN$1=D$1),HSEEXP!$G$7:$AN$24)+SUMPRODUCT(--(GENSERVEXP!$B$7:$B$47=$A36)*(GENSERVEXP!$G$1:$AN$1=D$1),GENSERVEXP!$G$7:$AN$47)+SUMPRODUCT(--(ITEXP!$B$7:$B$15=$A36)*(ITEXP!$G$1:$AN$1=D$1),ITEXP!$G$7:$AN$15)+SUMIF(LABRCOST!$C$5:$C$30,$A36,LABRCOST!E$5:E$30)</f>
        <v>1343876.0160000001</v>
      </c>
      <c r="E36" s="17" cm="1">
        <f t="array" ref="E36">SUMIF(TRAINGCOST!$B$6:$B$8,$A36,TRAINGCOST!F$6:F$8)+SUMPRODUCT(--(HSEEXP!$B$7:$B$24=$A36)*(HSEEXP!$G$1:$AN$1=E$1),HSEEXP!$G$7:$AN$24)+SUMPRODUCT(--(GENSERVEXP!$B$7:$B$47=$A36)*(GENSERVEXP!$G$1:$AN$1=E$1),GENSERVEXP!$G$7:$AN$47)+SUMPRODUCT(--(ITEXP!$B$7:$B$15=$A36)*(ITEXP!$G$1:$AN$1=E$1),ITEXP!$G$7:$AN$15)+SUMIF(LABRCOST!$C$5:$C$30,$A36,LABRCOST!F$5:F$30)</f>
        <v>840121.92</v>
      </c>
      <c r="F36" s="17" cm="1">
        <f t="array" ref="F36">SUMIF(TRAINGCOST!$B$6:$B$8,$A36,TRAINGCOST!G$6:G$8)+SUMPRODUCT(--(HSEEXP!$B$7:$B$24=$A36)*(HSEEXP!$G$1:$AN$1=F$1),HSEEXP!$G$7:$AN$24)+SUMPRODUCT(--(GENSERVEXP!$B$7:$B$47=$A36)*(GENSERVEXP!$G$1:$AN$1=F$1),GENSERVEXP!$G$7:$AN$47)+SUMPRODUCT(--(ITEXP!$B$7:$B$15=$A36)*(ITEXP!$G$1:$AN$1=F$1),ITEXP!$G$7:$AN$15)+SUMIF(LABRCOST!$C$5:$C$30,$A36,LABRCOST!G$5:G$30)</f>
        <v>452546.16000000003</v>
      </c>
      <c r="G36" s="17" cm="1">
        <f t="array" ref="G36">SUMIF(TRAINGCOST!$B$6:$B$8,$A36,TRAINGCOST!H$6:H$8)+SUMPRODUCT(--(HSEEXP!$B$7:$B$24=$A36)*(HSEEXP!$G$1:$AN$1=G$1),HSEEXP!$G$7:$AN$24)+SUMPRODUCT(--(GENSERVEXP!$B$7:$B$47=$A36)*(GENSERVEXP!$G$1:$AN$1=G$1),GENSERVEXP!$G$7:$AN$47)+SUMPRODUCT(--(ITEXP!$B$7:$B$15=$A36)*(ITEXP!$G$1:$AN$1=G$1),ITEXP!$G$7:$AN$15)+SUMIF(LABRCOST!$C$5:$C$30,$A36,LABRCOST!H$5:H$30)</f>
        <v>1191445.632</v>
      </c>
      <c r="H36" s="17" cm="1">
        <f t="array" ref="H36">SUMIF(TRAINGCOST!$B$6:$B$8,$A36,TRAINGCOST!I$6:I$8)+SUMPRODUCT(--(HSEEXP!$B$7:$B$24=$A36)*(HSEEXP!$G$1:$AN$1=H$1),HSEEXP!$G$7:$AN$24)+SUMPRODUCT(--(GENSERVEXP!$B$7:$B$47=$A36)*(GENSERVEXP!$G$1:$AN$1=H$1),GENSERVEXP!$G$7:$AN$47)+SUMPRODUCT(--(ITEXP!$B$7:$B$15=$A36)*(ITEXP!$G$1:$AN$1=H$1),ITEXP!$G$7:$AN$15)+SUMIF(LABRCOST!$C$5:$C$30,$A36,LABRCOST!I$5:I$30)</f>
        <v>999836.08200000005</v>
      </c>
      <c r="I36" s="17" cm="1">
        <f t="array" ref="I36">SUMIF(TRAINGCOST!$B$6:$B$8,$A36,TRAINGCOST!J$6:J$8)+SUMPRODUCT(--(HSEEXP!$B$7:$B$24=$A36)*(HSEEXP!$G$1:$AN$1=I$1),HSEEXP!$G$7:$AN$24)+SUMPRODUCT(--(GENSERVEXP!$B$7:$B$47=$A36)*(GENSERVEXP!$G$1:$AN$1=I$1),GENSERVEXP!$G$7:$AN$47)+SUMPRODUCT(--(ITEXP!$B$7:$B$15=$A36)*(ITEXP!$G$1:$AN$1=I$1),ITEXP!$G$7:$AN$15)+SUMIF(LABRCOST!$C$5:$C$30,$A36,LABRCOST!J$5:J$30)</f>
        <v>1247258.352</v>
      </c>
      <c r="J36" s="17" cm="1">
        <f t="array" ref="J36">SUMIF(TRAINGCOST!$B$6:$B$8,$A36,TRAINGCOST!K$6:K$8)+SUMPRODUCT(--(HSEEXP!$B$7:$B$24=$A36)*(HSEEXP!$G$1:$AN$1=J$1),HSEEXP!$G$7:$AN$24)+SUMPRODUCT(--(GENSERVEXP!$B$7:$B$47=$A36)*(GENSERVEXP!$G$1:$AN$1=J$1),GENSERVEXP!$G$7:$AN$47)+SUMPRODUCT(--(ITEXP!$B$7:$B$15=$A36)*(ITEXP!$G$1:$AN$1=J$1),ITEXP!$G$7:$AN$15)+SUMIF(LABRCOST!$C$5:$C$30,$A36,LABRCOST!K$5:K$30)</f>
        <v>1181262.3360000001</v>
      </c>
      <c r="K36" s="17" cm="1">
        <f t="array" ref="K36">SUMIF(TRAINGCOST!$B$6:$B$8,$A36,TRAINGCOST!L$6:L$8)+SUMPRODUCT(--(HSEEXP!$B$7:$B$24=$A36)*(HSEEXP!$G$1:$AN$1=K$1),HSEEXP!$G$7:$AN$24)+SUMPRODUCT(--(GENSERVEXP!$B$7:$B$47=$A36)*(GENSERVEXP!$G$1:$AN$1=K$1),GENSERVEXP!$G$7:$AN$47)+SUMPRODUCT(--(ITEXP!$B$7:$B$15=$A36)*(ITEXP!$G$1:$AN$1=K$1),ITEXP!$G$7:$AN$15)+SUMIF(LABRCOST!$C$5:$C$30,$A36,LABRCOST!L$5:L$30)</f>
        <v>1138087.1040000001</v>
      </c>
      <c r="L36" s="17" cm="1">
        <f t="array" ref="L36">SUMIF(TRAINGCOST!$B$6:$B$8,$A36,TRAINGCOST!M$6:M$8)+SUMPRODUCT(--(HSEEXP!$B$7:$B$24=$A36)*(HSEEXP!$G$1:$AN$1=L$1),HSEEXP!$G$7:$AN$24)+SUMPRODUCT(--(GENSERVEXP!$B$7:$B$47=$A36)*(GENSERVEXP!$G$1:$AN$1=L$1),GENSERVEXP!$G$7:$AN$47)+SUMPRODUCT(--(ITEXP!$B$7:$B$15=$A36)*(ITEXP!$G$1:$AN$1=L$1),ITEXP!$G$7:$AN$15)+SUMIF(LABRCOST!$C$5:$C$30,$A36,LABRCOST!M$5:M$30)</f>
        <v>932286.6</v>
      </c>
      <c r="M36" s="17" cm="1">
        <f t="array" ref="M36">SUMIF(TRAINGCOST!$B$6:$B$8,$A36,TRAINGCOST!N$6:N$8)+SUMPRODUCT(--(HSEEXP!$B$7:$B$24=$A36)*(HSEEXP!$G$1:$AN$1=M$1),HSEEXP!$G$7:$AN$24)+SUMPRODUCT(--(GENSERVEXP!$B$7:$B$47=$A36)*(GENSERVEXP!$G$1:$AN$1=M$1),GENSERVEXP!$G$7:$AN$47)+SUMPRODUCT(--(ITEXP!$B$7:$B$15=$A36)*(ITEXP!$G$1:$AN$1=M$1),ITEXP!$G$7:$AN$15)+SUMIF(LABRCOST!$C$5:$C$30,$A36,LABRCOST!N$5:N$30)</f>
        <v>1064628.6000000001</v>
      </c>
      <c r="N36" s="17" cm="1">
        <f t="array" ref="N36">SUMIF(TRAINGCOST!$B$6:$B$8,$A36,TRAINGCOST!O$6:O$8)+SUMPRODUCT(--(HSEEXP!$B$7:$B$24=$A36)*(HSEEXP!$G$1:$AN$1=N$1),HSEEXP!$G$7:$AN$24)+SUMPRODUCT(--(GENSERVEXP!$B$7:$B$47=$A36)*(GENSERVEXP!$G$1:$AN$1=N$1),GENSERVEXP!$G$7:$AN$47)+SUMPRODUCT(--(ITEXP!$B$7:$B$15=$A36)*(ITEXP!$G$1:$AN$1=N$1),ITEXP!$G$7:$AN$15)+SUMIF(LABRCOST!$C$5:$C$30,$A36,LABRCOST!O$5:O$30)</f>
        <v>993144.6</v>
      </c>
      <c r="O36" s="18">
        <f t="shared" si="6"/>
        <v>12381791.801999999</v>
      </c>
      <c r="P36" s="19" t="s">
        <v>53</v>
      </c>
    </row>
    <row r="37" spans="1:16" x14ac:dyDescent="0.3">
      <c r="A37" s="113" t="s">
        <v>573</v>
      </c>
      <c r="B37" s="16" t="s">
        <v>609</v>
      </c>
      <c r="C37" s="17" cm="1">
        <f t="array" ref="C37">SUMIF(TRAINGCOST!$B$6:$B$8,$A37,TRAINGCOST!D$6:D$8)+SUMPRODUCT(--(HSEEXP!$B$7:$B$24=$A37)*(HSEEXP!$G$1:$AN$1=C$1),HSEEXP!$G$7:$AN$24)+SUMPRODUCT(--(GENSERVEXP!$B$7:$B$47=$A37)*(GENSERVEXP!$G$1:$AN$1=C$1),GENSERVEXP!$G$7:$AN$47)+SUMPRODUCT(--(ITEXP!$B$7:$B$15=$A37)*(ITEXP!$G$1:$AN$1=C$1),ITEXP!$G$7:$AN$15)+SUMIF(LABRCOST!$C$5:$C$30,$A37,LABRCOST!D$5:D$30)</f>
        <v>3703000</v>
      </c>
      <c r="D37" s="17" cm="1">
        <f t="array" ref="D37">SUMIF(TRAINGCOST!$B$6:$B$8,$A37,TRAINGCOST!E$6:E$8)+SUMPRODUCT(--(HSEEXP!$B$7:$B$24=$A37)*(HSEEXP!$G$1:$AN$1=D$1),HSEEXP!$G$7:$AN$24)+SUMPRODUCT(--(GENSERVEXP!$B$7:$B$47=$A37)*(GENSERVEXP!$G$1:$AN$1=D$1),GENSERVEXP!$G$7:$AN$47)+SUMPRODUCT(--(ITEXP!$B$7:$B$15=$A37)*(ITEXP!$G$1:$AN$1=D$1),ITEXP!$G$7:$AN$15)+SUMIF(LABRCOST!$C$5:$C$30,$A37,LABRCOST!E$5:E$30)</f>
        <v>0</v>
      </c>
      <c r="E37" s="17" cm="1">
        <f t="array" ref="E37">SUMIF(TRAINGCOST!$B$6:$B$8,$A37,TRAINGCOST!F$6:F$8)+SUMPRODUCT(--(HSEEXP!$B$7:$B$24=$A37)*(HSEEXP!$G$1:$AN$1=E$1),HSEEXP!$G$7:$AN$24)+SUMPRODUCT(--(GENSERVEXP!$B$7:$B$47=$A37)*(GENSERVEXP!$G$1:$AN$1=E$1),GENSERVEXP!$G$7:$AN$47)+SUMPRODUCT(--(ITEXP!$B$7:$B$15=$A37)*(ITEXP!$G$1:$AN$1=E$1),ITEXP!$G$7:$AN$15)+SUMIF(LABRCOST!$C$5:$C$30,$A37,LABRCOST!F$5:F$30)</f>
        <v>0</v>
      </c>
      <c r="F37" s="17" cm="1">
        <f t="array" ref="F37">SUMIF(TRAINGCOST!$B$6:$B$8,$A37,TRAINGCOST!G$6:G$8)+SUMPRODUCT(--(HSEEXP!$B$7:$B$24=$A37)*(HSEEXP!$G$1:$AN$1=F$1),HSEEXP!$G$7:$AN$24)+SUMPRODUCT(--(GENSERVEXP!$B$7:$B$47=$A37)*(GENSERVEXP!$G$1:$AN$1=F$1),GENSERVEXP!$G$7:$AN$47)+SUMPRODUCT(--(ITEXP!$B$7:$B$15=$A37)*(ITEXP!$G$1:$AN$1=F$1),ITEXP!$G$7:$AN$15)+SUMIF(LABRCOST!$C$5:$C$30,$A37,LABRCOST!G$5:G$30)</f>
        <v>0</v>
      </c>
      <c r="G37" s="17" cm="1">
        <f t="array" ref="G37">SUMIF(TRAINGCOST!$B$6:$B$8,$A37,TRAINGCOST!H$6:H$8)+SUMPRODUCT(--(HSEEXP!$B$7:$B$24=$A37)*(HSEEXP!$G$1:$AN$1=G$1),HSEEXP!$G$7:$AN$24)+SUMPRODUCT(--(GENSERVEXP!$B$7:$B$47=$A37)*(GENSERVEXP!$G$1:$AN$1=G$1),GENSERVEXP!$G$7:$AN$47)+SUMPRODUCT(--(ITEXP!$B$7:$B$15=$A37)*(ITEXP!$G$1:$AN$1=G$1),ITEXP!$G$7:$AN$15)+SUMIF(LABRCOST!$C$5:$C$30,$A37,LABRCOST!H$5:H$30)</f>
        <v>0</v>
      </c>
      <c r="H37" s="17" cm="1">
        <f t="array" ref="H37">SUMIF(TRAINGCOST!$B$6:$B$8,$A37,TRAINGCOST!I$6:I$8)+SUMPRODUCT(--(HSEEXP!$B$7:$B$24=$A37)*(HSEEXP!$G$1:$AN$1=H$1),HSEEXP!$G$7:$AN$24)+SUMPRODUCT(--(GENSERVEXP!$B$7:$B$47=$A37)*(GENSERVEXP!$G$1:$AN$1=H$1),GENSERVEXP!$G$7:$AN$47)+SUMPRODUCT(--(ITEXP!$B$7:$B$15=$A37)*(ITEXP!$G$1:$AN$1=H$1),ITEXP!$G$7:$AN$15)+SUMIF(LABRCOST!$C$5:$C$30,$A37,LABRCOST!I$5:I$30)</f>
        <v>0</v>
      </c>
      <c r="I37" s="17" cm="1">
        <f t="array" ref="I37">SUMIF(TRAINGCOST!$B$6:$B$8,$A37,TRAINGCOST!J$6:J$8)+SUMPRODUCT(--(HSEEXP!$B$7:$B$24=$A37)*(HSEEXP!$G$1:$AN$1=I$1),HSEEXP!$G$7:$AN$24)+SUMPRODUCT(--(GENSERVEXP!$B$7:$B$47=$A37)*(GENSERVEXP!$G$1:$AN$1=I$1),GENSERVEXP!$G$7:$AN$47)+SUMPRODUCT(--(ITEXP!$B$7:$B$15=$A37)*(ITEXP!$G$1:$AN$1=I$1),ITEXP!$G$7:$AN$15)+SUMIF(LABRCOST!$C$5:$C$30,$A37,LABRCOST!J$5:J$30)</f>
        <v>0</v>
      </c>
      <c r="J37" s="17" cm="1">
        <f t="array" ref="J37">SUMIF(TRAINGCOST!$B$6:$B$8,$A37,TRAINGCOST!K$6:K$8)+SUMPRODUCT(--(HSEEXP!$B$7:$B$24=$A37)*(HSEEXP!$G$1:$AN$1=J$1),HSEEXP!$G$7:$AN$24)+SUMPRODUCT(--(GENSERVEXP!$B$7:$B$47=$A37)*(GENSERVEXP!$G$1:$AN$1=J$1),GENSERVEXP!$G$7:$AN$47)+SUMPRODUCT(--(ITEXP!$B$7:$B$15=$A37)*(ITEXP!$G$1:$AN$1=J$1),ITEXP!$G$7:$AN$15)+SUMIF(LABRCOST!$C$5:$C$30,$A37,LABRCOST!K$5:K$30)</f>
        <v>3944500</v>
      </c>
      <c r="K37" s="17" cm="1">
        <f t="array" ref="K37">SUMIF(TRAINGCOST!$B$6:$B$8,$A37,TRAINGCOST!L$6:L$8)+SUMPRODUCT(--(HSEEXP!$B$7:$B$24=$A37)*(HSEEXP!$G$1:$AN$1=K$1),HSEEXP!$G$7:$AN$24)+SUMPRODUCT(--(GENSERVEXP!$B$7:$B$47=$A37)*(GENSERVEXP!$G$1:$AN$1=K$1),GENSERVEXP!$G$7:$AN$47)+SUMPRODUCT(--(ITEXP!$B$7:$B$15=$A37)*(ITEXP!$G$1:$AN$1=K$1),ITEXP!$G$7:$AN$15)+SUMIF(LABRCOST!$C$5:$C$30,$A37,LABRCOST!L$5:L$30)</f>
        <v>0</v>
      </c>
      <c r="L37" s="17" cm="1">
        <f t="array" ref="L37">SUMIF(TRAINGCOST!$B$6:$B$8,$A37,TRAINGCOST!M$6:M$8)+SUMPRODUCT(--(HSEEXP!$B$7:$B$24=$A37)*(HSEEXP!$G$1:$AN$1=L$1),HSEEXP!$G$7:$AN$24)+SUMPRODUCT(--(GENSERVEXP!$B$7:$B$47=$A37)*(GENSERVEXP!$G$1:$AN$1=L$1),GENSERVEXP!$G$7:$AN$47)+SUMPRODUCT(--(ITEXP!$B$7:$B$15=$A37)*(ITEXP!$G$1:$AN$1=L$1),ITEXP!$G$7:$AN$15)+SUMIF(LABRCOST!$C$5:$C$30,$A37,LABRCOST!M$5:M$30)</f>
        <v>0</v>
      </c>
      <c r="M37" s="17" cm="1">
        <f t="array" ref="M37">SUMIF(TRAINGCOST!$B$6:$B$8,$A37,TRAINGCOST!N$6:N$8)+SUMPRODUCT(--(HSEEXP!$B$7:$B$24=$A37)*(HSEEXP!$G$1:$AN$1=M$1),HSEEXP!$G$7:$AN$24)+SUMPRODUCT(--(GENSERVEXP!$B$7:$B$47=$A37)*(GENSERVEXP!$G$1:$AN$1=M$1),GENSERVEXP!$G$7:$AN$47)+SUMPRODUCT(--(ITEXP!$B$7:$B$15=$A37)*(ITEXP!$G$1:$AN$1=M$1),ITEXP!$G$7:$AN$15)+SUMIF(LABRCOST!$C$5:$C$30,$A37,LABRCOST!N$5:N$30)</f>
        <v>3703000</v>
      </c>
      <c r="N37" s="17" cm="1">
        <f t="array" ref="N37">SUMIF(TRAINGCOST!$B$6:$B$8,$A37,TRAINGCOST!O$6:O$8)+SUMPRODUCT(--(HSEEXP!$B$7:$B$24=$A37)*(HSEEXP!$G$1:$AN$1=N$1),HSEEXP!$G$7:$AN$24)+SUMPRODUCT(--(GENSERVEXP!$B$7:$B$47=$A37)*(GENSERVEXP!$G$1:$AN$1=N$1),GENSERVEXP!$G$7:$AN$47)+SUMPRODUCT(--(ITEXP!$B$7:$B$15=$A37)*(ITEXP!$G$1:$AN$1=N$1),ITEXP!$G$7:$AN$15)+SUMIF(LABRCOST!$C$5:$C$30,$A37,LABRCOST!O$5:O$30)</f>
        <v>0</v>
      </c>
      <c r="O37" s="18">
        <f t="shared" si="6"/>
        <v>11350500</v>
      </c>
      <c r="P37" s="19" t="s">
        <v>45</v>
      </c>
    </row>
    <row r="38" spans="1:16" x14ac:dyDescent="0.3">
      <c r="A38" s="113" t="s">
        <v>576</v>
      </c>
      <c r="B38" s="16" t="s">
        <v>610</v>
      </c>
      <c r="C38" s="17" cm="1">
        <f t="array" ref="C38">SUMIF(TRAINGCOST!$B$6:$B$8,$A38,TRAINGCOST!D$6:D$8)+SUMPRODUCT(--(HSEEXP!$B$7:$B$24=$A38)*(HSEEXP!$G$1:$AN$1=C$1),HSEEXP!$G$7:$AN$24)+SUMPRODUCT(--(GENSERVEXP!$B$7:$B$47=$A38)*(GENSERVEXP!$G$1:$AN$1=C$1),GENSERVEXP!$G$7:$AN$47)+SUMPRODUCT(--(ITEXP!$B$7:$B$15=$A38)*(ITEXP!$G$1:$AN$1=C$1),ITEXP!$G$7:$AN$15)+SUMIF(LABRCOST!$C$5:$C$30,$A38,LABRCOST!D$5:D$30)</f>
        <v>0</v>
      </c>
      <c r="D38" s="17" cm="1">
        <f t="array" ref="D38">SUMIF(TRAINGCOST!$B$6:$B$8,$A38,TRAINGCOST!E$6:E$8)+SUMPRODUCT(--(HSEEXP!$B$7:$B$24=$A38)*(HSEEXP!$G$1:$AN$1=D$1),HSEEXP!$G$7:$AN$24)+SUMPRODUCT(--(GENSERVEXP!$B$7:$B$47=$A38)*(GENSERVEXP!$G$1:$AN$1=D$1),GENSERVEXP!$G$7:$AN$47)+SUMPRODUCT(--(ITEXP!$B$7:$B$15=$A38)*(ITEXP!$G$1:$AN$1=D$1),ITEXP!$G$7:$AN$15)+SUMIF(LABRCOST!$C$5:$C$30,$A38,LABRCOST!E$5:E$30)</f>
        <v>0</v>
      </c>
      <c r="E38" s="17" cm="1">
        <f t="array" ref="E38">SUMIF(TRAINGCOST!$B$6:$B$8,$A38,TRAINGCOST!F$6:F$8)+SUMPRODUCT(--(HSEEXP!$B$7:$B$24=$A38)*(HSEEXP!$G$1:$AN$1=E$1),HSEEXP!$G$7:$AN$24)+SUMPRODUCT(--(GENSERVEXP!$B$7:$B$47=$A38)*(GENSERVEXP!$G$1:$AN$1=E$1),GENSERVEXP!$G$7:$AN$47)+SUMPRODUCT(--(ITEXP!$B$7:$B$15=$A38)*(ITEXP!$G$1:$AN$1=E$1),ITEXP!$G$7:$AN$15)+SUMIF(LABRCOST!$C$5:$C$30,$A38,LABRCOST!F$5:F$30)</f>
        <v>0</v>
      </c>
      <c r="F38" s="17" cm="1">
        <f t="array" ref="F38">SUMIF(TRAINGCOST!$B$6:$B$8,$A38,TRAINGCOST!G$6:G$8)+SUMPRODUCT(--(HSEEXP!$B$7:$B$24=$A38)*(HSEEXP!$G$1:$AN$1=F$1),HSEEXP!$G$7:$AN$24)+SUMPRODUCT(--(GENSERVEXP!$B$7:$B$47=$A38)*(GENSERVEXP!$G$1:$AN$1=F$1),GENSERVEXP!$G$7:$AN$47)+SUMPRODUCT(--(ITEXP!$B$7:$B$15=$A38)*(ITEXP!$G$1:$AN$1=F$1),ITEXP!$G$7:$AN$15)+SUMIF(LABRCOST!$C$5:$C$30,$A38,LABRCOST!G$5:G$30)</f>
        <v>0</v>
      </c>
      <c r="G38" s="17" cm="1">
        <f t="array" ref="G38">SUMIF(TRAINGCOST!$B$6:$B$8,$A38,TRAINGCOST!H$6:H$8)+SUMPRODUCT(--(HSEEXP!$B$7:$B$24=$A38)*(HSEEXP!$G$1:$AN$1=G$1),HSEEXP!$G$7:$AN$24)+SUMPRODUCT(--(GENSERVEXP!$B$7:$B$47=$A38)*(GENSERVEXP!$G$1:$AN$1=G$1),GENSERVEXP!$G$7:$AN$47)+SUMPRODUCT(--(ITEXP!$B$7:$B$15=$A38)*(ITEXP!$G$1:$AN$1=G$1),ITEXP!$G$7:$AN$15)+SUMIF(LABRCOST!$C$5:$C$30,$A38,LABRCOST!H$5:H$30)</f>
        <v>0</v>
      </c>
      <c r="H38" s="17" cm="1">
        <f t="array" ref="H38">SUMIF(TRAINGCOST!$B$6:$B$8,$A38,TRAINGCOST!I$6:I$8)+SUMPRODUCT(--(HSEEXP!$B$7:$B$24=$A38)*(HSEEXP!$G$1:$AN$1=H$1),HSEEXP!$G$7:$AN$24)+SUMPRODUCT(--(GENSERVEXP!$B$7:$B$47=$A38)*(GENSERVEXP!$G$1:$AN$1=H$1),GENSERVEXP!$G$7:$AN$47)+SUMPRODUCT(--(ITEXP!$B$7:$B$15=$A38)*(ITEXP!$G$1:$AN$1=H$1),ITEXP!$G$7:$AN$15)+SUMIF(LABRCOST!$C$5:$C$30,$A38,LABRCOST!I$5:I$30)</f>
        <v>0</v>
      </c>
      <c r="I38" s="17" cm="1">
        <f t="array" ref="I38">SUMIF(TRAINGCOST!$B$6:$B$8,$A38,TRAINGCOST!J$6:J$8)+SUMPRODUCT(--(HSEEXP!$B$7:$B$24=$A38)*(HSEEXP!$G$1:$AN$1=I$1),HSEEXP!$G$7:$AN$24)+SUMPRODUCT(--(GENSERVEXP!$B$7:$B$47=$A38)*(GENSERVEXP!$G$1:$AN$1=I$1),GENSERVEXP!$G$7:$AN$47)+SUMPRODUCT(--(ITEXP!$B$7:$B$15=$A38)*(ITEXP!$G$1:$AN$1=I$1),ITEXP!$G$7:$AN$15)+SUMIF(LABRCOST!$C$5:$C$30,$A38,LABRCOST!J$5:J$30)</f>
        <v>0</v>
      </c>
      <c r="J38" s="17" cm="1">
        <f t="array" ref="J38">SUMIF(TRAINGCOST!$B$6:$B$8,$A38,TRAINGCOST!K$6:K$8)+SUMPRODUCT(--(HSEEXP!$B$7:$B$24=$A38)*(HSEEXP!$G$1:$AN$1=J$1),HSEEXP!$G$7:$AN$24)+SUMPRODUCT(--(GENSERVEXP!$B$7:$B$47=$A38)*(GENSERVEXP!$G$1:$AN$1=J$1),GENSERVEXP!$G$7:$AN$47)+SUMPRODUCT(--(ITEXP!$B$7:$B$15=$A38)*(ITEXP!$G$1:$AN$1=J$1),ITEXP!$G$7:$AN$15)+SUMIF(LABRCOST!$C$5:$C$30,$A38,LABRCOST!K$5:K$30)</f>
        <v>0</v>
      </c>
      <c r="K38" s="17" cm="1">
        <f t="array" ref="K38">SUMIF(TRAINGCOST!$B$6:$B$8,$A38,TRAINGCOST!L$6:L$8)+SUMPRODUCT(--(HSEEXP!$B$7:$B$24=$A38)*(HSEEXP!$G$1:$AN$1=K$1),HSEEXP!$G$7:$AN$24)+SUMPRODUCT(--(GENSERVEXP!$B$7:$B$47=$A38)*(GENSERVEXP!$G$1:$AN$1=K$1),GENSERVEXP!$G$7:$AN$47)+SUMPRODUCT(--(ITEXP!$B$7:$B$15=$A38)*(ITEXP!$G$1:$AN$1=K$1),ITEXP!$G$7:$AN$15)+SUMIF(LABRCOST!$C$5:$C$30,$A38,LABRCOST!L$5:L$30)</f>
        <v>0</v>
      </c>
      <c r="L38" s="17" cm="1">
        <f t="array" ref="L38">SUMIF(TRAINGCOST!$B$6:$B$8,$A38,TRAINGCOST!M$6:M$8)+SUMPRODUCT(--(HSEEXP!$B$7:$B$24=$A38)*(HSEEXP!$G$1:$AN$1=L$1),HSEEXP!$G$7:$AN$24)+SUMPRODUCT(--(GENSERVEXP!$B$7:$B$47=$A38)*(GENSERVEXP!$G$1:$AN$1=L$1),GENSERVEXP!$G$7:$AN$47)+SUMPRODUCT(--(ITEXP!$B$7:$B$15=$A38)*(ITEXP!$G$1:$AN$1=L$1),ITEXP!$G$7:$AN$15)+SUMIF(LABRCOST!$C$5:$C$30,$A38,LABRCOST!M$5:M$30)</f>
        <v>0</v>
      </c>
      <c r="M38" s="17" cm="1">
        <f t="array" ref="M38">SUMIF(TRAINGCOST!$B$6:$B$8,$A38,TRAINGCOST!N$6:N$8)+SUMPRODUCT(--(HSEEXP!$B$7:$B$24=$A38)*(HSEEXP!$G$1:$AN$1=M$1),HSEEXP!$G$7:$AN$24)+SUMPRODUCT(--(GENSERVEXP!$B$7:$B$47=$A38)*(GENSERVEXP!$G$1:$AN$1=M$1),GENSERVEXP!$G$7:$AN$47)+SUMPRODUCT(--(ITEXP!$B$7:$B$15=$A38)*(ITEXP!$G$1:$AN$1=M$1),ITEXP!$G$7:$AN$15)+SUMIF(LABRCOST!$C$5:$C$30,$A38,LABRCOST!N$5:N$30)</f>
        <v>0</v>
      </c>
      <c r="N38" s="17" cm="1">
        <f t="array" ref="N38">SUMIF(TRAINGCOST!$B$6:$B$8,$A38,TRAINGCOST!O$6:O$8)+SUMPRODUCT(--(HSEEXP!$B$7:$B$24=$A38)*(HSEEXP!$G$1:$AN$1=N$1),HSEEXP!$G$7:$AN$24)+SUMPRODUCT(--(GENSERVEXP!$B$7:$B$47=$A38)*(GENSERVEXP!$G$1:$AN$1=N$1),GENSERVEXP!$G$7:$AN$47)+SUMPRODUCT(--(ITEXP!$B$7:$B$15=$A38)*(ITEXP!$G$1:$AN$1=N$1),ITEXP!$G$7:$AN$15)+SUMIF(LABRCOST!$C$5:$C$30,$A38,LABRCOST!O$5:O$30)</f>
        <v>0</v>
      </c>
      <c r="O38" s="18">
        <f t="shared" si="6"/>
        <v>0</v>
      </c>
      <c r="P38" s="19" t="s">
        <v>55</v>
      </c>
    </row>
    <row r="39" spans="1:16" x14ac:dyDescent="0.3">
      <c r="A39" s="113" t="s">
        <v>579</v>
      </c>
      <c r="B39" s="16" t="s">
        <v>611</v>
      </c>
      <c r="C39" s="17" cm="1">
        <f t="array" ref="C39">SUMIF(TRAINGCOST!$B$6:$B$8,$A39,TRAINGCOST!D$6:D$8)+SUMPRODUCT(--(HSEEXP!$B$7:$B$24=$A39)*(HSEEXP!$G$1:$AN$1=C$1),HSEEXP!$G$7:$AN$24)+SUMPRODUCT(--(GENSERVEXP!$B$7:$B$47=$A39)*(GENSERVEXP!$G$1:$AN$1=C$1),GENSERVEXP!$G$7:$AN$47)+SUMPRODUCT(--(ITEXP!$B$7:$B$15=$A39)*(ITEXP!$G$1:$AN$1=C$1),ITEXP!$G$7:$AN$15)+SUMIF(LABRCOST!$C$5:$C$30,$A39,LABRCOST!D$5:D$30)</f>
        <v>0</v>
      </c>
      <c r="D39" s="17" cm="1">
        <f t="array" ref="D39">SUMIF(TRAINGCOST!$B$6:$B$8,$A39,TRAINGCOST!E$6:E$8)+SUMPRODUCT(--(HSEEXP!$B$7:$B$24=$A39)*(HSEEXP!$G$1:$AN$1=D$1),HSEEXP!$G$7:$AN$24)+SUMPRODUCT(--(GENSERVEXP!$B$7:$B$47=$A39)*(GENSERVEXP!$G$1:$AN$1=D$1),GENSERVEXP!$G$7:$AN$47)+SUMPRODUCT(--(ITEXP!$B$7:$B$15=$A39)*(ITEXP!$G$1:$AN$1=D$1),ITEXP!$G$7:$AN$15)+SUMIF(LABRCOST!$C$5:$C$30,$A39,LABRCOST!E$5:E$30)</f>
        <v>0</v>
      </c>
      <c r="E39" s="17" cm="1">
        <f t="array" ref="E39">SUMIF(TRAINGCOST!$B$6:$B$8,$A39,TRAINGCOST!F$6:F$8)+SUMPRODUCT(--(HSEEXP!$B$7:$B$24=$A39)*(HSEEXP!$G$1:$AN$1=E$1),HSEEXP!$G$7:$AN$24)+SUMPRODUCT(--(GENSERVEXP!$B$7:$B$47=$A39)*(GENSERVEXP!$G$1:$AN$1=E$1),GENSERVEXP!$G$7:$AN$47)+SUMPRODUCT(--(ITEXP!$B$7:$B$15=$A39)*(ITEXP!$G$1:$AN$1=E$1),ITEXP!$G$7:$AN$15)+SUMIF(LABRCOST!$C$5:$C$30,$A39,LABRCOST!F$5:F$30)</f>
        <v>0</v>
      </c>
      <c r="F39" s="17" cm="1">
        <f t="array" ref="F39">SUMIF(TRAINGCOST!$B$6:$B$8,$A39,TRAINGCOST!G$6:G$8)+SUMPRODUCT(--(HSEEXP!$B$7:$B$24=$A39)*(HSEEXP!$G$1:$AN$1=F$1),HSEEXP!$G$7:$AN$24)+SUMPRODUCT(--(GENSERVEXP!$B$7:$B$47=$A39)*(GENSERVEXP!$G$1:$AN$1=F$1),GENSERVEXP!$G$7:$AN$47)+SUMPRODUCT(--(ITEXP!$B$7:$B$15=$A39)*(ITEXP!$G$1:$AN$1=F$1),ITEXP!$G$7:$AN$15)+SUMIF(LABRCOST!$C$5:$C$30,$A39,LABRCOST!G$5:G$30)</f>
        <v>0</v>
      </c>
      <c r="G39" s="17" cm="1">
        <f t="array" ref="G39">SUMIF(TRAINGCOST!$B$6:$B$8,$A39,TRAINGCOST!H$6:H$8)+SUMPRODUCT(--(HSEEXP!$B$7:$B$24=$A39)*(HSEEXP!$G$1:$AN$1=G$1),HSEEXP!$G$7:$AN$24)+SUMPRODUCT(--(GENSERVEXP!$B$7:$B$47=$A39)*(GENSERVEXP!$G$1:$AN$1=G$1),GENSERVEXP!$G$7:$AN$47)+SUMPRODUCT(--(ITEXP!$B$7:$B$15=$A39)*(ITEXP!$G$1:$AN$1=G$1),ITEXP!$G$7:$AN$15)+SUMIF(LABRCOST!$C$5:$C$30,$A39,LABRCOST!H$5:H$30)</f>
        <v>0</v>
      </c>
      <c r="H39" s="17" cm="1">
        <f t="array" ref="H39">SUMIF(TRAINGCOST!$B$6:$B$8,$A39,TRAINGCOST!I$6:I$8)+SUMPRODUCT(--(HSEEXP!$B$7:$B$24=$A39)*(HSEEXP!$G$1:$AN$1=H$1),HSEEXP!$G$7:$AN$24)+SUMPRODUCT(--(GENSERVEXP!$B$7:$B$47=$A39)*(GENSERVEXP!$G$1:$AN$1=H$1),GENSERVEXP!$G$7:$AN$47)+SUMPRODUCT(--(ITEXP!$B$7:$B$15=$A39)*(ITEXP!$G$1:$AN$1=H$1),ITEXP!$G$7:$AN$15)+SUMIF(LABRCOST!$C$5:$C$30,$A39,LABRCOST!I$5:I$30)</f>
        <v>0</v>
      </c>
      <c r="I39" s="17" cm="1">
        <f t="array" ref="I39">SUMIF(TRAINGCOST!$B$6:$B$8,$A39,TRAINGCOST!J$6:J$8)+SUMPRODUCT(--(HSEEXP!$B$7:$B$24=$A39)*(HSEEXP!$G$1:$AN$1=I$1),HSEEXP!$G$7:$AN$24)+SUMPRODUCT(--(GENSERVEXP!$B$7:$B$47=$A39)*(GENSERVEXP!$G$1:$AN$1=I$1),GENSERVEXP!$G$7:$AN$47)+SUMPRODUCT(--(ITEXP!$B$7:$B$15=$A39)*(ITEXP!$G$1:$AN$1=I$1),ITEXP!$G$7:$AN$15)+SUMIF(LABRCOST!$C$5:$C$30,$A39,LABRCOST!J$5:J$30)</f>
        <v>0</v>
      </c>
      <c r="J39" s="17" cm="1">
        <f t="array" ref="J39">SUMIF(TRAINGCOST!$B$6:$B$8,$A39,TRAINGCOST!K$6:K$8)+SUMPRODUCT(--(HSEEXP!$B$7:$B$24=$A39)*(HSEEXP!$G$1:$AN$1=J$1),HSEEXP!$G$7:$AN$24)+SUMPRODUCT(--(GENSERVEXP!$B$7:$B$47=$A39)*(GENSERVEXP!$G$1:$AN$1=J$1),GENSERVEXP!$G$7:$AN$47)+SUMPRODUCT(--(ITEXP!$B$7:$B$15=$A39)*(ITEXP!$G$1:$AN$1=J$1),ITEXP!$G$7:$AN$15)+SUMIF(LABRCOST!$C$5:$C$30,$A39,LABRCOST!K$5:K$30)</f>
        <v>0</v>
      </c>
      <c r="K39" s="17" cm="1">
        <f t="array" ref="K39">SUMIF(TRAINGCOST!$B$6:$B$8,$A39,TRAINGCOST!L$6:L$8)+SUMPRODUCT(--(HSEEXP!$B$7:$B$24=$A39)*(HSEEXP!$G$1:$AN$1=K$1),HSEEXP!$G$7:$AN$24)+SUMPRODUCT(--(GENSERVEXP!$B$7:$B$47=$A39)*(GENSERVEXP!$G$1:$AN$1=K$1),GENSERVEXP!$G$7:$AN$47)+SUMPRODUCT(--(ITEXP!$B$7:$B$15=$A39)*(ITEXP!$G$1:$AN$1=K$1),ITEXP!$G$7:$AN$15)+SUMIF(LABRCOST!$C$5:$C$30,$A39,LABRCOST!L$5:L$30)</f>
        <v>0</v>
      </c>
      <c r="L39" s="17" cm="1">
        <f t="array" ref="L39">SUMIF(TRAINGCOST!$B$6:$B$8,$A39,TRAINGCOST!M$6:M$8)+SUMPRODUCT(--(HSEEXP!$B$7:$B$24=$A39)*(HSEEXP!$G$1:$AN$1=L$1),HSEEXP!$G$7:$AN$24)+SUMPRODUCT(--(GENSERVEXP!$B$7:$B$47=$A39)*(GENSERVEXP!$G$1:$AN$1=L$1),GENSERVEXP!$G$7:$AN$47)+SUMPRODUCT(--(ITEXP!$B$7:$B$15=$A39)*(ITEXP!$G$1:$AN$1=L$1),ITEXP!$G$7:$AN$15)+SUMIF(LABRCOST!$C$5:$C$30,$A39,LABRCOST!M$5:M$30)</f>
        <v>0</v>
      </c>
      <c r="M39" s="17" cm="1">
        <f t="array" ref="M39">SUMIF(TRAINGCOST!$B$6:$B$8,$A39,TRAINGCOST!N$6:N$8)+SUMPRODUCT(--(HSEEXP!$B$7:$B$24=$A39)*(HSEEXP!$G$1:$AN$1=M$1),HSEEXP!$G$7:$AN$24)+SUMPRODUCT(--(GENSERVEXP!$B$7:$B$47=$A39)*(GENSERVEXP!$G$1:$AN$1=M$1),GENSERVEXP!$G$7:$AN$47)+SUMPRODUCT(--(ITEXP!$B$7:$B$15=$A39)*(ITEXP!$G$1:$AN$1=M$1),ITEXP!$G$7:$AN$15)+SUMIF(LABRCOST!$C$5:$C$30,$A39,LABRCOST!N$5:N$30)</f>
        <v>0</v>
      </c>
      <c r="N39" s="17" cm="1">
        <f t="array" ref="N39">SUMIF(TRAINGCOST!$B$6:$B$8,$A39,TRAINGCOST!O$6:O$8)+SUMPRODUCT(--(HSEEXP!$B$7:$B$24=$A39)*(HSEEXP!$G$1:$AN$1=N$1),HSEEXP!$G$7:$AN$24)+SUMPRODUCT(--(GENSERVEXP!$B$7:$B$47=$A39)*(GENSERVEXP!$G$1:$AN$1=N$1),GENSERVEXP!$G$7:$AN$47)+SUMPRODUCT(--(ITEXP!$B$7:$B$15=$A39)*(ITEXP!$G$1:$AN$1=N$1),ITEXP!$G$7:$AN$15)+SUMIF(LABRCOST!$C$5:$C$30,$A39,LABRCOST!O$5:O$30)</f>
        <v>0</v>
      </c>
      <c r="O39" s="18">
        <f t="shared" si="6"/>
        <v>0</v>
      </c>
      <c r="P39" s="19" t="s">
        <v>45</v>
      </c>
    </row>
    <row r="40" spans="1:16" x14ac:dyDescent="0.3">
      <c r="A40" s="113" t="s">
        <v>582</v>
      </c>
      <c r="B40" s="16" t="s">
        <v>612</v>
      </c>
      <c r="C40" s="17" cm="1">
        <f t="array" ref="C40">SUMIF(TRAINGCOST!$B$6:$B$8,$A40,TRAINGCOST!D$6:D$8)+SUMPRODUCT(--(HSEEXP!$B$7:$B$24=$A40)*(HSEEXP!$G$1:$AN$1=C$1),HSEEXP!$G$7:$AN$24)+SUMPRODUCT(--(GENSERVEXP!$B$7:$B$47=$A40)*(GENSERVEXP!$G$1:$AN$1=C$1),GENSERVEXP!$G$7:$AN$47)+SUMPRODUCT(--(ITEXP!$B$7:$B$15=$A40)*(ITEXP!$G$1:$AN$1=C$1),ITEXP!$G$7:$AN$15)+SUMIF(LABRCOST!$C$5:$C$30,$A40,LABRCOST!D$5:D$30)</f>
        <v>0</v>
      </c>
      <c r="D40" s="17" cm="1">
        <f t="array" ref="D40">SUMIF(TRAINGCOST!$B$6:$B$8,$A40,TRAINGCOST!E$6:E$8)+SUMPRODUCT(--(HSEEXP!$B$7:$B$24=$A40)*(HSEEXP!$G$1:$AN$1=D$1),HSEEXP!$G$7:$AN$24)+SUMPRODUCT(--(GENSERVEXP!$B$7:$B$47=$A40)*(GENSERVEXP!$G$1:$AN$1=D$1),GENSERVEXP!$G$7:$AN$47)+SUMPRODUCT(--(ITEXP!$B$7:$B$15=$A40)*(ITEXP!$G$1:$AN$1=D$1),ITEXP!$G$7:$AN$15)+SUMIF(LABRCOST!$C$5:$C$30,$A40,LABRCOST!E$5:E$30)</f>
        <v>0</v>
      </c>
      <c r="E40" s="17" cm="1">
        <f t="array" ref="E40">SUMIF(TRAINGCOST!$B$6:$B$8,$A40,TRAINGCOST!F$6:F$8)+SUMPRODUCT(--(HSEEXP!$B$7:$B$24=$A40)*(HSEEXP!$G$1:$AN$1=E$1),HSEEXP!$G$7:$AN$24)+SUMPRODUCT(--(GENSERVEXP!$B$7:$B$47=$A40)*(GENSERVEXP!$G$1:$AN$1=E$1),GENSERVEXP!$G$7:$AN$47)+SUMPRODUCT(--(ITEXP!$B$7:$B$15=$A40)*(ITEXP!$G$1:$AN$1=E$1),ITEXP!$G$7:$AN$15)+SUMIF(LABRCOST!$C$5:$C$30,$A40,LABRCOST!F$5:F$30)</f>
        <v>0</v>
      </c>
      <c r="F40" s="17" cm="1">
        <f t="array" ref="F40">SUMIF(TRAINGCOST!$B$6:$B$8,$A40,TRAINGCOST!G$6:G$8)+SUMPRODUCT(--(HSEEXP!$B$7:$B$24=$A40)*(HSEEXP!$G$1:$AN$1=F$1),HSEEXP!$G$7:$AN$24)+SUMPRODUCT(--(GENSERVEXP!$B$7:$B$47=$A40)*(GENSERVEXP!$G$1:$AN$1=F$1),GENSERVEXP!$G$7:$AN$47)+SUMPRODUCT(--(ITEXP!$B$7:$B$15=$A40)*(ITEXP!$G$1:$AN$1=F$1),ITEXP!$G$7:$AN$15)+SUMIF(LABRCOST!$C$5:$C$30,$A40,LABRCOST!G$5:G$30)</f>
        <v>0</v>
      </c>
      <c r="G40" s="17" cm="1">
        <f t="array" ref="G40">SUMIF(TRAINGCOST!$B$6:$B$8,$A40,TRAINGCOST!H$6:H$8)+SUMPRODUCT(--(HSEEXP!$B$7:$B$24=$A40)*(HSEEXP!$G$1:$AN$1=G$1),HSEEXP!$G$7:$AN$24)+SUMPRODUCT(--(GENSERVEXP!$B$7:$B$47=$A40)*(GENSERVEXP!$G$1:$AN$1=G$1),GENSERVEXP!$G$7:$AN$47)+SUMPRODUCT(--(ITEXP!$B$7:$B$15=$A40)*(ITEXP!$G$1:$AN$1=G$1),ITEXP!$G$7:$AN$15)+SUMIF(LABRCOST!$C$5:$C$30,$A40,LABRCOST!H$5:H$30)</f>
        <v>0</v>
      </c>
      <c r="H40" s="17" cm="1">
        <f t="array" ref="H40">SUMIF(TRAINGCOST!$B$6:$B$8,$A40,TRAINGCOST!I$6:I$8)+SUMPRODUCT(--(HSEEXP!$B$7:$B$24=$A40)*(HSEEXP!$G$1:$AN$1=H$1),HSEEXP!$G$7:$AN$24)+SUMPRODUCT(--(GENSERVEXP!$B$7:$B$47=$A40)*(GENSERVEXP!$G$1:$AN$1=H$1),GENSERVEXP!$G$7:$AN$47)+SUMPRODUCT(--(ITEXP!$B$7:$B$15=$A40)*(ITEXP!$G$1:$AN$1=H$1),ITEXP!$G$7:$AN$15)+SUMIF(LABRCOST!$C$5:$C$30,$A40,LABRCOST!I$5:I$30)</f>
        <v>0</v>
      </c>
      <c r="I40" s="17" cm="1">
        <f t="array" ref="I40">SUMIF(TRAINGCOST!$B$6:$B$8,$A40,TRAINGCOST!J$6:J$8)+SUMPRODUCT(--(HSEEXP!$B$7:$B$24=$A40)*(HSEEXP!$G$1:$AN$1=I$1),HSEEXP!$G$7:$AN$24)+SUMPRODUCT(--(GENSERVEXP!$B$7:$B$47=$A40)*(GENSERVEXP!$G$1:$AN$1=I$1),GENSERVEXP!$G$7:$AN$47)+SUMPRODUCT(--(ITEXP!$B$7:$B$15=$A40)*(ITEXP!$G$1:$AN$1=I$1),ITEXP!$G$7:$AN$15)+SUMIF(LABRCOST!$C$5:$C$30,$A40,LABRCOST!J$5:J$30)</f>
        <v>0</v>
      </c>
      <c r="J40" s="17" cm="1">
        <f t="array" ref="J40">SUMIF(TRAINGCOST!$B$6:$B$8,$A40,TRAINGCOST!K$6:K$8)+SUMPRODUCT(--(HSEEXP!$B$7:$B$24=$A40)*(HSEEXP!$G$1:$AN$1=J$1),HSEEXP!$G$7:$AN$24)+SUMPRODUCT(--(GENSERVEXP!$B$7:$B$47=$A40)*(GENSERVEXP!$G$1:$AN$1=J$1),GENSERVEXP!$G$7:$AN$47)+SUMPRODUCT(--(ITEXP!$B$7:$B$15=$A40)*(ITEXP!$G$1:$AN$1=J$1),ITEXP!$G$7:$AN$15)+SUMIF(LABRCOST!$C$5:$C$30,$A40,LABRCOST!K$5:K$30)</f>
        <v>0</v>
      </c>
      <c r="K40" s="17" cm="1">
        <f t="array" ref="K40">SUMIF(TRAINGCOST!$B$6:$B$8,$A40,TRAINGCOST!L$6:L$8)+SUMPRODUCT(--(HSEEXP!$B$7:$B$24=$A40)*(HSEEXP!$G$1:$AN$1=K$1),HSEEXP!$G$7:$AN$24)+SUMPRODUCT(--(GENSERVEXP!$B$7:$B$47=$A40)*(GENSERVEXP!$G$1:$AN$1=K$1),GENSERVEXP!$G$7:$AN$47)+SUMPRODUCT(--(ITEXP!$B$7:$B$15=$A40)*(ITEXP!$G$1:$AN$1=K$1),ITEXP!$G$7:$AN$15)+SUMIF(LABRCOST!$C$5:$C$30,$A40,LABRCOST!L$5:L$30)</f>
        <v>0</v>
      </c>
      <c r="L40" s="17" cm="1">
        <f t="array" ref="L40">SUMIF(TRAINGCOST!$B$6:$B$8,$A40,TRAINGCOST!M$6:M$8)+SUMPRODUCT(--(HSEEXP!$B$7:$B$24=$A40)*(HSEEXP!$G$1:$AN$1=L$1),HSEEXP!$G$7:$AN$24)+SUMPRODUCT(--(GENSERVEXP!$B$7:$B$47=$A40)*(GENSERVEXP!$G$1:$AN$1=L$1),GENSERVEXP!$G$7:$AN$47)+SUMPRODUCT(--(ITEXP!$B$7:$B$15=$A40)*(ITEXP!$G$1:$AN$1=L$1),ITEXP!$G$7:$AN$15)+SUMIF(LABRCOST!$C$5:$C$30,$A40,LABRCOST!M$5:M$30)</f>
        <v>0</v>
      </c>
      <c r="M40" s="17" cm="1">
        <f t="array" ref="M40">SUMIF(TRAINGCOST!$B$6:$B$8,$A40,TRAINGCOST!N$6:N$8)+SUMPRODUCT(--(HSEEXP!$B$7:$B$24=$A40)*(HSEEXP!$G$1:$AN$1=M$1),HSEEXP!$G$7:$AN$24)+SUMPRODUCT(--(GENSERVEXP!$B$7:$B$47=$A40)*(GENSERVEXP!$G$1:$AN$1=M$1),GENSERVEXP!$G$7:$AN$47)+SUMPRODUCT(--(ITEXP!$B$7:$B$15=$A40)*(ITEXP!$G$1:$AN$1=M$1),ITEXP!$G$7:$AN$15)+SUMIF(LABRCOST!$C$5:$C$30,$A40,LABRCOST!N$5:N$30)</f>
        <v>0</v>
      </c>
      <c r="N40" s="17" cm="1">
        <f t="array" ref="N40">SUMIF(TRAINGCOST!$B$6:$B$8,$A40,TRAINGCOST!O$6:O$8)+SUMPRODUCT(--(HSEEXP!$B$7:$B$24=$A40)*(HSEEXP!$G$1:$AN$1=N$1),HSEEXP!$G$7:$AN$24)+SUMPRODUCT(--(GENSERVEXP!$B$7:$B$47=$A40)*(GENSERVEXP!$G$1:$AN$1=N$1),GENSERVEXP!$G$7:$AN$47)+SUMPRODUCT(--(ITEXP!$B$7:$B$15=$A40)*(ITEXP!$G$1:$AN$1=N$1),ITEXP!$G$7:$AN$15)+SUMIF(LABRCOST!$C$5:$C$30,$A40,LABRCOST!O$5:O$30)</f>
        <v>0</v>
      </c>
      <c r="O40" s="18">
        <f t="shared" si="6"/>
        <v>0</v>
      </c>
      <c r="P40" s="19" t="s">
        <v>45</v>
      </c>
    </row>
    <row r="41" spans="1:16" x14ac:dyDescent="0.3">
      <c r="A41" s="113" t="s">
        <v>585</v>
      </c>
      <c r="B41" s="16" t="s">
        <v>613</v>
      </c>
      <c r="C41" s="17" cm="1">
        <f t="array" ref="C41">SUMIF(TRAINGCOST!$B$6:$B$8,$A41,TRAINGCOST!D$6:D$8)+SUMPRODUCT(--(HSEEXP!$B$7:$B$24=$A41)*(HSEEXP!$G$1:$AN$1=C$1),HSEEXP!$G$7:$AN$24)+SUMPRODUCT(--(GENSERVEXP!$B$7:$B$47=$A41)*(GENSERVEXP!$G$1:$AN$1=C$1),GENSERVEXP!$G$7:$AN$47)+SUMPRODUCT(--(ITEXP!$B$7:$B$15=$A41)*(ITEXP!$G$1:$AN$1=C$1),ITEXP!$G$7:$AN$15)+SUMIF(LABRCOST!$C$5:$C$30,$A41,LABRCOST!D$5:D$30)</f>
        <v>0</v>
      </c>
      <c r="D41" s="17" cm="1">
        <f t="array" ref="D41">SUMIF(TRAINGCOST!$B$6:$B$8,$A41,TRAINGCOST!E$6:E$8)+SUMPRODUCT(--(HSEEXP!$B$7:$B$24=$A41)*(HSEEXP!$G$1:$AN$1=D$1),HSEEXP!$G$7:$AN$24)+SUMPRODUCT(--(GENSERVEXP!$B$7:$B$47=$A41)*(GENSERVEXP!$G$1:$AN$1=D$1),GENSERVEXP!$G$7:$AN$47)+SUMPRODUCT(--(ITEXP!$B$7:$B$15=$A41)*(ITEXP!$G$1:$AN$1=D$1),ITEXP!$G$7:$AN$15)+SUMIF(LABRCOST!$C$5:$C$30,$A41,LABRCOST!E$5:E$30)</f>
        <v>0</v>
      </c>
      <c r="E41" s="17" cm="1">
        <f t="array" ref="E41">SUMIF(TRAINGCOST!$B$6:$B$8,$A41,TRAINGCOST!F$6:F$8)+SUMPRODUCT(--(HSEEXP!$B$7:$B$24=$A41)*(HSEEXP!$G$1:$AN$1=E$1),HSEEXP!$G$7:$AN$24)+SUMPRODUCT(--(GENSERVEXP!$B$7:$B$47=$A41)*(GENSERVEXP!$G$1:$AN$1=E$1),GENSERVEXP!$G$7:$AN$47)+SUMPRODUCT(--(ITEXP!$B$7:$B$15=$A41)*(ITEXP!$G$1:$AN$1=E$1),ITEXP!$G$7:$AN$15)+SUMIF(LABRCOST!$C$5:$C$30,$A41,LABRCOST!F$5:F$30)</f>
        <v>0</v>
      </c>
      <c r="F41" s="17" cm="1">
        <f t="array" ref="F41">SUMIF(TRAINGCOST!$B$6:$B$8,$A41,TRAINGCOST!G$6:G$8)+SUMPRODUCT(--(HSEEXP!$B$7:$B$24=$A41)*(HSEEXP!$G$1:$AN$1=F$1),HSEEXP!$G$7:$AN$24)+SUMPRODUCT(--(GENSERVEXP!$B$7:$B$47=$A41)*(GENSERVEXP!$G$1:$AN$1=F$1),GENSERVEXP!$G$7:$AN$47)+SUMPRODUCT(--(ITEXP!$B$7:$B$15=$A41)*(ITEXP!$G$1:$AN$1=F$1),ITEXP!$G$7:$AN$15)+SUMIF(LABRCOST!$C$5:$C$30,$A41,LABRCOST!G$5:G$30)</f>
        <v>0</v>
      </c>
      <c r="G41" s="17" cm="1">
        <f t="array" ref="G41">SUMIF(TRAINGCOST!$B$6:$B$8,$A41,TRAINGCOST!H$6:H$8)+SUMPRODUCT(--(HSEEXP!$B$7:$B$24=$A41)*(HSEEXP!$G$1:$AN$1=G$1),HSEEXP!$G$7:$AN$24)+SUMPRODUCT(--(GENSERVEXP!$B$7:$B$47=$A41)*(GENSERVEXP!$G$1:$AN$1=G$1),GENSERVEXP!$G$7:$AN$47)+SUMPRODUCT(--(ITEXP!$B$7:$B$15=$A41)*(ITEXP!$G$1:$AN$1=G$1),ITEXP!$G$7:$AN$15)+SUMIF(LABRCOST!$C$5:$C$30,$A41,LABRCOST!H$5:H$30)</f>
        <v>0</v>
      </c>
      <c r="H41" s="17" cm="1">
        <f t="array" ref="H41">SUMIF(TRAINGCOST!$B$6:$B$8,$A41,TRAINGCOST!I$6:I$8)+SUMPRODUCT(--(HSEEXP!$B$7:$B$24=$A41)*(HSEEXP!$G$1:$AN$1=H$1),HSEEXP!$G$7:$AN$24)+SUMPRODUCT(--(GENSERVEXP!$B$7:$B$47=$A41)*(GENSERVEXP!$G$1:$AN$1=H$1),GENSERVEXP!$G$7:$AN$47)+SUMPRODUCT(--(ITEXP!$B$7:$B$15=$A41)*(ITEXP!$G$1:$AN$1=H$1),ITEXP!$G$7:$AN$15)+SUMIF(LABRCOST!$C$5:$C$30,$A41,LABRCOST!I$5:I$30)</f>
        <v>0</v>
      </c>
      <c r="I41" s="17" cm="1">
        <f t="array" ref="I41">SUMIF(TRAINGCOST!$B$6:$B$8,$A41,TRAINGCOST!J$6:J$8)+SUMPRODUCT(--(HSEEXP!$B$7:$B$24=$A41)*(HSEEXP!$G$1:$AN$1=I$1),HSEEXP!$G$7:$AN$24)+SUMPRODUCT(--(GENSERVEXP!$B$7:$B$47=$A41)*(GENSERVEXP!$G$1:$AN$1=I$1),GENSERVEXP!$G$7:$AN$47)+SUMPRODUCT(--(ITEXP!$B$7:$B$15=$A41)*(ITEXP!$G$1:$AN$1=I$1),ITEXP!$G$7:$AN$15)+SUMIF(LABRCOST!$C$5:$C$30,$A41,LABRCOST!J$5:J$30)</f>
        <v>0</v>
      </c>
      <c r="J41" s="17" cm="1">
        <f t="array" ref="J41">SUMIF(TRAINGCOST!$B$6:$B$8,$A41,TRAINGCOST!K$6:K$8)+SUMPRODUCT(--(HSEEXP!$B$7:$B$24=$A41)*(HSEEXP!$G$1:$AN$1=J$1),HSEEXP!$G$7:$AN$24)+SUMPRODUCT(--(GENSERVEXP!$B$7:$B$47=$A41)*(GENSERVEXP!$G$1:$AN$1=J$1),GENSERVEXP!$G$7:$AN$47)+SUMPRODUCT(--(ITEXP!$B$7:$B$15=$A41)*(ITEXP!$G$1:$AN$1=J$1),ITEXP!$G$7:$AN$15)+SUMIF(LABRCOST!$C$5:$C$30,$A41,LABRCOST!K$5:K$30)</f>
        <v>0</v>
      </c>
      <c r="K41" s="17" cm="1">
        <f t="array" ref="K41">SUMIF(TRAINGCOST!$B$6:$B$8,$A41,TRAINGCOST!L$6:L$8)+SUMPRODUCT(--(HSEEXP!$B$7:$B$24=$A41)*(HSEEXP!$G$1:$AN$1=K$1),HSEEXP!$G$7:$AN$24)+SUMPRODUCT(--(GENSERVEXP!$B$7:$B$47=$A41)*(GENSERVEXP!$G$1:$AN$1=K$1),GENSERVEXP!$G$7:$AN$47)+SUMPRODUCT(--(ITEXP!$B$7:$B$15=$A41)*(ITEXP!$G$1:$AN$1=K$1),ITEXP!$G$7:$AN$15)+SUMIF(LABRCOST!$C$5:$C$30,$A41,LABRCOST!L$5:L$30)</f>
        <v>0</v>
      </c>
      <c r="L41" s="17" cm="1">
        <f t="array" ref="L41">SUMIF(TRAINGCOST!$B$6:$B$8,$A41,TRAINGCOST!M$6:M$8)+SUMPRODUCT(--(HSEEXP!$B$7:$B$24=$A41)*(HSEEXP!$G$1:$AN$1=L$1),HSEEXP!$G$7:$AN$24)+SUMPRODUCT(--(GENSERVEXP!$B$7:$B$47=$A41)*(GENSERVEXP!$G$1:$AN$1=L$1),GENSERVEXP!$G$7:$AN$47)+SUMPRODUCT(--(ITEXP!$B$7:$B$15=$A41)*(ITEXP!$G$1:$AN$1=L$1),ITEXP!$G$7:$AN$15)+SUMIF(LABRCOST!$C$5:$C$30,$A41,LABRCOST!M$5:M$30)</f>
        <v>0</v>
      </c>
      <c r="M41" s="17" cm="1">
        <f t="array" ref="M41">SUMIF(TRAINGCOST!$B$6:$B$8,$A41,TRAINGCOST!N$6:N$8)+SUMPRODUCT(--(HSEEXP!$B$7:$B$24=$A41)*(HSEEXP!$G$1:$AN$1=M$1),HSEEXP!$G$7:$AN$24)+SUMPRODUCT(--(GENSERVEXP!$B$7:$B$47=$A41)*(GENSERVEXP!$G$1:$AN$1=M$1),GENSERVEXP!$G$7:$AN$47)+SUMPRODUCT(--(ITEXP!$B$7:$B$15=$A41)*(ITEXP!$G$1:$AN$1=M$1),ITEXP!$G$7:$AN$15)+SUMIF(LABRCOST!$C$5:$C$30,$A41,LABRCOST!N$5:N$30)</f>
        <v>0</v>
      </c>
      <c r="N41" s="17" cm="1">
        <f t="array" ref="N41">SUMIF(TRAINGCOST!$B$6:$B$8,$A41,TRAINGCOST!O$6:O$8)+SUMPRODUCT(--(HSEEXP!$B$7:$B$24=$A41)*(HSEEXP!$G$1:$AN$1=N$1),HSEEXP!$G$7:$AN$24)+SUMPRODUCT(--(GENSERVEXP!$B$7:$B$47=$A41)*(GENSERVEXP!$G$1:$AN$1=N$1),GENSERVEXP!$G$7:$AN$47)+SUMPRODUCT(--(ITEXP!$B$7:$B$15=$A41)*(ITEXP!$G$1:$AN$1=N$1),ITEXP!$G$7:$AN$15)+SUMIF(LABRCOST!$C$5:$C$30,$A41,LABRCOST!O$5:O$30)</f>
        <v>0</v>
      </c>
      <c r="O41" s="18">
        <f t="shared" si="6"/>
        <v>0</v>
      </c>
      <c r="P41" s="19" t="s">
        <v>45</v>
      </c>
    </row>
    <row r="42" spans="1:16" x14ac:dyDescent="0.3">
      <c r="A42" s="113" t="s">
        <v>47</v>
      </c>
      <c r="B42" s="16" t="s">
        <v>614</v>
      </c>
      <c r="C42" s="17" cm="1">
        <f t="array" ref="C42">SUMIF(TRAINGCOST!$B$6:$B$8,$A42,TRAINGCOST!D$6:D$8)+SUMPRODUCT(--(HSEEXP!$B$7:$B$24=$A42)*(HSEEXP!$G$1:$AN$1=C$1),HSEEXP!$G$7:$AN$24)+SUMPRODUCT(--(GENSERVEXP!$B$7:$B$47=$A42)*(GENSERVEXP!$G$1:$AN$1=C$1),GENSERVEXP!$G$7:$AN$47)+SUMPRODUCT(--(ITEXP!$B$7:$B$15=$A42)*(ITEXP!$G$1:$AN$1=C$1),ITEXP!$G$7:$AN$15)+SUMIF(LABRCOST!$C$5:$C$30,$A42,LABRCOST!D$5:D$30)</f>
        <v>0</v>
      </c>
      <c r="D42" s="17" cm="1">
        <f t="array" ref="D42">SUMIF(TRAINGCOST!$B$6:$B$8,$A42,TRAINGCOST!E$6:E$8)+SUMPRODUCT(--(HSEEXP!$B$7:$B$24=$A42)*(HSEEXP!$G$1:$AN$1=D$1),HSEEXP!$G$7:$AN$24)+SUMPRODUCT(--(GENSERVEXP!$B$7:$B$47=$A42)*(GENSERVEXP!$G$1:$AN$1=D$1),GENSERVEXP!$G$7:$AN$47)+SUMPRODUCT(--(ITEXP!$B$7:$B$15=$A42)*(ITEXP!$G$1:$AN$1=D$1),ITEXP!$G$7:$AN$15)+SUMIF(LABRCOST!$C$5:$C$30,$A42,LABRCOST!E$5:E$30)</f>
        <v>0</v>
      </c>
      <c r="E42" s="17" cm="1">
        <f t="array" ref="E42">SUMIF(TRAINGCOST!$B$6:$B$8,$A42,TRAINGCOST!F$6:F$8)+SUMPRODUCT(--(HSEEXP!$B$7:$B$24=$A42)*(HSEEXP!$G$1:$AN$1=E$1),HSEEXP!$G$7:$AN$24)+SUMPRODUCT(--(GENSERVEXP!$B$7:$B$47=$A42)*(GENSERVEXP!$G$1:$AN$1=E$1),GENSERVEXP!$G$7:$AN$47)+SUMPRODUCT(--(ITEXP!$B$7:$B$15=$A42)*(ITEXP!$G$1:$AN$1=E$1),ITEXP!$G$7:$AN$15)+SUMIF(LABRCOST!$C$5:$C$30,$A42,LABRCOST!F$5:F$30)</f>
        <v>0</v>
      </c>
      <c r="F42" s="17" cm="1">
        <f t="array" ref="F42">SUMIF(TRAINGCOST!$B$6:$B$8,$A42,TRAINGCOST!G$6:G$8)+SUMPRODUCT(--(HSEEXP!$B$7:$B$24=$A42)*(HSEEXP!$G$1:$AN$1=F$1),HSEEXP!$G$7:$AN$24)+SUMPRODUCT(--(GENSERVEXP!$B$7:$B$47=$A42)*(GENSERVEXP!$G$1:$AN$1=F$1),GENSERVEXP!$G$7:$AN$47)+SUMPRODUCT(--(ITEXP!$B$7:$B$15=$A42)*(ITEXP!$G$1:$AN$1=F$1),ITEXP!$G$7:$AN$15)+SUMIF(LABRCOST!$C$5:$C$30,$A42,LABRCOST!G$5:G$30)</f>
        <v>0</v>
      </c>
      <c r="G42" s="17" cm="1">
        <f t="array" ref="G42">SUMIF(TRAINGCOST!$B$6:$B$8,$A42,TRAINGCOST!H$6:H$8)+SUMPRODUCT(--(HSEEXP!$B$7:$B$24=$A42)*(HSEEXP!$G$1:$AN$1=G$1),HSEEXP!$G$7:$AN$24)+SUMPRODUCT(--(GENSERVEXP!$B$7:$B$47=$A42)*(GENSERVEXP!$G$1:$AN$1=G$1),GENSERVEXP!$G$7:$AN$47)+SUMPRODUCT(--(ITEXP!$B$7:$B$15=$A42)*(ITEXP!$G$1:$AN$1=G$1),ITEXP!$G$7:$AN$15)+SUMIF(LABRCOST!$C$5:$C$30,$A42,LABRCOST!H$5:H$30)</f>
        <v>0</v>
      </c>
      <c r="H42" s="17" cm="1">
        <f t="array" ref="H42">SUMIF(TRAINGCOST!$B$6:$B$8,$A42,TRAINGCOST!I$6:I$8)+SUMPRODUCT(--(HSEEXP!$B$7:$B$24=$A42)*(HSEEXP!$G$1:$AN$1=H$1),HSEEXP!$G$7:$AN$24)+SUMPRODUCT(--(GENSERVEXP!$B$7:$B$47=$A42)*(GENSERVEXP!$G$1:$AN$1=H$1),GENSERVEXP!$G$7:$AN$47)+SUMPRODUCT(--(ITEXP!$B$7:$B$15=$A42)*(ITEXP!$G$1:$AN$1=H$1),ITEXP!$G$7:$AN$15)+SUMIF(LABRCOST!$C$5:$C$30,$A42,LABRCOST!I$5:I$30)</f>
        <v>0</v>
      </c>
      <c r="I42" s="17" cm="1">
        <f t="array" ref="I42">SUMIF(TRAINGCOST!$B$6:$B$8,$A42,TRAINGCOST!J$6:J$8)+SUMPRODUCT(--(HSEEXP!$B$7:$B$24=$A42)*(HSEEXP!$G$1:$AN$1=I$1),HSEEXP!$G$7:$AN$24)+SUMPRODUCT(--(GENSERVEXP!$B$7:$B$47=$A42)*(GENSERVEXP!$G$1:$AN$1=I$1),GENSERVEXP!$G$7:$AN$47)+SUMPRODUCT(--(ITEXP!$B$7:$B$15=$A42)*(ITEXP!$G$1:$AN$1=I$1),ITEXP!$G$7:$AN$15)+SUMIF(LABRCOST!$C$5:$C$30,$A42,LABRCOST!J$5:J$30)</f>
        <v>0</v>
      </c>
      <c r="J42" s="17" cm="1">
        <f t="array" ref="J42">SUMIF(TRAINGCOST!$B$6:$B$8,$A42,TRAINGCOST!K$6:K$8)+SUMPRODUCT(--(HSEEXP!$B$7:$B$24=$A42)*(HSEEXP!$G$1:$AN$1=J$1),HSEEXP!$G$7:$AN$24)+SUMPRODUCT(--(GENSERVEXP!$B$7:$B$47=$A42)*(GENSERVEXP!$G$1:$AN$1=J$1),GENSERVEXP!$G$7:$AN$47)+SUMPRODUCT(--(ITEXP!$B$7:$B$15=$A42)*(ITEXP!$G$1:$AN$1=J$1),ITEXP!$G$7:$AN$15)+SUMIF(LABRCOST!$C$5:$C$30,$A42,LABRCOST!K$5:K$30)</f>
        <v>0</v>
      </c>
      <c r="K42" s="17" cm="1">
        <f t="array" ref="K42">SUMIF(TRAINGCOST!$B$6:$B$8,$A42,TRAINGCOST!L$6:L$8)+SUMPRODUCT(--(HSEEXP!$B$7:$B$24=$A42)*(HSEEXP!$G$1:$AN$1=K$1),HSEEXP!$G$7:$AN$24)+SUMPRODUCT(--(GENSERVEXP!$B$7:$B$47=$A42)*(GENSERVEXP!$G$1:$AN$1=K$1),GENSERVEXP!$G$7:$AN$47)+SUMPRODUCT(--(ITEXP!$B$7:$B$15=$A42)*(ITEXP!$G$1:$AN$1=K$1),ITEXP!$G$7:$AN$15)+SUMIF(LABRCOST!$C$5:$C$30,$A42,LABRCOST!L$5:L$30)</f>
        <v>0</v>
      </c>
      <c r="L42" s="17" cm="1">
        <f t="array" ref="L42">SUMIF(TRAINGCOST!$B$6:$B$8,$A42,TRAINGCOST!M$6:M$8)+SUMPRODUCT(--(HSEEXP!$B$7:$B$24=$A42)*(HSEEXP!$G$1:$AN$1=L$1),HSEEXP!$G$7:$AN$24)+SUMPRODUCT(--(GENSERVEXP!$B$7:$B$47=$A42)*(GENSERVEXP!$G$1:$AN$1=L$1),GENSERVEXP!$G$7:$AN$47)+SUMPRODUCT(--(ITEXP!$B$7:$B$15=$A42)*(ITEXP!$G$1:$AN$1=L$1),ITEXP!$G$7:$AN$15)+SUMIF(LABRCOST!$C$5:$C$30,$A42,LABRCOST!M$5:M$30)</f>
        <v>0</v>
      </c>
      <c r="M42" s="17" cm="1">
        <f t="array" ref="M42">SUMIF(TRAINGCOST!$B$6:$B$8,$A42,TRAINGCOST!N$6:N$8)+SUMPRODUCT(--(HSEEXP!$B$7:$B$24=$A42)*(HSEEXP!$G$1:$AN$1=M$1),HSEEXP!$G$7:$AN$24)+SUMPRODUCT(--(GENSERVEXP!$B$7:$B$47=$A42)*(GENSERVEXP!$G$1:$AN$1=M$1),GENSERVEXP!$G$7:$AN$47)+SUMPRODUCT(--(ITEXP!$B$7:$B$15=$A42)*(ITEXP!$G$1:$AN$1=M$1),ITEXP!$G$7:$AN$15)+SUMIF(LABRCOST!$C$5:$C$30,$A42,LABRCOST!N$5:N$30)</f>
        <v>0</v>
      </c>
      <c r="N42" s="17" cm="1">
        <f t="array" ref="N42">SUMIF(TRAINGCOST!$B$6:$B$8,$A42,TRAINGCOST!O$6:O$8)+SUMPRODUCT(--(HSEEXP!$B$7:$B$24=$A42)*(HSEEXP!$G$1:$AN$1=N$1),HSEEXP!$G$7:$AN$24)+SUMPRODUCT(--(GENSERVEXP!$B$7:$B$47=$A42)*(GENSERVEXP!$G$1:$AN$1=N$1),GENSERVEXP!$G$7:$AN$47)+SUMPRODUCT(--(ITEXP!$B$7:$B$15=$A42)*(ITEXP!$G$1:$AN$1=N$1),ITEXP!$G$7:$AN$15)+SUMIF(LABRCOST!$C$5:$C$30,$A42,LABRCOST!O$5:O$30)</f>
        <v>0</v>
      </c>
      <c r="O42" s="18">
        <f t="shared" si="6"/>
        <v>0</v>
      </c>
      <c r="P42" s="19" t="s">
        <v>58</v>
      </c>
    </row>
    <row r="43" spans="1:16" x14ac:dyDescent="0.3">
      <c r="A43" s="113" t="s">
        <v>52</v>
      </c>
      <c r="B43" s="16" t="s">
        <v>615</v>
      </c>
      <c r="C43" s="17" cm="1">
        <f t="array" ref="C43">SUMIF(TRAINGCOST!$B$6:$B$8,$A43,TRAINGCOST!D$6:D$8)+SUMPRODUCT(--(HSEEXP!$B$7:$B$24=$A43)*(HSEEXP!$G$1:$AN$1=C$1),HSEEXP!$G$7:$AN$24)+SUMPRODUCT(--(GENSERVEXP!$B$7:$B$47=$A43)*(GENSERVEXP!$G$1:$AN$1=C$1),GENSERVEXP!$G$7:$AN$47)+SUMPRODUCT(--(ITEXP!$B$7:$B$15=$A43)*(ITEXP!$G$1:$AN$1=C$1),ITEXP!$G$7:$AN$15)+SUMIF(LABRCOST!$C$5:$C$30,$A43,LABRCOST!D$5:D$30)</f>
        <v>0</v>
      </c>
      <c r="D43" s="17" cm="1">
        <f t="array" ref="D43">SUMIF(TRAINGCOST!$B$6:$B$8,$A43,TRAINGCOST!E$6:E$8)+SUMPRODUCT(--(HSEEXP!$B$7:$B$24=$A43)*(HSEEXP!$G$1:$AN$1=D$1),HSEEXP!$G$7:$AN$24)+SUMPRODUCT(--(GENSERVEXP!$B$7:$B$47=$A43)*(GENSERVEXP!$G$1:$AN$1=D$1),GENSERVEXP!$G$7:$AN$47)+SUMPRODUCT(--(ITEXP!$B$7:$B$15=$A43)*(ITEXP!$G$1:$AN$1=D$1),ITEXP!$G$7:$AN$15)+SUMIF(LABRCOST!$C$5:$C$30,$A43,LABRCOST!E$5:E$30)</f>
        <v>0</v>
      </c>
      <c r="E43" s="17" cm="1">
        <f t="array" ref="E43">SUMIF(TRAINGCOST!$B$6:$B$8,$A43,TRAINGCOST!F$6:F$8)+SUMPRODUCT(--(HSEEXP!$B$7:$B$24=$A43)*(HSEEXP!$G$1:$AN$1=E$1),HSEEXP!$G$7:$AN$24)+SUMPRODUCT(--(GENSERVEXP!$B$7:$B$47=$A43)*(GENSERVEXP!$G$1:$AN$1=E$1),GENSERVEXP!$G$7:$AN$47)+SUMPRODUCT(--(ITEXP!$B$7:$B$15=$A43)*(ITEXP!$G$1:$AN$1=E$1),ITEXP!$G$7:$AN$15)+SUMIF(LABRCOST!$C$5:$C$30,$A43,LABRCOST!F$5:F$30)</f>
        <v>0</v>
      </c>
      <c r="F43" s="17" cm="1">
        <f t="array" ref="F43">SUMIF(TRAINGCOST!$B$6:$B$8,$A43,TRAINGCOST!G$6:G$8)+SUMPRODUCT(--(HSEEXP!$B$7:$B$24=$A43)*(HSEEXP!$G$1:$AN$1=F$1),HSEEXP!$G$7:$AN$24)+SUMPRODUCT(--(GENSERVEXP!$B$7:$B$47=$A43)*(GENSERVEXP!$G$1:$AN$1=F$1),GENSERVEXP!$G$7:$AN$47)+SUMPRODUCT(--(ITEXP!$B$7:$B$15=$A43)*(ITEXP!$G$1:$AN$1=F$1),ITEXP!$G$7:$AN$15)+SUMIF(LABRCOST!$C$5:$C$30,$A43,LABRCOST!G$5:G$30)</f>
        <v>0</v>
      </c>
      <c r="G43" s="17" cm="1">
        <f t="array" ref="G43">SUMIF(TRAINGCOST!$B$6:$B$8,$A43,TRAINGCOST!H$6:H$8)+SUMPRODUCT(--(HSEEXP!$B$7:$B$24=$A43)*(HSEEXP!$G$1:$AN$1=G$1),HSEEXP!$G$7:$AN$24)+SUMPRODUCT(--(GENSERVEXP!$B$7:$B$47=$A43)*(GENSERVEXP!$G$1:$AN$1=G$1),GENSERVEXP!$G$7:$AN$47)+SUMPRODUCT(--(ITEXP!$B$7:$B$15=$A43)*(ITEXP!$G$1:$AN$1=G$1),ITEXP!$G$7:$AN$15)+SUMIF(LABRCOST!$C$5:$C$30,$A43,LABRCOST!H$5:H$30)</f>
        <v>0</v>
      </c>
      <c r="H43" s="17" cm="1">
        <f t="array" ref="H43">SUMIF(TRAINGCOST!$B$6:$B$8,$A43,TRAINGCOST!I$6:I$8)+SUMPRODUCT(--(HSEEXP!$B$7:$B$24=$A43)*(HSEEXP!$G$1:$AN$1=H$1),HSEEXP!$G$7:$AN$24)+SUMPRODUCT(--(GENSERVEXP!$B$7:$B$47=$A43)*(GENSERVEXP!$G$1:$AN$1=H$1),GENSERVEXP!$G$7:$AN$47)+SUMPRODUCT(--(ITEXP!$B$7:$B$15=$A43)*(ITEXP!$G$1:$AN$1=H$1),ITEXP!$G$7:$AN$15)+SUMIF(LABRCOST!$C$5:$C$30,$A43,LABRCOST!I$5:I$30)</f>
        <v>0</v>
      </c>
      <c r="I43" s="17" cm="1">
        <f t="array" ref="I43">SUMIF(TRAINGCOST!$B$6:$B$8,$A43,TRAINGCOST!J$6:J$8)+SUMPRODUCT(--(HSEEXP!$B$7:$B$24=$A43)*(HSEEXP!$G$1:$AN$1=I$1),HSEEXP!$G$7:$AN$24)+SUMPRODUCT(--(GENSERVEXP!$B$7:$B$47=$A43)*(GENSERVEXP!$G$1:$AN$1=I$1),GENSERVEXP!$G$7:$AN$47)+SUMPRODUCT(--(ITEXP!$B$7:$B$15=$A43)*(ITEXP!$G$1:$AN$1=I$1),ITEXP!$G$7:$AN$15)+SUMIF(LABRCOST!$C$5:$C$30,$A43,LABRCOST!J$5:J$30)</f>
        <v>0</v>
      </c>
      <c r="J43" s="17" cm="1">
        <f t="array" ref="J43">SUMIF(TRAINGCOST!$B$6:$B$8,$A43,TRAINGCOST!K$6:K$8)+SUMPRODUCT(--(HSEEXP!$B$7:$B$24=$A43)*(HSEEXP!$G$1:$AN$1=J$1),HSEEXP!$G$7:$AN$24)+SUMPRODUCT(--(GENSERVEXP!$B$7:$B$47=$A43)*(GENSERVEXP!$G$1:$AN$1=J$1),GENSERVEXP!$G$7:$AN$47)+SUMPRODUCT(--(ITEXP!$B$7:$B$15=$A43)*(ITEXP!$G$1:$AN$1=J$1),ITEXP!$G$7:$AN$15)+SUMIF(LABRCOST!$C$5:$C$30,$A43,LABRCOST!K$5:K$30)</f>
        <v>0</v>
      </c>
      <c r="K43" s="17" cm="1">
        <f t="array" ref="K43">SUMIF(TRAINGCOST!$B$6:$B$8,$A43,TRAINGCOST!L$6:L$8)+SUMPRODUCT(--(HSEEXP!$B$7:$B$24=$A43)*(HSEEXP!$G$1:$AN$1=K$1),HSEEXP!$G$7:$AN$24)+SUMPRODUCT(--(GENSERVEXP!$B$7:$B$47=$A43)*(GENSERVEXP!$G$1:$AN$1=K$1),GENSERVEXP!$G$7:$AN$47)+SUMPRODUCT(--(ITEXP!$B$7:$B$15=$A43)*(ITEXP!$G$1:$AN$1=K$1),ITEXP!$G$7:$AN$15)+SUMIF(LABRCOST!$C$5:$C$30,$A43,LABRCOST!L$5:L$30)</f>
        <v>0</v>
      </c>
      <c r="L43" s="17" cm="1">
        <f t="array" ref="L43">SUMIF(TRAINGCOST!$B$6:$B$8,$A43,TRAINGCOST!M$6:M$8)+SUMPRODUCT(--(HSEEXP!$B$7:$B$24=$A43)*(HSEEXP!$G$1:$AN$1=L$1),HSEEXP!$G$7:$AN$24)+SUMPRODUCT(--(GENSERVEXP!$B$7:$B$47=$A43)*(GENSERVEXP!$G$1:$AN$1=L$1),GENSERVEXP!$G$7:$AN$47)+SUMPRODUCT(--(ITEXP!$B$7:$B$15=$A43)*(ITEXP!$G$1:$AN$1=L$1),ITEXP!$G$7:$AN$15)+SUMIF(LABRCOST!$C$5:$C$30,$A43,LABRCOST!M$5:M$30)</f>
        <v>0</v>
      </c>
      <c r="M43" s="17" cm="1">
        <f t="array" ref="M43">SUMIF(TRAINGCOST!$B$6:$B$8,$A43,TRAINGCOST!N$6:N$8)+SUMPRODUCT(--(HSEEXP!$B$7:$B$24=$A43)*(HSEEXP!$G$1:$AN$1=M$1),HSEEXP!$G$7:$AN$24)+SUMPRODUCT(--(GENSERVEXP!$B$7:$B$47=$A43)*(GENSERVEXP!$G$1:$AN$1=M$1),GENSERVEXP!$G$7:$AN$47)+SUMPRODUCT(--(ITEXP!$B$7:$B$15=$A43)*(ITEXP!$G$1:$AN$1=M$1),ITEXP!$G$7:$AN$15)+SUMIF(LABRCOST!$C$5:$C$30,$A43,LABRCOST!N$5:N$30)</f>
        <v>0</v>
      </c>
      <c r="N43" s="17" cm="1">
        <f t="array" ref="N43">SUMIF(TRAINGCOST!$B$6:$B$8,$A43,TRAINGCOST!O$6:O$8)+SUMPRODUCT(--(HSEEXP!$B$7:$B$24=$A43)*(HSEEXP!$G$1:$AN$1=N$1),HSEEXP!$G$7:$AN$24)+SUMPRODUCT(--(GENSERVEXP!$B$7:$B$47=$A43)*(GENSERVEXP!$G$1:$AN$1=N$1),GENSERVEXP!$G$7:$AN$47)+SUMPRODUCT(--(ITEXP!$B$7:$B$15=$A43)*(ITEXP!$G$1:$AN$1=N$1),ITEXP!$G$7:$AN$15)+SUMIF(LABRCOST!$C$5:$C$30,$A43,LABRCOST!O$5:O$30)</f>
        <v>0</v>
      </c>
      <c r="O43" s="18">
        <f t="shared" ref="O43:O44" si="7">SUM(C43:N43)</f>
        <v>0</v>
      </c>
      <c r="P43" s="19" t="s">
        <v>45</v>
      </c>
    </row>
    <row r="44" spans="1:16" x14ac:dyDescent="0.3">
      <c r="A44" s="15" t="s">
        <v>56</v>
      </c>
      <c r="B44" s="16" t="s">
        <v>57</v>
      </c>
      <c r="C44" s="17" cm="1">
        <f t="array" ref="C44">SUMIF(TRAINGCOST!$B$6:$B$8,$A44,TRAINGCOST!D$6:D$8)+SUMPRODUCT(--(HSEEXP!$B$7:$B$24=$A44)*(HSEEXP!$G$1:$AN$1=C$1),HSEEXP!$G$7:$AN$24)+SUMPRODUCT(--(GENSERVEXP!$B$7:$B$47=$A44)*(GENSERVEXP!$G$1:$AN$1=C$1),GENSERVEXP!$G$7:$AN$47)+SUMPRODUCT(--(ITEXP!$B$7:$B$15=$A44)*(ITEXP!$G$1:$AN$1=C$1),ITEXP!$G$7:$AN$15)+SUMIF(LABRCOST!$C$5:$C$30,$A44,LABRCOST!D$5:D$30)</f>
        <v>0</v>
      </c>
      <c r="D44" s="17" cm="1">
        <f t="array" ref="D44">SUMIF(TRAINGCOST!$B$6:$B$8,$A44,TRAINGCOST!E$6:E$8)+SUMPRODUCT(--(HSEEXP!$B$7:$B$24=$A44)*(HSEEXP!$G$1:$AN$1=D$1),HSEEXP!$G$7:$AN$24)+SUMPRODUCT(--(GENSERVEXP!$B$7:$B$47=$A44)*(GENSERVEXP!$G$1:$AN$1=D$1),GENSERVEXP!$G$7:$AN$47)+SUMPRODUCT(--(ITEXP!$B$7:$B$15=$A44)*(ITEXP!$G$1:$AN$1=D$1),ITEXP!$G$7:$AN$15)+SUMIF(LABRCOST!$C$5:$C$30,$A44,LABRCOST!E$5:E$30)</f>
        <v>0</v>
      </c>
      <c r="E44" s="17" cm="1">
        <f t="array" ref="E44">SUMIF(TRAINGCOST!$B$6:$B$8,$A44,TRAINGCOST!F$6:F$8)+SUMPRODUCT(--(HSEEXP!$B$7:$B$24=$A44)*(HSEEXP!$G$1:$AN$1=E$1),HSEEXP!$G$7:$AN$24)+SUMPRODUCT(--(GENSERVEXP!$B$7:$B$47=$A44)*(GENSERVEXP!$G$1:$AN$1=E$1),GENSERVEXP!$G$7:$AN$47)+SUMPRODUCT(--(ITEXP!$B$7:$B$15=$A44)*(ITEXP!$G$1:$AN$1=E$1),ITEXP!$G$7:$AN$15)+SUMIF(LABRCOST!$C$5:$C$30,$A44,LABRCOST!F$5:F$30)</f>
        <v>0</v>
      </c>
      <c r="F44" s="17" cm="1">
        <f t="array" ref="F44">SUMIF(TRAINGCOST!$B$6:$B$8,$A44,TRAINGCOST!G$6:G$8)+SUMPRODUCT(--(HSEEXP!$B$7:$B$24=$A44)*(HSEEXP!$G$1:$AN$1=F$1),HSEEXP!$G$7:$AN$24)+SUMPRODUCT(--(GENSERVEXP!$B$7:$B$47=$A44)*(GENSERVEXP!$G$1:$AN$1=F$1),GENSERVEXP!$G$7:$AN$47)+SUMPRODUCT(--(ITEXP!$B$7:$B$15=$A44)*(ITEXP!$G$1:$AN$1=F$1),ITEXP!$G$7:$AN$15)+SUMIF(LABRCOST!$C$5:$C$30,$A44,LABRCOST!G$5:G$30)</f>
        <v>0</v>
      </c>
      <c r="G44" s="17" cm="1">
        <f t="array" ref="G44">SUMIF(TRAINGCOST!$B$6:$B$8,$A44,TRAINGCOST!H$6:H$8)+SUMPRODUCT(--(HSEEXP!$B$7:$B$24=$A44)*(HSEEXP!$G$1:$AN$1=G$1),HSEEXP!$G$7:$AN$24)+SUMPRODUCT(--(GENSERVEXP!$B$7:$B$47=$A44)*(GENSERVEXP!$G$1:$AN$1=G$1),GENSERVEXP!$G$7:$AN$47)+SUMPRODUCT(--(ITEXP!$B$7:$B$15=$A44)*(ITEXP!$G$1:$AN$1=G$1),ITEXP!$G$7:$AN$15)+SUMIF(LABRCOST!$C$5:$C$30,$A44,LABRCOST!H$5:H$30)</f>
        <v>0</v>
      </c>
      <c r="H44" s="17" cm="1">
        <f t="array" ref="H44">SUMIF(TRAINGCOST!$B$6:$B$8,$A44,TRAINGCOST!I$6:I$8)+SUMPRODUCT(--(HSEEXP!$B$7:$B$24=$A44)*(HSEEXP!$G$1:$AN$1=H$1),HSEEXP!$G$7:$AN$24)+SUMPRODUCT(--(GENSERVEXP!$B$7:$B$47=$A44)*(GENSERVEXP!$G$1:$AN$1=H$1),GENSERVEXP!$G$7:$AN$47)+SUMPRODUCT(--(ITEXP!$B$7:$B$15=$A44)*(ITEXP!$G$1:$AN$1=H$1),ITEXP!$G$7:$AN$15)+SUMIF(LABRCOST!$C$5:$C$30,$A44,LABRCOST!I$5:I$30)</f>
        <v>0</v>
      </c>
      <c r="I44" s="17" cm="1">
        <f t="array" ref="I44">SUMIF(TRAINGCOST!$B$6:$B$8,$A44,TRAINGCOST!J$6:J$8)+SUMPRODUCT(--(HSEEXP!$B$7:$B$24=$A44)*(HSEEXP!$G$1:$AN$1=I$1),HSEEXP!$G$7:$AN$24)+SUMPRODUCT(--(GENSERVEXP!$B$7:$B$47=$A44)*(GENSERVEXP!$G$1:$AN$1=I$1),GENSERVEXP!$G$7:$AN$47)+SUMPRODUCT(--(ITEXP!$B$7:$B$15=$A44)*(ITEXP!$G$1:$AN$1=I$1),ITEXP!$G$7:$AN$15)+SUMIF(LABRCOST!$C$5:$C$30,$A44,LABRCOST!J$5:J$30)</f>
        <v>0</v>
      </c>
      <c r="J44" s="17" cm="1">
        <f t="array" ref="J44">SUMIF(TRAINGCOST!$B$6:$B$8,$A44,TRAINGCOST!K$6:K$8)+SUMPRODUCT(--(HSEEXP!$B$7:$B$24=$A44)*(HSEEXP!$G$1:$AN$1=J$1),HSEEXP!$G$7:$AN$24)+SUMPRODUCT(--(GENSERVEXP!$B$7:$B$47=$A44)*(GENSERVEXP!$G$1:$AN$1=J$1),GENSERVEXP!$G$7:$AN$47)+SUMPRODUCT(--(ITEXP!$B$7:$B$15=$A44)*(ITEXP!$G$1:$AN$1=J$1),ITEXP!$G$7:$AN$15)+SUMIF(LABRCOST!$C$5:$C$30,$A44,LABRCOST!K$5:K$30)</f>
        <v>0</v>
      </c>
      <c r="K44" s="17" cm="1">
        <f t="array" ref="K44">SUMIF(TRAINGCOST!$B$6:$B$8,$A44,TRAINGCOST!L$6:L$8)+SUMPRODUCT(--(HSEEXP!$B$7:$B$24=$A44)*(HSEEXP!$G$1:$AN$1=K$1),HSEEXP!$G$7:$AN$24)+SUMPRODUCT(--(GENSERVEXP!$B$7:$B$47=$A44)*(GENSERVEXP!$G$1:$AN$1=K$1),GENSERVEXP!$G$7:$AN$47)+SUMPRODUCT(--(ITEXP!$B$7:$B$15=$A44)*(ITEXP!$G$1:$AN$1=K$1),ITEXP!$G$7:$AN$15)+SUMIF(LABRCOST!$C$5:$C$30,$A44,LABRCOST!L$5:L$30)</f>
        <v>0</v>
      </c>
      <c r="L44" s="17" cm="1">
        <f t="array" ref="L44">SUMIF(TRAINGCOST!$B$6:$B$8,$A44,TRAINGCOST!M$6:M$8)+SUMPRODUCT(--(HSEEXP!$B$7:$B$24=$A44)*(HSEEXP!$G$1:$AN$1=L$1),HSEEXP!$G$7:$AN$24)+SUMPRODUCT(--(GENSERVEXP!$B$7:$B$47=$A44)*(GENSERVEXP!$G$1:$AN$1=L$1),GENSERVEXP!$G$7:$AN$47)+SUMPRODUCT(--(ITEXP!$B$7:$B$15=$A44)*(ITEXP!$G$1:$AN$1=L$1),ITEXP!$G$7:$AN$15)+SUMIF(LABRCOST!$C$5:$C$30,$A44,LABRCOST!M$5:M$30)</f>
        <v>0</v>
      </c>
      <c r="M44" s="17" cm="1">
        <f t="array" ref="M44">SUMIF(TRAINGCOST!$B$6:$B$8,$A44,TRAINGCOST!N$6:N$8)+SUMPRODUCT(--(HSEEXP!$B$7:$B$24=$A44)*(HSEEXP!$G$1:$AN$1=M$1),HSEEXP!$G$7:$AN$24)+SUMPRODUCT(--(GENSERVEXP!$B$7:$B$47=$A44)*(GENSERVEXP!$G$1:$AN$1=M$1),GENSERVEXP!$G$7:$AN$47)+SUMPRODUCT(--(ITEXP!$B$7:$B$15=$A44)*(ITEXP!$G$1:$AN$1=M$1),ITEXP!$G$7:$AN$15)+SUMIF(LABRCOST!$C$5:$C$30,$A44,LABRCOST!N$5:N$30)</f>
        <v>0</v>
      </c>
      <c r="N44" s="17" cm="1">
        <f t="array" ref="N44">SUMIF(TRAINGCOST!$B$6:$B$8,$A44,TRAINGCOST!O$6:O$8)+SUMPRODUCT(--(HSEEXP!$B$7:$B$24=$A44)*(HSEEXP!$G$1:$AN$1=N$1),HSEEXP!$G$7:$AN$24)+SUMPRODUCT(--(GENSERVEXP!$B$7:$B$47=$A44)*(GENSERVEXP!$G$1:$AN$1=N$1),GENSERVEXP!$G$7:$AN$47)+SUMPRODUCT(--(ITEXP!$B$7:$B$15=$A44)*(ITEXP!$G$1:$AN$1=N$1),ITEXP!$G$7:$AN$15)+SUMIF(LABRCOST!$C$5:$C$30,$A44,LABRCOST!O$5:O$30)</f>
        <v>0</v>
      </c>
      <c r="O44" s="18">
        <f t="shared" si="7"/>
        <v>0</v>
      </c>
      <c r="P44" s="19" t="s">
        <v>58</v>
      </c>
    </row>
    <row r="45" spans="1:16" x14ac:dyDescent="0.3">
      <c r="A45" s="20" t="s">
        <v>59</v>
      </c>
      <c r="B45" s="21" t="s">
        <v>60</v>
      </c>
      <c r="C45" s="22">
        <f>SUM(C18:C44)</f>
        <v>186666376.361</v>
      </c>
      <c r="D45" s="22">
        <f t="shared" ref="D45:O45" si="8">SUM(D18:D44)</f>
        <v>139868628.32999998</v>
      </c>
      <c r="E45" s="22">
        <f t="shared" si="8"/>
        <v>147128203.384</v>
      </c>
      <c r="F45" s="22">
        <f t="shared" si="8"/>
        <v>181503770.37100002</v>
      </c>
      <c r="G45" s="22">
        <f t="shared" si="8"/>
        <v>147638148.01050001</v>
      </c>
      <c r="H45" s="22">
        <f t="shared" si="8"/>
        <v>188931935.64349997</v>
      </c>
      <c r="I45" s="22">
        <f t="shared" si="8"/>
        <v>157063775.10099998</v>
      </c>
      <c r="J45" s="22">
        <f t="shared" si="8"/>
        <v>178323988.38949999</v>
      </c>
      <c r="K45" s="22">
        <f t="shared" si="8"/>
        <v>193783127.72850001</v>
      </c>
      <c r="L45" s="22">
        <f t="shared" si="8"/>
        <v>143455611.61499998</v>
      </c>
      <c r="M45" s="22">
        <f t="shared" si="8"/>
        <v>181941595.50749999</v>
      </c>
      <c r="N45" s="22">
        <f t="shared" si="8"/>
        <v>205487028.68549997</v>
      </c>
      <c r="O45" s="22">
        <f t="shared" si="8"/>
        <v>2051792189.1269996</v>
      </c>
      <c r="P45" s="24"/>
    </row>
    <row r="46" spans="1:16" x14ac:dyDescent="0.3">
      <c r="A46" s="15" t="s">
        <v>61</v>
      </c>
      <c r="B46" s="16" t="s">
        <v>62</v>
      </c>
      <c r="C46" s="17" cm="1">
        <f t="array" ref="C46">SUMIF(TRAINGCOST!$B$6:$B$8,$A46,TRAINGCOST!D$6:D$8)+SUMPRODUCT(--(HSEEXP!$B$7:$B$24=$A46)*(HSEEXP!$G$1:$AN$1=C$1),HSEEXP!$G$7:$AN$24)+SUMPRODUCT(--(GENSERVEXP!$B$7:$B$47=$A46)*(GENSERVEXP!$G$1:$AN$1=C$1),GENSERVEXP!$G$7:$AN$47)+SUMPRODUCT(--(ITEXP!$B$7:$B$15=$A46)*(ITEXP!$G$1:$AN$1=C$1),ITEXP!$G$7:$AN$15)+SUMIF(LABRCOST!$C$5:$C$30,$A46,LABRCOST!D$5:D$30)</f>
        <v>0</v>
      </c>
      <c r="D46" s="17" cm="1">
        <f t="array" ref="D46">SUMIF(TRAINGCOST!$B$6:$B$8,$A46,TRAINGCOST!E$6:E$8)+SUMPRODUCT(--(HSEEXP!$B$7:$B$24=$A46)*(HSEEXP!$G$1:$AN$1=D$1),HSEEXP!$G$7:$AN$24)+SUMPRODUCT(--(GENSERVEXP!$B$7:$B$47=$A46)*(GENSERVEXP!$G$1:$AN$1=D$1),GENSERVEXP!$G$7:$AN$47)+SUMPRODUCT(--(ITEXP!$B$7:$B$15=$A46)*(ITEXP!$G$1:$AN$1=D$1),ITEXP!$G$7:$AN$15)+SUMIF(LABRCOST!$C$5:$C$30,$A46,LABRCOST!E$5:E$30)</f>
        <v>0</v>
      </c>
      <c r="E46" s="17" cm="1">
        <f t="array" ref="E46">SUMIF(TRAINGCOST!$B$6:$B$8,$A46,TRAINGCOST!F$6:F$8)+SUMPRODUCT(--(HSEEXP!$B$7:$B$24=$A46)*(HSEEXP!$G$1:$AN$1=E$1),HSEEXP!$G$7:$AN$24)+SUMPRODUCT(--(GENSERVEXP!$B$7:$B$47=$A46)*(GENSERVEXP!$G$1:$AN$1=E$1),GENSERVEXP!$G$7:$AN$47)+SUMPRODUCT(--(ITEXP!$B$7:$B$15=$A46)*(ITEXP!$G$1:$AN$1=E$1),ITEXP!$G$7:$AN$15)+SUMIF(LABRCOST!$C$5:$C$30,$A46,LABRCOST!F$5:F$30)</f>
        <v>0</v>
      </c>
      <c r="F46" s="17" cm="1">
        <f t="array" ref="F46">SUMIF(TRAINGCOST!$B$6:$B$8,$A46,TRAINGCOST!G$6:G$8)+SUMPRODUCT(--(HSEEXP!$B$7:$B$24=$A46)*(HSEEXP!$G$1:$AN$1=F$1),HSEEXP!$G$7:$AN$24)+SUMPRODUCT(--(GENSERVEXP!$B$7:$B$47=$A46)*(GENSERVEXP!$G$1:$AN$1=F$1),GENSERVEXP!$G$7:$AN$47)+SUMPRODUCT(--(ITEXP!$B$7:$B$15=$A46)*(ITEXP!$G$1:$AN$1=F$1),ITEXP!$G$7:$AN$15)+SUMIF(LABRCOST!$C$5:$C$30,$A46,LABRCOST!G$5:G$30)</f>
        <v>0</v>
      </c>
      <c r="G46" s="17" cm="1">
        <f t="array" ref="G46">SUMIF(TRAINGCOST!$B$6:$B$8,$A46,TRAINGCOST!H$6:H$8)+SUMPRODUCT(--(HSEEXP!$B$7:$B$24=$A46)*(HSEEXP!$G$1:$AN$1=G$1),HSEEXP!$G$7:$AN$24)+SUMPRODUCT(--(GENSERVEXP!$B$7:$B$47=$A46)*(GENSERVEXP!$G$1:$AN$1=G$1),GENSERVEXP!$G$7:$AN$47)+SUMPRODUCT(--(ITEXP!$B$7:$B$15=$A46)*(ITEXP!$G$1:$AN$1=G$1),ITEXP!$G$7:$AN$15)+SUMIF(LABRCOST!$C$5:$C$30,$A46,LABRCOST!H$5:H$30)</f>
        <v>0</v>
      </c>
      <c r="H46" s="17" cm="1">
        <f t="array" ref="H46">SUMIF(TRAINGCOST!$B$6:$B$8,$A46,TRAINGCOST!I$6:I$8)+SUMPRODUCT(--(HSEEXP!$B$7:$B$24=$A46)*(HSEEXP!$G$1:$AN$1=H$1),HSEEXP!$G$7:$AN$24)+SUMPRODUCT(--(GENSERVEXP!$B$7:$B$47=$A46)*(GENSERVEXP!$G$1:$AN$1=H$1),GENSERVEXP!$G$7:$AN$47)+SUMPRODUCT(--(ITEXP!$B$7:$B$15=$A46)*(ITEXP!$G$1:$AN$1=H$1),ITEXP!$G$7:$AN$15)+SUMIF(LABRCOST!$C$5:$C$30,$A46,LABRCOST!I$5:I$30)</f>
        <v>0</v>
      </c>
      <c r="I46" s="17" cm="1">
        <f t="array" ref="I46">SUMIF(TRAINGCOST!$B$6:$B$8,$A46,TRAINGCOST!J$6:J$8)+SUMPRODUCT(--(HSEEXP!$B$7:$B$24=$A46)*(HSEEXP!$G$1:$AN$1=I$1),HSEEXP!$G$7:$AN$24)+SUMPRODUCT(--(GENSERVEXP!$B$7:$B$47=$A46)*(GENSERVEXP!$G$1:$AN$1=I$1),GENSERVEXP!$G$7:$AN$47)+SUMPRODUCT(--(ITEXP!$B$7:$B$15=$A46)*(ITEXP!$G$1:$AN$1=I$1),ITEXP!$G$7:$AN$15)+SUMIF(LABRCOST!$C$5:$C$30,$A46,LABRCOST!J$5:J$30)</f>
        <v>0</v>
      </c>
      <c r="J46" s="17" cm="1">
        <f t="array" ref="J46">SUMIF(TRAINGCOST!$B$6:$B$8,$A46,TRAINGCOST!K$6:K$8)+SUMPRODUCT(--(HSEEXP!$B$7:$B$24=$A46)*(HSEEXP!$G$1:$AN$1=J$1),HSEEXP!$G$7:$AN$24)+SUMPRODUCT(--(GENSERVEXP!$B$7:$B$47=$A46)*(GENSERVEXP!$G$1:$AN$1=J$1),GENSERVEXP!$G$7:$AN$47)+SUMPRODUCT(--(ITEXP!$B$7:$B$15=$A46)*(ITEXP!$G$1:$AN$1=J$1),ITEXP!$G$7:$AN$15)+SUMIF(LABRCOST!$C$5:$C$30,$A46,LABRCOST!K$5:K$30)</f>
        <v>0</v>
      </c>
      <c r="K46" s="17" cm="1">
        <f t="array" ref="K46">SUMIF(TRAINGCOST!$B$6:$B$8,$A46,TRAINGCOST!L$6:L$8)+SUMPRODUCT(--(HSEEXP!$B$7:$B$24=$A46)*(HSEEXP!$G$1:$AN$1=K$1),HSEEXP!$G$7:$AN$24)+SUMPRODUCT(--(GENSERVEXP!$B$7:$B$47=$A46)*(GENSERVEXP!$G$1:$AN$1=K$1),GENSERVEXP!$G$7:$AN$47)+SUMPRODUCT(--(ITEXP!$B$7:$B$15=$A46)*(ITEXP!$G$1:$AN$1=K$1),ITEXP!$G$7:$AN$15)+SUMIF(LABRCOST!$C$5:$C$30,$A46,LABRCOST!L$5:L$30)</f>
        <v>0</v>
      </c>
      <c r="L46" s="17" cm="1">
        <f t="array" ref="L46">SUMIF(TRAINGCOST!$B$6:$B$8,$A46,TRAINGCOST!M$6:M$8)+SUMPRODUCT(--(HSEEXP!$B$7:$B$24=$A46)*(HSEEXP!$G$1:$AN$1=L$1),HSEEXP!$G$7:$AN$24)+SUMPRODUCT(--(GENSERVEXP!$B$7:$B$47=$A46)*(GENSERVEXP!$G$1:$AN$1=L$1),GENSERVEXP!$G$7:$AN$47)+SUMPRODUCT(--(ITEXP!$B$7:$B$15=$A46)*(ITEXP!$G$1:$AN$1=L$1),ITEXP!$G$7:$AN$15)+SUMIF(LABRCOST!$C$5:$C$30,$A46,LABRCOST!M$5:M$30)</f>
        <v>0</v>
      </c>
      <c r="M46" s="17" cm="1">
        <f t="array" ref="M46">SUMIF(TRAINGCOST!$B$6:$B$8,$A46,TRAINGCOST!N$6:N$8)+SUMPRODUCT(--(HSEEXP!$B$7:$B$24=$A46)*(HSEEXP!$G$1:$AN$1=M$1),HSEEXP!$G$7:$AN$24)+SUMPRODUCT(--(GENSERVEXP!$B$7:$B$47=$A46)*(GENSERVEXP!$G$1:$AN$1=M$1),GENSERVEXP!$G$7:$AN$47)+SUMPRODUCT(--(ITEXP!$B$7:$B$15=$A46)*(ITEXP!$G$1:$AN$1=M$1),ITEXP!$G$7:$AN$15)+SUMIF(LABRCOST!$C$5:$C$30,$A46,LABRCOST!N$5:N$30)</f>
        <v>0</v>
      </c>
      <c r="N46" s="17" cm="1">
        <f t="array" ref="N46">SUMIF(TRAINGCOST!$B$6:$B$8,$A46,TRAINGCOST!O$6:O$8)+SUMPRODUCT(--(HSEEXP!$B$7:$B$24=$A46)*(HSEEXP!$G$1:$AN$1=N$1),HSEEXP!$G$7:$AN$24)+SUMPRODUCT(--(GENSERVEXP!$B$7:$B$47=$A46)*(GENSERVEXP!$G$1:$AN$1=N$1),GENSERVEXP!$G$7:$AN$47)+SUMPRODUCT(--(ITEXP!$B$7:$B$15=$A46)*(ITEXP!$G$1:$AN$1=N$1),ITEXP!$G$7:$AN$15)+SUMIF(LABRCOST!$C$5:$C$30,$A46,LABRCOST!O$5:O$30)</f>
        <v>0</v>
      </c>
      <c r="O46" s="18">
        <f t="shared" ref="O46:O54" si="9">SUM(C46:N46)</f>
        <v>0</v>
      </c>
      <c r="P46" s="19" t="s">
        <v>63</v>
      </c>
    </row>
    <row r="47" spans="1:16" x14ac:dyDescent="0.3">
      <c r="A47" s="15" t="s">
        <v>65</v>
      </c>
      <c r="B47" s="16" t="s">
        <v>66</v>
      </c>
      <c r="C47" s="17" cm="1">
        <f t="array" ref="C47">SUMIF(TRAINGCOST!$B$6:$B$8,$A47,TRAINGCOST!D$6:D$8)+SUMPRODUCT(--(HSEEXP!$B$7:$B$24=$A47)*(HSEEXP!$G$1:$AN$1=C$1),HSEEXP!$G$7:$AN$24)+SUMPRODUCT(--(GENSERVEXP!$B$7:$B$47=$A47)*(GENSERVEXP!$G$1:$AN$1=C$1),GENSERVEXP!$G$7:$AN$47)+SUMPRODUCT(--(ITEXP!$B$7:$B$15=$A47)*(ITEXP!$G$1:$AN$1=C$1),ITEXP!$G$7:$AN$15)+SUMIF(LABRCOST!$C$5:$C$30,$A47,LABRCOST!D$5:D$30)</f>
        <v>0</v>
      </c>
      <c r="D47" s="17" cm="1">
        <f t="array" ref="D47">SUMIF(TRAINGCOST!$B$6:$B$8,$A47,TRAINGCOST!E$6:E$8)+SUMPRODUCT(--(HSEEXP!$B$7:$B$24=$A47)*(HSEEXP!$G$1:$AN$1=D$1),HSEEXP!$G$7:$AN$24)+SUMPRODUCT(--(GENSERVEXP!$B$7:$B$47=$A47)*(GENSERVEXP!$G$1:$AN$1=D$1),GENSERVEXP!$G$7:$AN$47)+SUMPRODUCT(--(ITEXP!$B$7:$B$15=$A47)*(ITEXP!$G$1:$AN$1=D$1),ITEXP!$G$7:$AN$15)+SUMIF(LABRCOST!$C$5:$C$30,$A47,LABRCOST!E$5:E$30)</f>
        <v>0</v>
      </c>
      <c r="E47" s="17" cm="1">
        <f t="array" ref="E47">SUMIF(TRAINGCOST!$B$6:$B$8,$A47,TRAINGCOST!F$6:F$8)+SUMPRODUCT(--(HSEEXP!$B$7:$B$24=$A47)*(HSEEXP!$G$1:$AN$1=E$1),HSEEXP!$G$7:$AN$24)+SUMPRODUCT(--(GENSERVEXP!$B$7:$B$47=$A47)*(GENSERVEXP!$G$1:$AN$1=E$1),GENSERVEXP!$G$7:$AN$47)+SUMPRODUCT(--(ITEXP!$B$7:$B$15=$A47)*(ITEXP!$G$1:$AN$1=E$1),ITEXP!$G$7:$AN$15)+SUMIF(LABRCOST!$C$5:$C$30,$A47,LABRCOST!F$5:F$30)</f>
        <v>0</v>
      </c>
      <c r="F47" s="17" cm="1">
        <f t="array" ref="F47">SUMIF(TRAINGCOST!$B$6:$B$8,$A47,TRAINGCOST!G$6:G$8)+SUMPRODUCT(--(HSEEXP!$B$7:$B$24=$A47)*(HSEEXP!$G$1:$AN$1=F$1),HSEEXP!$G$7:$AN$24)+SUMPRODUCT(--(GENSERVEXP!$B$7:$B$47=$A47)*(GENSERVEXP!$G$1:$AN$1=F$1),GENSERVEXP!$G$7:$AN$47)+SUMPRODUCT(--(ITEXP!$B$7:$B$15=$A47)*(ITEXP!$G$1:$AN$1=F$1),ITEXP!$G$7:$AN$15)+SUMIF(LABRCOST!$C$5:$C$30,$A47,LABRCOST!G$5:G$30)</f>
        <v>0</v>
      </c>
      <c r="G47" s="17" cm="1">
        <f t="array" ref="G47">SUMIF(TRAINGCOST!$B$6:$B$8,$A47,TRAINGCOST!H$6:H$8)+SUMPRODUCT(--(HSEEXP!$B$7:$B$24=$A47)*(HSEEXP!$G$1:$AN$1=G$1),HSEEXP!$G$7:$AN$24)+SUMPRODUCT(--(GENSERVEXP!$B$7:$B$47=$A47)*(GENSERVEXP!$G$1:$AN$1=G$1),GENSERVEXP!$G$7:$AN$47)+SUMPRODUCT(--(ITEXP!$B$7:$B$15=$A47)*(ITEXP!$G$1:$AN$1=G$1),ITEXP!$G$7:$AN$15)+SUMIF(LABRCOST!$C$5:$C$30,$A47,LABRCOST!H$5:H$30)</f>
        <v>0</v>
      </c>
      <c r="H47" s="17" cm="1">
        <f t="array" ref="H47">SUMIF(TRAINGCOST!$B$6:$B$8,$A47,TRAINGCOST!I$6:I$8)+SUMPRODUCT(--(HSEEXP!$B$7:$B$24=$A47)*(HSEEXP!$G$1:$AN$1=H$1),HSEEXP!$G$7:$AN$24)+SUMPRODUCT(--(GENSERVEXP!$B$7:$B$47=$A47)*(GENSERVEXP!$G$1:$AN$1=H$1),GENSERVEXP!$G$7:$AN$47)+SUMPRODUCT(--(ITEXP!$B$7:$B$15=$A47)*(ITEXP!$G$1:$AN$1=H$1),ITEXP!$G$7:$AN$15)+SUMIF(LABRCOST!$C$5:$C$30,$A47,LABRCOST!I$5:I$30)</f>
        <v>0</v>
      </c>
      <c r="I47" s="17" cm="1">
        <f t="array" ref="I47">SUMIF(TRAINGCOST!$B$6:$B$8,$A47,TRAINGCOST!J$6:J$8)+SUMPRODUCT(--(HSEEXP!$B$7:$B$24=$A47)*(HSEEXP!$G$1:$AN$1=I$1),HSEEXP!$G$7:$AN$24)+SUMPRODUCT(--(GENSERVEXP!$B$7:$B$47=$A47)*(GENSERVEXP!$G$1:$AN$1=I$1),GENSERVEXP!$G$7:$AN$47)+SUMPRODUCT(--(ITEXP!$B$7:$B$15=$A47)*(ITEXP!$G$1:$AN$1=I$1),ITEXP!$G$7:$AN$15)+SUMIF(LABRCOST!$C$5:$C$30,$A47,LABRCOST!J$5:J$30)</f>
        <v>0</v>
      </c>
      <c r="J47" s="17" cm="1">
        <f t="array" ref="J47">SUMIF(TRAINGCOST!$B$6:$B$8,$A47,TRAINGCOST!K$6:K$8)+SUMPRODUCT(--(HSEEXP!$B$7:$B$24=$A47)*(HSEEXP!$G$1:$AN$1=J$1),HSEEXP!$G$7:$AN$24)+SUMPRODUCT(--(GENSERVEXP!$B$7:$B$47=$A47)*(GENSERVEXP!$G$1:$AN$1=J$1),GENSERVEXP!$G$7:$AN$47)+SUMPRODUCT(--(ITEXP!$B$7:$B$15=$A47)*(ITEXP!$G$1:$AN$1=J$1),ITEXP!$G$7:$AN$15)+SUMIF(LABRCOST!$C$5:$C$30,$A47,LABRCOST!K$5:K$30)</f>
        <v>0</v>
      </c>
      <c r="K47" s="17" cm="1">
        <f t="array" ref="K47">SUMIF(TRAINGCOST!$B$6:$B$8,$A47,TRAINGCOST!L$6:L$8)+SUMPRODUCT(--(HSEEXP!$B$7:$B$24=$A47)*(HSEEXP!$G$1:$AN$1=K$1),HSEEXP!$G$7:$AN$24)+SUMPRODUCT(--(GENSERVEXP!$B$7:$B$47=$A47)*(GENSERVEXP!$G$1:$AN$1=K$1),GENSERVEXP!$G$7:$AN$47)+SUMPRODUCT(--(ITEXP!$B$7:$B$15=$A47)*(ITEXP!$G$1:$AN$1=K$1),ITEXP!$G$7:$AN$15)+SUMIF(LABRCOST!$C$5:$C$30,$A47,LABRCOST!L$5:L$30)</f>
        <v>0</v>
      </c>
      <c r="L47" s="17" cm="1">
        <f t="array" ref="L47">SUMIF(TRAINGCOST!$B$6:$B$8,$A47,TRAINGCOST!M$6:M$8)+SUMPRODUCT(--(HSEEXP!$B$7:$B$24=$A47)*(HSEEXP!$G$1:$AN$1=L$1),HSEEXP!$G$7:$AN$24)+SUMPRODUCT(--(GENSERVEXP!$B$7:$B$47=$A47)*(GENSERVEXP!$G$1:$AN$1=L$1),GENSERVEXP!$G$7:$AN$47)+SUMPRODUCT(--(ITEXP!$B$7:$B$15=$A47)*(ITEXP!$G$1:$AN$1=L$1),ITEXP!$G$7:$AN$15)+SUMIF(LABRCOST!$C$5:$C$30,$A47,LABRCOST!M$5:M$30)</f>
        <v>0</v>
      </c>
      <c r="M47" s="17" cm="1">
        <f t="array" ref="M47">SUMIF(TRAINGCOST!$B$6:$B$8,$A47,TRAINGCOST!N$6:N$8)+SUMPRODUCT(--(HSEEXP!$B$7:$B$24=$A47)*(HSEEXP!$G$1:$AN$1=M$1),HSEEXP!$G$7:$AN$24)+SUMPRODUCT(--(GENSERVEXP!$B$7:$B$47=$A47)*(GENSERVEXP!$G$1:$AN$1=M$1),GENSERVEXP!$G$7:$AN$47)+SUMPRODUCT(--(ITEXP!$B$7:$B$15=$A47)*(ITEXP!$G$1:$AN$1=M$1),ITEXP!$G$7:$AN$15)+SUMIF(LABRCOST!$C$5:$C$30,$A47,LABRCOST!N$5:N$30)</f>
        <v>0</v>
      </c>
      <c r="N47" s="17" cm="1">
        <f t="array" ref="N47">SUMIF(TRAINGCOST!$B$6:$B$8,$A47,TRAINGCOST!O$6:O$8)+SUMPRODUCT(--(HSEEXP!$B$7:$B$24=$A47)*(HSEEXP!$G$1:$AN$1=N$1),HSEEXP!$G$7:$AN$24)+SUMPRODUCT(--(GENSERVEXP!$B$7:$B$47=$A47)*(GENSERVEXP!$G$1:$AN$1=N$1),GENSERVEXP!$G$7:$AN$47)+SUMPRODUCT(--(ITEXP!$B$7:$B$15=$A47)*(ITEXP!$G$1:$AN$1=N$1),ITEXP!$G$7:$AN$15)+SUMIF(LABRCOST!$C$5:$C$30,$A47,LABRCOST!O$5:O$30)</f>
        <v>0</v>
      </c>
      <c r="O47" s="18">
        <f t="shared" si="9"/>
        <v>0</v>
      </c>
      <c r="P47" s="19" t="s">
        <v>63</v>
      </c>
    </row>
    <row r="48" spans="1:16" x14ac:dyDescent="0.3">
      <c r="A48" s="15" t="s">
        <v>67</v>
      </c>
      <c r="B48" s="16" t="s">
        <v>68</v>
      </c>
      <c r="C48" s="17" cm="1">
        <f t="array" ref="C48">SUMIF(TRAINGCOST!$B$6:$B$8,$A48,TRAINGCOST!D$6:D$8)+SUMPRODUCT(--(HSEEXP!$B$7:$B$24=$A48)*(HSEEXP!$G$1:$AN$1=C$1),HSEEXP!$G$7:$AN$24)+SUMPRODUCT(--(GENSERVEXP!$B$7:$B$47=$A48)*(GENSERVEXP!$G$1:$AN$1=C$1),GENSERVEXP!$G$7:$AN$47)+SUMPRODUCT(--(ITEXP!$B$7:$B$15=$A48)*(ITEXP!$G$1:$AN$1=C$1),ITEXP!$G$7:$AN$15)+SUMIF(LABRCOST!$C$5:$C$30,$A48,LABRCOST!D$5:D$30)</f>
        <v>2</v>
      </c>
      <c r="D48" s="17" cm="1">
        <f t="array" ref="D48">SUMIF(TRAINGCOST!$B$6:$B$8,$A48,TRAINGCOST!E$6:E$8)+SUMPRODUCT(--(HSEEXP!$B$7:$B$24=$A48)*(HSEEXP!$G$1:$AN$1=D$1),HSEEXP!$G$7:$AN$24)+SUMPRODUCT(--(GENSERVEXP!$B$7:$B$47=$A48)*(GENSERVEXP!$G$1:$AN$1=D$1),GENSERVEXP!$G$7:$AN$47)+SUMPRODUCT(--(ITEXP!$B$7:$B$15=$A48)*(ITEXP!$G$1:$AN$1=D$1),ITEXP!$G$7:$AN$15)+SUMIF(LABRCOST!$C$5:$C$30,$A48,LABRCOST!E$5:E$30)</f>
        <v>0</v>
      </c>
      <c r="E48" s="17" cm="1">
        <f t="array" ref="E48">SUMIF(TRAINGCOST!$B$6:$B$8,$A48,TRAINGCOST!F$6:F$8)+SUMPRODUCT(--(HSEEXP!$B$7:$B$24=$A48)*(HSEEXP!$G$1:$AN$1=E$1),HSEEXP!$G$7:$AN$24)+SUMPRODUCT(--(GENSERVEXP!$B$7:$B$47=$A48)*(GENSERVEXP!$G$1:$AN$1=E$1),GENSERVEXP!$G$7:$AN$47)+SUMPRODUCT(--(ITEXP!$B$7:$B$15=$A48)*(ITEXP!$G$1:$AN$1=E$1),ITEXP!$G$7:$AN$15)+SUMIF(LABRCOST!$C$5:$C$30,$A48,LABRCOST!F$5:F$30)</f>
        <v>0</v>
      </c>
      <c r="F48" s="17" cm="1">
        <f t="array" ref="F48">SUMIF(TRAINGCOST!$B$6:$B$8,$A48,TRAINGCOST!G$6:G$8)+SUMPRODUCT(--(HSEEXP!$B$7:$B$24=$A48)*(HSEEXP!$G$1:$AN$1=F$1),HSEEXP!$G$7:$AN$24)+SUMPRODUCT(--(GENSERVEXP!$B$7:$B$47=$A48)*(GENSERVEXP!$G$1:$AN$1=F$1),GENSERVEXP!$G$7:$AN$47)+SUMPRODUCT(--(ITEXP!$B$7:$B$15=$A48)*(ITEXP!$G$1:$AN$1=F$1),ITEXP!$G$7:$AN$15)+SUMIF(LABRCOST!$C$5:$C$30,$A48,LABRCOST!G$5:G$30)</f>
        <v>0</v>
      </c>
      <c r="G48" s="17" cm="1">
        <f t="array" ref="G48">SUMIF(TRAINGCOST!$B$6:$B$8,$A48,TRAINGCOST!H$6:H$8)+SUMPRODUCT(--(HSEEXP!$B$7:$B$24=$A48)*(HSEEXP!$G$1:$AN$1=G$1),HSEEXP!$G$7:$AN$24)+SUMPRODUCT(--(GENSERVEXP!$B$7:$B$47=$A48)*(GENSERVEXP!$G$1:$AN$1=G$1),GENSERVEXP!$G$7:$AN$47)+SUMPRODUCT(--(ITEXP!$B$7:$B$15=$A48)*(ITEXP!$G$1:$AN$1=G$1),ITEXP!$G$7:$AN$15)+SUMIF(LABRCOST!$C$5:$C$30,$A48,LABRCOST!H$5:H$30)</f>
        <v>2</v>
      </c>
      <c r="H48" s="17" cm="1">
        <f t="array" ref="H48">SUMIF(TRAINGCOST!$B$6:$B$8,$A48,TRAINGCOST!I$6:I$8)+SUMPRODUCT(--(HSEEXP!$B$7:$B$24=$A48)*(HSEEXP!$G$1:$AN$1=H$1),HSEEXP!$G$7:$AN$24)+SUMPRODUCT(--(GENSERVEXP!$B$7:$B$47=$A48)*(GENSERVEXP!$G$1:$AN$1=H$1),GENSERVEXP!$G$7:$AN$47)+SUMPRODUCT(--(ITEXP!$B$7:$B$15=$A48)*(ITEXP!$G$1:$AN$1=H$1),ITEXP!$G$7:$AN$15)+SUMIF(LABRCOST!$C$5:$C$30,$A48,LABRCOST!I$5:I$30)</f>
        <v>0</v>
      </c>
      <c r="I48" s="17" cm="1">
        <f t="array" ref="I48">SUMIF(TRAINGCOST!$B$6:$B$8,$A48,TRAINGCOST!J$6:J$8)+SUMPRODUCT(--(HSEEXP!$B$7:$B$24=$A48)*(HSEEXP!$G$1:$AN$1=I$1),HSEEXP!$G$7:$AN$24)+SUMPRODUCT(--(GENSERVEXP!$B$7:$B$47=$A48)*(GENSERVEXP!$G$1:$AN$1=I$1),GENSERVEXP!$G$7:$AN$47)+SUMPRODUCT(--(ITEXP!$B$7:$B$15=$A48)*(ITEXP!$G$1:$AN$1=I$1),ITEXP!$G$7:$AN$15)+SUMIF(LABRCOST!$C$5:$C$30,$A48,LABRCOST!J$5:J$30)</f>
        <v>0</v>
      </c>
      <c r="J48" s="17" cm="1">
        <f t="array" ref="J48">SUMIF(TRAINGCOST!$B$6:$B$8,$A48,TRAINGCOST!K$6:K$8)+SUMPRODUCT(--(HSEEXP!$B$7:$B$24=$A48)*(HSEEXP!$G$1:$AN$1=J$1),HSEEXP!$G$7:$AN$24)+SUMPRODUCT(--(GENSERVEXP!$B$7:$B$47=$A48)*(GENSERVEXP!$G$1:$AN$1=J$1),GENSERVEXP!$G$7:$AN$47)+SUMPRODUCT(--(ITEXP!$B$7:$B$15=$A48)*(ITEXP!$G$1:$AN$1=J$1),ITEXP!$G$7:$AN$15)+SUMIF(LABRCOST!$C$5:$C$30,$A48,LABRCOST!K$5:K$30)</f>
        <v>0</v>
      </c>
      <c r="K48" s="17" cm="1">
        <f t="array" ref="K48">SUMIF(TRAINGCOST!$B$6:$B$8,$A48,TRAINGCOST!L$6:L$8)+SUMPRODUCT(--(HSEEXP!$B$7:$B$24=$A48)*(HSEEXP!$G$1:$AN$1=K$1),HSEEXP!$G$7:$AN$24)+SUMPRODUCT(--(GENSERVEXP!$B$7:$B$47=$A48)*(GENSERVEXP!$G$1:$AN$1=K$1),GENSERVEXP!$G$7:$AN$47)+SUMPRODUCT(--(ITEXP!$B$7:$B$15=$A48)*(ITEXP!$G$1:$AN$1=K$1),ITEXP!$G$7:$AN$15)+SUMIF(LABRCOST!$C$5:$C$30,$A48,LABRCOST!L$5:L$30)</f>
        <v>2</v>
      </c>
      <c r="L48" s="17" cm="1">
        <f t="array" ref="L48">SUMIF(TRAINGCOST!$B$6:$B$8,$A48,TRAINGCOST!M$6:M$8)+SUMPRODUCT(--(HSEEXP!$B$7:$B$24=$A48)*(HSEEXP!$G$1:$AN$1=L$1),HSEEXP!$G$7:$AN$24)+SUMPRODUCT(--(GENSERVEXP!$B$7:$B$47=$A48)*(GENSERVEXP!$G$1:$AN$1=L$1),GENSERVEXP!$G$7:$AN$47)+SUMPRODUCT(--(ITEXP!$B$7:$B$15=$A48)*(ITEXP!$G$1:$AN$1=L$1),ITEXP!$G$7:$AN$15)+SUMIF(LABRCOST!$C$5:$C$30,$A48,LABRCOST!M$5:M$30)</f>
        <v>0</v>
      </c>
      <c r="M48" s="17" cm="1">
        <f t="array" ref="M48">SUMIF(TRAINGCOST!$B$6:$B$8,$A48,TRAINGCOST!N$6:N$8)+SUMPRODUCT(--(HSEEXP!$B$7:$B$24=$A48)*(HSEEXP!$G$1:$AN$1=M$1),HSEEXP!$G$7:$AN$24)+SUMPRODUCT(--(GENSERVEXP!$B$7:$B$47=$A48)*(GENSERVEXP!$G$1:$AN$1=M$1),GENSERVEXP!$G$7:$AN$47)+SUMPRODUCT(--(ITEXP!$B$7:$B$15=$A48)*(ITEXP!$G$1:$AN$1=M$1),ITEXP!$G$7:$AN$15)+SUMIF(LABRCOST!$C$5:$C$30,$A48,LABRCOST!N$5:N$30)</f>
        <v>0</v>
      </c>
      <c r="N48" s="17" cm="1">
        <f t="array" ref="N48">SUMIF(TRAINGCOST!$B$6:$B$8,$A48,TRAINGCOST!O$6:O$8)+SUMPRODUCT(--(HSEEXP!$B$7:$B$24=$A48)*(HSEEXP!$G$1:$AN$1=N$1),HSEEXP!$G$7:$AN$24)+SUMPRODUCT(--(GENSERVEXP!$B$7:$B$47=$A48)*(GENSERVEXP!$G$1:$AN$1=N$1),GENSERVEXP!$G$7:$AN$47)+SUMPRODUCT(--(ITEXP!$B$7:$B$15=$A48)*(ITEXP!$G$1:$AN$1=N$1),ITEXP!$G$7:$AN$15)+SUMIF(LABRCOST!$C$5:$C$30,$A48,LABRCOST!O$5:O$30)</f>
        <v>0</v>
      </c>
      <c r="O48" s="18">
        <f t="shared" si="9"/>
        <v>6</v>
      </c>
      <c r="P48" s="19" t="s">
        <v>63</v>
      </c>
    </row>
    <row r="49" spans="1:16" x14ac:dyDescent="0.3">
      <c r="A49" s="15" t="s">
        <v>70</v>
      </c>
      <c r="B49" s="16" t="s">
        <v>71</v>
      </c>
      <c r="C49" s="17" cm="1">
        <f t="array" ref="C49">SUMIF(TRAINGCOST!$B$6:$B$8,$A49,TRAINGCOST!D$6:D$8)+SUMPRODUCT(--(HSEEXP!$B$7:$B$24=$A49)*(HSEEXP!$G$1:$AN$1=C$1),HSEEXP!$G$7:$AN$24)+SUMPRODUCT(--(GENSERVEXP!$B$7:$B$47=$A49)*(GENSERVEXP!$G$1:$AN$1=C$1),GENSERVEXP!$G$7:$AN$47)+SUMPRODUCT(--(ITEXP!$B$7:$B$15=$A49)*(ITEXP!$G$1:$AN$1=C$1),ITEXP!$G$7:$AN$15)+SUMIF(LABRCOST!$C$5:$C$30,$A49,LABRCOST!D$5:D$30)</f>
        <v>0</v>
      </c>
      <c r="D49" s="17" cm="1">
        <f t="array" ref="D49">SUMIF(TRAINGCOST!$B$6:$B$8,$A49,TRAINGCOST!E$6:E$8)+SUMPRODUCT(--(HSEEXP!$B$7:$B$24=$A49)*(HSEEXP!$G$1:$AN$1=D$1),HSEEXP!$G$7:$AN$24)+SUMPRODUCT(--(GENSERVEXP!$B$7:$B$47=$A49)*(GENSERVEXP!$G$1:$AN$1=D$1),GENSERVEXP!$G$7:$AN$47)+SUMPRODUCT(--(ITEXP!$B$7:$B$15=$A49)*(ITEXP!$G$1:$AN$1=D$1),ITEXP!$G$7:$AN$15)+SUMIF(LABRCOST!$C$5:$C$30,$A49,LABRCOST!E$5:E$30)</f>
        <v>0</v>
      </c>
      <c r="E49" s="17" cm="1">
        <f t="array" ref="E49">SUMIF(TRAINGCOST!$B$6:$B$8,$A49,TRAINGCOST!F$6:F$8)+SUMPRODUCT(--(HSEEXP!$B$7:$B$24=$A49)*(HSEEXP!$G$1:$AN$1=E$1),HSEEXP!$G$7:$AN$24)+SUMPRODUCT(--(GENSERVEXP!$B$7:$B$47=$A49)*(GENSERVEXP!$G$1:$AN$1=E$1),GENSERVEXP!$G$7:$AN$47)+SUMPRODUCT(--(ITEXP!$B$7:$B$15=$A49)*(ITEXP!$G$1:$AN$1=E$1),ITEXP!$G$7:$AN$15)+SUMIF(LABRCOST!$C$5:$C$30,$A49,LABRCOST!F$5:F$30)</f>
        <v>0</v>
      </c>
      <c r="F49" s="17" cm="1">
        <f t="array" ref="F49">SUMIF(TRAINGCOST!$B$6:$B$8,$A49,TRAINGCOST!G$6:G$8)+SUMPRODUCT(--(HSEEXP!$B$7:$B$24=$A49)*(HSEEXP!$G$1:$AN$1=F$1),HSEEXP!$G$7:$AN$24)+SUMPRODUCT(--(GENSERVEXP!$B$7:$B$47=$A49)*(GENSERVEXP!$G$1:$AN$1=F$1),GENSERVEXP!$G$7:$AN$47)+SUMPRODUCT(--(ITEXP!$B$7:$B$15=$A49)*(ITEXP!$G$1:$AN$1=F$1),ITEXP!$G$7:$AN$15)+SUMIF(LABRCOST!$C$5:$C$30,$A49,LABRCOST!G$5:G$30)</f>
        <v>0</v>
      </c>
      <c r="G49" s="17" cm="1">
        <f t="array" ref="G49">SUMIF(TRAINGCOST!$B$6:$B$8,$A49,TRAINGCOST!H$6:H$8)+SUMPRODUCT(--(HSEEXP!$B$7:$B$24=$A49)*(HSEEXP!$G$1:$AN$1=G$1),HSEEXP!$G$7:$AN$24)+SUMPRODUCT(--(GENSERVEXP!$B$7:$B$47=$A49)*(GENSERVEXP!$G$1:$AN$1=G$1),GENSERVEXP!$G$7:$AN$47)+SUMPRODUCT(--(ITEXP!$B$7:$B$15=$A49)*(ITEXP!$G$1:$AN$1=G$1),ITEXP!$G$7:$AN$15)+SUMIF(LABRCOST!$C$5:$C$30,$A49,LABRCOST!H$5:H$30)</f>
        <v>0</v>
      </c>
      <c r="H49" s="17" cm="1">
        <f t="array" ref="H49">SUMIF(TRAINGCOST!$B$6:$B$8,$A49,TRAINGCOST!I$6:I$8)+SUMPRODUCT(--(HSEEXP!$B$7:$B$24=$A49)*(HSEEXP!$G$1:$AN$1=H$1),HSEEXP!$G$7:$AN$24)+SUMPRODUCT(--(GENSERVEXP!$B$7:$B$47=$A49)*(GENSERVEXP!$G$1:$AN$1=H$1),GENSERVEXP!$G$7:$AN$47)+SUMPRODUCT(--(ITEXP!$B$7:$B$15=$A49)*(ITEXP!$G$1:$AN$1=H$1),ITEXP!$G$7:$AN$15)+SUMIF(LABRCOST!$C$5:$C$30,$A49,LABRCOST!I$5:I$30)</f>
        <v>0</v>
      </c>
      <c r="I49" s="17" cm="1">
        <f t="array" ref="I49">SUMIF(TRAINGCOST!$B$6:$B$8,$A49,TRAINGCOST!J$6:J$8)+SUMPRODUCT(--(HSEEXP!$B$7:$B$24=$A49)*(HSEEXP!$G$1:$AN$1=I$1),HSEEXP!$G$7:$AN$24)+SUMPRODUCT(--(GENSERVEXP!$B$7:$B$47=$A49)*(GENSERVEXP!$G$1:$AN$1=I$1),GENSERVEXP!$G$7:$AN$47)+SUMPRODUCT(--(ITEXP!$B$7:$B$15=$A49)*(ITEXP!$G$1:$AN$1=I$1),ITEXP!$G$7:$AN$15)+SUMIF(LABRCOST!$C$5:$C$30,$A49,LABRCOST!J$5:J$30)</f>
        <v>0</v>
      </c>
      <c r="J49" s="17" cm="1">
        <f t="array" ref="J49">SUMIF(TRAINGCOST!$B$6:$B$8,$A49,TRAINGCOST!K$6:K$8)+SUMPRODUCT(--(HSEEXP!$B$7:$B$24=$A49)*(HSEEXP!$G$1:$AN$1=J$1),HSEEXP!$G$7:$AN$24)+SUMPRODUCT(--(GENSERVEXP!$B$7:$B$47=$A49)*(GENSERVEXP!$G$1:$AN$1=J$1),GENSERVEXP!$G$7:$AN$47)+SUMPRODUCT(--(ITEXP!$B$7:$B$15=$A49)*(ITEXP!$G$1:$AN$1=J$1),ITEXP!$G$7:$AN$15)+SUMIF(LABRCOST!$C$5:$C$30,$A49,LABRCOST!K$5:K$30)</f>
        <v>0</v>
      </c>
      <c r="K49" s="17" cm="1">
        <f t="array" ref="K49">SUMIF(TRAINGCOST!$B$6:$B$8,$A49,TRAINGCOST!L$6:L$8)+SUMPRODUCT(--(HSEEXP!$B$7:$B$24=$A49)*(HSEEXP!$G$1:$AN$1=K$1),HSEEXP!$G$7:$AN$24)+SUMPRODUCT(--(GENSERVEXP!$B$7:$B$47=$A49)*(GENSERVEXP!$G$1:$AN$1=K$1),GENSERVEXP!$G$7:$AN$47)+SUMPRODUCT(--(ITEXP!$B$7:$B$15=$A49)*(ITEXP!$G$1:$AN$1=K$1),ITEXP!$G$7:$AN$15)+SUMIF(LABRCOST!$C$5:$C$30,$A49,LABRCOST!L$5:L$30)</f>
        <v>0</v>
      </c>
      <c r="L49" s="17" cm="1">
        <f t="array" ref="L49">SUMIF(TRAINGCOST!$B$6:$B$8,$A49,TRAINGCOST!M$6:M$8)+SUMPRODUCT(--(HSEEXP!$B$7:$B$24=$A49)*(HSEEXP!$G$1:$AN$1=L$1),HSEEXP!$G$7:$AN$24)+SUMPRODUCT(--(GENSERVEXP!$B$7:$B$47=$A49)*(GENSERVEXP!$G$1:$AN$1=L$1),GENSERVEXP!$G$7:$AN$47)+SUMPRODUCT(--(ITEXP!$B$7:$B$15=$A49)*(ITEXP!$G$1:$AN$1=L$1),ITEXP!$G$7:$AN$15)+SUMIF(LABRCOST!$C$5:$C$30,$A49,LABRCOST!M$5:M$30)</f>
        <v>0</v>
      </c>
      <c r="M49" s="17" cm="1">
        <f t="array" ref="M49">SUMIF(TRAINGCOST!$B$6:$B$8,$A49,TRAINGCOST!N$6:N$8)+SUMPRODUCT(--(HSEEXP!$B$7:$B$24=$A49)*(HSEEXP!$G$1:$AN$1=M$1),HSEEXP!$G$7:$AN$24)+SUMPRODUCT(--(GENSERVEXP!$B$7:$B$47=$A49)*(GENSERVEXP!$G$1:$AN$1=M$1),GENSERVEXP!$G$7:$AN$47)+SUMPRODUCT(--(ITEXP!$B$7:$B$15=$A49)*(ITEXP!$G$1:$AN$1=M$1),ITEXP!$G$7:$AN$15)+SUMIF(LABRCOST!$C$5:$C$30,$A49,LABRCOST!N$5:N$30)</f>
        <v>0</v>
      </c>
      <c r="N49" s="17" cm="1">
        <f t="array" ref="N49">SUMIF(TRAINGCOST!$B$6:$B$8,$A49,TRAINGCOST!O$6:O$8)+SUMPRODUCT(--(HSEEXP!$B$7:$B$24=$A49)*(HSEEXP!$G$1:$AN$1=N$1),HSEEXP!$G$7:$AN$24)+SUMPRODUCT(--(GENSERVEXP!$B$7:$B$47=$A49)*(GENSERVEXP!$G$1:$AN$1=N$1),GENSERVEXP!$G$7:$AN$47)+SUMPRODUCT(--(ITEXP!$B$7:$B$15=$A49)*(ITEXP!$G$1:$AN$1=N$1),ITEXP!$G$7:$AN$15)+SUMIF(LABRCOST!$C$5:$C$30,$A49,LABRCOST!O$5:O$30)</f>
        <v>0</v>
      </c>
      <c r="O49" s="18">
        <f t="shared" si="9"/>
        <v>0</v>
      </c>
      <c r="P49" s="19" t="s">
        <v>72</v>
      </c>
    </row>
    <row r="50" spans="1:16" x14ac:dyDescent="0.3">
      <c r="A50" s="15" t="s">
        <v>73</v>
      </c>
      <c r="B50" s="16" t="s">
        <v>74</v>
      </c>
      <c r="C50" s="17" cm="1">
        <f t="array" ref="C50">SUMIF(TRAINGCOST!$B$6:$B$8,$A50,TRAINGCOST!D$6:D$8)+SUMPRODUCT(--(HSEEXP!$B$7:$B$24=$A50)*(HSEEXP!$G$1:$AN$1=C$1),HSEEXP!$G$7:$AN$24)+SUMPRODUCT(--(GENSERVEXP!$B$7:$B$47=$A50)*(GENSERVEXP!$G$1:$AN$1=C$1),GENSERVEXP!$G$7:$AN$47)+SUMPRODUCT(--(ITEXP!$B$7:$B$15=$A50)*(ITEXP!$G$1:$AN$1=C$1),ITEXP!$G$7:$AN$15)+SUMIF(LABRCOST!$C$5:$C$30,$A50,LABRCOST!D$5:D$30)</f>
        <v>0</v>
      </c>
      <c r="D50" s="17" cm="1">
        <f t="array" ref="D50">SUMIF(TRAINGCOST!$B$6:$B$8,$A50,TRAINGCOST!E$6:E$8)+SUMPRODUCT(--(HSEEXP!$B$7:$B$24=$A50)*(HSEEXP!$G$1:$AN$1=D$1),HSEEXP!$G$7:$AN$24)+SUMPRODUCT(--(GENSERVEXP!$B$7:$B$47=$A50)*(GENSERVEXP!$G$1:$AN$1=D$1),GENSERVEXP!$G$7:$AN$47)+SUMPRODUCT(--(ITEXP!$B$7:$B$15=$A50)*(ITEXP!$G$1:$AN$1=D$1),ITEXP!$G$7:$AN$15)+SUMIF(LABRCOST!$C$5:$C$30,$A50,LABRCOST!E$5:E$30)</f>
        <v>0</v>
      </c>
      <c r="E50" s="17" cm="1">
        <f t="array" ref="E50">SUMIF(TRAINGCOST!$B$6:$B$8,$A50,TRAINGCOST!F$6:F$8)+SUMPRODUCT(--(HSEEXP!$B$7:$B$24=$A50)*(HSEEXP!$G$1:$AN$1=E$1),HSEEXP!$G$7:$AN$24)+SUMPRODUCT(--(GENSERVEXP!$B$7:$B$47=$A50)*(GENSERVEXP!$G$1:$AN$1=E$1),GENSERVEXP!$G$7:$AN$47)+SUMPRODUCT(--(ITEXP!$B$7:$B$15=$A50)*(ITEXP!$G$1:$AN$1=E$1),ITEXP!$G$7:$AN$15)+SUMIF(LABRCOST!$C$5:$C$30,$A50,LABRCOST!F$5:F$30)</f>
        <v>0</v>
      </c>
      <c r="F50" s="17" cm="1">
        <f t="array" ref="F50">SUMIF(TRAINGCOST!$B$6:$B$8,$A50,TRAINGCOST!G$6:G$8)+SUMPRODUCT(--(HSEEXP!$B$7:$B$24=$A50)*(HSEEXP!$G$1:$AN$1=F$1),HSEEXP!$G$7:$AN$24)+SUMPRODUCT(--(GENSERVEXP!$B$7:$B$47=$A50)*(GENSERVEXP!$G$1:$AN$1=F$1),GENSERVEXP!$G$7:$AN$47)+SUMPRODUCT(--(ITEXP!$B$7:$B$15=$A50)*(ITEXP!$G$1:$AN$1=F$1),ITEXP!$G$7:$AN$15)+SUMIF(LABRCOST!$C$5:$C$30,$A50,LABRCOST!G$5:G$30)</f>
        <v>0</v>
      </c>
      <c r="G50" s="17" cm="1">
        <f t="array" ref="G50">SUMIF(TRAINGCOST!$B$6:$B$8,$A50,TRAINGCOST!H$6:H$8)+SUMPRODUCT(--(HSEEXP!$B$7:$B$24=$A50)*(HSEEXP!$G$1:$AN$1=G$1),HSEEXP!$G$7:$AN$24)+SUMPRODUCT(--(GENSERVEXP!$B$7:$B$47=$A50)*(GENSERVEXP!$G$1:$AN$1=G$1),GENSERVEXP!$G$7:$AN$47)+SUMPRODUCT(--(ITEXP!$B$7:$B$15=$A50)*(ITEXP!$G$1:$AN$1=G$1),ITEXP!$G$7:$AN$15)+SUMIF(LABRCOST!$C$5:$C$30,$A50,LABRCOST!H$5:H$30)</f>
        <v>0</v>
      </c>
      <c r="H50" s="17" cm="1">
        <f t="array" ref="H50">SUMIF(TRAINGCOST!$B$6:$B$8,$A50,TRAINGCOST!I$6:I$8)+SUMPRODUCT(--(HSEEXP!$B$7:$B$24=$A50)*(HSEEXP!$G$1:$AN$1=H$1),HSEEXP!$G$7:$AN$24)+SUMPRODUCT(--(GENSERVEXP!$B$7:$B$47=$A50)*(GENSERVEXP!$G$1:$AN$1=H$1),GENSERVEXP!$G$7:$AN$47)+SUMPRODUCT(--(ITEXP!$B$7:$B$15=$A50)*(ITEXP!$G$1:$AN$1=H$1),ITEXP!$G$7:$AN$15)+SUMIF(LABRCOST!$C$5:$C$30,$A50,LABRCOST!I$5:I$30)</f>
        <v>0</v>
      </c>
      <c r="I50" s="17" cm="1">
        <f t="array" ref="I50">SUMIF(TRAINGCOST!$B$6:$B$8,$A50,TRAINGCOST!J$6:J$8)+SUMPRODUCT(--(HSEEXP!$B$7:$B$24=$A50)*(HSEEXP!$G$1:$AN$1=I$1),HSEEXP!$G$7:$AN$24)+SUMPRODUCT(--(GENSERVEXP!$B$7:$B$47=$A50)*(GENSERVEXP!$G$1:$AN$1=I$1),GENSERVEXP!$G$7:$AN$47)+SUMPRODUCT(--(ITEXP!$B$7:$B$15=$A50)*(ITEXP!$G$1:$AN$1=I$1),ITEXP!$G$7:$AN$15)+SUMIF(LABRCOST!$C$5:$C$30,$A50,LABRCOST!J$5:J$30)</f>
        <v>0</v>
      </c>
      <c r="J50" s="17" cm="1">
        <f t="array" ref="J50">SUMIF(TRAINGCOST!$B$6:$B$8,$A50,TRAINGCOST!K$6:K$8)+SUMPRODUCT(--(HSEEXP!$B$7:$B$24=$A50)*(HSEEXP!$G$1:$AN$1=J$1),HSEEXP!$G$7:$AN$24)+SUMPRODUCT(--(GENSERVEXP!$B$7:$B$47=$A50)*(GENSERVEXP!$G$1:$AN$1=J$1),GENSERVEXP!$G$7:$AN$47)+SUMPRODUCT(--(ITEXP!$B$7:$B$15=$A50)*(ITEXP!$G$1:$AN$1=J$1),ITEXP!$G$7:$AN$15)+SUMIF(LABRCOST!$C$5:$C$30,$A50,LABRCOST!K$5:K$30)</f>
        <v>0</v>
      </c>
      <c r="K50" s="17" cm="1">
        <f t="array" ref="K50">SUMIF(TRAINGCOST!$B$6:$B$8,$A50,TRAINGCOST!L$6:L$8)+SUMPRODUCT(--(HSEEXP!$B$7:$B$24=$A50)*(HSEEXP!$G$1:$AN$1=K$1),HSEEXP!$G$7:$AN$24)+SUMPRODUCT(--(GENSERVEXP!$B$7:$B$47=$A50)*(GENSERVEXP!$G$1:$AN$1=K$1),GENSERVEXP!$G$7:$AN$47)+SUMPRODUCT(--(ITEXP!$B$7:$B$15=$A50)*(ITEXP!$G$1:$AN$1=K$1),ITEXP!$G$7:$AN$15)+SUMIF(LABRCOST!$C$5:$C$30,$A50,LABRCOST!L$5:L$30)</f>
        <v>0</v>
      </c>
      <c r="L50" s="17" cm="1">
        <f t="array" ref="L50">SUMIF(TRAINGCOST!$B$6:$B$8,$A50,TRAINGCOST!M$6:M$8)+SUMPRODUCT(--(HSEEXP!$B$7:$B$24=$A50)*(HSEEXP!$G$1:$AN$1=L$1),HSEEXP!$G$7:$AN$24)+SUMPRODUCT(--(GENSERVEXP!$B$7:$B$47=$A50)*(GENSERVEXP!$G$1:$AN$1=L$1),GENSERVEXP!$G$7:$AN$47)+SUMPRODUCT(--(ITEXP!$B$7:$B$15=$A50)*(ITEXP!$G$1:$AN$1=L$1),ITEXP!$G$7:$AN$15)+SUMIF(LABRCOST!$C$5:$C$30,$A50,LABRCOST!M$5:M$30)</f>
        <v>0</v>
      </c>
      <c r="M50" s="17" cm="1">
        <f t="array" ref="M50">SUMIF(TRAINGCOST!$B$6:$B$8,$A50,TRAINGCOST!N$6:N$8)+SUMPRODUCT(--(HSEEXP!$B$7:$B$24=$A50)*(HSEEXP!$G$1:$AN$1=M$1),HSEEXP!$G$7:$AN$24)+SUMPRODUCT(--(GENSERVEXP!$B$7:$B$47=$A50)*(GENSERVEXP!$G$1:$AN$1=M$1),GENSERVEXP!$G$7:$AN$47)+SUMPRODUCT(--(ITEXP!$B$7:$B$15=$A50)*(ITEXP!$G$1:$AN$1=M$1),ITEXP!$G$7:$AN$15)+SUMIF(LABRCOST!$C$5:$C$30,$A50,LABRCOST!N$5:N$30)</f>
        <v>0</v>
      </c>
      <c r="N50" s="17" cm="1">
        <f t="array" ref="N50">SUMIF(TRAINGCOST!$B$6:$B$8,$A50,TRAINGCOST!O$6:O$8)+SUMPRODUCT(--(HSEEXP!$B$7:$B$24=$A50)*(HSEEXP!$G$1:$AN$1=N$1),HSEEXP!$G$7:$AN$24)+SUMPRODUCT(--(GENSERVEXP!$B$7:$B$47=$A50)*(GENSERVEXP!$G$1:$AN$1=N$1),GENSERVEXP!$G$7:$AN$47)+SUMPRODUCT(--(ITEXP!$B$7:$B$15=$A50)*(ITEXP!$G$1:$AN$1=N$1),ITEXP!$G$7:$AN$15)+SUMIF(LABRCOST!$C$5:$C$30,$A50,LABRCOST!O$5:O$30)</f>
        <v>0</v>
      </c>
      <c r="O50" s="18">
        <f t="shared" si="9"/>
        <v>0</v>
      </c>
      <c r="P50" s="19" t="s">
        <v>63</v>
      </c>
    </row>
    <row r="51" spans="1:16" x14ac:dyDescent="0.3">
      <c r="A51" s="15" t="s">
        <v>75</v>
      </c>
      <c r="B51" s="16" t="s">
        <v>76</v>
      </c>
      <c r="C51" s="17" cm="1">
        <f t="array" ref="C51">SUMIF(TRAINGCOST!$B$6:$B$8,$A51,TRAINGCOST!D$6:D$8)+SUMPRODUCT(--(HSEEXP!$B$7:$B$24=$A51)*(HSEEXP!$G$1:$AN$1=C$1),HSEEXP!$G$7:$AN$24)+SUMPRODUCT(--(GENSERVEXP!$B$7:$B$47=$A51)*(GENSERVEXP!$G$1:$AN$1=C$1),GENSERVEXP!$G$7:$AN$47)+SUMPRODUCT(--(ITEXP!$B$7:$B$15=$A51)*(ITEXP!$G$1:$AN$1=C$1),ITEXP!$G$7:$AN$15)+SUMIF(LABRCOST!$C$5:$C$30,$A51,LABRCOST!D$5:D$30)</f>
        <v>0</v>
      </c>
      <c r="D51" s="17" cm="1">
        <f t="array" ref="D51">SUMIF(TRAINGCOST!$B$6:$B$8,$A51,TRAINGCOST!E$6:E$8)+SUMPRODUCT(--(HSEEXP!$B$7:$B$24=$A51)*(HSEEXP!$G$1:$AN$1=D$1),HSEEXP!$G$7:$AN$24)+SUMPRODUCT(--(GENSERVEXP!$B$7:$B$47=$A51)*(GENSERVEXP!$G$1:$AN$1=D$1),GENSERVEXP!$G$7:$AN$47)+SUMPRODUCT(--(ITEXP!$B$7:$B$15=$A51)*(ITEXP!$G$1:$AN$1=D$1),ITEXP!$G$7:$AN$15)+SUMIF(LABRCOST!$C$5:$C$30,$A51,LABRCOST!E$5:E$30)</f>
        <v>0</v>
      </c>
      <c r="E51" s="17" cm="1">
        <f t="array" ref="E51">SUMIF(TRAINGCOST!$B$6:$B$8,$A51,TRAINGCOST!F$6:F$8)+SUMPRODUCT(--(HSEEXP!$B$7:$B$24=$A51)*(HSEEXP!$G$1:$AN$1=E$1),HSEEXP!$G$7:$AN$24)+SUMPRODUCT(--(GENSERVEXP!$B$7:$B$47=$A51)*(GENSERVEXP!$G$1:$AN$1=E$1),GENSERVEXP!$G$7:$AN$47)+SUMPRODUCT(--(ITEXP!$B$7:$B$15=$A51)*(ITEXP!$G$1:$AN$1=E$1),ITEXP!$G$7:$AN$15)+SUMIF(LABRCOST!$C$5:$C$30,$A51,LABRCOST!F$5:F$30)</f>
        <v>0</v>
      </c>
      <c r="F51" s="17" cm="1">
        <f t="array" ref="F51">SUMIF(TRAINGCOST!$B$6:$B$8,$A51,TRAINGCOST!G$6:G$8)+SUMPRODUCT(--(HSEEXP!$B$7:$B$24=$A51)*(HSEEXP!$G$1:$AN$1=F$1),HSEEXP!$G$7:$AN$24)+SUMPRODUCT(--(GENSERVEXP!$B$7:$B$47=$A51)*(GENSERVEXP!$G$1:$AN$1=F$1),GENSERVEXP!$G$7:$AN$47)+SUMPRODUCT(--(ITEXP!$B$7:$B$15=$A51)*(ITEXP!$G$1:$AN$1=F$1),ITEXP!$G$7:$AN$15)+SUMIF(LABRCOST!$C$5:$C$30,$A51,LABRCOST!G$5:G$30)</f>
        <v>0</v>
      </c>
      <c r="G51" s="17" cm="1">
        <f t="array" ref="G51">SUMIF(TRAINGCOST!$B$6:$B$8,$A51,TRAINGCOST!H$6:H$8)+SUMPRODUCT(--(HSEEXP!$B$7:$B$24=$A51)*(HSEEXP!$G$1:$AN$1=G$1),HSEEXP!$G$7:$AN$24)+SUMPRODUCT(--(GENSERVEXP!$B$7:$B$47=$A51)*(GENSERVEXP!$G$1:$AN$1=G$1),GENSERVEXP!$G$7:$AN$47)+SUMPRODUCT(--(ITEXP!$B$7:$B$15=$A51)*(ITEXP!$G$1:$AN$1=G$1),ITEXP!$G$7:$AN$15)+SUMIF(LABRCOST!$C$5:$C$30,$A51,LABRCOST!H$5:H$30)</f>
        <v>0</v>
      </c>
      <c r="H51" s="17" cm="1">
        <f t="array" ref="H51">SUMIF(TRAINGCOST!$B$6:$B$8,$A51,TRAINGCOST!I$6:I$8)+SUMPRODUCT(--(HSEEXP!$B$7:$B$24=$A51)*(HSEEXP!$G$1:$AN$1=H$1),HSEEXP!$G$7:$AN$24)+SUMPRODUCT(--(GENSERVEXP!$B$7:$B$47=$A51)*(GENSERVEXP!$G$1:$AN$1=H$1),GENSERVEXP!$G$7:$AN$47)+SUMPRODUCT(--(ITEXP!$B$7:$B$15=$A51)*(ITEXP!$G$1:$AN$1=H$1),ITEXP!$G$7:$AN$15)+SUMIF(LABRCOST!$C$5:$C$30,$A51,LABRCOST!I$5:I$30)</f>
        <v>0</v>
      </c>
      <c r="I51" s="17" cm="1">
        <f t="array" ref="I51">SUMIF(TRAINGCOST!$B$6:$B$8,$A51,TRAINGCOST!J$6:J$8)+SUMPRODUCT(--(HSEEXP!$B$7:$B$24=$A51)*(HSEEXP!$G$1:$AN$1=I$1),HSEEXP!$G$7:$AN$24)+SUMPRODUCT(--(GENSERVEXP!$B$7:$B$47=$A51)*(GENSERVEXP!$G$1:$AN$1=I$1),GENSERVEXP!$G$7:$AN$47)+SUMPRODUCT(--(ITEXP!$B$7:$B$15=$A51)*(ITEXP!$G$1:$AN$1=I$1),ITEXP!$G$7:$AN$15)+SUMIF(LABRCOST!$C$5:$C$30,$A51,LABRCOST!J$5:J$30)</f>
        <v>0</v>
      </c>
      <c r="J51" s="17" cm="1">
        <f t="array" ref="J51">SUMIF(TRAINGCOST!$B$6:$B$8,$A51,TRAINGCOST!K$6:K$8)+SUMPRODUCT(--(HSEEXP!$B$7:$B$24=$A51)*(HSEEXP!$G$1:$AN$1=J$1),HSEEXP!$G$7:$AN$24)+SUMPRODUCT(--(GENSERVEXP!$B$7:$B$47=$A51)*(GENSERVEXP!$G$1:$AN$1=J$1),GENSERVEXP!$G$7:$AN$47)+SUMPRODUCT(--(ITEXP!$B$7:$B$15=$A51)*(ITEXP!$G$1:$AN$1=J$1),ITEXP!$G$7:$AN$15)+SUMIF(LABRCOST!$C$5:$C$30,$A51,LABRCOST!K$5:K$30)</f>
        <v>0</v>
      </c>
      <c r="K51" s="17" cm="1">
        <f t="array" ref="K51">SUMIF(TRAINGCOST!$B$6:$B$8,$A51,TRAINGCOST!L$6:L$8)+SUMPRODUCT(--(HSEEXP!$B$7:$B$24=$A51)*(HSEEXP!$G$1:$AN$1=K$1),HSEEXP!$G$7:$AN$24)+SUMPRODUCT(--(GENSERVEXP!$B$7:$B$47=$A51)*(GENSERVEXP!$G$1:$AN$1=K$1),GENSERVEXP!$G$7:$AN$47)+SUMPRODUCT(--(ITEXP!$B$7:$B$15=$A51)*(ITEXP!$G$1:$AN$1=K$1),ITEXP!$G$7:$AN$15)+SUMIF(LABRCOST!$C$5:$C$30,$A51,LABRCOST!L$5:L$30)</f>
        <v>0</v>
      </c>
      <c r="L51" s="17" cm="1">
        <f t="array" ref="L51">SUMIF(TRAINGCOST!$B$6:$B$8,$A51,TRAINGCOST!M$6:M$8)+SUMPRODUCT(--(HSEEXP!$B$7:$B$24=$A51)*(HSEEXP!$G$1:$AN$1=L$1),HSEEXP!$G$7:$AN$24)+SUMPRODUCT(--(GENSERVEXP!$B$7:$B$47=$A51)*(GENSERVEXP!$G$1:$AN$1=L$1),GENSERVEXP!$G$7:$AN$47)+SUMPRODUCT(--(ITEXP!$B$7:$B$15=$A51)*(ITEXP!$G$1:$AN$1=L$1),ITEXP!$G$7:$AN$15)+SUMIF(LABRCOST!$C$5:$C$30,$A51,LABRCOST!M$5:M$30)</f>
        <v>0</v>
      </c>
      <c r="M51" s="17" cm="1">
        <f t="array" ref="M51">SUMIF(TRAINGCOST!$B$6:$B$8,$A51,TRAINGCOST!N$6:N$8)+SUMPRODUCT(--(HSEEXP!$B$7:$B$24=$A51)*(HSEEXP!$G$1:$AN$1=M$1),HSEEXP!$G$7:$AN$24)+SUMPRODUCT(--(GENSERVEXP!$B$7:$B$47=$A51)*(GENSERVEXP!$G$1:$AN$1=M$1),GENSERVEXP!$G$7:$AN$47)+SUMPRODUCT(--(ITEXP!$B$7:$B$15=$A51)*(ITEXP!$G$1:$AN$1=M$1),ITEXP!$G$7:$AN$15)+SUMIF(LABRCOST!$C$5:$C$30,$A51,LABRCOST!N$5:N$30)</f>
        <v>0</v>
      </c>
      <c r="N51" s="17" cm="1">
        <f t="array" ref="N51">SUMIF(TRAINGCOST!$B$6:$B$8,$A51,TRAINGCOST!O$6:O$8)+SUMPRODUCT(--(HSEEXP!$B$7:$B$24=$A51)*(HSEEXP!$G$1:$AN$1=N$1),HSEEXP!$G$7:$AN$24)+SUMPRODUCT(--(GENSERVEXP!$B$7:$B$47=$A51)*(GENSERVEXP!$G$1:$AN$1=N$1),GENSERVEXP!$G$7:$AN$47)+SUMPRODUCT(--(ITEXP!$B$7:$B$15=$A51)*(ITEXP!$G$1:$AN$1=N$1),ITEXP!$G$7:$AN$15)+SUMIF(LABRCOST!$C$5:$C$30,$A51,LABRCOST!O$5:O$30)</f>
        <v>0</v>
      </c>
      <c r="O51" s="18">
        <f t="shared" si="9"/>
        <v>0</v>
      </c>
      <c r="P51" s="19" t="s">
        <v>48</v>
      </c>
    </row>
    <row r="52" spans="1:16" x14ac:dyDescent="0.3">
      <c r="A52" s="15" t="s">
        <v>77</v>
      </c>
      <c r="B52" s="16" t="s">
        <v>78</v>
      </c>
      <c r="C52" s="17" cm="1">
        <f t="array" ref="C52">SUMIF(TRAINGCOST!$B$6:$B$8,$A52,TRAINGCOST!D$6:D$8)+SUMPRODUCT(--(HSEEXP!$B$7:$B$24=$A52)*(HSEEXP!$G$1:$AN$1=C$1),HSEEXP!$G$7:$AN$24)+SUMPRODUCT(--(GENSERVEXP!$B$7:$B$47=$A52)*(GENSERVEXP!$G$1:$AN$1=C$1),GENSERVEXP!$G$7:$AN$47)+SUMPRODUCT(--(ITEXP!$B$7:$B$15=$A52)*(ITEXP!$G$1:$AN$1=C$1),ITEXP!$G$7:$AN$15)+SUMIF(LABRCOST!$C$5:$C$30,$A52,LABRCOST!D$5:D$30)</f>
        <v>0</v>
      </c>
      <c r="D52" s="17" cm="1">
        <f t="array" ref="D52">SUMIF(TRAINGCOST!$B$6:$B$8,$A52,TRAINGCOST!E$6:E$8)+SUMPRODUCT(--(HSEEXP!$B$7:$B$24=$A52)*(HSEEXP!$G$1:$AN$1=D$1),HSEEXP!$G$7:$AN$24)+SUMPRODUCT(--(GENSERVEXP!$B$7:$B$47=$A52)*(GENSERVEXP!$G$1:$AN$1=D$1),GENSERVEXP!$G$7:$AN$47)+SUMPRODUCT(--(ITEXP!$B$7:$B$15=$A52)*(ITEXP!$G$1:$AN$1=D$1),ITEXP!$G$7:$AN$15)+SUMIF(LABRCOST!$C$5:$C$30,$A52,LABRCOST!E$5:E$30)</f>
        <v>0</v>
      </c>
      <c r="E52" s="17" cm="1">
        <f t="array" ref="E52">SUMIF(TRAINGCOST!$B$6:$B$8,$A52,TRAINGCOST!F$6:F$8)+SUMPRODUCT(--(HSEEXP!$B$7:$B$24=$A52)*(HSEEXP!$G$1:$AN$1=E$1),HSEEXP!$G$7:$AN$24)+SUMPRODUCT(--(GENSERVEXP!$B$7:$B$47=$A52)*(GENSERVEXP!$G$1:$AN$1=E$1),GENSERVEXP!$G$7:$AN$47)+SUMPRODUCT(--(ITEXP!$B$7:$B$15=$A52)*(ITEXP!$G$1:$AN$1=E$1),ITEXP!$G$7:$AN$15)+SUMIF(LABRCOST!$C$5:$C$30,$A52,LABRCOST!F$5:F$30)</f>
        <v>0</v>
      </c>
      <c r="F52" s="17" cm="1">
        <f t="array" ref="F52">SUMIF(TRAINGCOST!$B$6:$B$8,$A52,TRAINGCOST!G$6:G$8)+SUMPRODUCT(--(HSEEXP!$B$7:$B$24=$A52)*(HSEEXP!$G$1:$AN$1=F$1),HSEEXP!$G$7:$AN$24)+SUMPRODUCT(--(GENSERVEXP!$B$7:$B$47=$A52)*(GENSERVEXP!$G$1:$AN$1=F$1),GENSERVEXP!$G$7:$AN$47)+SUMPRODUCT(--(ITEXP!$B$7:$B$15=$A52)*(ITEXP!$G$1:$AN$1=F$1),ITEXP!$G$7:$AN$15)+SUMIF(LABRCOST!$C$5:$C$30,$A52,LABRCOST!G$5:G$30)</f>
        <v>0</v>
      </c>
      <c r="G52" s="17" cm="1">
        <f t="array" ref="G52">SUMIF(TRAINGCOST!$B$6:$B$8,$A52,TRAINGCOST!H$6:H$8)+SUMPRODUCT(--(HSEEXP!$B$7:$B$24=$A52)*(HSEEXP!$G$1:$AN$1=G$1),HSEEXP!$G$7:$AN$24)+SUMPRODUCT(--(GENSERVEXP!$B$7:$B$47=$A52)*(GENSERVEXP!$G$1:$AN$1=G$1),GENSERVEXP!$G$7:$AN$47)+SUMPRODUCT(--(ITEXP!$B$7:$B$15=$A52)*(ITEXP!$G$1:$AN$1=G$1),ITEXP!$G$7:$AN$15)+SUMIF(LABRCOST!$C$5:$C$30,$A52,LABRCOST!H$5:H$30)</f>
        <v>0</v>
      </c>
      <c r="H52" s="17" cm="1">
        <f t="array" ref="H52">SUMIF(TRAINGCOST!$B$6:$B$8,$A52,TRAINGCOST!I$6:I$8)+SUMPRODUCT(--(HSEEXP!$B$7:$B$24=$A52)*(HSEEXP!$G$1:$AN$1=H$1),HSEEXP!$G$7:$AN$24)+SUMPRODUCT(--(GENSERVEXP!$B$7:$B$47=$A52)*(GENSERVEXP!$G$1:$AN$1=H$1),GENSERVEXP!$G$7:$AN$47)+SUMPRODUCT(--(ITEXP!$B$7:$B$15=$A52)*(ITEXP!$G$1:$AN$1=H$1),ITEXP!$G$7:$AN$15)+SUMIF(LABRCOST!$C$5:$C$30,$A52,LABRCOST!I$5:I$30)</f>
        <v>0</v>
      </c>
      <c r="I52" s="17" cm="1">
        <f t="array" ref="I52">SUMIF(TRAINGCOST!$B$6:$B$8,$A52,TRAINGCOST!J$6:J$8)+SUMPRODUCT(--(HSEEXP!$B$7:$B$24=$A52)*(HSEEXP!$G$1:$AN$1=I$1),HSEEXP!$G$7:$AN$24)+SUMPRODUCT(--(GENSERVEXP!$B$7:$B$47=$A52)*(GENSERVEXP!$G$1:$AN$1=I$1),GENSERVEXP!$G$7:$AN$47)+SUMPRODUCT(--(ITEXP!$B$7:$B$15=$A52)*(ITEXP!$G$1:$AN$1=I$1),ITEXP!$G$7:$AN$15)+SUMIF(LABRCOST!$C$5:$C$30,$A52,LABRCOST!J$5:J$30)</f>
        <v>0</v>
      </c>
      <c r="J52" s="17" cm="1">
        <f t="array" ref="J52">SUMIF(TRAINGCOST!$B$6:$B$8,$A52,TRAINGCOST!K$6:K$8)+SUMPRODUCT(--(HSEEXP!$B$7:$B$24=$A52)*(HSEEXP!$G$1:$AN$1=J$1),HSEEXP!$G$7:$AN$24)+SUMPRODUCT(--(GENSERVEXP!$B$7:$B$47=$A52)*(GENSERVEXP!$G$1:$AN$1=J$1),GENSERVEXP!$G$7:$AN$47)+SUMPRODUCT(--(ITEXP!$B$7:$B$15=$A52)*(ITEXP!$G$1:$AN$1=J$1),ITEXP!$G$7:$AN$15)+SUMIF(LABRCOST!$C$5:$C$30,$A52,LABRCOST!K$5:K$30)</f>
        <v>0</v>
      </c>
      <c r="K52" s="17" cm="1">
        <f t="array" ref="K52">SUMIF(TRAINGCOST!$B$6:$B$8,$A52,TRAINGCOST!L$6:L$8)+SUMPRODUCT(--(HSEEXP!$B$7:$B$24=$A52)*(HSEEXP!$G$1:$AN$1=K$1),HSEEXP!$G$7:$AN$24)+SUMPRODUCT(--(GENSERVEXP!$B$7:$B$47=$A52)*(GENSERVEXP!$G$1:$AN$1=K$1),GENSERVEXP!$G$7:$AN$47)+SUMPRODUCT(--(ITEXP!$B$7:$B$15=$A52)*(ITEXP!$G$1:$AN$1=K$1),ITEXP!$G$7:$AN$15)+SUMIF(LABRCOST!$C$5:$C$30,$A52,LABRCOST!L$5:L$30)</f>
        <v>0</v>
      </c>
      <c r="L52" s="17" cm="1">
        <f t="array" ref="L52">SUMIF(TRAINGCOST!$B$6:$B$8,$A52,TRAINGCOST!M$6:M$8)+SUMPRODUCT(--(HSEEXP!$B$7:$B$24=$A52)*(HSEEXP!$G$1:$AN$1=L$1),HSEEXP!$G$7:$AN$24)+SUMPRODUCT(--(GENSERVEXP!$B$7:$B$47=$A52)*(GENSERVEXP!$G$1:$AN$1=L$1),GENSERVEXP!$G$7:$AN$47)+SUMPRODUCT(--(ITEXP!$B$7:$B$15=$A52)*(ITEXP!$G$1:$AN$1=L$1),ITEXP!$G$7:$AN$15)+SUMIF(LABRCOST!$C$5:$C$30,$A52,LABRCOST!M$5:M$30)</f>
        <v>0</v>
      </c>
      <c r="M52" s="17" cm="1">
        <f t="array" ref="M52">SUMIF(TRAINGCOST!$B$6:$B$8,$A52,TRAINGCOST!N$6:N$8)+SUMPRODUCT(--(HSEEXP!$B$7:$B$24=$A52)*(HSEEXP!$G$1:$AN$1=M$1),HSEEXP!$G$7:$AN$24)+SUMPRODUCT(--(GENSERVEXP!$B$7:$B$47=$A52)*(GENSERVEXP!$G$1:$AN$1=M$1),GENSERVEXP!$G$7:$AN$47)+SUMPRODUCT(--(ITEXP!$B$7:$B$15=$A52)*(ITEXP!$G$1:$AN$1=M$1),ITEXP!$G$7:$AN$15)+SUMIF(LABRCOST!$C$5:$C$30,$A52,LABRCOST!N$5:N$30)</f>
        <v>0</v>
      </c>
      <c r="N52" s="17" cm="1">
        <f t="array" ref="N52">SUMIF(TRAINGCOST!$B$6:$B$8,$A52,TRAINGCOST!O$6:O$8)+SUMPRODUCT(--(HSEEXP!$B$7:$B$24=$A52)*(HSEEXP!$G$1:$AN$1=N$1),HSEEXP!$G$7:$AN$24)+SUMPRODUCT(--(GENSERVEXP!$B$7:$B$47=$A52)*(GENSERVEXP!$G$1:$AN$1=N$1),GENSERVEXP!$G$7:$AN$47)+SUMPRODUCT(--(ITEXP!$B$7:$B$15=$A52)*(ITEXP!$G$1:$AN$1=N$1),ITEXP!$G$7:$AN$15)+SUMIF(LABRCOST!$C$5:$C$30,$A52,LABRCOST!O$5:O$30)</f>
        <v>0</v>
      </c>
      <c r="O52" s="18">
        <f t="shared" si="9"/>
        <v>0</v>
      </c>
      <c r="P52" s="19" t="s">
        <v>53</v>
      </c>
    </row>
    <row r="53" spans="1:16" x14ac:dyDescent="0.3">
      <c r="A53" s="15" t="s">
        <v>79</v>
      </c>
      <c r="B53" s="16" t="s">
        <v>80</v>
      </c>
      <c r="C53" s="17" cm="1">
        <f t="array" ref="C53">SUMIF(TRAINGCOST!$B$6:$B$8,$A53,TRAINGCOST!D$6:D$8)+SUMPRODUCT(--(HSEEXP!$B$7:$B$24=$A53)*(HSEEXP!$G$1:$AN$1=C$1),HSEEXP!$G$7:$AN$24)+SUMPRODUCT(--(GENSERVEXP!$B$7:$B$47=$A53)*(GENSERVEXP!$G$1:$AN$1=C$1),GENSERVEXP!$G$7:$AN$47)+SUMPRODUCT(--(ITEXP!$B$7:$B$15=$A53)*(ITEXP!$G$1:$AN$1=C$1),ITEXP!$G$7:$AN$15)+SUMIF(LABRCOST!$C$5:$C$30,$A53,LABRCOST!D$5:D$30)</f>
        <v>0</v>
      </c>
      <c r="D53" s="17" cm="1">
        <f t="array" ref="D53">SUMIF(TRAINGCOST!$B$6:$B$8,$A53,TRAINGCOST!E$6:E$8)+SUMPRODUCT(--(HSEEXP!$B$7:$B$24=$A53)*(HSEEXP!$G$1:$AN$1=D$1),HSEEXP!$G$7:$AN$24)+SUMPRODUCT(--(GENSERVEXP!$B$7:$B$47=$A53)*(GENSERVEXP!$G$1:$AN$1=D$1),GENSERVEXP!$G$7:$AN$47)+SUMPRODUCT(--(ITEXP!$B$7:$B$15=$A53)*(ITEXP!$G$1:$AN$1=D$1),ITEXP!$G$7:$AN$15)+SUMIF(LABRCOST!$C$5:$C$30,$A53,LABRCOST!E$5:E$30)</f>
        <v>0</v>
      </c>
      <c r="E53" s="17" cm="1">
        <f t="array" ref="E53">SUMIF(TRAINGCOST!$B$6:$B$8,$A53,TRAINGCOST!F$6:F$8)+SUMPRODUCT(--(HSEEXP!$B$7:$B$24=$A53)*(HSEEXP!$G$1:$AN$1=E$1),HSEEXP!$G$7:$AN$24)+SUMPRODUCT(--(GENSERVEXP!$B$7:$B$47=$A53)*(GENSERVEXP!$G$1:$AN$1=E$1),GENSERVEXP!$G$7:$AN$47)+SUMPRODUCT(--(ITEXP!$B$7:$B$15=$A53)*(ITEXP!$G$1:$AN$1=E$1),ITEXP!$G$7:$AN$15)+SUMIF(LABRCOST!$C$5:$C$30,$A53,LABRCOST!F$5:F$30)</f>
        <v>0</v>
      </c>
      <c r="F53" s="17" cm="1">
        <f t="array" ref="F53">SUMIF(TRAINGCOST!$B$6:$B$8,$A53,TRAINGCOST!G$6:G$8)+SUMPRODUCT(--(HSEEXP!$B$7:$B$24=$A53)*(HSEEXP!$G$1:$AN$1=F$1),HSEEXP!$G$7:$AN$24)+SUMPRODUCT(--(GENSERVEXP!$B$7:$B$47=$A53)*(GENSERVEXP!$G$1:$AN$1=F$1),GENSERVEXP!$G$7:$AN$47)+SUMPRODUCT(--(ITEXP!$B$7:$B$15=$A53)*(ITEXP!$G$1:$AN$1=F$1),ITEXP!$G$7:$AN$15)+SUMIF(LABRCOST!$C$5:$C$30,$A53,LABRCOST!G$5:G$30)</f>
        <v>0</v>
      </c>
      <c r="G53" s="17" cm="1">
        <f t="array" ref="G53">SUMIF(TRAINGCOST!$B$6:$B$8,$A53,TRAINGCOST!H$6:H$8)+SUMPRODUCT(--(HSEEXP!$B$7:$B$24=$A53)*(HSEEXP!$G$1:$AN$1=G$1),HSEEXP!$G$7:$AN$24)+SUMPRODUCT(--(GENSERVEXP!$B$7:$B$47=$A53)*(GENSERVEXP!$G$1:$AN$1=G$1),GENSERVEXP!$G$7:$AN$47)+SUMPRODUCT(--(ITEXP!$B$7:$B$15=$A53)*(ITEXP!$G$1:$AN$1=G$1),ITEXP!$G$7:$AN$15)+SUMIF(LABRCOST!$C$5:$C$30,$A53,LABRCOST!H$5:H$30)</f>
        <v>0</v>
      </c>
      <c r="H53" s="17" cm="1">
        <f t="array" ref="H53">SUMIF(TRAINGCOST!$B$6:$B$8,$A53,TRAINGCOST!I$6:I$8)+SUMPRODUCT(--(HSEEXP!$B$7:$B$24=$A53)*(HSEEXP!$G$1:$AN$1=H$1),HSEEXP!$G$7:$AN$24)+SUMPRODUCT(--(GENSERVEXP!$B$7:$B$47=$A53)*(GENSERVEXP!$G$1:$AN$1=H$1),GENSERVEXP!$G$7:$AN$47)+SUMPRODUCT(--(ITEXP!$B$7:$B$15=$A53)*(ITEXP!$G$1:$AN$1=H$1),ITEXP!$G$7:$AN$15)+SUMIF(LABRCOST!$C$5:$C$30,$A53,LABRCOST!I$5:I$30)</f>
        <v>0</v>
      </c>
      <c r="I53" s="17" cm="1">
        <f t="array" ref="I53">SUMIF(TRAINGCOST!$B$6:$B$8,$A53,TRAINGCOST!J$6:J$8)+SUMPRODUCT(--(HSEEXP!$B$7:$B$24=$A53)*(HSEEXP!$G$1:$AN$1=I$1),HSEEXP!$G$7:$AN$24)+SUMPRODUCT(--(GENSERVEXP!$B$7:$B$47=$A53)*(GENSERVEXP!$G$1:$AN$1=I$1),GENSERVEXP!$G$7:$AN$47)+SUMPRODUCT(--(ITEXP!$B$7:$B$15=$A53)*(ITEXP!$G$1:$AN$1=I$1),ITEXP!$G$7:$AN$15)+SUMIF(LABRCOST!$C$5:$C$30,$A53,LABRCOST!J$5:J$30)</f>
        <v>0</v>
      </c>
      <c r="J53" s="17" cm="1">
        <f t="array" ref="J53">SUMIF(TRAINGCOST!$B$6:$B$8,$A53,TRAINGCOST!K$6:K$8)+SUMPRODUCT(--(HSEEXP!$B$7:$B$24=$A53)*(HSEEXP!$G$1:$AN$1=J$1),HSEEXP!$G$7:$AN$24)+SUMPRODUCT(--(GENSERVEXP!$B$7:$B$47=$A53)*(GENSERVEXP!$G$1:$AN$1=J$1),GENSERVEXP!$G$7:$AN$47)+SUMPRODUCT(--(ITEXP!$B$7:$B$15=$A53)*(ITEXP!$G$1:$AN$1=J$1),ITEXP!$G$7:$AN$15)+SUMIF(LABRCOST!$C$5:$C$30,$A53,LABRCOST!K$5:K$30)</f>
        <v>0</v>
      </c>
      <c r="K53" s="17" cm="1">
        <f t="array" ref="K53">SUMIF(TRAINGCOST!$B$6:$B$8,$A53,TRAINGCOST!L$6:L$8)+SUMPRODUCT(--(HSEEXP!$B$7:$B$24=$A53)*(HSEEXP!$G$1:$AN$1=K$1),HSEEXP!$G$7:$AN$24)+SUMPRODUCT(--(GENSERVEXP!$B$7:$B$47=$A53)*(GENSERVEXP!$G$1:$AN$1=K$1),GENSERVEXP!$G$7:$AN$47)+SUMPRODUCT(--(ITEXP!$B$7:$B$15=$A53)*(ITEXP!$G$1:$AN$1=K$1),ITEXP!$G$7:$AN$15)+SUMIF(LABRCOST!$C$5:$C$30,$A53,LABRCOST!L$5:L$30)</f>
        <v>0</v>
      </c>
      <c r="L53" s="17" cm="1">
        <f t="array" ref="L53">SUMIF(TRAINGCOST!$B$6:$B$8,$A53,TRAINGCOST!M$6:M$8)+SUMPRODUCT(--(HSEEXP!$B$7:$B$24=$A53)*(HSEEXP!$G$1:$AN$1=L$1),HSEEXP!$G$7:$AN$24)+SUMPRODUCT(--(GENSERVEXP!$B$7:$B$47=$A53)*(GENSERVEXP!$G$1:$AN$1=L$1),GENSERVEXP!$G$7:$AN$47)+SUMPRODUCT(--(ITEXP!$B$7:$B$15=$A53)*(ITEXP!$G$1:$AN$1=L$1),ITEXP!$G$7:$AN$15)+SUMIF(LABRCOST!$C$5:$C$30,$A53,LABRCOST!M$5:M$30)</f>
        <v>0</v>
      </c>
      <c r="M53" s="17" cm="1">
        <f t="array" ref="M53">SUMIF(TRAINGCOST!$B$6:$B$8,$A53,TRAINGCOST!N$6:N$8)+SUMPRODUCT(--(HSEEXP!$B$7:$B$24=$A53)*(HSEEXP!$G$1:$AN$1=M$1),HSEEXP!$G$7:$AN$24)+SUMPRODUCT(--(GENSERVEXP!$B$7:$B$47=$A53)*(GENSERVEXP!$G$1:$AN$1=M$1),GENSERVEXP!$G$7:$AN$47)+SUMPRODUCT(--(ITEXP!$B$7:$B$15=$A53)*(ITEXP!$G$1:$AN$1=M$1),ITEXP!$G$7:$AN$15)+SUMIF(LABRCOST!$C$5:$C$30,$A53,LABRCOST!N$5:N$30)</f>
        <v>0</v>
      </c>
      <c r="N53" s="17" cm="1">
        <f t="array" ref="N53">SUMIF(TRAINGCOST!$B$6:$B$8,$A53,TRAINGCOST!O$6:O$8)+SUMPRODUCT(--(HSEEXP!$B$7:$B$24=$A53)*(HSEEXP!$G$1:$AN$1=N$1),HSEEXP!$G$7:$AN$24)+SUMPRODUCT(--(GENSERVEXP!$B$7:$B$47=$A53)*(GENSERVEXP!$G$1:$AN$1=N$1),GENSERVEXP!$G$7:$AN$47)+SUMPRODUCT(--(ITEXP!$B$7:$B$15=$A53)*(ITEXP!$G$1:$AN$1=N$1),ITEXP!$G$7:$AN$15)+SUMIF(LABRCOST!$C$5:$C$30,$A53,LABRCOST!O$5:O$30)</f>
        <v>0</v>
      </c>
      <c r="O53" s="18">
        <f t="shared" si="9"/>
        <v>0</v>
      </c>
      <c r="P53" s="19" t="s">
        <v>53</v>
      </c>
    </row>
    <row r="54" spans="1:16" x14ac:dyDescent="0.3">
      <c r="A54" s="15" t="s">
        <v>82</v>
      </c>
      <c r="B54" s="16" t="s">
        <v>83</v>
      </c>
      <c r="C54" s="17" cm="1">
        <f t="array" ref="C54">SUMIF(TRAINGCOST!$B$6:$B$8,$A54,TRAINGCOST!D$6:D$8)+SUMPRODUCT(--(HSEEXP!$B$7:$B$24=$A54)*(HSEEXP!$G$1:$AN$1=C$1),HSEEXP!$G$7:$AN$24)+SUMPRODUCT(--(GENSERVEXP!$B$7:$B$47=$A54)*(GENSERVEXP!$G$1:$AN$1=C$1),GENSERVEXP!$G$7:$AN$47)+SUMPRODUCT(--(ITEXP!$B$7:$B$15=$A54)*(ITEXP!$G$1:$AN$1=C$1),ITEXP!$G$7:$AN$15)+SUMIF(LABRCOST!$C$5:$C$30,$A54,LABRCOST!D$5:D$30)</f>
        <v>0</v>
      </c>
      <c r="D54" s="17" cm="1">
        <f t="array" ref="D54">SUMIF(TRAINGCOST!$B$6:$B$8,$A54,TRAINGCOST!E$6:E$8)+SUMPRODUCT(--(HSEEXP!$B$7:$B$24=$A54)*(HSEEXP!$G$1:$AN$1=D$1),HSEEXP!$G$7:$AN$24)+SUMPRODUCT(--(GENSERVEXP!$B$7:$B$47=$A54)*(GENSERVEXP!$G$1:$AN$1=D$1),GENSERVEXP!$G$7:$AN$47)+SUMPRODUCT(--(ITEXP!$B$7:$B$15=$A54)*(ITEXP!$G$1:$AN$1=D$1),ITEXP!$G$7:$AN$15)+SUMIF(LABRCOST!$C$5:$C$30,$A54,LABRCOST!E$5:E$30)</f>
        <v>0</v>
      </c>
      <c r="E54" s="17" cm="1">
        <f t="array" ref="E54">SUMIF(TRAINGCOST!$B$6:$B$8,$A54,TRAINGCOST!F$6:F$8)+SUMPRODUCT(--(HSEEXP!$B$7:$B$24=$A54)*(HSEEXP!$G$1:$AN$1=E$1),HSEEXP!$G$7:$AN$24)+SUMPRODUCT(--(GENSERVEXP!$B$7:$B$47=$A54)*(GENSERVEXP!$G$1:$AN$1=E$1),GENSERVEXP!$G$7:$AN$47)+SUMPRODUCT(--(ITEXP!$B$7:$B$15=$A54)*(ITEXP!$G$1:$AN$1=E$1),ITEXP!$G$7:$AN$15)+SUMIF(LABRCOST!$C$5:$C$30,$A54,LABRCOST!F$5:F$30)</f>
        <v>0</v>
      </c>
      <c r="F54" s="17" cm="1">
        <f t="array" ref="F54">SUMIF(TRAINGCOST!$B$6:$B$8,$A54,TRAINGCOST!G$6:G$8)+SUMPRODUCT(--(HSEEXP!$B$7:$B$24=$A54)*(HSEEXP!$G$1:$AN$1=F$1),HSEEXP!$G$7:$AN$24)+SUMPRODUCT(--(GENSERVEXP!$B$7:$B$47=$A54)*(GENSERVEXP!$G$1:$AN$1=F$1),GENSERVEXP!$G$7:$AN$47)+SUMPRODUCT(--(ITEXP!$B$7:$B$15=$A54)*(ITEXP!$G$1:$AN$1=F$1),ITEXP!$G$7:$AN$15)+SUMIF(LABRCOST!$C$5:$C$30,$A54,LABRCOST!G$5:G$30)</f>
        <v>0</v>
      </c>
      <c r="G54" s="17" cm="1">
        <f t="array" ref="G54">SUMIF(TRAINGCOST!$B$6:$B$8,$A54,TRAINGCOST!H$6:H$8)+SUMPRODUCT(--(HSEEXP!$B$7:$B$24=$A54)*(HSEEXP!$G$1:$AN$1=G$1),HSEEXP!$G$7:$AN$24)+SUMPRODUCT(--(GENSERVEXP!$B$7:$B$47=$A54)*(GENSERVEXP!$G$1:$AN$1=G$1),GENSERVEXP!$G$7:$AN$47)+SUMPRODUCT(--(ITEXP!$B$7:$B$15=$A54)*(ITEXP!$G$1:$AN$1=G$1),ITEXP!$G$7:$AN$15)+SUMIF(LABRCOST!$C$5:$C$30,$A54,LABRCOST!H$5:H$30)</f>
        <v>0</v>
      </c>
      <c r="H54" s="17" cm="1">
        <f t="array" ref="H54">SUMIF(TRAINGCOST!$B$6:$B$8,$A54,TRAINGCOST!I$6:I$8)+SUMPRODUCT(--(HSEEXP!$B$7:$B$24=$A54)*(HSEEXP!$G$1:$AN$1=H$1),HSEEXP!$G$7:$AN$24)+SUMPRODUCT(--(GENSERVEXP!$B$7:$B$47=$A54)*(GENSERVEXP!$G$1:$AN$1=H$1),GENSERVEXP!$G$7:$AN$47)+SUMPRODUCT(--(ITEXP!$B$7:$B$15=$A54)*(ITEXP!$G$1:$AN$1=H$1),ITEXP!$G$7:$AN$15)+SUMIF(LABRCOST!$C$5:$C$30,$A54,LABRCOST!I$5:I$30)</f>
        <v>0</v>
      </c>
      <c r="I54" s="17" cm="1">
        <f t="array" ref="I54">SUMIF(TRAINGCOST!$B$6:$B$8,$A54,TRAINGCOST!J$6:J$8)+SUMPRODUCT(--(HSEEXP!$B$7:$B$24=$A54)*(HSEEXP!$G$1:$AN$1=I$1),HSEEXP!$G$7:$AN$24)+SUMPRODUCT(--(GENSERVEXP!$B$7:$B$47=$A54)*(GENSERVEXP!$G$1:$AN$1=I$1),GENSERVEXP!$G$7:$AN$47)+SUMPRODUCT(--(ITEXP!$B$7:$B$15=$A54)*(ITEXP!$G$1:$AN$1=I$1),ITEXP!$G$7:$AN$15)+SUMIF(LABRCOST!$C$5:$C$30,$A54,LABRCOST!J$5:J$30)</f>
        <v>0</v>
      </c>
      <c r="J54" s="17" cm="1">
        <f t="array" ref="J54">SUMIF(TRAINGCOST!$B$6:$B$8,$A54,TRAINGCOST!K$6:K$8)+SUMPRODUCT(--(HSEEXP!$B$7:$B$24=$A54)*(HSEEXP!$G$1:$AN$1=J$1),HSEEXP!$G$7:$AN$24)+SUMPRODUCT(--(GENSERVEXP!$B$7:$B$47=$A54)*(GENSERVEXP!$G$1:$AN$1=J$1),GENSERVEXP!$G$7:$AN$47)+SUMPRODUCT(--(ITEXP!$B$7:$B$15=$A54)*(ITEXP!$G$1:$AN$1=J$1),ITEXP!$G$7:$AN$15)+SUMIF(LABRCOST!$C$5:$C$30,$A54,LABRCOST!K$5:K$30)</f>
        <v>0</v>
      </c>
      <c r="K54" s="17" cm="1">
        <f t="array" ref="K54">SUMIF(TRAINGCOST!$B$6:$B$8,$A54,TRAINGCOST!L$6:L$8)+SUMPRODUCT(--(HSEEXP!$B$7:$B$24=$A54)*(HSEEXP!$G$1:$AN$1=K$1),HSEEXP!$G$7:$AN$24)+SUMPRODUCT(--(GENSERVEXP!$B$7:$B$47=$A54)*(GENSERVEXP!$G$1:$AN$1=K$1),GENSERVEXP!$G$7:$AN$47)+SUMPRODUCT(--(ITEXP!$B$7:$B$15=$A54)*(ITEXP!$G$1:$AN$1=K$1),ITEXP!$G$7:$AN$15)+SUMIF(LABRCOST!$C$5:$C$30,$A54,LABRCOST!L$5:L$30)</f>
        <v>0</v>
      </c>
      <c r="L54" s="17" cm="1">
        <f t="array" ref="L54">SUMIF(TRAINGCOST!$B$6:$B$8,$A54,TRAINGCOST!M$6:M$8)+SUMPRODUCT(--(HSEEXP!$B$7:$B$24=$A54)*(HSEEXP!$G$1:$AN$1=L$1),HSEEXP!$G$7:$AN$24)+SUMPRODUCT(--(GENSERVEXP!$B$7:$B$47=$A54)*(GENSERVEXP!$G$1:$AN$1=L$1),GENSERVEXP!$G$7:$AN$47)+SUMPRODUCT(--(ITEXP!$B$7:$B$15=$A54)*(ITEXP!$G$1:$AN$1=L$1),ITEXP!$G$7:$AN$15)+SUMIF(LABRCOST!$C$5:$C$30,$A54,LABRCOST!M$5:M$30)</f>
        <v>0</v>
      </c>
      <c r="M54" s="17" cm="1">
        <f t="array" ref="M54">SUMIF(TRAINGCOST!$B$6:$B$8,$A54,TRAINGCOST!N$6:N$8)+SUMPRODUCT(--(HSEEXP!$B$7:$B$24=$A54)*(HSEEXP!$G$1:$AN$1=M$1),HSEEXP!$G$7:$AN$24)+SUMPRODUCT(--(GENSERVEXP!$B$7:$B$47=$A54)*(GENSERVEXP!$G$1:$AN$1=M$1),GENSERVEXP!$G$7:$AN$47)+SUMPRODUCT(--(ITEXP!$B$7:$B$15=$A54)*(ITEXP!$G$1:$AN$1=M$1),ITEXP!$G$7:$AN$15)+SUMIF(LABRCOST!$C$5:$C$30,$A54,LABRCOST!N$5:N$30)</f>
        <v>0</v>
      </c>
      <c r="N54" s="17" cm="1">
        <f t="array" ref="N54">SUMIF(TRAINGCOST!$B$6:$B$8,$A54,TRAINGCOST!O$6:O$8)+SUMPRODUCT(--(HSEEXP!$B$7:$B$24=$A54)*(HSEEXP!$G$1:$AN$1=N$1),HSEEXP!$G$7:$AN$24)+SUMPRODUCT(--(GENSERVEXP!$B$7:$B$47=$A54)*(GENSERVEXP!$G$1:$AN$1=N$1),GENSERVEXP!$G$7:$AN$47)+SUMPRODUCT(--(ITEXP!$B$7:$B$15=$A54)*(ITEXP!$G$1:$AN$1=N$1),ITEXP!$G$7:$AN$15)+SUMIF(LABRCOST!$C$5:$C$30,$A54,LABRCOST!O$5:O$30)</f>
        <v>0</v>
      </c>
      <c r="O54" s="18">
        <f t="shared" si="9"/>
        <v>0</v>
      </c>
      <c r="P54" s="19" t="s">
        <v>53</v>
      </c>
    </row>
    <row r="55" spans="1:16" x14ac:dyDescent="0.3">
      <c r="A55" s="20" t="s">
        <v>84</v>
      </c>
      <c r="B55" s="21" t="s">
        <v>85</v>
      </c>
      <c r="C55" s="22">
        <f t="shared" ref="C55:N55" si="10">SUM(C46:C54)</f>
        <v>2</v>
      </c>
      <c r="D55" s="22">
        <f t="shared" si="10"/>
        <v>0</v>
      </c>
      <c r="E55" s="22">
        <f t="shared" si="10"/>
        <v>0</v>
      </c>
      <c r="F55" s="22">
        <f t="shared" si="10"/>
        <v>0</v>
      </c>
      <c r="G55" s="22">
        <f t="shared" si="10"/>
        <v>2</v>
      </c>
      <c r="H55" s="22">
        <f t="shared" si="10"/>
        <v>0</v>
      </c>
      <c r="I55" s="22">
        <f t="shared" si="10"/>
        <v>0</v>
      </c>
      <c r="J55" s="22">
        <f t="shared" si="10"/>
        <v>0</v>
      </c>
      <c r="K55" s="22">
        <f t="shared" si="10"/>
        <v>2</v>
      </c>
      <c r="L55" s="22">
        <f t="shared" si="10"/>
        <v>0</v>
      </c>
      <c r="M55" s="22">
        <f t="shared" si="10"/>
        <v>0</v>
      </c>
      <c r="N55" s="22">
        <f t="shared" si="10"/>
        <v>0</v>
      </c>
      <c r="O55" s="23">
        <f>SUM(O46:O54)</f>
        <v>6</v>
      </c>
      <c r="P55" s="24"/>
    </row>
    <row r="56" spans="1:16" x14ac:dyDescent="0.3">
      <c r="A56" s="15" t="s">
        <v>86</v>
      </c>
      <c r="B56" s="16" t="s">
        <v>87</v>
      </c>
      <c r="C56" s="17" cm="1">
        <f t="array" ref="C56">SUMIF(TRAINGCOST!$B$6:$B$8,$A56,TRAINGCOST!D$6:D$8)+SUMPRODUCT(--(HSEEXP!$B$7:$B$24=$A56)*(HSEEXP!$G$1:$AN$1=C$1),HSEEXP!$G$7:$AN$24)+SUMPRODUCT(--(GENSERVEXP!$B$7:$B$47=$A56)*(GENSERVEXP!$G$1:$AN$1=C$1),GENSERVEXP!$G$7:$AN$47)+SUMPRODUCT(--(ITEXP!$B$7:$B$15=$A56)*(ITEXP!$G$1:$AN$1=C$1),ITEXP!$G$7:$AN$15)+SUMIF(LABRCOST!$C$5:$C$30,$A56,LABRCOST!D$5:D$30)</f>
        <v>0</v>
      </c>
      <c r="D56" s="17" cm="1">
        <f t="array" ref="D56">SUMIF(TRAINGCOST!$B$6:$B$8,$A56,TRAINGCOST!E$6:E$8)+SUMPRODUCT(--(HSEEXP!$B$7:$B$24=$A56)*(HSEEXP!$G$1:$AN$1=D$1),HSEEXP!$G$7:$AN$24)+SUMPRODUCT(--(GENSERVEXP!$B$7:$B$47=$A56)*(GENSERVEXP!$G$1:$AN$1=D$1),GENSERVEXP!$G$7:$AN$47)+SUMPRODUCT(--(ITEXP!$B$7:$B$15=$A56)*(ITEXP!$G$1:$AN$1=D$1),ITEXP!$G$7:$AN$15)+SUMIF(LABRCOST!$C$5:$C$30,$A56,LABRCOST!E$5:E$30)</f>
        <v>0</v>
      </c>
      <c r="E56" s="17" cm="1">
        <f t="array" ref="E56">SUMIF(TRAINGCOST!$B$6:$B$8,$A56,TRAINGCOST!F$6:F$8)+SUMPRODUCT(--(HSEEXP!$B$7:$B$24=$A56)*(HSEEXP!$G$1:$AN$1=E$1),HSEEXP!$G$7:$AN$24)+SUMPRODUCT(--(GENSERVEXP!$B$7:$B$47=$A56)*(GENSERVEXP!$G$1:$AN$1=E$1),GENSERVEXP!$G$7:$AN$47)+SUMPRODUCT(--(ITEXP!$B$7:$B$15=$A56)*(ITEXP!$G$1:$AN$1=E$1),ITEXP!$G$7:$AN$15)+SUMIF(LABRCOST!$C$5:$C$30,$A56,LABRCOST!F$5:F$30)</f>
        <v>0</v>
      </c>
      <c r="F56" s="17" cm="1">
        <f t="array" ref="F56">SUMIF(TRAINGCOST!$B$6:$B$8,$A56,TRAINGCOST!G$6:G$8)+SUMPRODUCT(--(HSEEXP!$B$7:$B$24=$A56)*(HSEEXP!$G$1:$AN$1=F$1),HSEEXP!$G$7:$AN$24)+SUMPRODUCT(--(GENSERVEXP!$B$7:$B$47=$A56)*(GENSERVEXP!$G$1:$AN$1=F$1),GENSERVEXP!$G$7:$AN$47)+SUMPRODUCT(--(ITEXP!$B$7:$B$15=$A56)*(ITEXP!$G$1:$AN$1=F$1),ITEXP!$G$7:$AN$15)+SUMIF(LABRCOST!$C$5:$C$30,$A56,LABRCOST!G$5:G$30)</f>
        <v>0</v>
      </c>
      <c r="G56" s="17" cm="1">
        <f t="array" ref="G56">SUMIF(TRAINGCOST!$B$6:$B$8,$A56,TRAINGCOST!H$6:H$8)+SUMPRODUCT(--(HSEEXP!$B$7:$B$24=$A56)*(HSEEXP!$G$1:$AN$1=G$1),HSEEXP!$G$7:$AN$24)+SUMPRODUCT(--(GENSERVEXP!$B$7:$B$47=$A56)*(GENSERVEXP!$G$1:$AN$1=G$1),GENSERVEXP!$G$7:$AN$47)+SUMPRODUCT(--(ITEXP!$B$7:$B$15=$A56)*(ITEXP!$G$1:$AN$1=G$1),ITEXP!$G$7:$AN$15)+SUMIF(LABRCOST!$C$5:$C$30,$A56,LABRCOST!H$5:H$30)</f>
        <v>0</v>
      </c>
      <c r="H56" s="17" cm="1">
        <f t="array" ref="H56">SUMIF(TRAINGCOST!$B$6:$B$8,$A56,TRAINGCOST!I$6:I$8)+SUMPRODUCT(--(HSEEXP!$B$7:$B$24=$A56)*(HSEEXP!$G$1:$AN$1=H$1),HSEEXP!$G$7:$AN$24)+SUMPRODUCT(--(GENSERVEXP!$B$7:$B$47=$A56)*(GENSERVEXP!$G$1:$AN$1=H$1),GENSERVEXP!$G$7:$AN$47)+SUMPRODUCT(--(ITEXP!$B$7:$B$15=$A56)*(ITEXP!$G$1:$AN$1=H$1),ITEXP!$G$7:$AN$15)+SUMIF(LABRCOST!$C$5:$C$30,$A56,LABRCOST!I$5:I$30)</f>
        <v>0</v>
      </c>
      <c r="I56" s="17" cm="1">
        <f t="array" ref="I56">SUMIF(TRAINGCOST!$B$6:$B$8,$A56,TRAINGCOST!J$6:J$8)+SUMPRODUCT(--(HSEEXP!$B$7:$B$24=$A56)*(HSEEXP!$G$1:$AN$1=I$1),HSEEXP!$G$7:$AN$24)+SUMPRODUCT(--(GENSERVEXP!$B$7:$B$47=$A56)*(GENSERVEXP!$G$1:$AN$1=I$1),GENSERVEXP!$G$7:$AN$47)+SUMPRODUCT(--(ITEXP!$B$7:$B$15=$A56)*(ITEXP!$G$1:$AN$1=I$1),ITEXP!$G$7:$AN$15)+SUMIF(LABRCOST!$C$5:$C$30,$A56,LABRCOST!J$5:J$30)</f>
        <v>0</v>
      </c>
      <c r="J56" s="17" cm="1">
        <f t="array" ref="J56">SUMIF(TRAINGCOST!$B$6:$B$8,$A56,TRAINGCOST!K$6:K$8)+SUMPRODUCT(--(HSEEXP!$B$7:$B$24=$A56)*(HSEEXP!$G$1:$AN$1=J$1),HSEEXP!$G$7:$AN$24)+SUMPRODUCT(--(GENSERVEXP!$B$7:$B$47=$A56)*(GENSERVEXP!$G$1:$AN$1=J$1),GENSERVEXP!$G$7:$AN$47)+SUMPRODUCT(--(ITEXP!$B$7:$B$15=$A56)*(ITEXP!$G$1:$AN$1=J$1),ITEXP!$G$7:$AN$15)+SUMIF(LABRCOST!$C$5:$C$30,$A56,LABRCOST!K$5:K$30)</f>
        <v>0</v>
      </c>
      <c r="K56" s="17" cm="1">
        <f t="array" ref="K56">SUMIF(TRAINGCOST!$B$6:$B$8,$A56,TRAINGCOST!L$6:L$8)+SUMPRODUCT(--(HSEEXP!$B$7:$B$24=$A56)*(HSEEXP!$G$1:$AN$1=K$1),HSEEXP!$G$7:$AN$24)+SUMPRODUCT(--(GENSERVEXP!$B$7:$B$47=$A56)*(GENSERVEXP!$G$1:$AN$1=K$1),GENSERVEXP!$G$7:$AN$47)+SUMPRODUCT(--(ITEXP!$B$7:$B$15=$A56)*(ITEXP!$G$1:$AN$1=K$1),ITEXP!$G$7:$AN$15)+SUMIF(LABRCOST!$C$5:$C$30,$A56,LABRCOST!L$5:L$30)</f>
        <v>0</v>
      </c>
      <c r="L56" s="17" cm="1">
        <f t="array" ref="L56">SUMIF(TRAINGCOST!$B$6:$B$8,$A56,TRAINGCOST!M$6:M$8)+SUMPRODUCT(--(HSEEXP!$B$7:$B$24=$A56)*(HSEEXP!$G$1:$AN$1=L$1),HSEEXP!$G$7:$AN$24)+SUMPRODUCT(--(GENSERVEXP!$B$7:$B$47=$A56)*(GENSERVEXP!$G$1:$AN$1=L$1),GENSERVEXP!$G$7:$AN$47)+SUMPRODUCT(--(ITEXP!$B$7:$B$15=$A56)*(ITEXP!$G$1:$AN$1=L$1),ITEXP!$G$7:$AN$15)+SUMIF(LABRCOST!$C$5:$C$30,$A56,LABRCOST!M$5:M$30)</f>
        <v>0</v>
      </c>
      <c r="M56" s="17" cm="1">
        <f t="array" ref="M56">SUMIF(TRAINGCOST!$B$6:$B$8,$A56,TRAINGCOST!N$6:N$8)+SUMPRODUCT(--(HSEEXP!$B$7:$B$24=$A56)*(HSEEXP!$G$1:$AN$1=M$1),HSEEXP!$G$7:$AN$24)+SUMPRODUCT(--(GENSERVEXP!$B$7:$B$47=$A56)*(GENSERVEXP!$G$1:$AN$1=M$1),GENSERVEXP!$G$7:$AN$47)+SUMPRODUCT(--(ITEXP!$B$7:$B$15=$A56)*(ITEXP!$G$1:$AN$1=M$1),ITEXP!$G$7:$AN$15)+SUMIF(LABRCOST!$C$5:$C$30,$A56,LABRCOST!N$5:N$30)</f>
        <v>0</v>
      </c>
      <c r="N56" s="17" cm="1">
        <f t="array" ref="N56">SUMIF(TRAINGCOST!$B$6:$B$8,$A56,TRAINGCOST!O$6:O$8)+SUMPRODUCT(--(HSEEXP!$B$7:$B$24=$A56)*(HSEEXP!$G$1:$AN$1=N$1),HSEEXP!$G$7:$AN$24)+SUMPRODUCT(--(GENSERVEXP!$B$7:$B$47=$A56)*(GENSERVEXP!$G$1:$AN$1=N$1),GENSERVEXP!$G$7:$AN$47)+SUMPRODUCT(--(ITEXP!$B$7:$B$15=$A56)*(ITEXP!$G$1:$AN$1=N$1),ITEXP!$G$7:$AN$15)+SUMIF(LABRCOST!$C$5:$C$30,$A56,LABRCOST!O$5:O$30)</f>
        <v>0</v>
      </c>
      <c r="O56" s="18">
        <f t="shared" ref="O56:O64" si="11">SUM(C56:N56)</f>
        <v>0</v>
      </c>
      <c r="P56" s="19" t="s">
        <v>88</v>
      </c>
    </row>
    <row r="57" spans="1:16" x14ac:dyDescent="0.3">
      <c r="A57" s="15" t="s">
        <v>89</v>
      </c>
      <c r="B57" s="16" t="s">
        <v>90</v>
      </c>
      <c r="C57" s="17" cm="1">
        <f t="array" ref="C57">SUMIF(TRAINGCOST!$B$6:$B$8,$A57,TRAINGCOST!D$6:D$8)+SUMPRODUCT(--(HSEEXP!$B$7:$B$24=$A57)*(HSEEXP!$G$1:$AN$1=C$1),HSEEXP!$G$7:$AN$24)+SUMPRODUCT(--(GENSERVEXP!$B$7:$B$47=$A57)*(GENSERVEXP!$G$1:$AN$1=C$1),GENSERVEXP!$G$7:$AN$47)+SUMPRODUCT(--(ITEXP!$B$7:$B$15=$A57)*(ITEXP!$G$1:$AN$1=C$1),ITEXP!$G$7:$AN$15)+SUMIF(LABRCOST!$C$5:$C$30,$A57,LABRCOST!D$5:D$30)</f>
        <v>0</v>
      </c>
      <c r="D57" s="17" cm="1">
        <f t="array" ref="D57">SUMIF(TRAINGCOST!$B$6:$B$8,$A57,TRAINGCOST!E$6:E$8)+SUMPRODUCT(--(HSEEXP!$B$7:$B$24=$A57)*(HSEEXP!$G$1:$AN$1=D$1),HSEEXP!$G$7:$AN$24)+SUMPRODUCT(--(GENSERVEXP!$B$7:$B$47=$A57)*(GENSERVEXP!$G$1:$AN$1=D$1),GENSERVEXP!$G$7:$AN$47)+SUMPRODUCT(--(ITEXP!$B$7:$B$15=$A57)*(ITEXP!$G$1:$AN$1=D$1),ITEXP!$G$7:$AN$15)+SUMIF(LABRCOST!$C$5:$C$30,$A57,LABRCOST!E$5:E$30)</f>
        <v>0</v>
      </c>
      <c r="E57" s="17" cm="1">
        <f t="array" ref="E57">SUMIF(TRAINGCOST!$B$6:$B$8,$A57,TRAINGCOST!F$6:F$8)+SUMPRODUCT(--(HSEEXP!$B$7:$B$24=$A57)*(HSEEXP!$G$1:$AN$1=E$1),HSEEXP!$G$7:$AN$24)+SUMPRODUCT(--(GENSERVEXP!$B$7:$B$47=$A57)*(GENSERVEXP!$G$1:$AN$1=E$1),GENSERVEXP!$G$7:$AN$47)+SUMPRODUCT(--(ITEXP!$B$7:$B$15=$A57)*(ITEXP!$G$1:$AN$1=E$1),ITEXP!$G$7:$AN$15)+SUMIF(LABRCOST!$C$5:$C$30,$A57,LABRCOST!F$5:F$30)</f>
        <v>0</v>
      </c>
      <c r="F57" s="17" cm="1">
        <f t="array" ref="F57">SUMIF(TRAINGCOST!$B$6:$B$8,$A57,TRAINGCOST!G$6:G$8)+SUMPRODUCT(--(HSEEXP!$B$7:$B$24=$A57)*(HSEEXP!$G$1:$AN$1=F$1),HSEEXP!$G$7:$AN$24)+SUMPRODUCT(--(GENSERVEXP!$B$7:$B$47=$A57)*(GENSERVEXP!$G$1:$AN$1=F$1),GENSERVEXP!$G$7:$AN$47)+SUMPRODUCT(--(ITEXP!$B$7:$B$15=$A57)*(ITEXP!$G$1:$AN$1=F$1),ITEXP!$G$7:$AN$15)+SUMIF(LABRCOST!$C$5:$C$30,$A57,LABRCOST!G$5:G$30)</f>
        <v>0</v>
      </c>
      <c r="G57" s="17" cm="1">
        <f t="array" ref="G57">SUMIF(TRAINGCOST!$B$6:$B$8,$A57,TRAINGCOST!H$6:H$8)+SUMPRODUCT(--(HSEEXP!$B$7:$B$24=$A57)*(HSEEXP!$G$1:$AN$1=G$1),HSEEXP!$G$7:$AN$24)+SUMPRODUCT(--(GENSERVEXP!$B$7:$B$47=$A57)*(GENSERVEXP!$G$1:$AN$1=G$1),GENSERVEXP!$G$7:$AN$47)+SUMPRODUCT(--(ITEXP!$B$7:$B$15=$A57)*(ITEXP!$G$1:$AN$1=G$1),ITEXP!$G$7:$AN$15)+SUMIF(LABRCOST!$C$5:$C$30,$A57,LABRCOST!H$5:H$30)</f>
        <v>0</v>
      </c>
      <c r="H57" s="17" cm="1">
        <f t="array" ref="H57">SUMIF(TRAINGCOST!$B$6:$B$8,$A57,TRAINGCOST!I$6:I$8)+SUMPRODUCT(--(HSEEXP!$B$7:$B$24=$A57)*(HSEEXP!$G$1:$AN$1=H$1),HSEEXP!$G$7:$AN$24)+SUMPRODUCT(--(GENSERVEXP!$B$7:$B$47=$A57)*(GENSERVEXP!$G$1:$AN$1=H$1),GENSERVEXP!$G$7:$AN$47)+SUMPRODUCT(--(ITEXP!$B$7:$B$15=$A57)*(ITEXP!$G$1:$AN$1=H$1),ITEXP!$G$7:$AN$15)+SUMIF(LABRCOST!$C$5:$C$30,$A57,LABRCOST!I$5:I$30)</f>
        <v>0</v>
      </c>
      <c r="I57" s="17" cm="1">
        <f t="array" ref="I57">SUMIF(TRAINGCOST!$B$6:$B$8,$A57,TRAINGCOST!J$6:J$8)+SUMPRODUCT(--(HSEEXP!$B$7:$B$24=$A57)*(HSEEXP!$G$1:$AN$1=I$1),HSEEXP!$G$7:$AN$24)+SUMPRODUCT(--(GENSERVEXP!$B$7:$B$47=$A57)*(GENSERVEXP!$G$1:$AN$1=I$1),GENSERVEXP!$G$7:$AN$47)+SUMPRODUCT(--(ITEXP!$B$7:$B$15=$A57)*(ITEXP!$G$1:$AN$1=I$1),ITEXP!$G$7:$AN$15)+SUMIF(LABRCOST!$C$5:$C$30,$A57,LABRCOST!J$5:J$30)</f>
        <v>0</v>
      </c>
      <c r="J57" s="17" cm="1">
        <f t="array" ref="J57">SUMIF(TRAINGCOST!$B$6:$B$8,$A57,TRAINGCOST!K$6:K$8)+SUMPRODUCT(--(HSEEXP!$B$7:$B$24=$A57)*(HSEEXP!$G$1:$AN$1=J$1),HSEEXP!$G$7:$AN$24)+SUMPRODUCT(--(GENSERVEXP!$B$7:$B$47=$A57)*(GENSERVEXP!$G$1:$AN$1=J$1),GENSERVEXP!$G$7:$AN$47)+SUMPRODUCT(--(ITEXP!$B$7:$B$15=$A57)*(ITEXP!$G$1:$AN$1=J$1),ITEXP!$G$7:$AN$15)+SUMIF(LABRCOST!$C$5:$C$30,$A57,LABRCOST!K$5:K$30)</f>
        <v>0</v>
      </c>
      <c r="K57" s="17" cm="1">
        <f t="array" ref="K57">SUMIF(TRAINGCOST!$B$6:$B$8,$A57,TRAINGCOST!L$6:L$8)+SUMPRODUCT(--(HSEEXP!$B$7:$B$24=$A57)*(HSEEXP!$G$1:$AN$1=K$1),HSEEXP!$G$7:$AN$24)+SUMPRODUCT(--(GENSERVEXP!$B$7:$B$47=$A57)*(GENSERVEXP!$G$1:$AN$1=K$1),GENSERVEXP!$G$7:$AN$47)+SUMPRODUCT(--(ITEXP!$B$7:$B$15=$A57)*(ITEXP!$G$1:$AN$1=K$1),ITEXP!$G$7:$AN$15)+SUMIF(LABRCOST!$C$5:$C$30,$A57,LABRCOST!L$5:L$30)</f>
        <v>0</v>
      </c>
      <c r="L57" s="17" cm="1">
        <f t="array" ref="L57">SUMIF(TRAINGCOST!$B$6:$B$8,$A57,TRAINGCOST!M$6:M$8)+SUMPRODUCT(--(HSEEXP!$B$7:$B$24=$A57)*(HSEEXP!$G$1:$AN$1=L$1),HSEEXP!$G$7:$AN$24)+SUMPRODUCT(--(GENSERVEXP!$B$7:$B$47=$A57)*(GENSERVEXP!$G$1:$AN$1=L$1),GENSERVEXP!$G$7:$AN$47)+SUMPRODUCT(--(ITEXP!$B$7:$B$15=$A57)*(ITEXP!$G$1:$AN$1=L$1),ITEXP!$G$7:$AN$15)+SUMIF(LABRCOST!$C$5:$C$30,$A57,LABRCOST!M$5:M$30)</f>
        <v>0</v>
      </c>
      <c r="M57" s="17" cm="1">
        <f t="array" ref="M57">SUMIF(TRAINGCOST!$B$6:$B$8,$A57,TRAINGCOST!N$6:N$8)+SUMPRODUCT(--(HSEEXP!$B$7:$B$24=$A57)*(HSEEXP!$G$1:$AN$1=M$1),HSEEXP!$G$7:$AN$24)+SUMPRODUCT(--(GENSERVEXP!$B$7:$B$47=$A57)*(GENSERVEXP!$G$1:$AN$1=M$1),GENSERVEXP!$G$7:$AN$47)+SUMPRODUCT(--(ITEXP!$B$7:$B$15=$A57)*(ITEXP!$G$1:$AN$1=M$1),ITEXP!$G$7:$AN$15)+SUMIF(LABRCOST!$C$5:$C$30,$A57,LABRCOST!N$5:N$30)</f>
        <v>0</v>
      </c>
      <c r="N57" s="17" cm="1">
        <f t="array" ref="N57">SUMIF(TRAINGCOST!$B$6:$B$8,$A57,TRAINGCOST!O$6:O$8)+SUMPRODUCT(--(HSEEXP!$B$7:$B$24=$A57)*(HSEEXP!$G$1:$AN$1=N$1),HSEEXP!$G$7:$AN$24)+SUMPRODUCT(--(GENSERVEXP!$B$7:$B$47=$A57)*(GENSERVEXP!$G$1:$AN$1=N$1),GENSERVEXP!$G$7:$AN$47)+SUMPRODUCT(--(ITEXP!$B$7:$B$15=$A57)*(ITEXP!$G$1:$AN$1=N$1),ITEXP!$G$7:$AN$15)+SUMIF(LABRCOST!$C$5:$C$30,$A57,LABRCOST!O$5:O$30)</f>
        <v>0</v>
      </c>
      <c r="O57" s="18">
        <f t="shared" si="11"/>
        <v>0</v>
      </c>
      <c r="P57" s="19" t="s">
        <v>88</v>
      </c>
    </row>
    <row r="58" spans="1:16" x14ac:dyDescent="0.3">
      <c r="A58" s="15" t="s">
        <v>91</v>
      </c>
      <c r="B58" s="16" t="s">
        <v>92</v>
      </c>
      <c r="C58" s="17" cm="1">
        <f t="array" ref="C58">SUMIF(TRAINGCOST!$B$6:$B$8,$A58,TRAINGCOST!D$6:D$8)+SUMPRODUCT(--(HSEEXP!$B$7:$B$24=$A58)*(HSEEXP!$G$1:$AN$1=C$1),HSEEXP!$G$7:$AN$24)+SUMPRODUCT(--(GENSERVEXP!$B$7:$B$47=$A58)*(GENSERVEXP!$G$1:$AN$1=C$1),GENSERVEXP!$G$7:$AN$47)+SUMPRODUCT(--(ITEXP!$B$7:$B$15=$A58)*(ITEXP!$G$1:$AN$1=C$1),ITEXP!$G$7:$AN$15)+SUMIF(LABRCOST!$C$5:$C$30,$A58,LABRCOST!D$5:D$30)</f>
        <v>0</v>
      </c>
      <c r="D58" s="17" cm="1">
        <f t="array" ref="D58">SUMIF(TRAINGCOST!$B$6:$B$8,$A58,TRAINGCOST!E$6:E$8)+SUMPRODUCT(--(HSEEXP!$B$7:$B$24=$A58)*(HSEEXP!$G$1:$AN$1=D$1),HSEEXP!$G$7:$AN$24)+SUMPRODUCT(--(GENSERVEXP!$B$7:$B$47=$A58)*(GENSERVEXP!$G$1:$AN$1=D$1),GENSERVEXP!$G$7:$AN$47)+SUMPRODUCT(--(ITEXP!$B$7:$B$15=$A58)*(ITEXP!$G$1:$AN$1=D$1),ITEXP!$G$7:$AN$15)+SUMIF(LABRCOST!$C$5:$C$30,$A58,LABRCOST!E$5:E$30)</f>
        <v>0</v>
      </c>
      <c r="E58" s="17" cm="1">
        <f t="array" ref="E58">SUMIF(TRAINGCOST!$B$6:$B$8,$A58,TRAINGCOST!F$6:F$8)+SUMPRODUCT(--(HSEEXP!$B$7:$B$24=$A58)*(HSEEXP!$G$1:$AN$1=E$1),HSEEXP!$G$7:$AN$24)+SUMPRODUCT(--(GENSERVEXP!$B$7:$B$47=$A58)*(GENSERVEXP!$G$1:$AN$1=E$1),GENSERVEXP!$G$7:$AN$47)+SUMPRODUCT(--(ITEXP!$B$7:$B$15=$A58)*(ITEXP!$G$1:$AN$1=E$1),ITEXP!$G$7:$AN$15)+SUMIF(LABRCOST!$C$5:$C$30,$A58,LABRCOST!F$5:F$30)</f>
        <v>0</v>
      </c>
      <c r="F58" s="17" cm="1">
        <f t="array" ref="F58">SUMIF(TRAINGCOST!$B$6:$B$8,$A58,TRAINGCOST!G$6:G$8)+SUMPRODUCT(--(HSEEXP!$B$7:$B$24=$A58)*(HSEEXP!$G$1:$AN$1=F$1),HSEEXP!$G$7:$AN$24)+SUMPRODUCT(--(GENSERVEXP!$B$7:$B$47=$A58)*(GENSERVEXP!$G$1:$AN$1=F$1),GENSERVEXP!$G$7:$AN$47)+SUMPRODUCT(--(ITEXP!$B$7:$B$15=$A58)*(ITEXP!$G$1:$AN$1=F$1),ITEXP!$G$7:$AN$15)+SUMIF(LABRCOST!$C$5:$C$30,$A58,LABRCOST!G$5:G$30)</f>
        <v>0</v>
      </c>
      <c r="G58" s="17" cm="1">
        <f t="array" ref="G58">SUMIF(TRAINGCOST!$B$6:$B$8,$A58,TRAINGCOST!H$6:H$8)+SUMPRODUCT(--(HSEEXP!$B$7:$B$24=$A58)*(HSEEXP!$G$1:$AN$1=G$1),HSEEXP!$G$7:$AN$24)+SUMPRODUCT(--(GENSERVEXP!$B$7:$B$47=$A58)*(GENSERVEXP!$G$1:$AN$1=G$1),GENSERVEXP!$G$7:$AN$47)+SUMPRODUCT(--(ITEXP!$B$7:$B$15=$A58)*(ITEXP!$G$1:$AN$1=G$1),ITEXP!$G$7:$AN$15)+SUMIF(LABRCOST!$C$5:$C$30,$A58,LABRCOST!H$5:H$30)</f>
        <v>0</v>
      </c>
      <c r="H58" s="17" cm="1">
        <f t="array" ref="H58">SUMIF(TRAINGCOST!$B$6:$B$8,$A58,TRAINGCOST!I$6:I$8)+SUMPRODUCT(--(HSEEXP!$B$7:$B$24=$A58)*(HSEEXP!$G$1:$AN$1=H$1),HSEEXP!$G$7:$AN$24)+SUMPRODUCT(--(GENSERVEXP!$B$7:$B$47=$A58)*(GENSERVEXP!$G$1:$AN$1=H$1),GENSERVEXP!$G$7:$AN$47)+SUMPRODUCT(--(ITEXP!$B$7:$B$15=$A58)*(ITEXP!$G$1:$AN$1=H$1),ITEXP!$G$7:$AN$15)+SUMIF(LABRCOST!$C$5:$C$30,$A58,LABRCOST!I$5:I$30)</f>
        <v>0</v>
      </c>
      <c r="I58" s="17" cm="1">
        <f t="array" ref="I58">SUMIF(TRAINGCOST!$B$6:$B$8,$A58,TRAINGCOST!J$6:J$8)+SUMPRODUCT(--(HSEEXP!$B$7:$B$24=$A58)*(HSEEXP!$G$1:$AN$1=I$1),HSEEXP!$G$7:$AN$24)+SUMPRODUCT(--(GENSERVEXP!$B$7:$B$47=$A58)*(GENSERVEXP!$G$1:$AN$1=I$1),GENSERVEXP!$G$7:$AN$47)+SUMPRODUCT(--(ITEXP!$B$7:$B$15=$A58)*(ITEXP!$G$1:$AN$1=I$1),ITEXP!$G$7:$AN$15)+SUMIF(LABRCOST!$C$5:$C$30,$A58,LABRCOST!J$5:J$30)</f>
        <v>0</v>
      </c>
      <c r="J58" s="17" cm="1">
        <f t="array" ref="J58">SUMIF(TRAINGCOST!$B$6:$B$8,$A58,TRAINGCOST!K$6:K$8)+SUMPRODUCT(--(HSEEXP!$B$7:$B$24=$A58)*(HSEEXP!$G$1:$AN$1=J$1),HSEEXP!$G$7:$AN$24)+SUMPRODUCT(--(GENSERVEXP!$B$7:$B$47=$A58)*(GENSERVEXP!$G$1:$AN$1=J$1),GENSERVEXP!$G$7:$AN$47)+SUMPRODUCT(--(ITEXP!$B$7:$B$15=$A58)*(ITEXP!$G$1:$AN$1=J$1),ITEXP!$G$7:$AN$15)+SUMIF(LABRCOST!$C$5:$C$30,$A58,LABRCOST!K$5:K$30)</f>
        <v>0</v>
      </c>
      <c r="K58" s="17" cm="1">
        <f t="array" ref="K58">SUMIF(TRAINGCOST!$B$6:$B$8,$A58,TRAINGCOST!L$6:L$8)+SUMPRODUCT(--(HSEEXP!$B$7:$B$24=$A58)*(HSEEXP!$G$1:$AN$1=K$1),HSEEXP!$G$7:$AN$24)+SUMPRODUCT(--(GENSERVEXP!$B$7:$B$47=$A58)*(GENSERVEXP!$G$1:$AN$1=K$1),GENSERVEXP!$G$7:$AN$47)+SUMPRODUCT(--(ITEXP!$B$7:$B$15=$A58)*(ITEXP!$G$1:$AN$1=K$1),ITEXP!$G$7:$AN$15)+SUMIF(LABRCOST!$C$5:$C$30,$A58,LABRCOST!L$5:L$30)</f>
        <v>0</v>
      </c>
      <c r="L58" s="17" cm="1">
        <f t="array" ref="L58">SUMIF(TRAINGCOST!$B$6:$B$8,$A58,TRAINGCOST!M$6:M$8)+SUMPRODUCT(--(HSEEXP!$B$7:$B$24=$A58)*(HSEEXP!$G$1:$AN$1=L$1),HSEEXP!$G$7:$AN$24)+SUMPRODUCT(--(GENSERVEXP!$B$7:$B$47=$A58)*(GENSERVEXP!$G$1:$AN$1=L$1),GENSERVEXP!$G$7:$AN$47)+SUMPRODUCT(--(ITEXP!$B$7:$B$15=$A58)*(ITEXP!$G$1:$AN$1=L$1),ITEXP!$G$7:$AN$15)+SUMIF(LABRCOST!$C$5:$C$30,$A58,LABRCOST!M$5:M$30)</f>
        <v>0</v>
      </c>
      <c r="M58" s="17" cm="1">
        <f t="array" ref="M58">SUMIF(TRAINGCOST!$B$6:$B$8,$A58,TRAINGCOST!N$6:N$8)+SUMPRODUCT(--(HSEEXP!$B$7:$B$24=$A58)*(HSEEXP!$G$1:$AN$1=M$1),HSEEXP!$G$7:$AN$24)+SUMPRODUCT(--(GENSERVEXP!$B$7:$B$47=$A58)*(GENSERVEXP!$G$1:$AN$1=M$1),GENSERVEXP!$G$7:$AN$47)+SUMPRODUCT(--(ITEXP!$B$7:$B$15=$A58)*(ITEXP!$G$1:$AN$1=M$1),ITEXP!$G$7:$AN$15)+SUMIF(LABRCOST!$C$5:$C$30,$A58,LABRCOST!N$5:N$30)</f>
        <v>0</v>
      </c>
      <c r="N58" s="17" cm="1">
        <f t="array" ref="N58">SUMIF(TRAINGCOST!$B$6:$B$8,$A58,TRAINGCOST!O$6:O$8)+SUMPRODUCT(--(HSEEXP!$B$7:$B$24=$A58)*(HSEEXP!$G$1:$AN$1=N$1),HSEEXP!$G$7:$AN$24)+SUMPRODUCT(--(GENSERVEXP!$B$7:$B$47=$A58)*(GENSERVEXP!$G$1:$AN$1=N$1),GENSERVEXP!$G$7:$AN$47)+SUMPRODUCT(--(ITEXP!$B$7:$B$15=$A58)*(ITEXP!$G$1:$AN$1=N$1),ITEXP!$G$7:$AN$15)+SUMIF(LABRCOST!$C$5:$C$30,$A58,LABRCOST!O$5:O$30)</f>
        <v>0</v>
      </c>
      <c r="O58" s="18">
        <f t="shared" si="11"/>
        <v>0</v>
      </c>
      <c r="P58" s="19" t="s">
        <v>19</v>
      </c>
    </row>
    <row r="59" spans="1:16" x14ac:dyDescent="0.3">
      <c r="A59" s="15" t="s">
        <v>93</v>
      </c>
      <c r="B59" s="16" t="s">
        <v>94</v>
      </c>
      <c r="C59" s="17" cm="1">
        <f t="array" ref="C59">SUMIF(TRAINGCOST!$B$6:$B$8,$A59,TRAINGCOST!D$6:D$8)+SUMPRODUCT(--(HSEEXP!$B$7:$B$24=$A59)*(HSEEXP!$G$1:$AN$1=C$1),HSEEXP!$G$7:$AN$24)+SUMPRODUCT(--(GENSERVEXP!$B$7:$B$47=$A59)*(GENSERVEXP!$G$1:$AN$1=C$1),GENSERVEXP!$G$7:$AN$47)+SUMPRODUCT(--(ITEXP!$B$7:$B$15=$A59)*(ITEXP!$G$1:$AN$1=C$1),ITEXP!$G$7:$AN$15)+SUMIF(LABRCOST!$C$5:$C$30,$A59,LABRCOST!D$5:D$30)</f>
        <v>0</v>
      </c>
      <c r="D59" s="17" cm="1">
        <f t="array" ref="D59">SUMIF(TRAINGCOST!$B$6:$B$8,$A59,TRAINGCOST!E$6:E$8)+SUMPRODUCT(--(HSEEXP!$B$7:$B$24=$A59)*(HSEEXP!$G$1:$AN$1=D$1),HSEEXP!$G$7:$AN$24)+SUMPRODUCT(--(GENSERVEXP!$B$7:$B$47=$A59)*(GENSERVEXP!$G$1:$AN$1=D$1),GENSERVEXP!$G$7:$AN$47)+SUMPRODUCT(--(ITEXP!$B$7:$B$15=$A59)*(ITEXP!$G$1:$AN$1=D$1),ITEXP!$G$7:$AN$15)+SUMIF(LABRCOST!$C$5:$C$30,$A59,LABRCOST!E$5:E$30)</f>
        <v>0</v>
      </c>
      <c r="E59" s="17" cm="1">
        <f t="array" ref="E59">SUMIF(TRAINGCOST!$B$6:$B$8,$A59,TRAINGCOST!F$6:F$8)+SUMPRODUCT(--(HSEEXP!$B$7:$B$24=$A59)*(HSEEXP!$G$1:$AN$1=E$1),HSEEXP!$G$7:$AN$24)+SUMPRODUCT(--(GENSERVEXP!$B$7:$B$47=$A59)*(GENSERVEXP!$G$1:$AN$1=E$1),GENSERVEXP!$G$7:$AN$47)+SUMPRODUCT(--(ITEXP!$B$7:$B$15=$A59)*(ITEXP!$G$1:$AN$1=E$1),ITEXP!$G$7:$AN$15)+SUMIF(LABRCOST!$C$5:$C$30,$A59,LABRCOST!F$5:F$30)</f>
        <v>0</v>
      </c>
      <c r="F59" s="17" cm="1">
        <f t="array" ref="F59">SUMIF(TRAINGCOST!$B$6:$B$8,$A59,TRAINGCOST!G$6:G$8)+SUMPRODUCT(--(HSEEXP!$B$7:$B$24=$A59)*(HSEEXP!$G$1:$AN$1=F$1),HSEEXP!$G$7:$AN$24)+SUMPRODUCT(--(GENSERVEXP!$B$7:$B$47=$A59)*(GENSERVEXP!$G$1:$AN$1=F$1),GENSERVEXP!$G$7:$AN$47)+SUMPRODUCT(--(ITEXP!$B$7:$B$15=$A59)*(ITEXP!$G$1:$AN$1=F$1),ITEXP!$G$7:$AN$15)+SUMIF(LABRCOST!$C$5:$C$30,$A59,LABRCOST!G$5:G$30)</f>
        <v>0</v>
      </c>
      <c r="G59" s="17" cm="1">
        <f t="array" ref="G59">SUMIF(TRAINGCOST!$B$6:$B$8,$A59,TRAINGCOST!H$6:H$8)+SUMPRODUCT(--(HSEEXP!$B$7:$B$24=$A59)*(HSEEXP!$G$1:$AN$1=G$1),HSEEXP!$G$7:$AN$24)+SUMPRODUCT(--(GENSERVEXP!$B$7:$B$47=$A59)*(GENSERVEXP!$G$1:$AN$1=G$1),GENSERVEXP!$G$7:$AN$47)+SUMPRODUCT(--(ITEXP!$B$7:$B$15=$A59)*(ITEXP!$G$1:$AN$1=G$1),ITEXP!$G$7:$AN$15)+SUMIF(LABRCOST!$C$5:$C$30,$A59,LABRCOST!H$5:H$30)</f>
        <v>0</v>
      </c>
      <c r="H59" s="17" cm="1">
        <f t="array" ref="H59">SUMIF(TRAINGCOST!$B$6:$B$8,$A59,TRAINGCOST!I$6:I$8)+SUMPRODUCT(--(HSEEXP!$B$7:$B$24=$A59)*(HSEEXP!$G$1:$AN$1=H$1),HSEEXP!$G$7:$AN$24)+SUMPRODUCT(--(GENSERVEXP!$B$7:$B$47=$A59)*(GENSERVEXP!$G$1:$AN$1=H$1),GENSERVEXP!$G$7:$AN$47)+SUMPRODUCT(--(ITEXP!$B$7:$B$15=$A59)*(ITEXP!$G$1:$AN$1=H$1),ITEXP!$G$7:$AN$15)+SUMIF(LABRCOST!$C$5:$C$30,$A59,LABRCOST!I$5:I$30)</f>
        <v>0</v>
      </c>
      <c r="I59" s="17" cm="1">
        <f t="array" ref="I59">SUMIF(TRAINGCOST!$B$6:$B$8,$A59,TRAINGCOST!J$6:J$8)+SUMPRODUCT(--(HSEEXP!$B$7:$B$24=$A59)*(HSEEXP!$G$1:$AN$1=I$1),HSEEXP!$G$7:$AN$24)+SUMPRODUCT(--(GENSERVEXP!$B$7:$B$47=$A59)*(GENSERVEXP!$G$1:$AN$1=I$1),GENSERVEXP!$G$7:$AN$47)+SUMPRODUCT(--(ITEXP!$B$7:$B$15=$A59)*(ITEXP!$G$1:$AN$1=I$1),ITEXP!$G$7:$AN$15)+SUMIF(LABRCOST!$C$5:$C$30,$A59,LABRCOST!J$5:J$30)</f>
        <v>0</v>
      </c>
      <c r="J59" s="17" cm="1">
        <f t="array" ref="J59">SUMIF(TRAINGCOST!$B$6:$B$8,$A59,TRAINGCOST!K$6:K$8)+SUMPRODUCT(--(HSEEXP!$B$7:$B$24=$A59)*(HSEEXP!$G$1:$AN$1=J$1),HSEEXP!$G$7:$AN$24)+SUMPRODUCT(--(GENSERVEXP!$B$7:$B$47=$A59)*(GENSERVEXP!$G$1:$AN$1=J$1),GENSERVEXP!$G$7:$AN$47)+SUMPRODUCT(--(ITEXP!$B$7:$B$15=$A59)*(ITEXP!$G$1:$AN$1=J$1),ITEXP!$G$7:$AN$15)+SUMIF(LABRCOST!$C$5:$C$30,$A59,LABRCOST!K$5:K$30)</f>
        <v>0</v>
      </c>
      <c r="K59" s="17" cm="1">
        <f t="array" ref="K59">SUMIF(TRAINGCOST!$B$6:$B$8,$A59,TRAINGCOST!L$6:L$8)+SUMPRODUCT(--(HSEEXP!$B$7:$B$24=$A59)*(HSEEXP!$G$1:$AN$1=K$1),HSEEXP!$G$7:$AN$24)+SUMPRODUCT(--(GENSERVEXP!$B$7:$B$47=$A59)*(GENSERVEXP!$G$1:$AN$1=K$1),GENSERVEXP!$G$7:$AN$47)+SUMPRODUCT(--(ITEXP!$B$7:$B$15=$A59)*(ITEXP!$G$1:$AN$1=K$1),ITEXP!$G$7:$AN$15)+SUMIF(LABRCOST!$C$5:$C$30,$A59,LABRCOST!L$5:L$30)</f>
        <v>0</v>
      </c>
      <c r="L59" s="17" cm="1">
        <f t="array" ref="L59">SUMIF(TRAINGCOST!$B$6:$B$8,$A59,TRAINGCOST!M$6:M$8)+SUMPRODUCT(--(HSEEXP!$B$7:$B$24=$A59)*(HSEEXP!$G$1:$AN$1=L$1),HSEEXP!$G$7:$AN$24)+SUMPRODUCT(--(GENSERVEXP!$B$7:$B$47=$A59)*(GENSERVEXP!$G$1:$AN$1=L$1),GENSERVEXP!$G$7:$AN$47)+SUMPRODUCT(--(ITEXP!$B$7:$B$15=$A59)*(ITEXP!$G$1:$AN$1=L$1),ITEXP!$G$7:$AN$15)+SUMIF(LABRCOST!$C$5:$C$30,$A59,LABRCOST!M$5:M$30)</f>
        <v>0</v>
      </c>
      <c r="M59" s="17" cm="1">
        <f t="array" ref="M59">SUMIF(TRAINGCOST!$B$6:$B$8,$A59,TRAINGCOST!N$6:N$8)+SUMPRODUCT(--(HSEEXP!$B$7:$B$24=$A59)*(HSEEXP!$G$1:$AN$1=M$1),HSEEXP!$G$7:$AN$24)+SUMPRODUCT(--(GENSERVEXP!$B$7:$B$47=$A59)*(GENSERVEXP!$G$1:$AN$1=M$1),GENSERVEXP!$G$7:$AN$47)+SUMPRODUCT(--(ITEXP!$B$7:$B$15=$A59)*(ITEXP!$G$1:$AN$1=M$1),ITEXP!$G$7:$AN$15)+SUMIF(LABRCOST!$C$5:$C$30,$A59,LABRCOST!N$5:N$30)</f>
        <v>0</v>
      </c>
      <c r="N59" s="17" cm="1">
        <f t="array" ref="N59">SUMIF(TRAINGCOST!$B$6:$B$8,$A59,TRAINGCOST!O$6:O$8)+SUMPRODUCT(--(HSEEXP!$B$7:$B$24=$A59)*(HSEEXP!$G$1:$AN$1=N$1),HSEEXP!$G$7:$AN$24)+SUMPRODUCT(--(GENSERVEXP!$B$7:$B$47=$A59)*(GENSERVEXP!$G$1:$AN$1=N$1),GENSERVEXP!$G$7:$AN$47)+SUMPRODUCT(--(ITEXP!$B$7:$B$15=$A59)*(ITEXP!$G$1:$AN$1=N$1),ITEXP!$G$7:$AN$15)+SUMIF(LABRCOST!$C$5:$C$30,$A59,LABRCOST!O$5:O$30)</f>
        <v>0</v>
      </c>
      <c r="O59" s="18">
        <f t="shared" si="11"/>
        <v>0</v>
      </c>
      <c r="P59" s="19" t="s">
        <v>95</v>
      </c>
    </row>
    <row r="60" spans="1:16" x14ac:dyDescent="0.3">
      <c r="A60" s="15" t="s">
        <v>96</v>
      </c>
      <c r="B60" s="16" t="s">
        <v>97</v>
      </c>
      <c r="C60" s="17" cm="1">
        <f t="array" ref="C60">SUMIF(TRAINGCOST!$B$6:$B$8,$A60,TRAINGCOST!D$6:D$8)+SUMPRODUCT(--(HSEEXP!$B$7:$B$24=$A60)*(HSEEXP!$G$1:$AN$1=C$1),HSEEXP!$G$7:$AN$24)+SUMPRODUCT(--(GENSERVEXP!$B$7:$B$47=$A60)*(GENSERVEXP!$G$1:$AN$1=C$1),GENSERVEXP!$G$7:$AN$47)+SUMPRODUCT(--(ITEXP!$B$7:$B$15=$A60)*(ITEXP!$G$1:$AN$1=C$1),ITEXP!$G$7:$AN$15)+SUMIF(LABRCOST!$C$5:$C$30,$A60,LABRCOST!D$5:D$30)</f>
        <v>0</v>
      </c>
      <c r="D60" s="17" cm="1">
        <f t="array" ref="D60">SUMIF(TRAINGCOST!$B$6:$B$8,$A60,TRAINGCOST!E$6:E$8)+SUMPRODUCT(--(HSEEXP!$B$7:$B$24=$A60)*(HSEEXP!$G$1:$AN$1=D$1),HSEEXP!$G$7:$AN$24)+SUMPRODUCT(--(GENSERVEXP!$B$7:$B$47=$A60)*(GENSERVEXP!$G$1:$AN$1=D$1),GENSERVEXP!$G$7:$AN$47)+SUMPRODUCT(--(ITEXP!$B$7:$B$15=$A60)*(ITEXP!$G$1:$AN$1=D$1),ITEXP!$G$7:$AN$15)+SUMIF(LABRCOST!$C$5:$C$30,$A60,LABRCOST!E$5:E$30)</f>
        <v>0</v>
      </c>
      <c r="E60" s="17" cm="1">
        <f t="array" ref="E60">SUMIF(TRAINGCOST!$B$6:$B$8,$A60,TRAINGCOST!F$6:F$8)+SUMPRODUCT(--(HSEEXP!$B$7:$B$24=$A60)*(HSEEXP!$G$1:$AN$1=E$1),HSEEXP!$G$7:$AN$24)+SUMPRODUCT(--(GENSERVEXP!$B$7:$B$47=$A60)*(GENSERVEXP!$G$1:$AN$1=E$1),GENSERVEXP!$G$7:$AN$47)+SUMPRODUCT(--(ITEXP!$B$7:$B$15=$A60)*(ITEXP!$G$1:$AN$1=E$1),ITEXP!$G$7:$AN$15)+SUMIF(LABRCOST!$C$5:$C$30,$A60,LABRCOST!F$5:F$30)</f>
        <v>0</v>
      </c>
      <c r="F60" s="17" cm="1">
        <f t="array" ref="F60">SUMIF(TRAINGCOST!$B$6:$B$8,$A60,TRAINGCOST!G$6:G$8)+SUMPRODUCT(--(HSEEXP!$B$7:$B$24=$A60)*(HSEEXP!$G$1:$AN$1=F$1),HSEEXP!$G$7:$AN$24)+SUMPRODUCT(--(GENSERVEXP!$B$7:$B$47=$A60)*(GENSERVEXP!$G$1:$AN$1=F$1),GENSERVEXP!$G$7:$AN$47)+SUMPRODUCT(--(ITEXP!$B$7:$B$15=$A60)*(ITEXP!$G$1:$AN$1=F$1),ITEXP!$G$7:$AN$15)+SUMIF(LABRCOST!$C$5:$C$30,$A60,LABRCOST!G$5:G$30)</f>
        <v>0</v>
      </c>
      <c r="G60" s="17" cm="1">
        <f t="array" ref="G60">SUMIF(TRAINGCOST!$B$6:$B$8,$A60,TRAINGCOST!H$6:H$8)+SUMPRODUCT(--(HSEEXP!$B$7:$B$24=$A60)*(HSEEXP!$G$1:$AN$1=G$1),HSEEXP!$G$7:$AN$24)+SUMPRODUCT(--(GENSERVEXP!$B$7:$B$47=$A60)*(GENSERVEXP!$G$1:$AN$1=G$1),GENSERVEXP!$G$7:$AN$47)+SUMPRODUCT(--(ITEXP!$B$7:$B$15=$A60)*(ITEXP!$G$1:$AN$1=G$1),ITEXP!$G$7:$AN$15)+SUMIF(LABRCOST!$C$5:$C$30,$A60,LABRCOST!H$5:H$30)</f>
        <v>0</v>
      </c>
      <c r="H60" s="17" cm="1">
        <f t="array" ref="H60">SUMIF(TRAINGCOST!$B$6:$B$8,$A60,TRAINGCOST!I$6:I$8)+SUMPRODUCT(--(HSEEXP!$B$7:$B$24=$A60)*(HSEEXP!$G$1:$AN$1=H$1),HSEEXP!$G$7:$AN$24)+SUMPRODUCT(--(GENSERVEXP!$B$7:$B$47=$A60)*(GENSERVEXP!$G$1:$AN$1=H$1),GENSERVEXP!$G$7:$AN$47)+SUMPRODUCT(--(ITEXP!$B$7:$B$15=$A60)*(ITEXP!$G$1:$AN$1=H$1),ITEXP!$G$7:$AN$15)+SUMIF(LABRCOST!$C$5:$C$30,$A60,LABRCOST!I$5:I$30)</f>
        <v>0</v>
      </c>
      <c r="I60" s="17" cm="1">
        <f t="array" ref="I60">SUMIF(TRAINGCOST!$B$6:$B$8,$A60,TRAINGCOST!J$6:J$8)+SUMPRODUCT(--(HSEEXP!$B$7:$B$24=$A60)*(HSEEXP!$G$1:$AN$1=I$1),HSEEXP!$G$7:$AN$24)+SUMPRODUCT(--(GENSERVEXP!$B$7:$B$47=$A60)*(GENSERVEXP!$G$1:$AN$1=I$1),GENSERVEXP!$G$7:$AN$47)+SUMPRODUCT(--(ITEXP!$B$7:$B$15=$A60)*(ITEXP!$G$1:$AN$1=I$1),ITEXP!$G$7:$AN$15)+SUMIF(LABRCOST!$C$5:$C$30,$A60,LABRCOST!J$5:J$30)</f>
        <v>0</v>
      </c>
      <c r="J60" s="17" cm="1">
        <f t="array" ref="J60">SUMIF(TRAINGCOST!$B$6:$B$8,$A60,TRAINGCOST!K$6:K$8)+SUMPRODUCT(--(HSEEXP!$B$7:$B$24=$A60)*(HSEEXP!$G$1:$AN$1=J$1),HSEEXP!$G$7:$AN$24)+SUMPRODUCT(--(GENSERVEXP!$B$7:$B$47=$A60)*(GENSERVEXP!$G$1:$AN$1=J$1),GENSERVEXP!$G$7:$AN$47)+SUMPRODUCT(--(ITEXP!$B$7:$B$15=$A60)*(ITEXP!$G$1:$AN$1=J$1),ITEXP!$G$7:$AN$15)+SUMIF(LABRCOST!$C$5:$C$30,$A60,LABRCOST!K$5:K$30)</f>
        <v>0</v>
      </c>
      <c r="K60" s="17" cm="1">
        <f t="array" ref="K60">SUMIF(TRAINGCOST!$B$6:$B$8,$A60,TRAINGCOST!L$6:L$8)+SUMPRODUCT(--(HSEEXP!$B$7:$B$24=$A60)*(HSEEXP!$G$1:$AN$1=K$1),HSEEXP!$G$7:$AN$24)+SUMPRODUCT(--(GENSERVEXP!$B$7:$B$47=$A60)*(GENSERVEXP!$G$1:$AN$1=K$1),GENSERVEXP!$G$7:$AN$47)+SUMPRODUCT(--(ITEXP!$B$7:$B$15=$A60)*(ITEXP!$G$1:$AN$1=K$1),ITEXP!$G$7:$AN$15)+SUMIF(LABRCOST!$C$5:$C$30,$A60,LABRCOST!L$5:L$30)</f>
        <v>0</v>
      </c>
      <c r="L60" s="17" cm="1">
        <f t="array" ref="L60">SUMIF(TRAINGCOST!$B$6:$B$8,$A60,TRAINGCOST!M$6:M$8)+SUMPRODUCT(--(HSEEXP!$B$7:$B$24=$A60)*(HSEEXP!$G$1:$AN$1=L$1),HSEEXP!$G$7:$AN$24)+SUMPRODUCT(--(GENSERVEXP!$B$7:$B$47=$A60)*(GENSERVEXP!$G$1:$AN$1=L$1),GENSERVEXP!$G$7:$AN$47)+SUMPRODUCT(--(ITEXP!$B$7:$B$15=$A60)*(ITEXP!$G$1:$AN$1=L$1),ITEXP!$G$7:$AN$15)+SUMIF(LABRCOST!$C$5:$C$30,$A60,LABRCOST!M$5:M$30)</f>
        <v>0</v>
      </c>
      <c r="M60" s="17" cm="1">
        <f t="array" ref="M60">SUMIF(TRAINGCOST!$B$6:$B$8,$A60,TRAINGCOST!N$6:N$8)+SUMPRODUCT(--(HSEEXP!$B$7:$B$24=$A60)*(HSEEXP!$G$1:$AN$1=M$1),HSEEXP!$G$7:$AN$24)+SUMPRODUCT(--(GENSERVEXP!$B$7:$B$47=$A60)*(GENSERVEXP!$G$1:$AN$1=M$1),GENSERVEXP!$G$7:$AN$47)+SUMPRODUCT(--(ITEXP!$B$7:$B$15=$A60)*(ITEXP!$G$1:$AN$1=M$1),ITEXP!$G$7:$AN$15)+SUMIF(LABRCOST!$C$5:$C$30,$A60,LABRCOST!N$5:N$30)</f>
        <v>0</v>
      </c>
      <c r="N60" s="17" cm="1">
        <f t="array" ref="N60">SUMIF(TRAINGCOST!$B$6:$B$8,$A60,TRAINGCOST!O$6:O$8)+SUMPRODUCT(--(HSEEXP!$B$7:$B$24=$A60)*(HSEEXP!$G$1:$AN$1=N$1),HSEEXP!$G$7:$AN$24)+SUMPRODUCT(--(GENSERVEXP!$B$7:$B$47=$A60)*(GENSERVEXP!$G$1:$AN$1=N$1),GENSERVEXP!$G$7:$AN$47)+SUMPRODUCT(--(ITEXP!$B$7:$B$15=$A60)*(ITEXP!$G$1:$AN$1=N$1),ITEXP!$G$7:$AN$15)+SUMIF(LABRCOST!$C$5:$C$30,$A60,LABRCOST!O$5:O$30)</f>
        <v>0</v>
      </c>
      <c r="O60" s="18">
        <f t="shared" si="11"/>
        <v>0</v>
      </c>
      <c r="P60" s="19" t="s">
        <v>98</v>
      </c>
    </row>
    <row r="61" spans="1:16" x14ac:dyDescent="0.3">
      <c r="A61" s="15" t="s">
        <v>99</v>
      </c>
      <c r="B61" s="16" t="s">
        <v>100</v>
      </c>
      <c r="C61" s="17" cm="1">
        <f t="array" ref="C61">SUMIF(TRAINGCOST!$B$6:$B$8,$A61,TRAINGCOST!D$6:D$8)+SUMPRODUCT(--(HSEEXP!$B$7:$B$24=$A61)*(HSEEXP!$G$1:$AN$1=C$1),HSEEXP!$G$7:$AN$24)+SUMPRODUCT(--(GENSERVEXP!$B$7:$B$47=$A61)*(GENSERVEXP!$G$1:$AN$1=C$1),GENSERVEXP!$G$7:$AN$47)+SUMPRODUCT(--(ITEXP!$B$7:$B$15=$A61)*(ITEXP!$G$1:$AN$1=C$1),ITEXP!$G$7:$AN$15)+SUMIF(LABRCOST!$C$5:$C$30,$A61,LABRCOST!D$5:D$30)</f>
        <v>0</v>
      </c>
      <c r="D61" s="17" cm="1">
        <f t="array" ref="D61">SUMIF(TRAINGCOST!$B$6:$B$8,$A61,TRAINGCOST!E$6:E$8)+SUMPRODUCT(--(HSEEXP!$B$7:$B$24=$A61)*(HSEEXP!$G$1:$AN$1=D$1),HSEEXP!$G$7:$AN$24)+SUMPRODUCT(--(GENSERVEXP!$B$7:$B$47=$A61)*(GENSERVEXP!$G$1:$AN$1=D$1),GENSERVEXP!$G$7:$AN$47)+SUMPRODUCT(--(ITEXP!$B$7:$B$15=$A61)*(ITEXP!$G$1:$AN$1=D$1),ITEXP!$G$7:$AN$15)+SUMIF(LABRCOST!$C$5:$C$30,$A61,LABRCOST!E$5:E$30)</f>
        <v>0</v>
      </c>
      <c r="E61" s="17" cm="1">
        <f t="array" ref="E61">SUMIF(TRAINGCOST!$B$6:$B$8,$A61,TRAINGCOST!F$6:F$8)+SUMPRODUCT(--(HSEEXP!$B$7:$B$24=$A61)*(HSEEXP!$G$1:$AN$1=E$1),HSEEXP!$G$7:$AN$24)+SUMPRODUCT(--(GENSERVEXP!$B$7:$B$47=$A61)*(GENSERVEXP!$G$1:$AN$1=E$1),GENSERVEXP!$G$7:$AN$47)+SUMPRODUCT(--(ITEXP!$B$7:$B$15=$A61)*(ITEXP!$G$1:$AN$1=E$1),ITEXP!$G$7:$AN$15)+SUMIF(LABRCOST!$C$5:$C$30,$A61,LABRCOST!F$5:F$30)</f>
        <v>0</v>
      </c>
      <c r="F61" s="17" cm="1">
        <f t="array" ref="F61">SUMIF(TRAINGCOST!$B$6:$B$8,$A61,TRAINGCOST!G$6:G$8)+SUMPRODUCT(--(HSEEXP!$B$7:$B$24=$A61)*(HSEEXP!$G$1:$AN$1=F$1),HSEEXP!$G$7:$AN$24)+SUMPRODUCT(--(GENSERVEXP!$B$7:$B$47=$A61)*(GENSERVEXP!$G$1:$AN$1=F$1),GENSERVEXP!$G$7:$AN$47)+SUMPRODUCT(--(ITEXP!$B$7:$B$15=$A61)*(ITEXP!$G$1:$AN$1=F$1),ITEXP!$G$7:$AN$15)+SUMIF(LABRCOST!$C$5:$C$30,$A61,LABRCOST!G$5:G$30)</f>
        <v>0</v>
      </c>
      <c r="G61" s="17" cm="1">
        <f t="array" ref="G61">SUMIF(TRAINGCOST!$B$6:$B$8,$A61,TRAINGCOST!H$6:H$8)+SUMPRODUCT(--(HSEEXP!$B$7:$B$24=$A61)*(HSEEXP!$G$1:$AN$1=G$1),HSEEXP!$G$7:$AN$24)+SUMPRODUCT(--(GENSERVEXP!$B$7:$B$47=$A61)*(GENSERVEXP!$G$1:$AN$1=G$1),GENSERVEXP!$G$7:$AN$47)+SUMPRODUCT(--(ITEXP!$B$7:$B$15=$A61)*(ITEXP!$G$1:$AN$1=G$1),ITEXP!$G$7:$AN$15)+SUMIF(LABRCOST!$C$5:$C$30,$A61,LABRCOST!H$5:H$30)</f>
        <v>0</v>
      </c>
      <c r="H61" s="17" cm="1">
        <f t="array" ref="H61">SUMIF(TRAINGCOST!$B$6:$B$8,$A61,TRAINGCOST!I$6:I$8)+SUMPRODUCT(--(HSEEXP!$B$7:$B$24=$A61)*(HSEEXP!$G$1:$AN$1=H$1),HSEEXP!$G$7:$AN$24)+SUMPRODUCT(--(GENSERVEXP!$B$7:$B$47=$A61)*(GENSERVEXP!$G$1:$AN$1=H$1),GENSERVEXP!$G$7:$AN$47)+SUMPRODUCT(--(ITEXP!$B$7:$B$15=$A61)*(ITEXP!$G$1:$AN$1=H$1),ITEXP!$G$7:$AN$15)+SUMIF(LABRCOST!$C$5:$C$30,$A61,LABRCOST!I$5:I$30)</f>
        <v>0</v>
      </c>
      <c r="I61" s="17" cm="1">
        <f t="array" ref="I61">SUMIF(TRAINGCOST!$B$6:$B$8,$A61,TRAINGCOST!J$6:J$8)+SUMPRODUCT(--(HSEEXP!$B$7:$B$24=$A61)*(HSEEXP!$G$1:$AN$1=I$1),HSEEXP!$G$7:$AN$24)+SUMPRODUCT(--(GENSERVEXP!$B$7:$B$47=$A61)*(GENSERVEXP!$G$1:$AN$1=I$1),GENSERVEXP!$G$7:$AN$47)+SUMPRODUCT(--(ITEXP!$B$7:$B$15=$A61)*(ITEXP!$G$1:$AN$1=I$1),ITEXP!$G$7:$AN$15)+SUMIF(LABRCOST!$C$5:$C$30,$A61,LABRCOST!J$5:J$30)</f>
        <v>0</v>
      </c>
      <c r="J61" s="17" cm="1">
        <f t="array" ref="J61">SUMIF(TRAINGCOST!$B$6:$B$8,$A61,TRAINGCOST!K$6:K$8)+SUMPRODUCT(--(HSEEXP!$B$7:$B$24=$A61)*(HSEEXP!$G$1:$AN$1=J$1),HSEEXP!$G$7:$AN$24)+SUMPRODUCT(--(GENSERVEXP!$B$7:$B$47=$A61)*(GENSERVEXP!$G$1:$AN$1=J$1),GENSERVEXP!$G$7:$AN$47)+SUMPRODUCT(--(ITEXP!$B$7:$B$15=$A61)*(ITEXP!$G$1:$AN$1=J$1),ITEXP!$G$7:$AN$15)+SUMIF(LABRCOST!$C$5:$C$30,$A61,LABRCOST!K$5:K$30)</f>
        <v>0</v>
      </c>
      <c r="K61" s="17" cm="1">
        <f t="array" ref="K61">SUMIF(TRAINGCOST!$B$6:$B$8,$A61,TRAINGCOST!L$6:L$8)+SUMPRODUCT(--(HSEEXP!$B$7:$B$24=$A61)*(HSEEXP!$G$1:$AN$1=K$1),HSEEXP!$G$7:$AN$24)+SUMPRODUCT(--(GENSERVEXP!$B$7:$B$47=$A61)*(GENSERVEXP!$G$1:$AN$1=K$1),GENSERVEXP!$G$7:$AN$47)+SUMPRODUCT(--(ITEXP!$B$7:$B$15=$A61)*(ITEXP!$G$1:$AN$1=K$1),ITEXP!$G$7:$AN$15)+SUMIF(LABRCOST!$C$5:$C$30,$A61,LABRCOST!L$5:L$30)</f>
        <v>0</v>
      </c>
      <c r="L61" s="17" cm="1">
        <f t="array" ref="L61">SUMIF(TRAINGCOST!$B$6:$B$8,$A61,TRAINGCOST!M$6:M$8)+SUMPRODUCT(--(HSEEXP!$B$7:$B$24=$A61)*(HSEEXP!$G$1:$AN$1=L$1),HSEEXP!$G$7:$AN$24)+SUMPRODUCT(--(GENSERVEXP!$B$7:$B$47=$A61)*(GENSERVEXP!$G$1:$AN$1=L$1),GENSERVEXP!$G$7:$AN$47)+SUMPRODUCT(--(ITEXP!$B$7:$B$15=$A61)*(ITEXP!$G$1:$AN$1=L$1),ITEXP!$G$7:$AN$15)+SUMIF(LABRCOST!$C$5:$C$30,$A61,LABRCOST!M$5:M$30)</f>
        <v>0</v>
      </c>
      <c r="M61" s="17" cm="1">
        <f t="array" ref="M61">SUMIF(TRAINGCOST!$B$6:$B$8,$A61,TRAINGCOST!N$6:N$8)+SUMPRODUCT(--(HSEEXP!$B$7:$B$24=$A61)*(HSEEXP!$G$1:$AN$1=M$1),HSEEXP!$G$7:$AN$24)+SUMPRODUCT(--(GENSERVEXP!$B$7:$B$47=$A61)*(GENSERVEXP!$G$1:$AN$1=M$1),GENSERVEXP!$G$7:$AN$47)+SUMPRODUCT(--(ITEXP!$B$7:$B$15=$A61)*(ITEXP!$G$1:$AN$1=M$1),ITEXP!$G$7:$AN$15)+SUMIF(LABRCOST!$C$5:$C$30,$A61,LABRCOST!N$5:N$30)</f>
        <v>0</v>
      </c>
      <c r="N61" s="17" cm="1">
        <f t="array" ref="N61">SUMIF(TRAINGCOST!$B$6:$B$8,$A61,TRAINGCOST!O$6:O$8)+SUMPRODUCT(--(HSEEXP!$B$7:$B$24=$A61)*(HSEEXP!$G$1:$AN$1=N$1),HSEEXP!$G$7:$AN$24)+SUMPRODUCT(--(GENSERVEXP!$B$7:$B$47=$A61)*(GENSERVEXP!$G$1:$AN$1=N$1),GENSERVEXP!$G$7:$AN$47)+SUMPRODUCT(--(ITEXP!$B$7:$B$15=$A61)*(ITEXP!$G$1:$AN$1=N$1),ITEXP!$G$7:$AN$15)+SUMIF(LABRCOST!$C$5:$C$30,$A61,LABRCOST!O$5:O$30)</f>
        <v>0</v>
      </c>
      <c r="O61" s="18">
        <f t="shared" si="11"/>
        <v>0</v>
      </c>
      <c r="P61" s="19" t="s">
        <v>88</v>
      </c>
    </row>
    <row r="62" spans="1:16" x14ac:dyDescent="0.3">
      <c r="A62" s="15" t="s">
        <v>101</v>
      </c>
      <c r="B62" s="16" t="s">
        <v>102</v>
      </c>
      <c r="C62" s="17" cm="1">
        <f t="array" ref="C62">SUMIF(TRAINGCOST!$B$6:$B$8,$A62,TRAINGCOST!D$6:D$8)+SUMPRODUCT(--(HSEEXP!$B$7:$B$24=$A62)*(HSEEXP!$G$1:$AN$1=C$1),HSEEXP!$G$7:$AN$24)+SUMPRODUCT(--(GENSERVEXP!$B$7:$B$47=$A62)*(GENSERVEXP!$G$1:$AN$1=C$1),GENSERVEXP!$G$7:$AN$47)+SUMPRODUCT(--(ITEXP!$B$7:$B$15=$A62)*(ITEXP!$G$1:$AN$1=C$1),ITEXP!$G$7:$AN$15)+SUMIF(LABRCOST!$C$5:$C$30,$A62,LABRCOST!D$5:D$30)</f>
        <v>0</v>
      </c>
      <c r="D62" s="17" cm="1">
        <f t="array" ref="D62">SUMIF(TRAINGCOST!$B$6:$B$8,$A62,TRAINGCOST!E$6:E$8)+SUMPRODUCT(--(HSEEXP!$B$7:$B$24=$A62)*(HSEEXP!$G$1:$AN$1=D$1),HSEEXP!$G$7:$AN$24)+SUMPRODUCT(--(GENSERVEXP!$B$7:$B$47=$A62)*(GENSERVEXP!$G$1:$AN$1=D$1),GENSERVEXP!$G$7:$AN$47)+SUMPRODUCT(--(ITEXP!$B$7:$B$15=$A62)*(ITEXP!$G$1:$AN$1=D$1),ITEXP!$G$7:$AN$15)+SUMIF(LABRCOST!$C$5:$C$30,$A62,LABRCOST!E$5:E$30)</f>
        <v>0</v>
      </c>
      <c r="E62" s="17" cm="1">
        <f t="array" ref="E62">SUMIF(TRAINGCOST!$B$6:$B$8,$A62,TRAINGCOST!F$6:F$8)+SUMPRODUCT(--(HSEEXP!$B$7:$B$24=$A62)*(HSEEXP!$G$1:$AN$1=E$1),HSEEXP!$G$7:$AN$24)+SUMPRODUCT(--(GENSERVEXP!$B$7:$B$47=$A62)*(GENSERVEXP!$G$1:$AN$1=E$1),GENSERVEXP!$G$7:$AN$47)+SUMPRODUCT(--(ITEXP!$B$7:$B$15=$A62)*(ITEXP!$G$1:$AN$1=E$1),ITEXP!$G$7:$AN$15)+SUMIF(LABRCOST!$C$5:$C$30,$A62,LABRCOST!F$5:F$30)</f>
        <v>0</v>
      </c>
      <c r="F62" s="17" cm="1">
        <f t="array" ref="F62">SUMIF(TRAINGCOST!$B$6:$B$8,$A62,TRAINGCOST!G$6:G$8)+SUMPRODUCT(--(HSEEXP!$B$7:$B$24=$A62)*(HSEEXP!$G$1:$AN$1=F$1),HSEEXP!$G$7:$AN$24)+SUMPRODUCT(--(GENSERVEXP!$B$7:$B$47=$A62)*(GENSERVEXP!$G$1:$AN$1=F$1),GENSERVEXP!$G$7:$AN$47)+SUMPRODUCT(--(ITEXP!$B$7:$B$15=$A62)*(ITEXP!$G$1:$AN$1=F$1),ITEXP!$G$7:$AN$15)+SUMIF(LABRCOST!$C$5:$C$30,$A62,LABRCOST!G$5:G$30)</f>
        <v>0</v>
      </c>
      <c r="G62" s="17" cm="1">
        <f t="array" ref="G62">SUMIF(TRAINGCOST!$B$6:$B$8,$A62,TRAINGCOST!H$6:H$8)+SUMPRODUCT(--(HSEEXP!$B$7:$B$24=$A62)*(HSEEXP!$G$1:$AN$1=G$1),HSEEXP!$G$7:$AN$24)+SUMPRODUCT(--(GENSERVEXP!$B$7:$B$47=$A62)*(GENSERVEXP!$G$1:$AN$1=G$1),GENSERVEXP!$G$7:$AN$47)+SUMPRODUCT(--(ITEXP!$B$7:$B$15=$A62)*(ITEXP!$G$1:$AN$1=G$1),ITEXP!$G$7:$AN$15)+SUMIF(LABRCOST!$C$5:$C$30,$A62,LABRCOST!H$5:H$30)</f>
        <v>0</v>
      </c>
      <c r="H62" s="17" cm="1">
        <f t="array" ref="H62">SUMIF(TRAINGCOST!$B$6:$B$8,$A62,TRAINGCOST!I$6:I$8)+SUMPRODUCT(--(HSEEXP!$B$7:$B$24=$A62)*(HSEEXP!$G$1:$AN$1=H$1),HSEEXP!$G$7:$AN$24)+SUMPRODUCT(--(GENSERVEXP!$B$7:$B$47=$A62)*(GENSERVEXP!$G$1:$AN$1=H$1),GENSERVEXP!$G$7:$AN$47)+SUMPRODUCT(--(ITEXP!$B$7:$B$15=$A62)*(ITEXP!$G$1:$AN$1=H$1),ITEXP!$G$7:$AN$15)+SUMIF(LABRCOST!$C$5:$C$30,$A62,LABRCOST!I$5:I$30)</f>
        <v>0</v>
      </c>
      <c r="I62" s="17" cm="1">
        <f t="array" ref="I62">SUMIF(TRAINGCOST!$B$6:$B$8,$A62,TRAINGCOST!J$6:J$8)+SUMPRODUCT(--(HSEEXP!$B$7:$B$24=$A62)*(HSEEXP!$G$1:$AN$1=I$1),HSEEXP!$G$7:$AN$24)+SUMPRODUCT(--(GENSERVEXP!$B$7:$B$47=$A62)*(GENSERVEXP!$G$1:$AN$1=I$1),GENSERVEXP!$G$7:$AN$47)+SUMPRODUCT(--(ITEXP!$B$7:$B$15=$A62)*(ITEXP!$G$1:$AN$1=I$1),ITEXP!$G$7:$AN$15)+SUMIF(LABRCOST!$C$5:$C$30,$A62,LABRCOST!J$5:J$30)</f>
        <v>0</v>
      </c>
      <c r="J62" s="17" cm="1">
        <f t="array" ref="J62">SUMIF(TRAINGCOST!$B$6:$B$8,$A62,TRAINGCOST!K$6:K$8)+SUMPRODUCT(--(HSEEXP!$B$7:$B$24=$A62)*(HSEEXP!$G$1:$AN$1=J$1),HSEEXP!$G$7:$AN$24)+SUMPRODUCT(--(GENSERVEXP!$B$7:$B$47=$A62)*(GENSERVEXP!$G$1:$AN$1=J$1),GENSERVEXP!$G$7:$AN$47)+SUMPRODUCT(--(ITEXP!$B$7:$B$15=$A62)*(ITEXP!$G$1:$AN$1=J$1),ITEXP!$G$7:$AN$15)+SUMIF(LABRCOST!$C$5:$C$30,$A62,LABRCOST!K$5:K$30)</f>
        <v>0</v>
      </c>
      <c r="K62" s="17" cm="1">
        <f t="array" ref="K62">SUMIF(TRAINGCOST!$B$6:$B$8,$A62,TRAINGCOST!L$6:L$8)+SUMPRODUCT(--(HSEEXP!$B$7:$B$24=$A62)*(HSEEXP!$G$1:$AN$1=K$1),HSEEXP!$G$7:$AN$24)+SUMPRODUCT(--(GENSERVEXP!$B$7:$B$47=$A62)*(GENSERVEXP!$G$1:$AN$1=K$1),GENSERVEXP!$G$7:$AN$47)+SUMPRODUCT(--(ITEXP!$B$7:$B$15=$A62)*(ITEXP!$G$1:$AN$1=K$1),ITEXP!$G$7:$AN$15)+SUMIF(LABRCOST!$C$5:$C$30,$A62,LABRCOST!L$5:L$30)</f>
        <v>0</v>
      </c>
      <c r="L62" s="17" cm="1">
        <f t="array" ref="L62">SUMIF(TRAINGCOST!$B$6:$B$8,$A62,TRAINGCOST!M$6:M$8)+SUMPRODUCT(--(HSEEXP!$B$7:$B$24=$A62)*(HSEEXP!$G$1:$AN$1=L$1),HSEEXP!$G$7:$AN$24)+SUMPRODUCT(--(GENSERVEXP!$B$7:$B$47=$A62)*(GENSERVEXP!$G$1:$AN$1=L$1),GENSERVEXP!$G$7:$AN$47)+SUMPRODUCT(--(ITEXP!$B$7:$B$15=$A62)*(ITEXP!$G$1:$AN$1=L$1),ITEXP!$G$7:$AN$15)+SUMIF(LABRCOST!$C$5:$C$30,$A62,LABRCOST!M$5:M$30)</f>
        <v>0</v>
      </c>
      <c r="M62" s="17" cm="1">
        <f t="array" ref="M62">SUMIF(TRAINGCOST!$B$6:$B$8,$A62,TRAINGCOST!N$6:N$8)+SUMPRODUCT(--(HSEEXP!$B$7:$B$24=$A62)*(HSEEXP!$G$1:$AN$1=M$1),HSEEXP!$G$7:$AN$24)+SUMPRODUCT(--(GENSERVEXP!$B$7:$B$47=$A62)*(GENSERVEXP!$G$1:$AN$1=M$1),GENSERVEXP!$G$7:$AN$47)+SUMPRODUCT(--(ITEXP!$B$7:$B$15=$A62)*(ITEXP!$G$1:$AN$1=M$1),ITEXP!$G$7:$AN$15)+SUMIF(LABRCOST!$C$5:$C$30,$A62,LABRCOST!N$5:N$30)</f>
        <v>0</v>
      </c>
      <c r="N62" s="17" cm="1">
        <f t="array" ref="N62">SUMIF(TRAINGCOST!$B$6:$B$8,$A62,TRAINGCOST!O$6:O$8)+SUMPRODUCT(--(HSEEXP!$B$7:$B$24=$A62)*(HSEEXP!$G$1:$AN$1=N$1),HSEEXP!$G$7:$AN$24)+SUMPRODUCT(--(GENSERVEXP!$B$7:$B$47=$A62)*(GENSERVEXP!$G$1:$AN$1=N$1),GENSERVEXP!$G$7:$AN$47)+SUMPRODUCT(--(ITEXP!$B$7:$B$15=$A62)*(ITEXP!$G$1:$AN$1=N$1),ITEXP!$G$7:$AN$15)+SUMIF(LABRCOST!$C$5:$C$30,$A62,LABRCOST!O$5:O$30)</f>
        <v>0</v>
      </c>
      <c r="O62" s="18">
        <f t="shared" si="11"/>
        <v>0</v>
      </c>
      <c r="P62" s="19" t="s">
        <v>88</v>
      </c>
    </row>
    <row r="63" spans="1:16" x14ac:dyDescent="0.3">
      <c r="A63" s="15" t="s">
        <v>103</v>
      </c>
      <c r="B63" s="16" t="s">
        <v>104</v>
      </c>
      <c r="C63" s="17" cm="1">
        <f t="array" ref="C63">SUMIF(TRAINGCOST!$B$6:$B$8,$A63,TRAINGCOST!D$6:D$8)+SUMPRODUCT(--(HSEEXP!$B$7:$B$24=$A63)*(HSEEXP!$G$1:$AN$1=C$1),HSEEXP!$G$7:$AN$24)+SUMPRODUCT(--(GENSERVEXP!$B$7:$B$47=$A63)*(GENSERVEXP!$G$1:$AN$1=C$1),GENSERVEXP!$G$7:$AN$47)+SUMPRODUCT(--(ITEXP!$B$7:$B$15=$A63)*(ITEXP!$G$1:$AN$1=C$1),ITEXP!$G$7:$AN$15)+SUMIF(LABRCOST!$C$5:$C$30,$A63,LABRCOST!D$5:D$30)</f>
        <v>0</v>
      </c>
      <c r="D63" s="17" cm="1">
        <f t="array" ref="D63">SUMIF(TRAINGCOST!$B$6:$B$8,$A63,TRAINGCOST!E$6:E$8)+SUMPRODUCT(--(HSEEXP!$B$7:$B$24=$A63)*(HSEEXP!$G$1:$AN$1=D$1),HSEEXP!$G$7:$AN$24)+SUMPRODUCT(--(GENSERVEXP!$B$7:$B$47=$A63)*(GENSERVEXP!$G$1:$AN$1=D$1),GENSERVEXP!$G$7:$AN$47)+SUMPRODUCT(--(ITEXP!$B$7:$B$15=$A63)*(ITEXP!$G$1:$AN$1=D$1),ITEXP!$G$7:$AN$15)+SUMIF(LABRCOST!$C$5:$C$30,$A63,LABRCOST!E$5:E$30)</f>
        <v>0</v>
      </c>
      <c r="E63" s="17" cm="1">
        <f t="array" ref="E63">SUMIF(TRAINGCOST!$B$6:$B$8,$A63,TRAINGCOST!F$6:F$8)+SUMPRODUCT(--(HSEEXP!$B$7:$B$24=$A63)*(HSEEXP!$G$1:$AN$1=E$1),HSEEXP!$G$7:$AN$24)+SUMPRODUCT(--(GENSERVEXP!$B$7:$B$47=$A63)*(GENSERVEXP!$G$1:$AN$1=E$1),GENSERVEXP!$G$7:$AN$47)+SUMPRODUCT(--(ITEXP!$B$7:$B$15=$A63)*(ITEXP!$G$1:$AN$1=E$1),ITEXP!$G$7:$AN$15)+SUMIF(LABRCOST!$C$5:$C$30,$A63,LABRCOST!F$5:F$30)</f>
        <v>0</v>
      </c>
      <c r="F63" s="17" cm="1">
        <f t="array" ref="F63">SUMIF(TRAINGCOST!$B$6:$B$8,$A63,TRAINGCOST!G$6:G$8)+SUMPRODUCT(--(HSEEXP!$B$7:$B$24=$A63)*(HSEEXP!$G$1:$AN$1=F$1),HSEEXP!$G$7:$AN$24)+SUMPRODUCT(--(GENSERVEXP!$B$7:$B$47=$A63)*(GENSERVEXP!$G$1:$AN$1=F$1),GENSERVEXP!$G$7:$AN$47)+SUMPRODUCT(--(ITEXP!$B$7:$B$15=$A63)*(ITEXP!$G$1:$AN$1=F$1),ITEXP!$G$7:$AN$15)+SUMIF(LABRCOST!$C$5:$C$30,$A63,LABRCOST!G$5:G$30)</f>
        <v>0</v>
      </c>
      <c r="G63" s="17" cm="1">
        <f t="array" ref="G63">SUMIF(TRAINGCOST!$B$6:$B$8,$A63,TRAINGCOST!H$6:H$8)+SUMPRODUCT(--(HSEEXP!$B$7:$B$24=$A63)*(HSEEXP!$G$1:$AN$1=G$1),HSEEXP!$G$7:$AN$24)+SUMPRODUCT(--(GENSERVEXP!$B$7:$B$47=$A63)*(GENSERVEXP!$G$1:$AN$1=G$1),GENSERVEXP!$G$7:$AN$47)+SUMPRODUCT(--(ITEXP!$B$7:$B$15=$A63)*(ITEXP!$G$1:$AN$1=G$1),ITEXP!$G$7:$AN$15)+SUMIF(LABRCOST!$C$5:$C$30,$A63,LABRCOST!H$5:H$30)</f>
        <v>0</v>
      </c>
      <c r="H63" s="17" cm="1">
        <f t="array" ref="H63">SUMIF(TRAINGCOST!$B$6:$B$8,$A63,TRAINGCOST!I$6:I$8)+SUMPRODUCT(--(HSEEXP!$B$7:$B$24=$A63)*(HSEEXP!$G$1:$AN$1=H$1),HSEEXP!$G$7:$AN$24)+SUMPRODUCT(--(GENSERVEXP!$B$7:$B$47=$A63)*(GENSERVEXP!$G$1:$AN$1=H$1),GENSERVEXP!$G$7:$AN$47)+SUMPRODUCT(--(ITEXP!$B$7:$B$15=$A63)*(ITEXP!$G$1:$AN$1=H$1),ITEXP!$G$7:$AN$15)+SUMIF(LABRCOST!$C$5:$C$30,$A63,LABRCOST!I$5:I$30)</f>
        <v>0</v>
      </c>
      <c r="I63" s="17" cm="1">
        <f t="array" ref="I63">SUMIF(TRAINGCOST!$B$6:$B$8,$A63,TRAINGCOST!J$6:J$8)+SUMPRODUCT(--(HSEEXP!$B$7:$B$24=$A63)*(HSEEXP!$G$1:$AN$1=I$1),HSEEXP!$G$7:$AN$24)+SUMPRODUCT(--(GENSERVEXP!$B$7:$B$47=$A63)*(GENSERVEXP!$G$1:$AN$1=I$1),GENSERVEXP!$G$7:$AN$47)+SUMPRODUCT(--(ITEXP!$B$7:$B$15=$A63)*(ITEXP!$G$1:$AN$1=I$1),ITEXP!$G$7:$AN$15)+SUMIF(LABRCOST!$C$5:$C$30,$A63,LABRCOST!J$5:J$30)</f>
        <v>0</v>
      </c>
      <c r="J63" s="17" cm="1">
        <f t="array" ref="J63">SUMIF(TRAINGCOST!$B$6:$B$8,$A63,TRAINGCOST!K$6:K$8)+SUMPRODUCT(--(HSEEXP!$B$7:$B$24=$A63)*(HSEEXP!$G$1:$AN$1=J$1),HSEEXP!$G$7:$AN$24)+SUMPRODUCT(--(GENSERVEXP!$B$7:$B$47=$A63)*(GENSERVEXP!$G$1:$AN$1=J$1),GENSERVEXP!$G$7:$AN$47)+SUMPRODUCT(--(ITEXP!$B$7:$B$15=$A63)*(ITEXP!$G$1:$AN$1=J$1),ITEXP!$G$7:$AN$15)+SUMIF(LABRCOST!$C$5:$C$30,$A63,LABRCOST!K$5:K$30)</f>
        <v>0</v>
      </c>
      <c r="K63" s="17" cm="1">
        <f t="array" ref="K63">SUMIF(TRAINGCOST!$B$6:$B$8,$A63,TRAINGCOST!L$6:L$8)+SUMPRODUCT(--(HSEEXP!$B$7:$B$24=$A63)*(HSEEXP!$G$1:$AN$1=K$1),HSEEXP!$G$7:$AN$24)+SUMPRODUCT(--(GENSERVEXP!$B$7:$B$47=$A63)*(GENSERVEXP!$G$1:$AN$1=K$1),GENSERVEXP!$G$7:$AN$47)+SUMPRODUCT(--(ITEXP!$B$7:$B$15=$A63)*(ITEXP!$G$1:$AN$1=K$1),ITEXP!$G$7:$AN$15)+SUMIF(LABRCOST!$C$5:$C$30,$A63,LABRCOST!L$5:L$30)</f>
        <v>0</v>
      </c>
      <c r="L63" s="17" cm="1">
        <f t="array" ref="L63">SUMIF(TRAINGCOST!$B$6:$B$8,$A63,TRAINGCOST!M$6:M$8)+SUMPRODUCT(--(HSEEXP!$B$7:$B$24=$A63)*(HSEEXP!$G$1:$AN$1=L$1),HSEEXP!$G$7:$AN$24)+SUMPRODUCT(--(GENSERVEXP!$B$7:$B$47=$A63)*(GENSERVEXP!$G$1:$AN$1=L$1),GENSERVEXP!$G$7:$AN$47)+SUMPRODUCT(--(ITEXP!$B$7:$B$15=$A63)*(ITEXP!$G$1:$AN$1=L$1),ITEXP!$G$7:$AN$15)+SUMIF(LABRCOST!$C$5:$C$30,$A63,LABRCOST!M$5:M$30)</f>
        <v>0</v>
      </c>
      <c r="M63" s="17" cm="1">
        <f t="array" ref="M63">SUMIF(TRAINGCOST!$B$6:$B$8,$A63,TRAINGCOST!N$6:N$8)+SUMPRODUCT(--(HSEEXP!$B$7:$B$24=$A63)*(HSEEXP!$G$1:$AN$1=M$1),HSEEXP!$G$7:$AN$24)+SUMPRODUCT(--(GENSERVEXP!$B$7:$B$47=$A63)*(GENSERVEXP!$G$1:$AN$1=M$1),GENSERVEXP!$G$7:$AN$47)+SUMPRODUCT(--(ITEXP!$B$7:$B$15=$A63)*(ITEXP!$G$1:$AN$1=M$1),ITEXP!$G$7:$AN$15)+SUMIF(LABRCOST!$C$5:$C$30,$A63,LABRCOST!N$5:N$30)</f>
        <v>0</v>
      </c>
      <c r="N63" s="17" cm="1">
        <f t="array" ref="N63">SUMIF(TRAINGCOST!$B$6:$B$8,$A63,TRAINGCOST!O$6:O$8)+SUMPRODUCT(--(HSEEXP!$B$7:$B$24=$A63)*(HSEEXP!$G$1:$AN$1=N$1),HSEEXP!$G$7:$AN$24)+SUMPRODUCT(--(GENSERVEXP!$B$7:$B$47=$A63)*(GENSERVEXP!$G$1:$AN$1=N$1),GENSERVEXP!$G$7:$AN$47)+SUMPRODUCT(--(ITEXP!$B$7:$B$15=$A63)*(ITEXP!$G$1:$AN$1=N$1),ITEXP!$G$7:$AN$15)+SUMIF(LABRCOST!$C$5:$C$30,$A63,LABRCOST!O$5:O$30)</f>
        <v>0</v>
      </c>
      <c r="O63" s="18">
        <f t="shared" si="11"/>
        <v>0</v>
      </c>
      <c r="P63" s="19" t="s">
        <v>19</v>
      </c>
    </row>
    <row r="64" spans="1:16" x14ac:dyDescent="0.3">
      <c r="A64" s="15" t="s">
        <v>105</v>
      </c>
      <c r="B64" s="16" t="s">
        <v>106</v>
      </c>
      <c r="C64" s="17" cm="1">
        <f t="array" ref="C64">SUMIF(TRAINGCOST!$B$6:$B$8,$A64,TRAINGCOST!D$6:D$8)+SUMPRODUCT(--(HSEEXP!$B$7:$B$24=$A64)*(HSEEXP!$G$1:$AN$1=C$1),HSEEXP!$G$7:$AN$24)+SUMPRODUCT(--(GENSERVEXP!$B$7:$B$47=$A64)*(GENSERVEXP!$G$1:$AN$1=C$1),GENSERVEXP!$G$7:$AN$47)+SUMPRODUCT(--(ITEXP!$B$7:$B$15=$A64)*(ITEXP!$G$1:$AN$1=C$1),ITEXP!$G$7:$AN$15)+SUMIF(LABRCOST!$C$5:$C$30,$A64,LABRCOST!D$5:D$30)</f>
        <v>0</v>
      </c>
      <c r="D64" s="17" cm="1">
        <f t="array" ref="D64">SUMIF(TRAINGCOST!$B$6:$B$8,$A64,TRAINGCOST!E$6:E$8)+SUMPRODUCT(--(HSEEXP!$B$7:$B$24=$A64)*(HSEEXP!$G$1:$AN$1=D$1),HSEEXP!$G$7:$AN$24)+SUMPRODUCT(--(GENSERVEXP!$B$7:$B$47=$A64)*(GENSERVEXP!$G$1:$AN$1=D$1),GENSERVEXP!$G$7:$AN$47)+SUMPRODUCT(--(ITEXP!$B$7:$B$15=$A64)*(ITEXP!$G$1:$AN$1=D$1),ITEXP!$G$7:$AN$15)+SUMIF(LABRCOST!$C$5:$C$30,$A64,LABRCOST!E$5:E$30)</f>
        <v>0</v>
      </c>
      <c r="E64" s="17" cm="1">
        <f t="array" ref="E64">SUMIF(TRAINGCOST!$B$6:$B$8,$A64,TRAINGCOST!F$6:F$8)+SUMPRODUCT(--(HSEEXP!$B$7:$B$24=$A64)*(HSEEXP!$G$1:$AN$1=E$1),HSEEXP!$G$7:$AN$24)+SUMPRODUCT(--(GENSERVEXP!$B$7:$B$47=$A64)*(GENSERVEXP!$G$1:$AN$1=E$1),GENSERVEXP!$G$7:$AN$47)+SUMPRODUCT(--(ITEXP!$B$7:$B$15=$A64)*(ITEXP!$G$1:$AN$1=E$1),ITEXP!$G$7:$AN$15)+SUMIF(LABRCOST!$C$5:$C$30,$A64,LABRCOST!F$5:F$30)</f>
        <v>0</v>
      </c>
      <c r="F64" s="17" cm="1">
        <f t="array" ref="F64">SUMIF(TRAINGCOST!$B$6:$B$8,$A64,TRAINGCOST!G$6:G$8)+SUMPRODUCT(--(HSEEXP!$B$7:$B$24=$A64)*(HSEEXP!$G$1:$AN$1=F$1),HSEEXP!$G$7:$AN$24)+SUMPRODUCT(--(GENSERVEXP!$B$7:$B$47=$A64)*(GENSERVEXP!$G$1:$AN$1=F$1),GENSERVEXP!$G$7:$AN$47)+SUMPRODUCT(--(ITEXP!$B$7:$B$15=$A64)*(ITEXP!$G$1:$AN$1=F$1),ITEXP!$G$7:$AN$15)+SUMIF(LABRCOST!$C$5:$C$30,$A64,LABRCOST!G$5:G$30)</f>
        <v>0</v>
      </c>
      <c r="G64" s="17" cm="1">
        <f t="array" ref="G64">SUMIF(TRAINGCOST!$B$6:$B$8,$A64,TRAINGCOST!H$6:H$8)+SUMPRODUCT(--(HSEEXP!$B$7:$B$24=$A64)*(HSEEXP!$G$1:$AN$1=G$1),HSEEXP!$G$7:$AN$24)+SUMPRODUCT(--(GENSERVEXP!$B$7:$B$47=$A64)*(GENSERVEXP!$G$1:$AN$1=G$1),GENSERVEXP!$G$7:$AN$47)+SUMPRODUCT(--(ITEXP!$B$7:$B$15=$A64)*(ITEXP!$G$1:$AN$1=G$1),ITEXP!$G$7:$AN$15)+SUMIF(LABRCOST!$C$5:$C$30,$A64,LABRCOST!H$5:H$30)</f>
        <v>0</v>
      </c>
      <c r="H64" s="17" cm="1">
        <f t="array" ref="H64">SUMIF(TRAINGCOST!$B$6:$B$8,$A64,TRAINGCOST!I$6:I$8)+SUMPRODUCT(--(HSEEXP!$B$7:$B$24=$A64)*(HSEEXP!$G$1:$AN$1=H$1),HSEEXP!$G$7:$AN$24)+SUMPRODUCT(--(GENSERVEXP!$B$7:$B$47=$A64)*(GENSERVEXP!$G$1:$AN$1=H$1),GENSERVEXP!$G$7:$AN$47)+SUMPRODUCT(--(ITEXP!$B$7:$B$15=$A64)*(ITEXP!$G$1:$AN$1=H$1),ITEXP!$G$7:$AN$15)+SUMIF(LABRCOST!$C$5:$C$30,$A64,LABRCOST!I$5:I$30)</f>
        <v>0</v>
      </c>
      <c r="I64" s="17" cm="1">
        <f t="array" ref="I64">SUMIF(TRAINGCOST!$B$6:$B$8,$A64,TRAINGCOST!J$6:J$8)+SUMPRODUCT(--(HSEEXP!$B$7:$B$24=$A64)*(HSEEXP!$G$1:$AN$1=I$1),HSEEXP!$G$7:$AN$24)+SUMPRODUCT(--(GENSERVEXP!$B$7:$B$47=$A64)*(GENSERVEXP!$G$1:$AN$1=I$1),GENSERVEXP!$G$7:$AN$47)+SUMPRODUCT(--(ITEXP!$B$7:$B$15=$A64)*(ITEXP!$G$1:$AN$1=I$1),ITEXP!$G$7:$AN$15)+SUMIF(LABRCOST!$C$5:$C$30,$A64,LABRCOST!J$5:J$30)</f>
        <v>0</v>
      </c>
      <c r="J64" s="17" cm="1">
        <f t="array" ref="J64">SUMIF(TRAINGCOST!$B$6:$B$8,$A64,TRAINGCOST!K$6:K$8)+SUMPRODUCT(--(HSEEXP!$B$7:$B$24=$A64)*(HSEEXP!$G$1:$AN$1=J$1),HSEEXP!$G$7:$AN$24)+SUMPRODUCT(--(GENSERVEXP!$B$7:$B$47=$A64)*(GENSERVEXP!$G$1:$AN$1=J$1),GENSERVEXP!$G$7:$AN$47)+SUMPRODUCT(--(ITEXP!$B$7:$B$15=$A64)*(ITEXP!$G$1:$AN$1=J$1),ITEXP!$G$7:$AN$15)+SUMIF(LABRCOST!$C$5:$C$30,$A64,LABRCOST!K$5:K$30)</f>
        <v>0</v>
      </c>
      <c r="K64" s="17" cm="1">
        <f t="array" ref="K64">SUMIF(TRAINGCOST!$B$6:$B$8,$A64,TRAINGCOST!L$6:L$8)+SUMPRODUCT(--(HSEEXP!$B$7:$B$24=$A64)*(HSEEXP!$G$1:$AN$1=K$1),HSEEXP!$G$7:$AN$24)+SUMPRODUCT(--(GENSERVEXP!$B$7:$B$47=$A64)*(GENSERVEXP!$G$1:$AN$1=K$1),GENSERVEXP!$G$7:$AN$47)+SUMPRODUCT(--(ITEXP!$B$7:$B$15=$A64)*(ITEXP!$G$1:$AN$1=K$1),ITEXP!$G$7:$AN$15)+SUMIF(LABRCOST!$C$5:$C$30,$A64,LABRCOST!L$5:L$30)</f>
        <v>0</v>
      </c>
      <c r="L64" s="17" cm="1">
        <f t="array" ref="L64">SUMIF(TRAINGCOST!$B$6:$B$8,$A64,TRAINGCOST!M$6:M$8)+SUMPRODUCT(--(HSEEXP!$B$7:$B$24=$A64)*(HSEEXP!$G$1:$AN$1=L$1),HSEEXP!$G$7:$AN$24)+SUMPRODUCT(--(GENSERVEXP!$B$7:$B$47=$A64)*(GENSERVEXP!$G$1:$AN$1=L$1),GENSERVEXP!$G$7:$AN$47)+SUMPRODUCT(--(ITEXP!$B$7:$B$15=$A64)*(ITEXP!$G$1:$AN$1=L$1),ITEXP!$G$7:$AN$15)+SUMIF(LABRCOST!$C$5:$C$30,$A64,LABRCOST!M$5:M$30)</f>
        <v>0</v>
      </c>
      <c r="M64" s="17" cm="1">
        <f t="array" ref="M64">SUMIF(TRAINGCOST!$B$6:$B$8,$A64,TRAINGCOST!N$6:N$8)+SUMPRODUCT(--(HSEEXP!$B$7:$B$24=$A64)*(HSEEXP!$G$1:$AN$1=M$1),HSEEXP!$G$7:$AN$24)+SUMPRODUCT(--(GENSERVEXP!$B$7:$B$47=$A64)*(GENSERVEXP!$G$1:$AN$1=M$1),GENSERVEXP!$G$7:$AN$47)+SUMPRODUCT(--(ITEXP!$B$7:$B$15=$A64)*(ITEXP!$G$1:$AN$1=M$1),ITEXP!$G$7:$AN$15)+SUMIF(LABRCOST!$C$5:$C$30,$A64,LABRCOST!N$5:N$30)</f>
        <v>0</v>
      </c>
      <c r="N64" s="17" cm="1">
        <f t="array" ref="N64">SUMIF(TRAINGCOST!$B$6:$B$8,$A64,TRAINGCOST!O$6:O$8)+SUMPRODUCT(--(HSEEXP!$B$7:$B$24=$A64)*(HSEEXP!$G$1:$AN$1=N$1),HSEEXP!$G$7:$AN$24)+SUMPRODUCT(--(GENSERVEXP!$B$7:$B$47=$A64)*(GENSERVEXP!$G$1:$AN$1=N$1),GENSERVEXP!$G$7:$AN$47)+SUMPRODUCT(--(ITEXP!$B$7:$B$15=$A64)*(ITEXP!$G$1:$AN$1=N$1),ITEXP!$G$7:$AN$15)+SUMIF(LABRCOST!$C$5:$C$30,$A64,LABRCOST!O$5:O$30)</f>
        <v>0</v>
      </c>
      <c r="O64" s="18">
        <f t="shared" si="11"/>
        <v>0</v>
      </c>
      <c r="P64" s="19" t="s">
        <v>88</v>
      </c>
    </row>
    <row r="65" spans="1:16" x14ac:dyDescent="0.3">
      <c r="A65" s="20" t="s">
        <v>107</v>
      </c>
      <c r="B65" s="21" t="s">
        <v>108</v>
      </c>
      <c r="C65" s="22">
        <f t="shared" ref="C65:N65" si="12">SUM(C56:C64)</f>
        <v>0</v>
      </c>
      <c r="D65" s="22">
        <f t="shared" si="12"/>
        <v>0</v>
      </c>
      <c r="E65" s="22">
        <f t="shared" si="12"/>
        <v>0</v>
      </c>
      <c r="F65" s="22">
        <f t="shared" si="12"/>
        <v>0</v>
      </c>
      <c r="G65" s="22">
        <f t="shared" si="12"/>
        <v>0</v>
      </c>
      <c r="H65" s="22">
        <f t="shared" si="12"/>
        <v>0</v>
      </c>
      <c r="I65" s="22">
        <f t="shared" si="12"/>
        <v>0</v>
      </c>
      <c r="J65" s="22">
        <f t="shared" si="12"/>
        <v>0</v>
      </c>
      <c r="K65" s="22">
        <f t="shared" si="12"/>
        <v>0</v>
      </c>
      <c r="L65" s="22">
        <f t="shared" si="12"/>
        <v>0</v>
      </c>
      <c r="M65" s="22">
        <f t="shared" si="12"/>
        <v>0</v>
      </c>
      <c r="N65" s="22">
        <f t="shared" si="12"/>
        <v>0</v>
      </c>
      <c r="O65" s="23">
        <f>SUM(O56:O64)</f>
        <v>0</v>
      </c>
      <c r="P65" s="24"/>
    </row>
    <row r="66" spans="1:16" x14ac:dyDescent="0.3">
      <c r="A66" s="15" t="s">
        <v>109</v>
      </c>
      <c r="B66" s="16" t="s">
        <v>110</v>
      </c>
      <c r="C66" s="17" cm="1">
        <f t="array" ref="C66">SUMIF(TRAINGCOST!$B$6:$B$8,$A66,TRAINGCOST!D$6:D$8)+SUMPRODUCT(--(HSEEXP!$B$7:$B$24=$A66)*(HSEEXP!$G$1:$AN$1=C$1),HSEEXP!$G$7:$AN$24)+SUMPRODUCT(--(GENSERVEXP!$B$7:$B$47=$A66)*(GENSERVEXP!$G$1:$AN$1=C$1),GENSERVEXP!$G$7:$AN$47)+SUMPRODUCT(--(ITEXP!$B$7:$B$15=$A66)*(ITEXP!$G$1:$AN$1=C$1),ITEXP!$G$7:$AN$15)+SUMIF(LABRCOST!$C$5:$C$30,$A66,LABRCOST!D$5:D$30)</f>
        <v>0</v>
      </c>
      <c r="D66" s="17" cm="1">
        <f t="array" ref="D66">SUMIF(TRAINGCOST!$B$6:$B$8,$A66,TRAINGCOST!E$6:E$8)+SUMPRODUCT(--(HSEEXP!$B$7:$B$24=$A66)*(HSEEXP!$G$1:$AN$1=D$1),HSEEXP!$G$7:$AN$24)+SUMPRODUCT(--(GENSERVEXP!$B$7:$B$47=$A66)*(GENSERVEXP!$G$1:$AN$1=D$1),GENSERVEXP!$G$7:$AN$47)+SUMPRODUCT(--(ITEXP!$B$7:$B$15=$A66)*(ITEXP!$G$1:$AN$1=D$1),ITEXP!$G$7:$AN$15)+SUMIF(LABRCOST!$C$5:$C$30,$A66,LABRCOST!E$5:E$30)</f>
        <v>0</v>
      </c>
      <c r="E66" s="17" cm="1">
        <f t="array" ref="E66">SUMIF(TRAINGCOST!$B$6:$B$8,$A66,TRAINGCOST!F$6:F$8)+SUMPRODUCT(--(HSEEXP!$B$7:$B$24=$A66)*(HSEEXP!$G$1:$AN$1=E$1),HSEEXP!$G$7:$AN$24)+SUMPRODUCT(--(GENSERVEXP!$B$7:$B$47=$A66)*(GENSERVEXP!$G$1:$AN$1=E$1),GENSERVEXP!$G$7:$AN$47)+SUMPRODUCT(--(ITEXP!$B$7:$B$15=$A66)*(ITEXP!$G$1:$AN$1=E$1),ITEXP!$G$7:$AN$15)+SUMIF(LABRCOST!$C$5:$C$30,$A66,LABRCOST!F$5:F$30)</f>
        <v>0</v>
      </c>
      <c r="F66" s="17" cm="1">
        <f t="array" ref="F66">SUMIF(TRAINGCOST!$B$6:$B$8,$A66,TRAINGCOST!G$6:G$8)+SUMPRODUCT(--(HSEEXP!$B$7:$B$24=$A66)*(HSEEXP!$G$1:$AN$1=F$1),HSEEXP!$G$7:$AN$24)+SUMPRODUCT(--(GENSERVEXP!$B$7:$B$47=$A66)*(GENSERVEXP!$G$1:$AN$1=F$1),GENSERVEXP!$G$7:$AN$47)+SUMPRODUCT(--(ITEXP!$B$7:$B$15=$A66)*(ITEXP!$G$1:$AN$1=F$1),ITEXP!$G$7:$AN$15)+SUMIF(LABRCOST!$C$5:$C$30,$A66,LABRCOST!G$5:G$30)</f>
        <v>0</v>
      </c>
      <c r="G66" s="17" cm="1">
        <f t="array" ref="G66">SUMIF(TRAINGCOST!$B$6:$B$8,$A66,TRAINGCOST!H$6:H$8)+SUMPRODUCT(--(HSEEXP!$B$7:$B$24=$A66)*(HSEEXP!$G$1:$AN$1=G$1),HSEEXP!$G$7:$AN$24)+SUMPRODUCT(--(GENSERVEXP!$B$7:$B$47=$A66)*(GENSERVEXP!$G$1:$AN$1=G$1),GENSERVEXP!$G$7:$AN$47)+SUMPRODUCT(--(ITEXP!$B$7:$B$15=$A66)*(ITEXP!$G$1:$AN$1=G$1),ITEXP!$G$7:$AN$15)+SUMIF(LABRCOST!$C$5:$C$30,$A66,LABRCOST!H$5:H$30)</f>
        <v>0</v>
      </c>
      <c r="H66" s="17" cm="1">
        <f t="array" ref="H66">SUMIF(TRAINGCOST!$B$6:$B$8,$A66,TRAINGCOST!I$6:I$8)+SUMPRODUCT(--(HSEEXP!$B$7:$B$24=$A66)*(HSEEXP!$G$1:$AN$1=H$1),HSEEXP!$G$7:$AN$24)+SUMPRODUCT(--(GENSERVEXP!$B$7:$B$47=$A66)*(GENSERVEXP!$G$1:$AN$1=H$1),GENSERVEXP!$G$7:$AN$47)+SUMPRODUCT(--(ITEXP!$B$7:$B$15=$A66)*(ITEXP!$G$1:$AN$1=H$1),ITEXP!$G$7:$AN$15)+SUMIF(LABRCOST!$C$5:$C$30,$A66,LABRCOST!I$5:I$30)</f>
        <v>0</v>
      </c>
      <c r="I66" s="17" cm="1">
        <f t="array" ref="I66">SUMIF(TRAINGCOST!$B$6:$B$8,$A66,TRAINGCOST!J$6:J$8)+SUMPRODUCT(--(HSEEXP!$B$7:$B$24=$A66)*(HSEEXP!$G$1:$AN$1=I$1),HSEEXP!$G$7:$AN$24)+SUMPRODUCT(--(GENSERVEXP!$B$7:$B$47=$A66)*(GENSERVEXP!$G$1:$AN$1=I$1),GENSERVEXP!$G$7:$AN$47)+SUMPRODUCT(--(ITEXP!$B$7:$B$15=$A66)*(ITEXP!$G$1:$AN$1=I$1),ITEXP!$G$7:$AN$15)+SUMIF(LABRCOST!$C$5:$C$30,$A66,LABRCOST!J$5:J$30)</f>
        <v>0</v>
      </c>
      <c r="J66" s="17" cm="1">
        <f t="array" ref="J66">SUMIF(TRAINGCOST!$B$6:$B$8,$A66,TRAINGCOST!K$6:K$8)+SUMPRODUCT(--(HSEEXP!$B$7:$B$24=$A66)*(HSEEXP!$G$1:$AN$1=J$1),HSEEXP!$G$7:$AN$24)+SUMPRODUCT(--(GENSERVEXP!$B$7:$B$47=$A66)*(GENSERVEXP!$G$1:$AN$1=J$1),GENSERVEXP!$G$7:$AN$47)+SUMPRODUCT(--(ITEXP!$B$7:$B$15=$A66)*(ITEXP!$G$1:$AN$1=J$1),ITEXP!$G$7:$AN$15)+SUMIF(LABRCOST!$C$5:$C$30,$A66,LABRCOST!K$5:K$30)</f>
        <v>0</v>
      </c>
      <c r="K66" s="17" cm="1">
        <f t="array" ref="K66">SUMIF(TRAINGCOST!$B$6:$B$8,$A66,TRAINGCOST!L$6:L$8)+SUMPRODUCT(--(HSEEXP!$B$7:$B$24=$A66)*(HSEEXP!$G$1:$AN$1=K$1),HSEEXP!$G$7:$AN$24)+SUMPRODUCT(--(GENSERVEXP!$B$7:$B$47=$A66)*(GENSERVEXP!$G$1:$AN$1=K$1),GENSERVEXP!$G$7:$AN$47)+SUMPRODUCT(--(ITEXP!$B$7:$B$15=$A66)*(ITEXP!$G$1:$AN$1=K$1),ITEXP!$G$7:$AN$15)+SUMIF(LABRCOST!$C$5:$C$30,$A66,LABRCOST!L$5:L$30)</f>
        <v>0</v>
      </c>
      <c r="L66" s="17" cm="1">
        <f t="array" ref="L66">SUMIF(TRAINGCOST!$B$6:$B$8,$A66,TRAINGCOST!M$6:M$8)+SUMPRODUCT(--(HSEEXP!$B$7:$B$24=$A66)*(HSEEXP!$G$1:$AN$1=L$1),HSEEXP!$G$7:$AN$24)+SUMPRODUCT(--(GENSERVEXP!$B$7:$B$47=$A66)*(GENSERVEXP!$G$1:$AN$1=L$1),GENSERVEXP!$G$7:$AN$47)+SUMPRODUCT(--(ITEXP!$B$7:$B$15=$A66)*(ITEXP!$G$1:$AN$1=L$1),ITEXP!$G$7:$AN$15)+SUMIF(LABRCOST!$C$5:$C$30,$A66,LABRCOST!M$5:M$30)</f>
        <v>0</v>
      </c>
      <c r="M66" s="17" cm="1">
        <f t="array" ref="M66">SUMIF(TRAINGCOST!$B$6:$B$8,$A66,TRAINGCOST!N$6:N$8)+SUMPRODUCT(--(HSEEXP!$B$7:$B$24=$A66)*(HSEEXP!$G$1:$AN$1=M$1),HSEEXP!$G$7:$AN$24)+SUMPRODUCT(--(GENSERVEXP!$B$7:$B$47=$A66)*(GENSERVEXP!$G$1:$AN$1=M$1),GENSERVEXP!$G$7:$AN$47)+SUMPRODUCT(--(ITEXP!$B$7:$B$15=$A66)*(ITEXP!$G$1:$AN$1=M$1),ITEXP!$G$7:$AN$15)+SUMIF(LABRCOST!$C$5:$C$30,$A66,LABRCOST!N$5:N$30)</f>
        <v>0</v>
      </c>
      <c r="N66" s="17" cm="1">
        <f t="array" ref="N66">SUMIF(TRAINGCOST!$B$6:$B$8,$A66,TRAINGCOST!O$6:O$8)+SUMPRODUCT(--(HSEEXP!$B$7:$B$24=$A66)*(HSEEXP!$G$1:$AN$1=N$1),HSEEXP!$G$7:$AN$24)+SUMPRODUCT(--(GENSERVEXP!$B$7:$B$47=$A66)*(GENSERVEXP!$G$1:$AN$1=N$1),GENSERVEXP!$G$7:$AN$47)+SUMPRODUCT(--(ITEXP!$B$7:$B$15=$A66)*(ITEXP!$G$1:$AN$1=N$1),ITEXP!$G$7:$AN$15)+SUMIF(LABRCOST!$C$5:$C$30,$A66,LABRCOST!O$5:O$30)</f>
        <v>0</v>
      </c>
      <c r="O66" s="18">
        <f t="shared" ref="O66:O92" si="13">SUM(C66:N66)</f>
        <v>0</v>
      </c>
      <c r="P66" s="19" t="s">
        <v>111</v>
      </c>
    </row>
    <row r="67" spans="1:16" x14ac:dyDescent="0.3">
      <c r="A67" s="15" t="s">
        <v>112</v>
      </c>
      <c r="B67" s="16" t="s">
        <v>113</v>
      </c>
      <c r="C67" s="17" cm="1">
        <f t="array" ref="C67">SUMIF(TRAINGCOST!$B$6:$B$8,$A67,TRAINGCOST!D$6:D$8)+SUMPRODUCT(--(HSEEXP!$B$7:$B$24=$A67)*(HSEEXP!$G$1:$AN$1=C$1),HSEEXP!$G$7:$AN$24)+SUMPRODUCT(--(GENSERVEXP!$B$7:$B$47=$A67)*(GENSERVEXP!$G$1:$AN$1=C$1),GENSERVEXP!$G$7:$AN$47)+SUMPRODUCT(--(ITEXP!$B$7:$B$15=$A67)*(ITEXP!$G$1:$AN$1=C$1),ITEXP!$G$7:$AN$15)+SUMIF(LABRCOST!$C$5:$C$30,$A67,LABRCOST!D$5:D$30)</f>
        <v>0</v>
      </c>
      <c r="D67" s="17" cm="1">
        <f t="array" ref="D67">SUMIF(TRAINGCOST!$B$6:$B$8,$A67,TRAINGCOST!E$6:E$8)+SUMPRODUCT(--(HSEEXP!$B$7:$B$24=$A67)*(HSEEXP!$G$1:$AN$1=D$1),HSEEXP!$G$7:$AN$24)+SUMPRODUCT(--(GENSERVEXP!$B$7:$B$47=$A67)*(GENSERVEXP!$G$1:$AN$1=D$1),GENSERVEXP!$G$7:$AN$47)+SUMPRODUCT(--(ITEXP!$B$7:$B$15=$A67)*(ITEXP!$G$1:$AN$1=D$1),ITEXP!$G$7:$AN$15)+SUMIF(LABRCOST!$C$5:$C$30,$A67,LABRCOST!E$5:E$30)</f>
        <v>0</v>
      </c>
      <c r="E67" s="17" cm="1">
        <f t="array" ref="E67">SUMIF(TRAINGCOST!$B$6:$B$8,$A67,TRAINGCOST!F$6:F$8)+SUMPRODUCT(--(HSEEXP!$B$7:$B$24=$A67)*(HSEEXP!$G$1:$AN$1=E$1),HSEEXP!$G$7:$AN$24)+SUMPRODUCT(--(GENSERVEXP!$B$7:$B$47=$A67)*(GENSERVEXP!$G$1:$AN$1=E$1),GENSERVEXP!$G$7:$AN$47)+SUMPRODUCT(--(ITEXP!$B$7:$B$15=$A67)*(ITEXP!$G$1:$AN$1=E$1),ITEXP!$G$7:$AN$15)+SUMIF(LABRCOST!$C$5:$C$30,$A67,LABRCOST!F$5:F$30)</f>
        <v>0</v>
      </c>
      <c r="F67" s="17" cm="1">
        <f t="array" ref="F67">SUMIF(TRAINGCOST!$B$6:$B$8,$A67,TRAINGCOST!G$6:G$8)+SUMPRODUCT(--(HSEEXP!$B$7:$B$24=$A67)*(HSEEXP!$G$1:$AN$1=F$1),HSEEXP!$G$7:$AN$24)+SUMPRODUCT(--(GENSERVEXP!$B$7:$B$47=$A67)*(GENSERVEXP!$G$1:$AN$1=F$1),GENSERVEXP!$G$7:$AN$47)+SUMPRODUCT(--(ITEXP!$B$7:$B$15=$A67)*(ITEXP!$G$1:$AN$1=F$1),ITEXP!$G$7:$AN$15)+SUMIF(LABRCOST!$C$5:$C$30,$A67,LABRCOST!G$5:G$30)</f>
        <v>0</v>
      </c>
      <c r="G67" s="17" cm="1">
        <f t="array" ref="G67">SUMIF(TRAINGCOST!$B$6:$B$8,$A67,TRAINGCOST!H$6:H$8)+SUMPRODUCT(--(HSEEXP!$B$7:$B$24=$A67)*(HSEEXP!$G$1:$AN$1=G$1),HSEEXP!$G$7:$AN$24)+SUMPRODUCT(--(GENSERVEXP!$B$7:$B$47=$A67)*(GENSERVEXP!$G$1:$AN$1=G$1),GENSERVEXP!$G$7:$AN$47)+SUMPRODUCT(--(ITEXP!$B$7:$B$15=$A67)*(ITEXP!$G$1:$AN$1=G$1),ITEXP!$G$7:$AN$15)+SUMIF(LABRCOST!$C$5:$C$30,$A67,LABRCOST!H$5:H$30)</f>
        <v>0</v>
      </c>
      <c r="H67" s="17" cm="1">
        <f t="array" ref="H67">SUMIF(TRAINGCOST!$B$6:$B$8,$A67,TRAINGCOST!I$6:I$8)+SUMPRODUCT(--(HSEEXP!$B$7:$B$24=$A67)*(HSEEXP!$G$1:$AN$1=H$1),HSEEXP!$G$7:$AN$24)+SUMPRODUCT(--(GENSERVEXP!$B$7:$B$47=$A67)*(GENSERVEXP!$G$1:$AN$1=H$1),GENSERVEXP!$G$7:$AN$47)+SUMPRODUCT(--(ITEXP!$B$7:$B$15=$A67)*(ITEXP!$G$1:$AN$1=H$1),ITEXP!$G$7:$AN$15)+SUMIF(LABRCOST!$C$5:$C$30,$A67,LABRCOST!I$5:I$30)</f>
        <v>0</v>
      </c>
      <c r="I67" s="17" cm="1">
        <f t="array" ref="I67">SUMIF(TRAINGCOST!$B$6:$B$8,$A67,TRAINGCOST!J$6:J$8)+SUMPRODUCT(--(HSEEXP!$B$7:$B$24=$A67)*(HSEEXP!$G$1:$AN$1=I$1),HSEEXP!$G$7:$AN$24)+SUMPRODUCT(--(GENSERVEXP!$B$7:$B$47=$A67)*(GENSERVEXP!$G$1:$AN$1=I$1),GENSERVEXP!$G$7:$AN$47)+SUMPRODUCT(--(ITEXP!$B$7:$B$15=$A67)*(ITEXP!$G$1:$AN$1=I$1),ITEXP!$G$7:$AN$15)+SUMIF(LABRCOST!$C$5:$C$30,$A67,LABRCOST!J$5:J$30)</f>
        <v>0</v>
      </c>
      <c r="J67" s="17" cm="1">
        <f t="array" ref="J67">SUMIF(TRAINGCOST!$B$6:$B$8,$A67,TRAINGCOST!K$6:K$8)+SUMPRODUCT(--(HSEEXP!$B$7:$B$24=$A67)*(HSEEXP!$G$1:$AN$1=J$1),HSEEXP!$G$7:$AN$24)+SUMPRODUCT(--(GENSERVEXP!$B$7:$B$47=$A67)*(GENSERVEXP!$G$1:$AN$1=J$1),GENSERVEXP!$G$7:$AN$47)+SUMPRODUCT(--(ITEXP!$B$7:$B$15=$A67)*(ITEXP!$G$1:$AN$1=J$1),ITEXP!$G$7:$AN$15)+SUMIF(LABRCOST!$C$5:$C$30,$A67,LABRCOST!K$5:K$30)</f>
        <v>0</v>
      </c>
      <c r="K67" s="17" cm="1">
        <f t="array" ref="K67">SUMIF(TRAINGCOST!$B$6:$B$8,$A67,TRAINGCOST!L$6:L$8)+SUMPRODUCT(--(HSEEXP!$B$7:$B$24=$A67)*(HSEEXP!$G$1:$AN$1=K$1),HSEEXP!$G$7:$AN$24)+SUMPRODUCT(--(GENSERVEXP!$B$7:$B$47=$A67)*(GENSERVEXP!$G$1:$AN$1=K$1),GENSERVEXP!$G$7:$AN$47)+SUMPRODUCT(--(ITEXP!$B$7:$B$15=$A67)*(ITEXP!$G$1:$AN$1=K$1),ITEXP!$G$7:$AN$15)+SUMIF(LABRCOST!$C$5:$C$30,$A67,LABRCOST!L$5:L$30)</f>
        <v>0</v>
      </c>
      <c r="L67" s="17" cm="1">
        <f t="array" ref="L67">SUMIF(TRAINGCOST!$B$6:$B$8,$A67,TRAINGCOST!M$6:M$8)+SUMPRODUCT(--(HSEEXP!$B$7:$B$24=$A67)*(HSEEXP!$G$1:$AN$1=L$1),HSEEXP!$G$7:$AN$24)+SUMPRODUCT(--(GENSERVEXP!$B$7:$B$47=$A67)*(GENSERVEXP!$G$1:$AN$1=L$1),GENSERVEXP!$G$7:$AN$47)+SUMPRODUCT(--(ITEXP!$B$7:$B$15=$A67)*(ITEXP!$G$1:$AN$1=L$1),ITEXP!$G$7:$AN$15)+SUMIF(LABRCOST!$C$5:$C$30,$A67,LABRCOST!M$5:M$30)</f>
        <v>0</v>
      </c>
      <c r="M67" s="17" cm="1">
        <f t="array" ref="M67">SUMIF(TRAINGCOST!$B$6:$B$8,$A67,TRAINGCOST!N$6:N$8)+SUMPRODUCT(--(HSEEXP!$B$7:$B$24=$A67)*(HSEEXP!$G$1:$AN$1=M$1),HSEEXP!$G$7:$AN$24)+SUMPRODUCT(--(GENSERVEXP!$B$7:$B$47=$A67)*(GENSERVEXP!$G$1:$AN$1=M$1),GENSERVEXP!$G$7:$AN$47)+SUMPRODUCT(--(ITEXP!$B$7:$B$15=$A67)*(ITEXP!$G$1:$AN$1=M$1),ITEXP!$G$7:$AN$15)+SUMIF(LABRCOST!$C$5:$C$30,$A67,LABRCOST!N$5:N$30)</f>
        <v>0</v>
      </c>
      <c r="N67" s="17" cm="1">
        <f t="array" ref="N67">SUMIF(TRAINGCOST!$B$6:$B$8,$A67,TRAINGCOST!O$6:O$8)+SUMPRODUCT(--(HSEEXP!$B$7:$B$24=$A67)*(HSEEXP!$G$1:$AN$1=N$1),HSEEXP!$G$7:$AN$24)+SUMPRODUCT(--(GENSERVEXP!$B$7:$B$47=$A67)*(GENSERVEXP!$G$1:$AN$1=N$1),GENSERVEXP!$G$7:$AN$47)+SUMPRODUCT(--(ITEXP!$B$7:$B$15=$A67)*(ITEXP!$G$1:$AN$1=N$1),ITEXP!$G$7:$AN$15)+SUMIF(LABRCOST!$C$5:$C$30,$A67,LABRCOST!O$5:O$30)</f>
        <v>0</v>
      </c>
      <c r="O67" s="18">
        <f t="shared" si="13"/>
        <v>0</v>
      </c>
      <c r="P67" s="19" t="s">
        <v>111</v>
      </c>
    </row>
    <row r="68" spans="1:16" x14ac:dyDescent="0.3">
      <c r="A68" s="15" t="s">
        <v>114</v>
      </c>
      <c r="B68" s="16" t="s">
        <v>115</v>
      </c>
      <c r="C68" s="17" cm="1">
        <f t="array" ref="C68">SUMIF(TRAINGCOST!$B$6:$B$8,$A68,TRAINGCOST!D$6:D$8)+SUMPRODUCT(--(HSEEXP!$B$7:$B$24=$A68)*(HSEEXP!$G$1:$AN$1=C$1),HSEEXP!$G$7:$AN$24)+SUMPRODUCT(--(GENSERVEXP!$B$7:$B$47=$A68)*(GENSERVEXP!$G$1:$AN$1=C$1),GENSERVEXP!$G$7:$AN$47)+SUMPRODUCT(--(ITEXP!$B$7:$B$15=$A68)*(ITEXP!$G$1:$AN$1=C$1),ITEXP!$G$7:$AN$15)+SUMIF(LABRCOST!$C$5:$C$30,$A68,LABRCOST!D$5:D$30)</f>
        <v>0</v>
      </c>
      <c r="D68" s="17" cm="1">
        <f t="array" ref="D68">SUMIF(TRAINGCOST!$B$6:$B$8,$A68,TRAINGCOST!E$6:E$8)+SUMPRODUCT(--(HSEEXP!$B$7:$B$24=$A68)*(HSEEXP!$G$1:$AN$1=D$1),HSEEXP!$G$7:$AN$24)+SUMPRODUCT(--(GENSERVEXP!$B$7:$B$47=$A68)*(GENSERVEXP!$G$1:$AN$1=D$1),GENSERVEXP!$G$7:$AN$47)+SUMPRODUCT(--(ITEXP!$B$7:$B$15=$A68)*(ITEXP!$G$1:$AN$1=D$1),ITEXP!$G$7:$AN$15)+SUMIF(LABRCOST!$C$5:$C$30,$A68,LABRCOST!E$5:E$30)</f>
        <v>0</v>
      </c>
      <c r="E68" s="17" cm="1">
        <f t="array" ref="E68">SUMIF(TRAINGCOST!$B$6:$B$8,$A68,TRAINGCOST!F$6:F$8)+SUMPRODUCT(--(HSEEXP!$B$7:$B$24=$A68)*(HSEEXP!$G$1:$AN$1=E$1),HSEEXP!$G$7:$AN$24)+SUMPRODUCT(--(GENSERVEXP!$B$7:$B$47=$A68)*(GENSERVEXP!$G$1:$AN$1=E$1),GENSERVEXP!$G$7:$AN$47)+SUMPRODUCT(--(ITEXP!$B$7:$B$15=$A68)*(ITEXP!$G$1:$AN$1=E$1),ITEXP!$G$7:$AN$15)+SUMIF(LABRCOST!$C$5:$C$30,$A68,LABRCOST!F$5:F$30)</f>
        <v>0</v>
      </c>
      <c r="F68" s="17" cm="1">
        <f t="array" ref="F68">SUMIF(TRAINGCOST!$B$6:$B$8,$A68,TRAINGCOST!G$6:G$8)+SUMPRODUCT(--(HSEEXP!$B$7:$B$24=$A68)*(HSEEXP!$G$1:$AN$1=F$1),HSEEXP!$G$7:$AN$24)+SUMPRODUCT(--(GENSERVEXP!$B$7:$B$47=$A68)*(GENSERVEXP!$G$1:$AN$1=F$1),GENSERVEXP!$G$7:$AN$47)+SUMPRODUCT(--(ITEXP!$B$7:$B$15=$A68)*(ITEXP!$G$1:$AN$1=F$1),ITEXP!$G$7:$AN$15)+SUMIF(LABRCOST!$C$5:$C$30,$A68,LABRCOST!G$5:G$30)</f>
        <v>0</v>
      </c>
      <c r="G68" s="17" cm="1">
        <f t="array" ref="G68">SUMIF(TRAINGCOST!$B$6:$B$8,$A68,TRAINGCOST!H$6:H$8)+SUMPRODUCT(--(HSEEXP!$B$7:$B$24=$A68)*(HSEEXP!$G$1:$AN$1=G$1),HSEEXP!$G$7:$AN$24)+SUMPRODUCT(--(GENSERVEXP!$B$7:$B$47=$A68)*(GENSERVEXP!$G$1:$AN$1=G$1),GENSERVEXP!$G$7:$AN$47)+SUMPRODUCT(--(ITEXP!$B$7:$B$15=$A68)*(ITEXP!$G$1:$AN$1=G$1),ITEXP!$G$7:$AN$15)+SUMIF(LABRCOST!$C$5:$C$30,$A68,LABRCOST!H$5:H$30)</f>
        <v>0</v>
      </c>
      <c r="H68" s="17" cm="1">
        <f t="array" ref="H68">SUMIF(TRAINGCOST!$B$6:$B$8,$A68,TRAINGCOST!I$6:I$8)+SUMPRODUCT(--(HSEEXP!$B$7:$B$24=$A68)*(HSEEXP!$G$1:$AN$1=H$1),HSEEXP!$G$7:$AN$24)+SUMPRODUCT(--(GENSERVEXP!$B$7:$B$47=$A68)*(GENSERVEXP!$G$1:$AN$1=H$1),GENSERVEXP!$G$7:$AN$47)+SUMPRODUCT(--(ITEXP!$B$7:$B$15=$A68)*(ITEXP!$G$1:$AN$1=H$1),ITEXP!$G$7:$AN$15)+SUMIF(LABRCOST!$C$5:$C$30,$A68,LABRCOST!I$5:I$30)</f>
        <v>0</v>
      </c>
      <c r="I68" s="17" cm="1">
        <f t="array" ref="I68">SUMIF(TRAINGCOST!$B$6:$B$8,$A68,TRAINGCOST!J$6:J$8)+SUMPRODUCT(--(HSEEXP!$B$7:$B$24=$A68)*(HSEEXP!$G$1:$AN$1=I$1),HSEEXP!$G$7:$AN$24)+SUMPRODUCT(--(GENSERVEXP!$B$7:$B$47=$A68)*(GENSERVEXP!$G$1:$AN$1=I$1),GENSERVEXP!$G$7:$AN$47)+SUMPRODUCT(--(ITEXP!$B$7:$B$15=$A68)*(ITEXP!$G$1:$AN$1=I$1),ITEXP!$G$7:$AN$15)+SUMIF(LABRCOST!$C$5:$C$30,$A68,LABRCOST!J$5:J$30)</f>
        <v>0</v>
      </c>
      <c r="J68" s="17" cm="1">
        <f t="array" ref="J68">SUMIF(TRAINGCOST!$B$6:$B$8,$A68,TRAINGCOST!K$6:K$8)+SUMPRODUCT(--(HSEEXP!$B$7:$B$24=$A68)*(HSEEXP!$G$1:$AN$1=J$1),HSEEXP!$G$7:$AN$24)+SUMPRODUCT(--(GENSERVEXP!$B$7:$B$47=$A68)*(GENSERVEXP!$G$1:$AN$1=J$1),GENSERVEXP!$G$7:$AN$47)+SUMPRODUCT(--(ITEXP!$B$7:$B$15=$A68)*(ITEXP!$G$1:$AN$1=J$1),ITEXP!$G$7:$AN$15)+SUMIF(LABRCOST!$C$5:$C$30,$A68,LABRCOST!K$5:K$30)</f>
        <v>0</v>
      </c>
      <c r="K68" s="17" cm="1">
        <f t="array" ref="K68">SUMIF(TRAINGCOST!$B$6:$B$8,$A68,TRAINGCOST!L$6:L$8)+SUMPRODUCT(--(HSEEXP!$B$7:$B$24=$A68)*(HSEEXP!$G$1:$AN$1=K$1),HSEEXP!$G$7:$AN$24)+SUMPRODUCT(--(GENSERVEXP!$B$7:$B$47=$A68)*(GENSERVEXP!$G$1:$AN$1=K$1),GENSERVEXP!$G$7:$AN$47)+SUMPRODUCT(--(ITEXP!$B$7:$B$15=$A68)*(ITEXP!$G$1:$AN$1=K$1),ITEXP!$G$7:$AN$15)+SUMIF(LABRCOST!$C$5:$C$30,$A68,LABRCOST!L$5:L$30)</f>
        <v>0</v>
      </c>
      <c r="L68" s="17" cm="1">
        <f t="array" ref="L68">SUMIF(TRAINGCOST!$B$6:$B$8,$A68,TRAINGCOST!M$6:M$8)+SUMPRODUCT(--(HSEEXP!$B$7:$B$24=$A68)*(HSEEXP!$G$1:$AN$1=L$1),HSEEXP!$G$7:$AN$24)+SUMPRODUCT(--(GENSERVEXP!$B$7:$B$47=$A68)*(GENSERVEXP!$G$1:$AN$1=L$1),GENSERVEXP!$G$7:$AN$47)+SUMPRODUCT(--(ITEXP!$B$7:$B$15=$A68)*(ITEXP!$G$1:$AN$1=L$1),ITEXP!$G$7:$AN$15)+SUMIF(LABRCOST!$C$5:$C$30,$A68,LABRCOST!M$5:M$30)</f>
        <v>0</v>
      </c>
      <c r="M68" s="17" cm="1">
        <f t="array" ref="M68">SUMIF(TRAINGCOST!$B$6:$B$8,$A68,TRAINGCOST!N$6:N$8)+SUMPRODUCT(--(HSEEXP!$B$7:$B$24=$A68)*(HSEEXP!$G$1:$AN$1=M$1),HSEEXP!$G$7:$AN$24)+SUMPRODUCT(--(GENSERVEXP!$B$7:$B$47=$A68)*(GENSERVEXP!$G$1:$AN$1=M$1),GENSERVEXP!$G$7:$AN$47)+SUMPRODUCT(--(ITEXP!$B$7:$B$15=$A68)*(ITEXP!$G$1:$AN$1=M$1),ITEXP!$G$7:$AN$15)+SUMIF(LABRCOST!$C$5:$C$30,$A68,LABRCOST!N$5:N$30)</f>
        <v>0</v>
      </c>
      <c r="N68" s="17" cm="1">
        <f t="array" ref="N68">SUMIF(TRAINGCOST!$B$6:$B$8,$A68,TRAINGCOST!O$6:O$8)+SUMPRODUCT(--(HSEEXP!$B$7:$B$24=$A68)*(HSEEXP!$G$1:$AN$1=N$1),HSEEXP!$G$7:$AN$24)+SUMPRODUCT(--(GENSERVEXP!$B$7:$B$47=$A68)*(GENSERVEXP!$G$1:$AN$1=N$1),GENSERVEXP!$G$7:$AN$47)+SUMPRODUCT(--(ITEXP!$B$7:$B$15=$A68)*(ITEXP!$G$1:$AN$1=N$1),ITEXP!$G$7:$AN$15)+SUMIF(LABRCOST!$C$5:$C$30,$A68,LABRCOST!O$5:O$30)</f>
        <v>0</v>
      </c>
      <c r="O68" s="18">
        <f t="shared" si="13"/>
        <v>0</v>
      </c>
      <c r="P68" s="19" t="s">
        <v>111</v>
      </c>
    </row>
    <row r="69" spans="1:16" x14ac:dyDescent="0.3">
      <c r="A69" s="15" t="s">
        <v>116</v>
      </c>
      <c r="B69" s="16" t="s">
        <v>117</v>
      </c>
      <c r="C69" s="17" cm="1">
        <f t="array" ref="C69">SUMIF(TRAINGCOST!$B$6:$B$8,$A69,TRAINGCOST!D$6:D$8)+SUMPRODUCT(--(HSEEXP!$B$7:$B$24=$A69)*(HSEEXP!$G$1:$AN$1=C$1),HSEEXP!$G$7:$AN$24)+SUMPRODUCT(--(GENSERVEXP!$B$7:$B$47=$A69)*(GENSERVEXP!$G$1:$AN$1=C$1),GENSERVEXP!$G$7:$AN$47)+SUMPRODUCT(--(ITEXP!$B$7:$B$15=$A69)*(ITEXP!$G$1:$AN$1=C$1),ITEXP!$G$7:$AN$15)+SUMIF(LABRCOST!$C$5:$C$30,$A69,LABRCOST!D$5:D$30)</f>
        <v>0</v>
      </c>
      <c r="D69" s="17" cm="1">
        <f t="array" ref="D69">SUMIF(TRAINGCOST!$B$6:$B$8,$A69,TRAINGCOST!E$6:E$8)+SUMPRODUCT(--(HSEEXP!$B$7:$B$24=$A69)*(HSEEXP!$G$1:$AN$1=D$1),HSEEXP!$G$7:$AN$24)+SUMPRODUCT(--(GENSERVEXP!$B$7:$B$47=$A69)*(GENSERVEXP!$G$1:$AN$1=D$1),GENSERVEXP!$G$7:$AN$47)+SUMPRODUCT(--(ITEXP!$B$7:$B$15=$A69)*(ITEXP!$G$1:$AN$1=D$1),ITEXP!$G$7:$AN$15)+SUMIF(LABRCOST!$C$5:$C$30,$A69,LABRCOST!E$5:E$30)</f>
        <v>0</v>
      </c>
      <c r="E69" s="17" cm="1">
        <f t="array" ref="E69">SUMIF(TRAINGCOST!$B$6:$B$8,$A69,TRAINGCOST!F$6:F$8)+SUMPRODUCT(--(HSEEXP!$B$7:$B$24=$A69)*(HSEEXP!$G$1:$AN$1=E$1),HSEEXP!$G$7:$AN$24)+SUMPRODUCT(--(GENSERVEXP!$B$7:$B$47=$A69)*(GENSERVEXP!$G$1:$AN$1=E$1),GENSERVEXP!$G$7:$AN$47)+SUMPRODUCT(--(ITEXP!$B$7:$B$15=$A69)*(ITEXP!$G$1:$AN$1=E$1),ITEXP!$G$7:$AN$15)+SUMIF(LABRCOST!$C$5:$C$30,$A69,LABRCOST!F$5:F$30)</f>
        <v>0</v>
      </c>
      <c r="F69" s="17" cm="1">
        <f t="array" ref="F69">SUMIF(TRAINGCOST!$B$6:$B$8,$A69,TRAINGCOST!G$6:G$8)+SUMPRODUCT(--(HSEEXP!$B$7:$B$24=$A69)*(HSEEXP!$G$1:$AN$1=F$1),HSEEXP!$G$7:$AN$24)+SUMPRODUCT(--(GENSERVEXP!$B$7:$B$47=$A69)*(GENSERVEXP!$G$1:$AN$1=F$1),GENSERVEXP!$G$7:$AN$47)+SUMPRODUCT(--(ITEXP!$B$7:$B$15=$A69)*(ITEXP!$G$1:$AN$1=F$1),ITEXP!$G$7:$AN$15)+SUMIF(LABRCOST!$C$5:$C$30,$A69,LABRCOST!G$5:G$30)</f>
        <v>0</v>
      </c>
      <c r="G69" s="17" cm="1">
        <f t="array" ref="G69">SUMIF(TRAINGCOST!$B$6:$B$8,$A69,TRAINGCOST!H$6:H$8)+SUMPRODUCT(--(HSEEXP!$B$7:$B$24=$A69)*(HSEEXP!$G$1:$AN$1=G$1),HSEEXP!$G$7:$AN$24)+SUMPRODUCT(--(GENSERVEXP!$B$7:$B$47=$A69)*(GENSERVEXP!$G$1:$AN$1=G$1),GENSERVEXP!$G$7:$AN$47)+SUMPRODUCT(--(ITEXP!$B$7:$B$15=$A69)*(ITEXP!$G$1:$AN$1=G$1),ITEXP!$G$7:$AN$15)+SUMIF(LABRCOST!$C$5:$C$30,$A69,LABRCOST!H$5:H$30)</f>
        <v>0</v>
      </c>
      <c r="H69" s="17" cm="1">
        <f t="array" ref="H69">SUMIF(TRAINGCOST!$B$6:$B$8,$A69,TRAINGCOST!I$6:I$8)+SUMPRODUCT(--(HSEEXP!$B$7:$B$24=$A69)*(HSEEXP!$G$1:$AN$1=H$1),HSEEXP!$G$7:$AN$24)+SUMPRODUCT(--(GENSERVEXP!$B$7:$B$47=$A69)*(GENSERVEXP!$G$1:$AN$1=H$1),GENSERVEXP!$G$7:$AN$47)+SUMPRODUCT(--(ITEXP!$B$7:$B$15=$A69)*(ITEXP!$G$1:$AN$1=H$1),ITEXP!$G$7:$AN$15)+SUMIF(LABRCOST!$C$5:$C$30,$A69,LABRCOST!I$5:I$30)</f>
        <v>0</v>
      </c>
      <c r="I69" s="17" cm="1">
        <f t="array" ref="I69">SUMIF(TRAINGCOST!$B$6:$B$8,$A69,TRAINGCOST!J$6:J$8)+SUMPRODUCT(--(HSEEXP!$B$7:$B$24=$A69)*(HSEEXP!$G$1:$AN$1=I$1),HSEEXP!$G$7:$AN$24)+SUMPRODUCT(--(GENSERVEXP!$B$7:$B$47=$A69)*(GENSERVEXP!$G$1:$AN$1=I$1),GENSERVEXP!$G$7:$AN$47)+SUMPRODUCT(--(ITEXP!$B$7:$B$15=$A69)*(ITEXP!$G$1:$AN$1=I$1),ITEXP!$G$7:$AN$15)+SUMIF(LABRCOST!$C$5:$C$30,$A69,LABRCOST!J$5:J$30)</f>
        <v>0</v>
      </c>
      <c r="J69" s="17" cm="1">
        <f t="array" ref="J69">SUMIF(TRAINGCOST!$B$6:$B$8,$A69,TRAINGCOST!K$6:K$8)+SUMPRODUCT(--(HSEEXP!$B$7:$B$24=$A69)*(HSEEXP!$G$1:$AN$1=J$1),HSEEXP!$G$7:$AN$24)+SUMPRODUCT(--(GENSERVEXP!$B$7:$B$47=$A69)*(GENSERVEXP!$G$1:$AN$1=J$1),GENSERVEXP!$G$7:$AN$47)+SUMPRODUCT(--(ITEXP!$B$7:$B$15=$A69)*(ITEXP!$G$1:$AN$1=J$1),ITEXP!$G$7:$AN$15)+SUMIF(LABRCOST!$C$5:$C$30,$A69,LABRCOST!K$5:K$30)</f>
        <v>0</v>
      </c>
      <c r="K69" s="17" cm="1">
        <f t="array" ref="K69">SUMIF(TRAINGCOST!$B$6:$B$8,$A69,TRAINGCOST!L$6:L$8)+SUMPRODUCT(--(HSEEXP!$B$7:$B$24=$A69)*(HSEEXP!$G$1:$AN$1=K$1),HSEEXP!$G$7:$AN$24)+SUMPRODUCT(--(GENSERVEXP!$B$7:$B$47=$A69)*(GENSERVEXP!$G$1:$AN$1=K$1),GENSERVEXP!$G$7:$AN$47)+SUMPRODUCT(--(ITEXP!$B$7:$B$15=$A69)*(ITEXP!$G$1:$AN$1=K$1),ITEXP!$G$7:$AN$15)+SUMIF(LABRCOST!$C$5:$C$30,$A69,LABRCOST!L$5:L$30)</f>
        <v>0</v>
      </c>
      <c r="L69" s="17" cm="1">
        <f t="array" ref="L69">SUMIF(TRAINGCOST!$B$6:$B$8,$A69,TRAINGCOST!M$6:M$8)+SUMPRODUCT(--(HSEEXP!$B$7:$B$24=$A69)*(HSEEXP!$G$1:$AN$1=L$1),HSEEXP!$G$7:$AN$24)+SUMPRODUCT(--(GENSERVEXP!$B$7:$B$47=$A69)*(GENSERVEXP!$G$1:$AN$1=L$1),GENSERVEXP!$G$7:$AN$47)+SUMPRODUCT(--(ITEXP!$B$7:$B$15=$A69)*(ITEXP!$G$1:$AN$1=L$1),ITEXP!$G$7:$AN$15)+SUMIF(LABRCOST!$C$5:$C$30,$A69,LABRCOST!M$5:M$30)</f>
        <v>0</v>
      </c>
      <c r="M69" s="17" cm="1">
        <f t="array" ref="M69">SUMIF(TRAINGCOST!$B$6:$B$8,$A69,TRAINGCOST!N$6:N$8)+SUMPRODUCT(--(HSEEXP!$B$7:$B$24=$A69)*(HSEEXP!$G$1:$AN$1=M$1),HSEEXP!$G$7:$AN$24)+SUMPRODUCT(--(GENSERVEXP!$B$7:$B$47=$A69)*(GENSERVEXP!$G$1:$AN$1=M$1),GENSERVEXP!$G$7:$AN$47)+SUMPRODUCT(--(ITEXP!$B$7:$B$15=$A69)*(ITEXP!$G$1:$AN$1=M$1),ITEXP!$G$7:$AN$15)+SUMIF(LABRCOST!$C$5:$C$30,$A69,LABRCOST!N$5:N$30)</f>
        <v>0</v>
      </c>
      <c r="N69" s="17" cm="1">
        <f t="array" ref="N69">SUMIF(TRAINGCOST!$B$6:$B$8,$A69,TRAINGCOST!O$6:O$8)+SUMPRODUCT(--(HSEEXP!$B$7:$B$24=$A69)*(HSEEXP!$G$1:$AN$1=N$1),HSEEXP!$G$7:$AN$24)+SUMPRODUCT(--(GENSERVEXP!$B$7:$B$47=$A69)*(GENSERVEXP!$G$1:$AN$1=N$1),GENSERVEXP!$G$7:$AN$47)+SUMPRODUCT(--(ITEXP!$B$7:$B$15=$A69)*(ITEXP!$G$1:$AN$1=N$1),ITEXP!$G$7:$AN$15)+SUMIF(LABRCOST!$C$5:$C$30,$A69,LABRCOST!O$5:O$30)</f>
        <v>0</v>
      </c>
      <c r="O69" s="18">
        <f t="shared" si="13"/>
        <v>0</v>
      </c>
      <c r="P69" s="19" t="s">
        <v>118</v>
      </c>
    </row>
    <row r="70" spans="1:16" x14ac:dyDescent="0.3">
      <c r="A70" s="15" t="s">
        <v>119</v>
      </c>
      <c r="B70" s="16" t="s">
        <v>120</v>
      </c>
      <c r="C70" s="17" cm="1">
        <f t="array" ref="C70">SUMIF(TRAINGCOST!$B$6:$B$8,$A70,TRAINGCOST!D$6:D$8)+SUMPRODUCT(--(HSEEXP!$B$7:$B$24=$A70)*(HSEEXP!$G$1:$AN$1=C$1),HSEEXP!$G$7:$AN$24)+SUMPRODUCT(--(GENSERVEXP!$B$7:$B$47=$A70)*(GENSERVEXP!$G$1:$AN$1=C$1),GENSERVEXP!$G$7:$AN$47)+SUMPRODUCT(--(ITEXP!$B$7:$B$15=$A70)*(ITEXP!$G$1:$AN$1=C$1),ITEXP!$G$7:$AN$15)+SUMIF(LABRCOST!$C$5:$C$30,$A70,LABRCOST!D$5:D$30)</f>
        <v>0</v>
      </c>
      <c r="D70" s="17" cm="1">
        <f t="array" ref="D70">SUMIF(TRAINGCOST!$B$6:$B$8,$A70,TRAINGCOST!E$6:E$8)+SUMPRODUCT(--(HSEEXP!$B$7:$B$24=$A70)*(HSEEXP!$G$1:$AN$1=D$1),HSEEXP!$G$7:$AN$24)+SUMPRODUCT(--(GENSERVEXP!$B$7:$B$47=$A70)*(GENSERVEXP!$G$1:$AN$1=D$1),GENSERVEXP!$G$7:$AN$47)+SUMPRODUCT(--(ITEXP!$B$7:$B$15=$A70)*(ITEXP!$G$1:$AN$1=D$1),ITEXP!$G$7:$AN$15)+SUMIF(LABRCOST!$C$5:$C$30,$A70,LABRCOST!E$5:E$30)</f>
        <v>0</v>
      </c>
      <c r="E70" s="17" cm="1">
        <f t="array" ref="E70">SUMIF(TRAINGCOST!$B$6:$B$8,$A70,TRAINGCOST!F$6:F$8)+SUMPRODUCT(--(HSEEXP!$B$7:$B$24=$A70)*(HSEEXP!$G$1:$AN$1=E$1),HSEEXP!$G$7:$AN$24)+SUMPRODUCT(--(GENSERVEXP!$B$7:$B$47=$A70)*(GENSERVEXP!$G$1:$AN$1=E$1),GENSERVEXP!$G$7:$AN$47)+SUMPRODUCT(--(ITEXP!$B$7:$B$15=$A70)*(ITEXP!$G$1:$AN$1=E$1),ITEXP!$G$7:$AN$15)+SUMIF(LABRCOST!$C$5:$C$30,$A70,LABRCOST!F$5:F$30)</f>
        <v>0</v>
      </c>
      <c r="F70" s="17" cm="1">
        <f t="array" ref="F70">SUMIF(TRAINGCOST!$B$6:$B$8,$A70,TRAINGCOST!G$6:G$8)+SUMPRODUCT(--(HSEEXP!$B$7:$B$24=$A70)*(HSEEXP!$G$1:$AN$1=F$1),HSEEXP!$G$7:$AN$24)+SUMPRODUCT(--(GENSERVEXP!$B$7:$B$47=$A70)*(GENSERVEXP!$G$1:$AN$1=F$1),GENSERVEXP!$G$7:$AN$47)+SUMPRODUCT(--(ITEXP!$B$7:$B$15=$A70)*(ITEXP!$G$1:$AN$1=F$1),ITEXP!$G$7:$AN$15)+SUMIF(LABRCOST!$C$5:$C$30,$A70,LABRCOST!G$5:G$30)</f>
        <v>0</v>
      </c>
      <c r="G70" s="17" cm="1">
        <f t="array" ref="G70">SUMIF(TRAINGCOST!$B$6:$B$8,$A70,TRAINGCOST!H$6:H$8)+SUMPRODUCT(--(HSEEXP!$B$7:$B$24=$A70)*(HSEEXP!$G$1:$AN$1=G$1),HSEEXP!$G$7:$AN$24)+SUMPRODUCT(--(GENSERVEXP!$B$7:$B$47=$A70)*(GENSERVEXP!$G$1:$AN$1=G$1),GENSERVEXP!$G$7:$AN$47)+SUMPRODUCT(--(ITEXP!$B$7:$B$15=$A70)*(ITEXP!$G$1:$AN$1=G$1),ITEXP!$G$7:$AN$15)+SUMIF(LABRCOST!$C$5:$C$30,$A70,LABRCOST!H$5:H$30)</f>
        <v>0</v>
      </c>
      <c r="H70" s="17" cm="1">
        <f t="array" ref="H70">SUMIF(TRAINGCOST!$B$6:$B$8,$A70,TRAINGCOST!I$6:I$8)+SUMPRODUCT(--(HSEEXP!$B$7:$B$24=$A70)*(HSEEXP!$G$1:$AN$1=H$1),HSEEXP!$G$7:$AN$24)+SUMPRODUCT(--(GENSERVEXP!$B$7:$B$47=$A70)*(GENSERVEXP!$G$1:$AN$1=H$1),GENSERVEXP!$G$7:$AN$47)+SUMPRODUCT(--(ITEXP!$B$7:$B$15=$A70)*(ITEXP!$G$1:$AN$1=H$1),ITEXP!$G$7:$AN$15)+SUMIF(LABRCOST!$C$5:$C$30,$A70,LABRCOST!I$5:I$30)</f>
        <v>0</v>
      </c>
      <c r="I70" s="17" cm="1">
        <f t="array" ref="I70">SUMIF(TRAINGCOST!$B$6:$B$8,$A70,TRAINGCOST!J$6:J$8)+SUMPRODUCT(--(HSEEXP!$B$7:$B$24=$A70)*(HSEEXP!$G$1:$AN$1=I$1),HSEEXP!$G$7:$AN$24)+SUMPRODUCT(--(GENSERVEXP!$B$7:$B$47=$A70)*(GENSERVEXP!$G$1:$AN$1=I$1),GENSERVEXP!$G$7:$AN$47)+SUMPRODUCT(--(ITEXP!$B$7:$B$15=$A70)*(ITEXP!$G$1:$AN$1=I$1),ITEXP!$G$7:$AN$15)+SUMIF(LABRCOST!$C$5:$C$30,$A70,LABRCOST!J$5:J$30)</f>
        <v>0</v>
      </c>
      <c r="J70" s="17" cm="1">
        <f t="array" ref="J70">SUMIF(TRAINGCOST!$B$6:$B$8,$A70,TRAINGCOST!K$6:K$8)+SUMPRODUCT(--(HSEEXP!$B$7:$B$24=$A70)*(HSEEXP!$G$1:$AN$1=J$1),HSEEXP!$G$7:$AN$24)+SUMPRODUCT(--(GENSERVEXP!$B$7:$B$47=$A70)*(GENSERVEXP!$G$1:$AN$1=J$1),GENSERVEXP!$G$7:$AN$47)+SUMPRODUCT(--(ITEXP!$B$7:$B$15=$A70)*(ITEXP!$G$1:$AN$1=J$1),ITEXP!$G$7:$AN$15)+SUMIF(LABRCOST!$C$5:$C$30,$A70,LABRCOST!K$5:K$30)</f>
        <v>0</v>
      </c>
      <c r="K70" s="17" cm="1">
        <f t="array" ref="K70">SUMIF(TRAINGCOST!$B$6:$B$8,$A70,TRAINGCOST!L$6:L$8)+SUMPRODUCT(--(HSEEXP!$B$7:$B$24=$A70)*(HSEEXP!$G$1:$AN$1=K$1),HSEEXP!$G$7:$AN$24)+SUMPRODUCT(--(GENSERVEXP!$B$7:$B$47=$A70)*(GENSERVEXP!$G$1:$AN$1=K$1),GENSERVEXP!$G$7:$AN$47)+SUMPRODUCT(--(ITEXP!$B$7:$B$15=$A70)*(ITEXP!$G$1:$AN$1=K$1),ITEXP!$G$7:$AN$15)+SUMIF(LABRCOST!$C$5:$C$30,$A70,LABRCOST!L$5:L$30)</f>
        <v>0</v>
      </c>
      <c r="L70" s="17" cm="1">
        <f t="array" ref="L70">SUMIF(TRAINGCOST!$B$6:$B$8,$A70,TRAINGCOST!M$6:M$8)+SUMPRODUCT(--(HSEEXP!$B$7:$B$24=$A70)*(HSEEXP!$G$1:$AN$1=L$1),HSEEXP!$G$7:$AN$24)+SUMPRODUCT(--(GENSERVEXP!$B$7:$B$47=$A70)*(GENSERVEXP!$G$1:$AN$1=L$1),GENSERVEXP!$G$7:$AN$47)+SUMPRODUCT(--(ITEXP!$B$7:$B$15=$A70)*(ITEXP!$G$1:$AN$1=L$1),ITEXP!$G$7:$AN$15)+SUMIF(LABRCOST!$C$5:$C$30,$A70,LABRCOST!M$5:M$30)</f>
        <v>0</v>
      </c>
      <c r="M70" s="17" cm="1">
        <f t="array" ref="M70">SUMIF(TRAINGCOST!$B$6:$B$8,$A70,TRAINGCOST!N$6:N$8)+SUMPRODUCT(--(HSEEXP!$B$7:$B$24=$A70)*(HSEEXP!$G$1:$AN$1=M$1),HSEEXP!$G$7:$AN$24)+SUMPRODUCT(--(GENSERVEXP!$B$7:$B$47=$A70)*(GENSERVEXP!$G$1:$AN$1=M$1),GENSERVEXP!$G$7:$AN$47)+SUMPRODUCT(--(ITEXP!$B$7:$B$15=$A70)*(ITEXP!$G$1:$AN$1=M$1),ITEXP!$G$7:$AN$15)+SUMIF(LABRCOST!$C$5:$C$30,$A70,LABRCOST!N$5:N$30)</f>
        <v>0</v>
      </c>
      <c r="N70" s="17" cm="1">
        <f t="array" ref="N70">SUMIF(TRAINGCOST!$B$6:$B$8,$A70,TRAINGCOST!O$6:O$8)+SUMPRODUCT(--(HSEEXP!$B$7:$B$24=$A70)*(HSEEXP!$G$1:$AN$1=N$1),HSEEXP!$G$7:$AN$24)+SUMPRODUCT(--(GENSERVEXP!$B$7:$B$47=$A70)*(GENSERVEXP!$G$1:$AN$1=N$1),GENSERVEXP!$G$7:$AN$47)+SUMPRODUCT(--(ITEXP!$B$7:$B$15=$A70)*(ITEXP!$G$1:$AN$1=N$1),ITEXP!$G$7:$AN$15)+SUMIF(LABRCOST!$C$5:$C$30,$A70,LABRCOST!O$5:O$30)</f>
        <v>0</v>
      </c>
      <c r="O70" s="18">
        <f t="shared" si="13"/>
        <v>0</v>
      </c>
      <c r="P70" s="19" t="s">
        <v>111</v>
      </c>
    </row>
    <row r="71" spans="1:16" x14ac:dyDescent="0.3">
      <c r="A71" s="15" t="s">
        <v>121</v>
      </c>
      <c r="B71" s="16" t="s">
        <v>122</v>
      </c>
      <c r="C71" s="17" cm="1">
        <f t="array" ref="C71">SUMIF(TRAINGCOST!$B$6:$B$8,$A71,TRAINGCOST!D$6:D$8)+SUMPRODUCT(--(HSEEXP!$B$7:$B$24=$A71)*(HSEEXP!$G$1:$AN$1=C$1),HSEEXP!$G$7:$AN$24)+SUMPRODUCT(--(GENSERVEXP!$B$7:$B$47=$A71)*(GENSERVEXP!$G$1:$AN$1=C$1),GENSERVEXP!$G$7:$AN$47)+SUMPRODUCT(--(ITEXP!$B$7:$B$15=$A71)*(ITEXP!$G$1:$AN$1=C$1),ITEXP!$G$7:$AN$15)+SUMIF(LABRCOST!$C$5:$C$30,$A71,LABRCOST!D$5:D$30)</f>
        <v>0</v>
      </c>
      <c r="D71" s="17" cm="1">
        <f t="array" ref="D71">SUMIF(TRAINGCOST!$B$6:$B$8,$A71,TRAINGCOST!E$6:E$8)+SUMPRODUCT(--(HSEEXP!$B$7:$B$24=$A71)*(HSEEXP!$G$1:$AN$1=D$1),HSEEXP!$G$7:$AN$24)+SUMPRODUCT(--(GENSERVEXP!$B$7:$B$47=$A71)*(GENSERVEXP!$G$1:$AN$1=D$1),GENSERVEXP!$G$7:$AN$47)+SUMPRODUCT(--(ITEXP!$B$7:$B$15=$A71)*(ITEXP!$G$1:$AN$1=D$1),ITEXP!$G$7:$AN$15)+SUMIF(LABRCOST!$C$5:$C$30,$A71,LABRCOST!E$5:E$30)</f>
        <v>0</v>
      </c>
      <c r="E71" s="17" cm="1">
        <f t="array" ref="E71">SUMIF(TRAINGCOST!$B$6:$B$8,$A71,TRAINGCOST!F$6:F$8)+SUMPRODUCT(--(HSEEXP!$B$7:$B$24=$A71)*(HSEEXP!$G$1:$AN$1=E$1),HSEEXP!$G$7:$AN$24)+SUMPRODUCT(--(GENSERVEXP!$B$7:$B$47=$A71)*(GENSERVEXP!$G$1:$AN$1=E$1),GENSERVEXP!$G$7:$AN$47)+SUMPRODUCT(--(ITEXP!$B$7:$B$15=$A71)*(ITEXP!$G$1:$AN$1=E$1),ITEXP!$G$7:$AN$15)+SUMIF(LABRCOST!$C$5:$C$30,$A71,LABRCOST!F$5:F$30)</f>
        <v>0</v>
      </c>
      <c r="F71" s="17" cm="1">
        <f t="array" ref="F71">SUMIF(TRAINGCOST!$B$6:$B$8,$A71,TRAINGCOST!G$6:G$8)+SUMPRODUCT(--(HSEEXP!$B$7:$B$24=$A71)*(HSEEXP!$G$1:$AN$1=F$1),HSEEXP!$G$7:$AN$24)+SUMPRODUCT(--(GENSERVEXP!$B$7:$B$47=$A71)*(GENSERVEXP!$G$1:$AN$1=F$1),GENSERVEXP!$G$7:$AN$47)+SUMPRODUCT(--(ITEXP!$B$7:$B$15=$A71)*(ITEXP!$G$1:$AN$1=F$1),ITEXP!$G$7:$AN$15)+SUMIF(LABRCOST!$C$5:$C$30,$A71,LABRCOST!G$5:G$30)</f>
        <v>0</v>
      </c>
      <c r="G71" s="17" cm="1">
        <f t="array" ref="G71">SUMIF(TRAINGCOST!$B$6:$B$8,$A71,TRAINGCOST!H$6:H$8)+SUMPRODUCT(--(HSEEXP!$B$7:$B$24=$A71)*(HSEEXP!$G$1:$AN$1=G$1),HSEEXP!$G$7:$AN$24)+SUMPRODUCT(--(GENSERVEXP!$B$7:$B$47=$A71)*(GENSERVEXP!$G$1:$AN$1=G$1),GENSERVEXP!$G$7:$AN$47)+SUMPRODUCT(--(ITEXP!$B$7:$B$15=$A71)*(ITEXP!$G$1:$AN$1=G$1),ITEXP!$G$7:$AN$15)+SUMIF(LABRCOST!$C$5:$C$30,$A71,LABRCOST!H$5:H$30)</f>
        <v>0</v>
      </c>
      <c r="H71" s="17" cm="1">
        <f t="array" ref="H71">SUMIF(TRAINGCOST!$B$6:$B$8,$A71,TRAINGCOST!I$6:I$8)+SUMPRODUCT(--(HSEEXP!$B$7:$B$24=$A71)*(HSEEXP!$G$1:$AN$1=H$1),HSEEXP!$G$7:$AN$24)+SUMPRODUCT(--(GENSERVEXP!$B$7:$B$47=$A71)*(GENSERVEXP!$G$1:$AN$1=H$1),GENSERVEXP!$G$7:$AN$47)+SUMPRODUCT(--(ITEXP!$B$7:$B$15=$A71)*(ITEXP!$G$1:$AN$1=H$1),ITEXP!$G$7:$AN$15)+SUMIF(LABRCOST!$C$5:$C$30,$A71,LABRCOST!I$5:I$30)</f>
        <v>0</v>
      </c>
      <c r="I71" s="17" cm="1">
        <f t="array" ref="I71">SUMIF(TRAINGCOST!$B$6:$B$8,$A71,TRAINGCOST!J$6:J$8)+SUMPRODUCT(--(HSEEXP!$B$7:$B$24=$A71)*(HSEEXP!$G$1:$AN$1=I$1),HSEEXP!$G$7:$AN$24)+SUMPRODUCT(--(GENSERVEXP!$B$7:$B$47=$A71)*(GENSERVEXP!$G$1:$AN$1=I$1),GENSERVEXP!$G$7:$AN$47)+SUMPRODUCT(--(ITEXP!$B$7:$B$15=$A71)*(ITEXP!$G$1:$AN$1=I$1),ITEXP!$G$7:$AN$15)+SUMIF(LABRCOST!$C$5:$C$30,$A71,LABRCOST!J$5:J$30)</f>
        <v>0</v>
      </c>
      <c r="J71" s="17" cm="1">
        <f t="array" ref="J71">SUMIF(TRAINGCOST!$B$6:$B$8,$A71,TRAINGCOST!K$6:K$8)+SUMPRODUCT(--(HSEEXP!$B$7:$B$24=$A71)*(HSEEXP!$G$1:$AN$1=J$1),HSEEXP!$G$7:$AN$24)+SUMPRODUCT(--(GENSERVEXP!$B$7:$B$47=$A71)*(GENSERVEXP!$G$1:$AN$1=J$1),GENSERVEXP!$G$7:$AN$47)+SUMPRODUCT(--(ITEXP!$B$7:$B$15=$A71)*(ITEXP!$G$1:$AN$1=J$1),ITEXP!$G$7:$AN$15)+SUMIF(LABRCOST!$C$5:$C$30,$A71,LABRCOST!K$5:K$30)</f>
        <v>0</v>
      </c>
      <c r="K71" s="17" cm="1">
        <f t="array" ref="K71">SUMIF(TRAINGCOST!$B$6:$B$8,$A71,TRAINGCOST!L$6:L$8)+SUMPRODUCT(--(HSEEXP!$B$7:$B$24=$A71)*(HSEEXP!$G$1:$AN$1=K$1),HSEEXP!$G$7:$AN$24)+SUMPRODUCT(--(GENSERVEXP!$B$7:$B$47=$A71)*(GENSERVEXP!$G$1:$AN$1=K$1),GENSERVEXP!$G$7:$AN$47)+SUMPRODUCT(--(ITEXP!$B$7:$B$15=$A71)*(ITEXP!$G$1:$AN$1=K$1),ITEXP!$G$7:$AN$15)+SUMIF(LABRCOST!$C$5:$C$30,$A71,LABRCOST!L$5:L$30)</f>
        <v>0</v>
      </c>
      <c r="L71" s="17" cm="1">
        <f t="array" ref="L71">SUMIF(TRAINGCOST!$B$6:$B$8,$A71,TRAINGCOST!M$6:M$8)+SUMPRODUCT(--(HSEEXP!$B$7:$B$24=$A71)*(HSEEXP!$G$1:$AN$1=L$1),HSEEXP!$G$7:$AN$24)+SUMPRODUCT(--(GENSERVEXP!$B$7:$B$47=$A71)*(GENSERVEXP!$G$1:$AN$1=L$1),GENSERVEXP!$G$7:$AN$47)+SUMPRODUCT(--(ITEXP!$B$7:$B$15=$A71)*(ITEXP!$G$1:$AN$1=L$1),ITEXP!$G$7:$AN$15)+SUMIF(LABRCOST!$C$5:$C$30,$A71,LABRCOST!M$5:M$30)</f>
        <v>0</v>
      </c>
      <c r="M71" s="17" cm="1">
        <f t="array" ref="M71">SUMIF(TRAINGCOST!$B$6:$B$8,$A71,TRAINGCOST!N$6:N$8)+SUMPRODUCT(--(HSEEXP!$B$7:$B$24=$A71)*(HSEEXP!$G$1:$AN$1=M$1),HSEEXP!$G$7:$AN$24)+SUMPRODUCT(--(GENSERVEXP!$B$7:$B$47=$A71)*(GENSERVEXP!$G$1:$AN$1=M$1),GENSERVEXP!$G$7:$AN$47)+SUMPRODUCT(--(ITEXP!$B$7:$B$15=$A71)*(ITEXP!$G$1:$AN$1=M$1),ITEXP!$G$7:$AN$15)+SUMIF(LABRCOST!$C$5:$C$30,$A71,LABRCOST!N$5:N$30)</f>
        <v>0</v>
      </c>
      <c r="N71" s="17" cm="1">
        <f t="array" ref="N71">SUMIF(TRAINGCOST!$B$6:$B$8,$A71,TRAINGCOST!O$6:O$8)+SUMPRODUCT(--(HSEEXP!$B$7:$B$24=$A71)*(HSEEXP!$G$1:$AN$1=N$1),HSEEXP!$G$7:$AN$24)+SUMPRODUCT(--(GENSERVEXP!$B$7:$B$47=$A71)*(GENSERVEXP!$G$1:$AN$1=N$1),GENSERVEXP!$G$7:$AN$47)+SUMPRODUCT(--(ITEXP!$B$7:$B$15=$A71)*(ITEXP!$G$1:$AN$1=N$1),ITEXP!$G$7:$AN$15)+SUMIF(LABRCOST!$C$5:$C$30,$A71,LABRCOST!O$5:O$30)</f>
        <v>0</v>
      </c>
      <c r="O71" s="18">
        <f t="shared" si="13"/>
        <v>0</v>
      </c>
      <c r="P71" s="19" t="s">
        <v>123</v>
      </c>
    </row>
    <row r="72" spans="1:16" x14ac:dyDescent="0.3">
      <c r="A72" s="15" t="s">
        <v>124</v>
      </c>
      <c r="B72" s="16" t="s">
        <v>125</v>
      </c>
      <c r="C72" s="17" cm="1">
        <f t="array" ref="C72">SUMIF(TRAINGCOST!$B$6:$B$8,$A72,TRAINGCOST!D$6:D$8)+SUMPRODUCT(--(HSEEXP!$B$7:$B$24=$A72)*(HSEEXP!$G$1:$AN$1=C$1),HSEEXP!$G$7:$AN$24)+SUMPRODUCT(--(GENSERVEXP!$B$7:$B$47=$A72)*(GENSERVEXP!$G$1:$AN$1=C$1),GENSERVEXP!$G$7:$AN$47)+SUMPRODUCT(--(ITEXP!$B$7:$B$15=$A72)*(ITEXP!$G$1:$AN$1=C$1),ITEXP!$G$7:$AN$15)+SUMIF(LABRCOST!$C$5:$C$30,$A72,LABRCOST!D$5:D$30)</f>
        <v>0</v>
      </c>
      <c r="D72" s="17" cm="1">
        <f t="array" ref="D72">SUMIF(TRAINGCOST!$B$6:$B$8,$A72,TRAINGCOST!E$6:E$8)+SUMPRODUCT(--(HSEEXP!$B$7:$B$24=$A72)*(HSEEXP!$G$1:$AN$1=D$1),HSEEXP!$G$7:$AN$24)+SUMPRODUCT(--(GENSERVEXP!$B$7:$B$47=$A72)*(GENSERVEXP!$G$1:$AN$1=D$1),GENSERVEXP!$G$7:$AN$47)+SUMPRODUCT(--(ITEXP!$B$7:$B$15=$A72)*(ITEXP!$G$1:$AN$1=D$1),ITEXP!$G$7:$AN$15)+SUMIF(LABRCOST!$C$5:$C$30,$A72,LABRCOST!E$5:E$30)</f>
        <v>0</v>
      </c>
      <c r="E72" s="17" cm="1">
        <f t="array" ref="E72">SUMIF(TRAINGCOST!$B$6:$B$8,$A72,TRAINGCOST!F$6:F$8)+SUMPRODUCT(--(HSEEXP!$B$7:$B$24=$A72)*(HSEEXP!$G$1:$AN$1=E$1),HSEEXP!$G$7:$AN$24)+SUMPRODUCT(--(GENSERVEXP!$B$7:$B$47=$A72)*(GENSERVEXP!$G$1:$AN$1=E$1),GENSERVEXP!$G$7:$AN$47)+SUMPRODUCT(--(ITEXP!$B$7:$B$15=$A72)*(ITEXP!$G$1:$AN$1=E$1),ITEXP!$G$7:$AN$15)+SUMIF(LABRCOST!$C$5:$C$30,$A72,LABRCOST!F$5:F$30)</f>
        <v>0</v>
      </c>
      <c r="F72" s="17" cm="1">
        <f t="array" ref="F72">SUMIF(TRAINGCOST!$B$6:$B$8,$A72,TRAINGCOST!G$6:G$8)+SUMPRODUCT(--(HSEEXP!$B$7:$B$24=$A72)*(HSEEXP!$G$1:$AN$1=F$1),HSEEXP!$G$7:$AN$24)+SUMPRODUCT(--(GENSERVEXP!$B$7:$B$47=$A72)*(GENSERVEXP!$G$1:$AN$1=F$1),GENSERVEXP!$G$7:$AN$47)+SUMPRODUCT(--(ITEXP!$B$7:$B$15=$A72)*(ITEXP!$G$1:$AN$1=F$1),ITEXP!$G$7:$AN$15)+SUMIF(LABRCOST!$C$5:$C$30,$A72,LABRCOST!G$5:G$30)</f>
        <v>0</v>
      </c>
      <c r="G72" s="17" cm="1">
        <f t="array" ref="G72">SUMIF(TRAINGCOST!$B$6:$B$8,$A72,TRAINGCOST!H$6:H$8)+SUMPRODUCT(--(HSEEXP!$B$7:$B$24=$A72)*(HSEEXP!$G$1:$AN$1=G$1),HSEEXP!$G$7:$AN$24)+SUMPRODUCT(--(GENSERVEXP!$B$7:$B$47=$A72)*(GENSERVEXP!$G$1:$AN$1=G$1),GENSERVEXP!$G$7:$AN$47)+SUMPRODUCT(--(ITEXP!$B$7:$B$15=$A72)*(ITEXP!$G$1:$AN$1=G$1),ITEXP!$G$7:$AN$15)+SUMIF(LABRCOST!$C$5:$C$30,$A72,LABRCOST!H$5:H$30)</f>
        <v>0</v>
      </c>
      <c r="H72" s="17" cm="1">
        <f t="array" ref="H72">SUMIF(TRAINGCOST!$B$6:$B$8,$A72,TRAINGCOST!I$6:I$8)+SUMPRODUCT(--(HSEEXP!$B$7:$B$24=$A72)*(HSEEXP!$G$1:$AN$1=H$1),HSEEXP!$G$7:$AN$24)+SUMPRODUCT(--(GENSERVEXP!$B$7:$B$47=$A72)*(GENSERVEXP!$G$1:$AN$1=H$1),GENSERVEXP!$G$7:$AN$47)+SUMPRODUCT(--(ITEXP!$B$7:$B$15=$A72)*(ITEXP!$G$1:$AN$1=H$1),ITEXP!$G$7:$AN$15)+SUMIF(LABRCOST!$C$5:$C$30,$A72,LABRCOST!I$5:I$30)</f>
        <v>0</v>
      </c>
      <c r="I72" s="17" cm="1">
        <f t="array" ref="I72">SUMIF(TRAINGCOST!$B$6:$B$8,$A72,TRAINGCOST!J$6:J$8)+SUMPRODUCT(--(HSEEXP!$B$7:$B$24=$A72)*(HSEEXP!$G$1:$AN$1=I$1),HSEEXP!$G$7:$AN$24)+SUMPRODUCT(--(GENSERVEXP!$B$7:$B$47=$A72)*(GENSERVEXP!$G$1:$AN$1=I$1),GENSERVEXP!$G$7:$AN$47)+SUMPRODUCT(--(ITEXP!$B$7:$B$15=$A72)*(ITEXP!$G$1:$AN$1=I$1),ITEXP!$G$7:$AN$15)+SUMIF(LABRCOST!$C$5:$C$30,$A72,LABRCOST!J$5:J$30)</f>
        <v>0</v>
      </c>
      <c r="J72" s="17" cm="1">
        <f t="array" ref="J72">SUMIF(TRAINGCOST!$B$6:$B$8,$A72,TRAINGCOST!K$6:K$8)+SUMPRODUCT(--(HSEEXP!$B$7:$B$24=$A72)*(HSEEXP!$G$1:$AN$1=J$1),HSEEXP!$G$7:$AN$24)+SUMPRODUCT(--(GENSERVEXP!$B$7:$B$47=$A72)*(GENSERVEXP!$G$1:$AN$1=J$1),GENSERVEXP!$G$7:$AN$47)+SUMPRODUCT(--(ITEXP!$B$7:$B$15=$A72)*(ITEXP!$G$1:$AN$1=J$1),ITEXP!$G$7:$AN$15)+SUMIF(LABRCOST!$C$5:$C$30,$A72,LABRCOST!K$5:K$30)</f>
        <v>0</v>
      </c>
      <c r="K72" s="17" cm="1">
        <f t="array" ref="K72">SUMIF(TRAINGCOST!$B$6:$B$8,$A72,TRAINGCOST!L$6:L$8)+SUMPRODUCT(--(HSEEXP!$B$7:$B$24=$A72)*(HSEEXP!$G$1:$AN$1=K$1),HSEEXP!$G$7:$AN$24)+SUMPRODUCT(--(GENSERVEXP!$B$7:$B$47=$A72)*(GENSERVEXP!$G$1:$AN$1=K$1),GENSERVEXP!$G$7:$AN$47)+SUMPRODUCT(--(ITEXP!$B$7:$B$15=$A72)*(ITEXP!$G$1:$AN$1=K$1),ITEXP!$G$7:$AN$15)+SUMIF(LABRCOST!$C$5:$C$30,$A72,LABRCOST!L$5:L$30)</f>
        <v>0</v>
      </c>
      <c r="L72" s="17" cm="1">
        <f t="array" ref="L72">SUMIF(TRAINGCOST!$B$6:$B$8,$A72,TRAINGCOST!M$6:M$8)+SUMPRODUCT(--(HSEEXP!$B$7:$B$24=$A72)*(HSEEXP!$G$1:$AN$1=L$1),HSEEXP!$G$7:$AN$24)+SUMPRODUCT(--(GENSERVEXP!$B$7:$B$47=$A72)*(GENSERVEXP!$G$1:$AN$1=L$1),GENSERVEXP!$G$7:$AN$47)+SUMPRODUCT(--(ITEXP!$B$7:$B$15=$A72)*(ITEXP!$G$1:$AN$1=L$1),ITEXP!$G$7:$AN$15)+SUMIF(LABRCOST!$C$5:$C$30,$A72,LABRCOST!M$5:M$30)</f>
        <v>0</v>
      </c>
      <c r="M72" s="17" cm="1">
        <f t="array" ref="M72">SUMIF(TRAINGCOST!$B$6:$B$8,$A72,TRAINGCOST!N$6:N$8)+SUMPRODUCT(--(HSEEXP!$B$7:$B$24=$A72)*(HSEEXP!$G$1:$AN$1=M$1),HSEEXP!$G$7:$AN$24)+SUMPRODUCT(--(GENSERVEXP!$B$7:$B$47=$A72)*(GENSERVEXP!$G$1:$AN$1=M$1),GENSERVEXP!$G$7:$AN$47)+SUMPRODUCT(--(ITEXP!$B$7:$B$15=$A72)*(ITEXP!$G$1:$AN$1=M$1),ITEXP!$G$7:$AN$15)+SUMIF(LABRCOST!$C$5:$C$30,$A72,LABRCOST!N$5:N$30)</f>
        <v>0</v>
      </c>
      <c r="N72" s="17" cm="1">
        <f t="array" ref="N72">SUMIF(TRAINGCOST!$B$6:$B$8,$A72,TRAINGCOST!O$6:O$8)+SUMPRODUCT(--(HSEEXP!$B$7:$B$24=$A72)*(HSEEXP!$G$1:$AN$1=N$1),HSEEXP!$G$7:$AN$24)+SUMPRODUCT(--(GENSERVEXP!$B$7:$B$47=$A72)*(GENSERVEXP!$G$1:$AN$1=N$1),GENSERVEXP!$G$7:$AN$47)+SUMPRODUCT(--(ITEXP!$B$7:$B$15=$A72)*(ITEXP!$G$1:$AN$1=N$1),ITEXP!$G$7:$AN$15)+SUMIF(LABRCOST!$C$5:$C$30,$A72,LABRCOST!O$5:O$30)</f>
        <v>0</v>
      </c>
      <c r="O72" s="18">
        <f t="shared" si="13"/>
        <v>0</v>
      </c>
      <c r="P72" s="19" t="s">
        <v>126</v>
      </c>
    </row>
    <row r="73" spans="1:16" x14ac:dyDescent="0.3">
      <c r="A73" s="15" t="s">
        <v>127</v>
      </c>
      <c r="B73" s="16" t="s">
        <v>128</v>
      </c>
      <c r="C73" s="17" cm="1">
        <f t="array" ref="C73">SUMIF(TRAINGCOST!$B$6:$B$8,$A73,TRAINGCOST!D$6:D$8)+SUMPRODUCT(--(HSEEXP!$B$7:$B$24=$A73)*(HSEEXP!$G$1:$AN$1=C$1),HSEEXP!$G$7:$AN$24)+SUMPRODUCT(--(GENSERVEXP!$B$7:$B$47=$A73)*(GENSERVEXP!$G$1:$AN$1=C$1),GENSERVEXP!$G$7:$AN$47)+SUMPRODUCT(--(ITEXP!$B$7:$B$15=$A73)*(ITEXP!$G$1:$AN$1=C$1),ITEXP!$G$7:$AN$15)+SUMIF(LABRCOST!$C$5:$C$30,$A73,LABRCOST!D$5:D$30)</f>
        <v>0</v>
      </c>
      <c r="D73" s="17" cm="1">
        <f t="array" ref="D73">SUMIF(TRAINGCOST!$B$6:$B$8,$A73,TRAINGCOST!E$6:E$8)+SUMPRODUCT(--(HSEEXP!$B$7:$B$24=$A73)*(HSEEXP!$G$1:$AN$1=D$1),HSEEXP!$G$7:$AN$24)+SUMPRODUCT(--(GENSERVEXP!$B$7:$B$47=$A73)*(GENSERVEXP!$G$1:$AN$1=D$1),GENSERVEXP!$G$7:$AN$47)+SUMPRODUCT(--(ITEXP!$B$7:$B$15=$A73)*(ITEXP!$G$1:$AN$1=D$1),ITEXP!$G$7:$AN$15)+SUMIF(LABRCOST!$C$5:$C$30,$A73,LABRCOST!E$5:E$30)</f>
        <v>0</v>
      </c>
      <c r="E73" s="17" cm="1">
        <f t="array" ref="E73">SUMIF(TRAINGCOST!$B$6:$B$8,$A73,TRAINGCOST!F$6:F$8)+SUMPRODUCT(--(HSEEXP!$B$7:$B$24=$A73)*(HSEEXP!$G$1:$AN$1=E$1),HSEEXP!$G$7:$AN$24)+SUMPRODUCT(--(GENSERVEXP!$B$7:$B$47=$A73)*(GENSERVEXP!$G$1:$AN$1=E$1),GENSERVEXP!$G$7:$AN$47)+SUMPRODUCT(--(ITEXP!$B$7:$B$15=$A73)*(ITEXP!$G$1:$AN$1=E$1),ITEXP!$G$7:$AN$15)+SUMIF(LABRCOST!$C$5:$C$30,$A73,LABRCOST!F$5:F$30)</f>
        <v>0</v>
      </c>
      <c r="F73" s="17" cm="1">
        <f t="array" ref="F73">SUMIF(TRAINGCOST!$B$6:$B$8,$A73,TRAINGCOST!G$6:G$8)+SUMPRODUCT(--(HSEEXP!$B$7:$B$24=$A73)*(HSEEXP!$G$1:$AN$1=F$1),HSEEXP!$G$7:$AN$24)+SUMPRODUCT(--(GENSERVEXP!$B$7:$B$47=$A73)*(GENSERVEXP!$G$1:$AN$1=F$1),GENSERVEXP!$G$7:$AN$47)+SUMPRODUCT(--(ITEXP!$B$7:$B$15=$A73)*(ITEXP!$G$1:$AN$1=F$1),ITEXP!$G$7:$AN$15)+SUMIF(LABRCOST!$C$5:$C$30,$A73,LABRCOST!G$5:G$30)</f>
        <v>0</v>
      </c>
      <c r="G73" s="17" cm="1">
        <f t="array" ref="G73">SUMIF(TRAINGCOST!$B$6:$B$8,$A73,TRAINGCOST!H$6:H$8)+SUMPRODUCT(--(HSEEXP!$B$7:$B$24=$A73)*(HSEEXP!$G$1:$AN$1=G$1),HSEEXP!$G$7:$AN$24)+SUMPRODUCT(--(GENSERVEXP!$B$7:$B$47=$A73)*(GENSERVEXP!$G$1:$AN$1=G$1),GENSERVEXP!$G$7:$AN$47)+SUMPRODUCT(--(ITEXP!$B$7:$B$15=$A73)*(ITEXP!$G$1:$AN$1=G$1),ITEXP!$G$7:$AN$15)+SUMIF(LABRCOST!$C$5:$C$30,$A73,LABRCOST!H$5:H$30)</f>
        <v>0</v>
      </c>
      <c r="H73" s="17" cm="1">
        <f t="array" ref="H73">SUMIF(TRAINGCOST!$B$6:$B$8,$A73,TRAINGCOST!I$6:I$8)+SUMPRODUCT(--(HSEEXP!$B$7:$B$24=$A73)*(HSEEXP!$G$1:$AN$1=H$1),HSEEXP!$G$7:$AN$24)+SUMPRODUCT(--(GENSERVEXP!$B$7:$B$47=$A73)*(GENSERVEXP!$G$1:$AN$1=H$1),GENSERVEXP!$G$7:$AN$47)+SUMPRODUCT(--(ITEXP!$B$7:$B$15=$A73)*(ITEXP!$G$1:$AN$1=H$1),ITEXP!$G$7:$AN$15)+SUMIF(LABRCOST!$C$5:$C$30,$A73,LABRCOST!I$5:I$30)</f>
        <v>0</v>
      </c>
      <c r="I73" s="17" cm="1">
        <f t="array" ref="I73">SUMIF(TRAINGCOST!$B$6:$B$8,$A73,TRAINGCOST!J$6:J$8)+SUMPRODUCT(--(HSEEXP!$B$7:$B$24=$A73)*(HSEEXP!$G$1:$AN$1=I$1),HSEEXP!$G$7:$AN$24)+SUMPRODUCT(--(GENSERVEXP!$B$7:$B$47=$A73)*(GENSERVEXP!$G$1:$AN$1=I$1),GENSERVEXP!$G$7:$AN$47)+SUMPRODUCT(--(ITEXP!$B$7:$B$15=$A73)*(ITEXP!$G$1:$AN$1=I$1),ITEXP!$G$7:$AN$15)+SUMIF(LABRCOST!$C$5:$C$30,$A73,LABRCOST!J$5:J$30)</f>
        <v>0</v>
      </c>
      <c r="J73" s="17" cm="1">
        <f t="array" ref="J73">SUMIF(TRAINGCOST!$B$6:$B$8,$A73,TRAINGCOST!K$6:K$8)+SUMPRODUCT(--(HSEEXP!$B$7:$B$24=$A73)*(HSEEXP!$G$1:$AN$1=J$1),HSEEXP!$G$7:$AN$24)+SUMPRODUCT(--(GENSERVEXP!$B$7:$B$47=$A73)*(GENSERVEXP!$G$1:$AN$1=J$1),GENSERVEXP!$G$7:$AN$47)+SUMPRODUCT(--(ITEXP!$B$7:$B$15=$A73)*(ITEXP!$G$1:$AN$1=J$1),ITEXP!$G$7:$AN$15)+SUMIF(LABRCOST!$C$5:$C$30,$A73,LABRCOST!K$5:K$30)</f>
        <v>0</v>
      </c>
      <c r="K73" s="17" cm="1">
        <f t="array" ref="K73">SUMIF(TRAINGCOST!$B$6:$B$8,$A73,TRAINGCOST!L$6:L$8)+SUMPRODUCT(--(HSEEXP!$B$7:$B$24=$A73)*(HSEEXP!$G$1:$AN$1=K$1),HSEEXP!$G$7:$AN$24)+SUMPRODUCT(--(GENSERVEXP!$B$7:$B$47=$A73)*(GENSERVEXP!$G$1:$AN$1=K$1),GENSERVEXP!$G$7:$AN$47)+SUMPRODUCT(--(ITEXP!$B$7:$B$15=$A73)*(ITEXP!$G$1:$AN$1=K$1),ITEXP!$G$7:$AN$15)+SUMIF(LABRCOST!$C$5:$C$30,$A73,LABRCOST!L$5:L$30)</f>
        <v>0</v>
      </c>
      <c r="L73" s="17" cm="1">
        <f t="array" ref="L73">SUMIF(TRAINGCOST!$B$6:$B$8,$A73,TRAINGCOST!M$6:M$8)+SUMPRODUCT(--(HSEEXP!$B$7:$B$24=$A73)*(HSEEXP!$G$1:$AN$1=L$1),HSEEXP!$G$7:$AN$24)+SUMPRODUCT(--(GENSERVEXP!$B$7:$B$47=$A73)*(GENSERVEXP!$G$1:$AN$1=L$1),GENSERVEXP!$G$7:$AN$47)+SUMPRODUCT(--(ITEXP!$B$7:$B$15=$A73)*(ITEXP!$G$1:$AN$1=L$1),ITEXP!$G$7:$AN$15)+SUMIF(LABRCOST!$C$5:$C$30,$A73,LABRCOST!M$5:M$30)</f>
        <v>0</v>
      </c>
      <c r="M73" s="17" cm="1">
        <f t="array" ref="M73">SUMIF(TRAINGCOST!$B$6:$B$8,$A73,TRAINGCOST!N$6:N$8)+SUMPRODUCT(--(HSEEXP!$B$7:$B$24=$A73)*(HSEEXP!$G$1:$AN$1=M$1),HSEEXP!$G$7:$AN$24)+SUMPRODUCT(--(GENSERVEXP!$B$7:$B$47=$A73)*(GENSERVEXP!$G$1:$AN$1=M$1),GENSERVEXP!$G$7:$AN$47)+SUMPRODUCT(--(ITEXP!$B$7:$B$15=$A73)*(ITEXP!$G$1:$AN$1=M$1),ITEXP!$G$7:$AN$15)+SUMIF(LABRCOST!$C$5:$C$30,$A73,LABRCOST!N$5:N$30)</f>
        <v>0</v>
      </c>
      <c r="N73" s="17" cm="1">
        <f t="array" ref="N73">SUMIF(TRAINGCOST!$B$6:$B$8,$A73,TRAINGCOST!O$6:O$8)+SUMPRODUCT(--(HSEEXP!$B$7:$B$24=$A73)*(HSEEXP!$G$1:$AN$1=N$1),HSEEXP!$G$7:$AN$24)+SUMPRODUCT(--(GENSERVEXP!$B$7:$B$47=$A73)*(GENSERVEXP!$G$1:$AN$1=N$1),GENSERVEXP!$G$7:$AN$47)+SUMPRODUCT(--(ITEXP!$B$7:$B$15=$A73)*(ITEXP!$G$1:$AN$1=N$1),ITEXP!$G$7:$AN$15)+SUMIF(LABRCOST!$C$5:$C$30,$A73,LABRCOST!O$5:O$30)</f>
        <v>0</v>
      </c>
      <c r="O73" s="18">
        <f t="shared" si="13"/>
        <v>0</v>
      </c>
      <c r="P73" s="19" t="s">
        <v>126</v>
      </c>
    </row>
    <row r="74" spans="1:16" x14ac:dyDescent="0.3">
      <c r="A74" s="15" t="s">
        <v>129</v>
      </c>
      <c r="B74" s="16" t="s">
        <v>130</v>
      </c>
      <c r="C74" s="17" cm="1">
        <f t="array" ref="C74">SUMIF(TRAINGCOST!$B$6:$B$8,$A74,TRAINGCOST!D$6:D$8)+SUMPRODUCT(--(HSEEXP!$B$7:$B$24=$A74)*(HSEEXP!$G$1:$AN$1=C$1),HSEEXP!$G$7:$AN$24)+SUMPRODUCT(--(GENSERVEXP!$B$7:$B$47=$A74)*(GENSERVEXP!$G$1:$AN$1=C$1),GENSERVEXP!$G$7:$AN$47)+SUMPRODUCT(--(ITEXP!$B$7:$B$15=$A74)*(ITEXP!$G$1:$AN$1=C$1),ITEXP!$G$7:$AN$15)+SUMIF(LABRCOST!$C$5:$C$30,$A74,LABRCOST!D$5:D$30)</f>
        <v>0</v>
      </c>
      <c r="D74" s="17" cm="1">
        <f t="array" ref="D74">SUMIF(TRAINGCOST!$B$6:$B$8,$A74,TRAINGCOST!E$6:E$8)+SUMPRODUCT(--(HSEEXP!$B$7:$B$24=$A74)*(HSEEXP!$G$1:$AN$1=D$1),HSEEXP!$G$7:$AN$24)+SUMPRODUCT(--(GENSERVEXP!$B$7:$B$47=$A74)*(GENSERVEXP!$G$1:$AN$1=D$1),GENSERVEXP!$G$7:$AN$47)+SUMPRODUCT(--(ITEXP!$B$7:$B$15=$A74)*(ITEXP!$G$1:$AN$1=D$1),ITEXP!$G$7:$AN$15)+SUMIF(LABRCOST!$C$5:$C$30,$A74,LABRCOST!E$5:E$30)</f>
        <v>0</v>
      </c>
      <c r="E74" s="17" cm="1">
        <f t="array" ref="E74">SUMIF(TRAINGCOST!$B$6:$B$8,$A74,TRAINGCOST!F$6:F$8)+SUMPRODUCT(--(HSEEXP!$B$7:$B$24=$A74)*(HSEEXP!$G$1:$AN$1=E$1),HSEEXP!$G$7:$AN$24)+SUMPRODUCT(--(GENSERVEXP!$B$7:$B$47=$A74)*(GENSERVEXP!$G$1:$AN$1=E$1),GENSERVEXP!$G$7:$AN$47)+SUMPRODUCT(--(ITEXP!$B$7:$B$15=$A74)*(ITEXP!$G$1:$AN$1=E$1),ITEXP!$G$7:$AN$15)+SUMIF(LABRCOST!$C$5:$C$30,$A74,LABRCOST!F$5:F$30)</f>
        <v>0</v>
      </c>
      <c r="F74" s="17" cm="1">
        <f t="array" ref="F74">SUMIF(TRAINGCOST!$B$6:$B$8,$A74,TRAINGCOST!G$6:G$8)+SUMPRODUCT(--(HSEEXP!$B$7:$B$24=$A74)*(HSEEXP!$G$1:$AN$1=F$1),HSEEXP!$G$7:$AN$24)+SUMPRODUCT(--(GENSERVEXP!$B$7:$B$47=$A74)*(GENSERVEXP!$G$1:$AN$1=F$1),GENSERVEXP!$G$7:$AN$47)+SUMPRODUCT(--(ITEXP!$B$7:$B$15=$A74)*(ITEXP!$G$1:$AN$1=F$1),ITEXP!$G$7:$AN$15)+SUMIF(LABRCOST!$C$5:$C$30,$A74,LABRCOST!G$5:G$30)</f>
        <v>0</v>
      </c>
      <c r="G74" s="17" cm="1">
        <f t="array" ref="G74">SUMIF(TRAINGCOST!$B$6:$B$8,$A74,TRAINGCOST!H$6:H$8)+SUMPRODUCT(--(HSEEXP!$B$7:$B$24=$A74)*(HSEEXP!$G$1:$AN$1=G$1),HSEEXP!$G$7:$AN$24)+SUMPRODUCT(--(GENSERVEXP!$B$7:$B$47=$A74)*(GENSERVEXP!$G$1:$AN$1=G$1),GENSERVEXP!$G$7:$AN$47)+SUMPRODUCT(--(ITEXP!$B$7:$B$15=$A74)*(ITEXP!$G$1:$AN$1=G$1),ITEXP!$G$7:$AN$15)+SUMIF(LABRCOST!$C$5:$C$30,$A74,LABRCOST!H$5:H$30)</f>
        <v>0</v>
      </c>
      <c r="H74" s="17" cm="1">
        <f t="array" ref="H74">SUMIF(TRAINGCOST!$B$6:$B$8,$A74,TRAINGCOST!I$6:I$8)+SUMPRODUCT(--(HSEEXP!$B$7:$B$24=$A74)*(HSEEXP!$G$1:$AN$1=H$1),HSEEXP!$G$7:$AN$24)+SUMPRODUCT(--(GENSERVEXP!$B$7:$B$47=$A74)*(GENSERVEXP!$G$1:$AN$1=H$1),GENSERVEXP!$G$7:$AN$47)+SUMPRODUCT(--(ITEXP!$B$7:$B$15=$A74)*(ITEXP!$G$1:$AN$1=H$1),ITEXP!$G$7:$AN$15)+SUMIF(LABRCOST!$C$5:$C$30,$A74,LABRCOST!I$5:I$30)</f>
        <v>0</v>
      </c>
      <c r="I74" s="17" cm="1">
        <f t="array" ref="I74">SUMIF(TRAINGCOST!$B$6:$B$8,$A74,TRAINGCOST!J$6:J$8)+SUMPRODUCT(--(HSEEXP!$B$7:$B$24=$A74)*(HSEEXP!$G$1:$AN$1=I$1),HSEEXP!$G$7:$AN$24)+SUMPRODUCT(--(GENSERVEXP!$B$7:$B$47=$A74)*(GENSERVEXP!$G$1:$AN$1=I$1),GENSERVEXP!$G$7:$AN$47)+SUMPRODUCT(--(ITEXP!$B$7:$B$15=$A74)*(ITEXP!$G$1:$AN$1=I$1),ITEXP!$G$7:$AN$15)+SUMIF(LABRCOST!$C$5:$C$30,$A74,LABRCOST!J$5:J$30)</f>
        <v>0</v>
      </c>
      <c r="J74" s="17" cm="1">
        <f t="array" ref="J74">SUMIF(TRAINGCOST!$B$6:$B$8,$A74,TRAINGCOST!K$6:K$8)+SUMPRODUCT(--(HSEEXP!$B$7:$B$24=$A74)*(HSEEXP!$G$1:$AN$1=J$1),HSEEXP!$G$7:$AN$24)+SUMPRODUCT(--(GENSERVEXP!$B$7:$B$47=$A74)*(GENSERVEXP!$G$1:$AN$1=J$1),GENSERVEXP!$G$7:$AN$47)+SUMPRODUCT(--(ITEXP!$B$7:$B$15=$A74)*(ITEXP!$G$1:$AN$1=J$1),ITEXP!$G$7:$AN$15)+SUMIF(LABRCOST!$C$5:$C$30,$A74,LABRCOST!K$5:K$30)</f>
        <v>0</v>
      </c>
      <c r="K74" s="17" cm="1">
        <f t="array" ref="K74">SUMIF(TRAINGCOST!$B$6:$B$8,$A74,TRAINGCOST!L$6:L$8)+SUMPRODUCT(--(HSEEXP!$B$7:$B$24=$A74)*(HSEEXP!$G$1:$AN$1=K$1),HSEEXP!$G$7:$AN$24)+SUMPRODUCT(--(GENSERVEXP!$B$7:$B$47=$A74)*(GENSERVEXP!$G$1:$AN$1=K$1),GENSERVEXP!$G$7:$AN$47)+SUMPRODUCT(--(ITEXP!$B$7:$B$15=$A74)*(ITEXP!$G$1:$AN$1=K$1),ITEXP!$G$7:$AN$15)+SUMIF(LABRCOST!$C$5:$C$30,$A74,LABRCOST!L$5:L$30)</f>
        <v>0</v>
      </c>
      <c r="L74" s="17" cm="1">
        <f t="array" ref="L74">SUMIF(TRAINGCOST!$B$6:$B$8,$A74,TRAINGCOST!M$6:M$8)+SUMPRODUCT(--(HSEEXP!$B$7:$B$24=$A74)*(HSEEXP!$G$1:$AN$1=L$1),HSEEXP!$G$7:$AN$24)+SUMPRODUCT(--(GENSERVEXP!$B$7:$B$47=$A74)*(GENSERVEXP!$G$1:$AN$1=L$1),GENSERVEXP!$G$7:$AN$47)+SUMPRODUCT(--(ITEXP!$B$7:$B$15=$A74)*(ITEXP!$G$1:$AN$1=L$1),ITEXP!$G$7:$AN$15)+SUMIF(LABRCOST!$C$5:$C$30,$A74,LABRCOST!M$5:M$30)</f>
        <v>0</v>
      </c>
      <c r="M74" s="17" cm="1">
        <f t="array" ref="M74">SUMIF(TRAINGCOST!$B$6:$B$8,$A74,TRAINGCOST!N$6:N$8)+SUMPRODUCT(--(HSEEXP!$B$7:$B$24=$A74)*(HSEEXP!$G$1:$AN$1=M$1),HSEEXP!$G$7:$AN$24)+SUMPRODUCT(--(GENSERVEXP!$B$7:$B$47=$A74)*(GENSERVEXP!$G$1:$AN$1=M$1),GENSERVEXP!$G$7:$AN$47)+SUMPRODUCT(--(ITEXP!$B$7:$B$15=$A74)*(ITEXP!$G$1:$AN$1=M$1),ITEXP!$G$7:$AN$15)+SUMIF(LABRCOST!$C$5:$C$30,$A74,LABRCOST!N$5:N$30)</f>
        <v>0</v>
      </c>
      <c r="N74" s="17" cm="1">
        <f t="array" ref="N74">SUMIF(TRAINGCOST!$B$6:$B$8,$A74,TRAINGCOST!O$6:O$8)+SUMPRODUCT(--(HSEEXP!$B$7:$B$24=$A74)*(HSEEXP!$G$1:$AN$1=N$1),HSEEXP!$G$7:$AN$24)+SUMPRODUCT(--(GENSERVEXP!$B$7:$B$47=$A74)*(GENSERVEXP!$G$1:$AN$1=N$1),GENSERVEXP!$G$7:$AN$47)+SUMPRODUCT(--(ITEXP!$B$7:$B$15=$A74)*(ITEXP!$G$1:$AN$1=N$1),ITEXP!$G$7:$AN$15)+SUMIF(LABRCOST!$C$5:$C$30,$A74,LABRCOST!O$5:O$30)</f>
        <v>0</v>
      </c>
      <c r="O74" s="18">
        <f t="shared" si="13"/>
        <v>0</v>
      </c>
      <c r="P74" s="19" t="s">
        <v>126</v>
      </c>
    </row>
    <row r="75" spans="1:16" x14ac:dyDescent="0.3">
      <c r="A75" s="15" t="s">
        <v>131</v>
      </c>
      <c r="B75" s="16" t="s">
        <v>132</v>
      </c>
      <c r="C75" s="17" cm="1">
        <f t="array" ref="C75">SUMIF(TRAINGCOST!$B$6:$B$8,$A75,TRAINGCOST!D$6:D$8)+SUMPRODUCT(--(HSEEXP!$B$7:$B$24=$A75)*(HSEEXP!$G$1:$AN$1=C$1),HSEEXP!$G$7:$AN$24)+SUMPRODUCT(--(GENSERVEXP!$B$7:$B$47=$A75)*(GENSERVEXP!$G$1:$AN$1=C$1),GENSERVEXP!$G$7:$AN$47)+SUMPRODUCT(--(ITEXP!$B$7:$B$15=$A75)*(ITEXP!$G$1:$AN$1=C$1),ITEXP!$G$7:$AN$15)+SUMIF(LABRCOST!$C$5:$C$30,$A75,LABRCOST!D$5:D$30)</f>
        <v>0</v>
      </c>
      <c r="D75" s="17" cm="1">
        <f t="array" ref="D75">SUMIF(TRAINGCOST!$B$6:$B$8,$A75,TRAINGCOST!E$6:E$8)+SUMPRODUCT(--(HSEEXP!$B$7:$B$24=$A75)*(HSEEXP!$G$1:$AN$1=D$1),HSEEXP!$G$7:$AN$24)+SUMPRODUCT(--(GENSERVEXP!$B$7:$B$47=$A75)*(GENSERVEXP!$G$1:$AN$1=D$1),GENSERVEXP!$G$7:$AN$47)+SUMPRODUCT(--(ITEXP!$B$7:$B$15=$A75)*(ITEXP!$G$1:$AN$1=D$1),ITEXP!$G$7:$AN$15)+SUMIF(LABRCOST!$C$5:$C$30,$A75,LABRCOST!E$5:E$30)</f>
        <v>0</v>
      </c>
      <c r="E75" s="17" cm="1">
        <f t="array" ref="E75">SUMIF(TRAINGCOST!$B$6:$B$8,$A75,TRAINGCOST!F$6:F$8)+SUMPRODUCT(--(HSEEXP!$B$7:$B$24=$A75)*(HSEEXP!$G$1:$AN$1=E$1),HSEEXP!$G$7:$AN$24)+SUMPRODUCT(--(GENSERVEXP!$B$7:$B$47=$A75)*(GENSERVEXP!$G$1:$AN$1=E$1),GENSERVEXP!$G$7:$AN$47)+SUMPRODUCT(--(ITEXP!$B$7:$B$15=$A75)*(ITEXP!$G$1:$AN$1=E$1),ITEXP!$G$7:$AN$15)+SUMIF(LABRCOST!$C$5:$C$30,$A75,LABRCOST!F$5:F$30)</f>
        <v>0</v>
      </c>
      <c r="F75" s="17" cm="1">
        <f t="array" ref="F75">SUMIF(TRAINGCOST!$B$6:$B$8,$A75,TRAINGCOST!G$6:G$8)+SUMPRODUCT(--(HSEEXP!$B$7:$B$24=$A75)*(HSEEXP!$G$1:$AN$1=F$1),HSEEXP!$G$7:$AN$24)+SUMPRODUCT(--(GENSERVEXP!$B$7:$B$47=$A75)*(GENSERVEXP!$G$1:$AN$1=F$1),GENSERVEXP!$G$7:$AN$47)+SUMPRODUCT(--(ITEXP!$B$7:$B$15=$A75)*(ITEXP!$G$1:$AN$1=F$1),ITEXP!$G$7:$AN$15)+SUMIF(LABRCOST!$C$5:$C$30,$A75,LABRCOST!G$5:G$30)</f>
        <v>0</v>
      </c>
      <c r="G75" s="17" cm="1">
        <f t="array" ref="G75">SUMIF(TRAINGCOST!$B$6:$B$8,$A75,TRAINGCOST!H$6:H$8)+SUMPRODUCT(--(HSEEXP!$B$7:$B$24=$A75)*(HSEEXP!$G$1:$AN$1=G$1),HSEEXP!$G$7:$AN$24)+SUMPRODUCT(--(GENSERVEXP!$B$7:$B$47=$A75)*(GENSERVEXP!$G$1:$AN$1=G$1),GENSERVEXP!$G$7:$AN$47)+SUMPRODUCT(--(ITEXP!$B$7:$B$15=$A75)*(ITEXP!$G$1:$AN$1=G$1),ITEXP!$G$7:$AN$15)+SUMIF(LABRCOST!$C$5:$C$30,$A75,LABRCOST!H$5:H$30)</f>
        <v>0</v>
      </c>
      <c r="H75" s="17" cm="1">
        <f t="array" ref="H75">SUMIF(TRAINGCOST!$B$6:$B$8,$A75,TRAINGCOST!I$6:I$8)+SUMPRODUCT(--(HSEEXP!$B$7:$B$24=$A75)*(HSEEXP!$G$1:$AN$1=H$1),HSEEXP!$G$7:$AN$24)+SUMPRODUCT(--(GENSERVEXP!$B$7:$B$47=$A75)*(GENSERVEXP!$G$1:$AN$1=H$1),GENSERVEXP!$G$7:$AN$47)+SUMPRODUCT(--(ITEXP!$B$7:$B$15=$A75)*(ITEXP!$G$1:$AN$1=H$1),ITEXP!$G$7:$AN$15)+SUMIF(LABRCOST!$C$5:$C$30,$A75,LABRCOST!I$5:I$30)</f>
        <v>0</v>
      </c>
      <c r="I75" s="17" cm="1">
        <f t="array" ref="I75">SUMIF(TRAINGCOST!$B$6:$B$8,$A75,TRAINGCOST!J$6:J$8)+SUMPRODUCT(--(HSEEXP!$B$7:$B$24=$A75)*(HSEEXP!$G$1:$AN$1=I$1),HSEEXP!$G$7:$AN$24)+SUMPRODUCT(--(GENSERVEXP!$B$7:$B$47=$A75)*(GENSERVEXP!$G$1:$AN$1=I$1),GENSERVEXP!$G$7:$AN$47)+SUMPRODUCT(--(ITEXP!$B$7:$B$15=$A75)*(ITEXP!$G$1:$AN$1=I$1),ITEXP!$G$7:$AN$15)+SUMIF(LABRCOST!$C$5:$C$30,$A75,LABRCOST!J$5:J$30)</f>
        <v>0</v>
      </c>
      <c r="J75" s="17" cm="1">
        <f t="array" ref="J75">SUMIF(TRAINGCOST!$B$6:$B$8,$A75,TRAINGCOST!K$6:K$8)+SUMPRODUCT(--(HSEEXP!$B$7:$B$24=$A75)*(HSEEXP!$G$1:$AN$1=J$1),HSEEXP!$G$7:$AN$24)+SUMPRODUCT(--(GENSERVEXP!$B$7:$B$47=$A75)*(GENSERVEXP!$G$1:$AN$1=J$1),GENSERVEXP!$G$7:$AN$47)+SUMPRODUCT(--(ITEXP!$B$7:$B$15=$A75)*(ITEXP!$G$1:$AN$1=J$1),ITEXP!$G$7:$AN$15)+SUMIF(LABRCOST!$C$5:$C$30,$A75,LABRCOST!K$5:K$30)</f>
        <v>0</v>
      </c>
      <c r="K75" s="17" cm="1">
        <f t="array" ref="K75">SUMIF(TRAINGCOST!$B$6:$B$8,$A75,TRAINGCOST!L$6:L$8)+SUMPRODUCT(--(HSEEXP!$B$7:$B$24=$A75)*(HSEEXP!$G$1:$AN$1=K$1),HSEEXP!$G$7:$AN$24)+SUMPRODUCT(--(GENSERVEXP!$B$7:$B$47=$A75)*(GENSERVEXP!$G$1:$AN$1=K$1),GENSERVEXP!$G$7:$AN$47)+SUMPRODUCT(--(ITEXP!$B$7:$B$15=$A75)*(ITEXP!$G$1:$AN$1=K$1),ITEXP!$G$7:$AN$15)+SUMIF(LABRCOST!$C$5:$C$30,$A75,LABRCOST!L$5:L$30)</f>
        <v>0</v>
      </c>
      <c r="L75" s="17" cm="1">
        <f t="array" ref="L75">SUMIF(TRAINGCOST!$B$6:$B$8,$A75,TRAINGCOST!M$6:M$8)+SUMPRODUCT(--(HSEEXP!$B$7:$B$24=$A75)*(HSEEXP!$G$1:$AN$1=L$1),HSEEXP!$G$7:$AN$24)+SUMPRODUCT(--(GENSERVEXP!$B$7:$B$47=$A75)*(GENSERVEXP!$G$1:$AN$1=L$1),GENSERVEXP!$G$7:$AN$47)+SUMPRODUCT(--(ITEXP!$B$7:$B$15=$A75)*(ITEXP!$G$1:$AN$1=L$1),ITEXP!$G$7:$AN$15)+SUMIF(LABRCOST!$C$5:$C$30,$A75,LABRCOST!M$5:M$30)</f>
        <v>0</v>
      </c>
      <c r="M75" s="17" cm="1">
        <f t="array" ref="M75">SUMIF(TRAINGCOST!$B$6:$B$8,$A75,TRAINGCOST!N$6:N$8)+SUMPRODUCT(--(HSEEXP!$B$7:$B$24=$A75)*(HSEEXP!$G$1:$AN$1=M$1),HSEEXP!$G$7:$AN$24)+SUMPRODUCT(--(GENSERVEXP!$B$7:$B$47=$A75)*(GENSERVEXP!$G$1:$AN$1=M$1),GENSERVEXP!$G$7:$AN$47)+SUMPRODUCT(--(ITEXP!$B$7:$B$15=$A75)*(ITEXP!$G$1:$AN$1=M$1),ITEXP!$G$7:$AN$15)+SUMIF(LABRCOST!$C$5:$C$30,$A75,LABRCOST!N$5:N$30)</f>
        <v>0</v>
      </c>
      <c r="N75" s="17" cm="1">
        <f t="array" ref="N75">SUMIF(TRAINGCOST!$B$6:$B$8,$A75,TRAINGCOST!O$6:O$8)+SUMPRODUCT(--(HSEEXP!$B$7:$B$24=$A75)*(HSEEXP!$G$1:$AN$1=N$1),HSEEXP!$G$7:$AN$24)+SUMPRODUCT(--(GENSERVEXP!$B$7:$B$47=$A75)*(GENSERVEXP!$G$1:$AN$1=N$1),GENSERVEXP!$G$7:$AN$47)+SUMPRODUCT(--(ITEXP!$B$7:$B$15=$A75)*(ITEXP!$G$1:$AN$1=N$1),ITEXP!$G$7:$AN$15)+SUMIF(LABRCOST!$C$5:$C$30,$A75,LABRCOST!O$5:O$30)</f>
        <v>0</v>
      </c>
      <c r="O75" s="18">
        <f t="shared" si="13"/>
        <v>0</v>
      </c>
      <c r="P75" s="19" t="s">
        <v>111</v>
      </c>
    </row>
    <row r="76" spans="1:16" x14ac:dyDescent="0.3">
      <c r="A76" s="15" t="s">
        <v>133</v>
      </c>
      <c r="B76" s="16" t="s">
        <v>134</v>
      </c>
      <c r="C76" s="17" cm="1">
        <f t="array" ref="C76">SUMIF(TRAINGCOST!$B$6:$B$8,$A76,TRAINGCOST!D$6:D$8)+SUMPRODUCT(--(HSEEXP!$B$7:$B$24=$A76)*(HSEEXP!$G$1:$AN$1=C$1),HSEEXP!$G$7:$AN$24)+SUMPRODUCT(--(GENSERVEXP!$B$7:$B$47=$A76)*(GENSERVEXP!$G$1:$AN$1=C$1),GENSERVEXP!$G$7:$AN$47)+SUMPRODUCT(--(ITEXP!$B$7:$B$15=$A76)*(ITEXP!$G$1:$AN$1=C$1),ITEXP!$G$7:$AN$15)+SUMIF(LABRCOST!$C$5:$C$30,$A76,LABRCOST!D$5:D$30)</f>
        <v>0</v>
      </c>
      <c r="D76" s="17" cm="1">
        <f t="array" ref="D76">SUMIF(TRAINGCOST!$B$6:$B$8,$A76,TRAINGCOST!E$6:E$8)+SUMPRODUCT(--(HSEEXP!$B$7:$B$24=$A76)*(HSEEXP!$G$1:$AN$1=D$1),HSEEXP!$G$7:$AN$24)+SUMPRODUCT(--(GENSERVEXP!$B$7:$B$47=$A76)*(GENSERVEXP!$G$1:$AN$1=D$1),GENSERVEXP!$G$7:$AN$47)+SUMPRODUCT(--(ITEXP!$B$7:$B$15=$A76)*(ITEXP!$G$1:$AN$1=D$1),ITEXP!$G$7:$AN$15)+SUMIF(LABRCOST!$C$5:$C$30,$A76,LABRCOST!E$5:E$30)</f>
        <v>0</v>
      </c>
      <c r="E76" s="17" cm="1">
        <f t="array" ref="E76">SUMIF(TRAINGCOST!$B$6:$B$8,$A76,TRAINGCOST!F$6:F$8)+SUMPRODUCT(--(HSEEXP!$B$7:$B$24=$A76)*(HSEEXP!$G$1:$AN$1=E$1),HSEEXP!$G$7:$AN$24)+SUMPRODUCT(--(GENSERVEXP!$B$7:$B$47=$A76)*(GENSERVEXP!$G$1:$AN$1=E$1),GENSERVEXP!$G$7:$AN$47)+SUMPRODUCT(--(ITEXP!$B$7:$B$15=$A76)*(ITEXP!$G$1:$AN$1=E$1),ITEXP!$G$7:$AN$15)+SUMIF(LABRCOST!$C$5:$C$30,$A76,LABRCOST!F$5:F$30)</f>
        <v>0</v>
      </c>
      <c r="F76" s="17" cm="1">
        <f t="array" ref="F76">SUMIF(TRAINGCOST!$B$6:$B$8,$A76,TRAINGCOST!G$6:G$8)+SUMPRODUCT(--(HSEEXP!$B$7:$B$24=$A76)*(HSEEXP!$G$1:$AN$1=F$1),HSEEXP!$G$7:$AN$24)+SUMPRODUCT(--(GENSERVEXP!$B$7:$B$47=$A76)*(GENSERVEXP!$G$1:$AN$1=F$1),GENSERVEXP!$G$7:$AN$47)+SUMPRODUCT(--(ITEXP!$B$7:$B$15=$A76)*(ITEXP!$G$1:$AN$1=F$1),ITEXP!$G$7:$AN$15)+SUMIF(LABRCOST!$C$5:$C$30,$A76,LABRCOST!G$5:G$30)</f>
        <v>0</v>
      </c>
      <c r="G76" s="17" cm="1">
        <f t="array" ref="G76">SUMIF(TRAINGCOST!$B$6:$B$8,$A76,TRAINGCOST!H$6:H$8)+SUMPRODUCT(--(HSEEXP!$B$7:$B$24=$A76)*(HSEEXP!$G$1:$AN$1=G$1),HSEEXP!$G$7:$AN$24)+SUMPRODUCT(--(GENSERVEXP!$B$7:$B$47=$A76)*(GENSERVEXP!$G$1:$AN$1=G$1),GENSERVEXP!$G$7:$AN$47)+SUMPRODUCT(--(ITEXP!$B$7:$B$15=$A76)*(ITEXP!$G$1:$AN$1=G$1),ITEXP!$G$7:$AN$15)+SUMIF(LABRCOST!$C$5:$C$30,$A76,LABRCOST!H$5:H$30)</f>
        <v>0</v>
      </c>
      <c r="H76" s="17" cm="1">
        <f t="array" ref="H76">SUMIF(TRAINGCOST!$B$6:$B$8,$A76,TRAINGCOST!I$6:I$8)+SUMPRODUCT(--(HSEEXP!$B$7:$B$24=$A76)*(HSEEXP!$G$1:$AN$1=H$1),HSEEXP!$G$7:$AN$24)+SUMPRODUCT(--(GENSERVEXP!$B$7:$B$47=$A76)*(GENSERVEXP!$G$1:$AN$1=H$1),GENSERVEXP!$G$7:$AN$47)+SUMPRODUCT(--(ITEXP!$B$7:$B$15=$A76)*(ITEXP!$G$1:$AN$1=H$1),ITEXP!$G$7:$AN$15)+SUMIF(LABRCOST!$C$5:$C$30,$A76,LABRCOST!I$5:I$30)</f>
        <v>0</v>
      </c>
      <c r="I76" s="17" cm="1">
        <f t="array" ref="I76">SUMIF(TRAINGCOST!$B$6:$B$8,$A76,TRAINGCOST!J$6:J$8)+SUMPRODUCT(--(HSEEXP!$B$7:$B$24=$A76)*(HSEEXP!$G$1:$AN$1=I$1),HSEEXP!$G$7:$AN$24)+SUMPRODUCT(--(GENSERVEXP!$B$7:$B$47=$A76)*(GENSERVEXP!$G$1:$AN$1=I$1),GENSERVEXP!$G$7:$AN$47)+SUMPRODUCT(--(ITEXP!$B$7:$B$15=$A76)*(ITEXP!$G$1:$AN$1=I$1),ITEXP!$G$7:$AN$15)+SUMIF(LABRCOST!$C$5:$C$30,$A76,LABRCOST!J$5:J$30)</f>
        <v>0</v>
      </c>
      <c r="J76" s="17" cm="1">
        <f t="array" ref="J76">SUMIF(TRAINGCOST!$B$6:$B$8,$A76,TRAINGCOST!K$6:K$8)+SUMPRODUCT(--(HSEEXP!$B$7:$B$24=$A76)*(HSEEXP!$G$1:$AN$1=J$1),HSEEXP!$G$7:$AN$24)+SUMPRODUCT(--(GENSERVEXP!$B$7:$B$47=$A76)*(GENSERVEXP!$G$1:$AN$1=J$1),GENSERVEXP!$G$7:$AN$47)+SUMPRODUCT(--(ITEXP!$B$7:$B$15=$A76)*(ITEXP!$G$1:$AN$1=J$1),ITEXP!$G$7:$AN$15)+SUMIF(LABRCOST!$C$5:$C$30,$A76,LABRCOST!K$5:K$30)</f>
        <v>0</v>
      </c>
      <c r="K76" s="17" cm="1">
        <f t="array" ref="K76">SUMIF(TRAINGCOST!$B$6:$B$8,$A76,TRAINGCOST!L$6:L$8)+SUMPRODUCT(--(HSEEXP!$B$7:$B$24=$A76)*(HSEEXP!$G$1:$AN$1=K$1),HSEEXP!$G$7:$AN$24)+SUMPRODUCT(--(GENSERVEXP!$B$7:$B$47=$A76)*(GENSERVEXP!$G$1:$AN$1=K$1),GENSERVEXP!$G$7:$AN$47)+SUMPRODUCT(--(ITEXP!$B$7:$B$15=$A76)*(ITEXP!$G$1:$AN$1=K$1),ITEXP!$G$7:$AN$15)+SUMIF(LABRCOST!$C$5:$C$30,$A76,LABRCOST!L$5:L$30)</f>
        <v>0</v>
      </c>
      <c r="L76" s="17" cm="1">
        <f t="array" ref="L76">SUMIF(TRAINGCOST!$B$6:$B$8,$A76,TRAINGCOST!M$6:M$8)+SUMPRODUCT(--(HSEEXP!$B$7:$B$24=$A76)*(HSEEXP!$G$1:$AN$1=L$1),HSEEXP!$G$7:$AN$24)+SUMPRODUCT(--(GENSERVEXP!$B$7:$B$47=$A76)*(GENSERVEXP!$G$1:$AN$1=L$1),GENSERVEXP!$G$7:$AN$47)+SUMPRODUCT(--(ITEXP!$B$7:$B$15=$A76)*(ITEXP!$G$1:$AN$1=L$1),ITEXP!$G$7:$AN$15)+SUMIF(LABRCOST!$C$5:$C$30,$A76,LABRCOST!M$5:M$30)</f>
        <v>0</v>
      </c>
      <c r="M76" s="17" cm="1">
        <f t="array" ref="M76">SUMIF(TRAINGCOST!$B$6:$B$8,$A76,TRAINGCOST!N$6:N$8)+SUMPRODUCT(--(HSEEXP!$B$7:$B$24=$A76)*(HSEEXP!$G$1:$AN$1=M$1),HSEEXP!$G$7:$AN$24)+SUMPRODUCT(--(GENSERVEXP!$B$7:$B$47=$A76)*(GENSERVEXP!$G$1:$AN$1=M$1),GENSERVEXP!$G$7:$AN$47)+SUMPRODUCT(--(ITEXP!$B$7:$B$15=$A76)*(ITEXP!$G$1:$AN$1=M$1),ITEXP!$G$7:$AN$15)+SUMIF(LABRCOST!$C$5:$C$30,$A76,LABRCOST!N$5:N$30)</f>
        <v>0</v>
      </c>
      <c r="N76" s="17" cm="1">
        <f t="array" ref="N76">SUMIF(TRAINGCOST!$B$6:$B$8,$A76,TRAINGCOST!O$6:O$8)+SUMPRODUCT(--(HSEEXP!$B$7:$B$24=$A76)*(HSEEXP!$G$1:$AN$1=N$1),HSEEXP!$G$7:$AN$24)+SUMPRODUCT(--(GENSERVEXP!$B$7:$B$47=$A76)*(GENSERVEXP!$G$1:$AN$1=N$1),GENSERVEXP!$G$7:$AN$47)+SUMPRODUCT(--(ITEXP!$B$7:$B$15=$A76)*(ITEXP!$G$1:$AN$1=N$1),ITEXP!$G$7:$AN$15)+SUMIF(LABRCOST!$C$5:$C$30,$A76,LABRCOST!O$5:O$30)</f>
        <v>0</v>
      </c>
      <c r="O76" s="18">
        <f t="shared" si="13"/>
        <v>0</v>
      </c>
      <c r="P76" s="19" t="s">
        <v>111</v>
      </c>
    </row>
    <row r="77" spans="1:16" x14ac:dyDescent="0.3">
      <c r="A77" s="15" t="s">
        <v>135</v>
      </c>
      <c r="B77" s="16" t="s">
        <v>136</v>
      </c>
      <c r="C77" s="17" cm="1">
        <f t="array" ref="C77">SUMIF(TRAINGCOST!$B$6:$B$8,$A77,TRAINGCOST!D$6:D$8)+SUMPRODUCT(--(HSEEXP!$B$7:$B$24=$A77)*(HSEEXP!$G$1:$AN$1=C$1),HSEEXP!$G$7:$AN$24)+SUMPRODUCT(--(GENSERVEXP!$B$7:$B$47=$A77)*(GENSERVEXP!$G$1:$AN$1=C$1),GENSERVEXP!$G$7:$AN$47)+SUMPRODUCT(--(ITEXP!$B$7:$B$15=$A77)*(ITEXP!$G$1:$AN$1=C$1),ITEXP!$G$7:$AN$15)+SUMIF(LABRCOST!$C$5:$C$30,$A77,LABRCOST!D$5:D$30)</f>
        <v>0</v>
      </c>
      <c r="D77" s="17" cm="1">
        <f t="array" ref="D77">SUMIF(TRAINGCOST!$B$6:$B$8,$A77,TRAINGCOST!E$6:E$8)+SUMPRODUCT(--(HSEEXP!$B$7:$B$24=$A77)*(HSEEXP!$G$1:$AN$1=D$1),HSEEXP!$G$7:$AN$24)+SUMPRODUCT(--(GENSERVEXP!$B$7:$B$47=$A77)*(GENSERVEXP!$G$1:$AN$1=D$1),GENSERVEXP!$G$7:$AN$47)+SUMPRODUCT(--(ITEXP!$B$7:$B$15=$A77)*(ITEXP!$G$1:$AN$1=D$1),ITEXP!$G$7:$AN$15)+SUMIF(LABRCOST!$C$5:$C$30,$A77,LABRCOST!E$5:E$30)</f>
        <v>0</v>
      </c>
      <c r="E77" s="17" cm="1">
        <f t="array" ref="E77">SUMIF(TRAINGCOST!$B$6:$B$8,$A77,TRAINGCOST!F$6:F$8)+SUMPRODUCT(--(HSEEXP!$B$7:$B$24=$A77)*(HSEEXP!$G$1:$AN$1=E$1),HSEEXP!$G$7:$AN$24)+SUMPRODUCT(--(GENSERVEXP!$B$7:$B$47=$A77)*(GENSERVEXP!$G$1:$AN$1=E$1),GENSERVEXP!$G$7:$AN$47)+SUMPRODUCT(--(ITEXP!$B$7:$B$15=$A77)*(ITEXP!$G$1:$AN$1=E$1),ITEXP!$G$7:$AN$15)+SUMIF(LABRCOST!$C$5:$C$30,$A77,LABRCOST!F$5:F$30)</f>
        <v>0</v>
      </c>
      <c r="F77" s="17" cm="1">
        <f t="array" ref="F77">SUMIF(TRAINGCOST!$B$6:$B$8,$A77,TRAINGCOST!G$6:G$8)+SUMPRODUCT(--(HSEEXP!$B$7:$B$24=$A77)*(HSEEXP!$G$1:$AN$1=F$1),HSEEXP!$G$7:$AN$24)+SUMPRODUCT(--(GENSERVEXP!$B$7:$B$47=$A77)*(GENSERVEXP!$G$1:$AN$1=F$1),GENSERVEXP!$G$7:$AN$47)+SUMPRODUCT(--(ITEXP!$B$7:$B$15=$A77)*(ITEXP!$G$1:$AN$1=F$1),ITEXP!$G$7:$AN$15)+SUMIF(LABRCOST!$C$5:$C$30,$A77,LABRCOST!G$5:G$30)</f>
        <v>0</v>
      </c>
      <c r="G77" s="17" cm="1">
        <f t="array" ref="G77">SUMIF(TRAINGCOST!$B$6:$B$8,$A77,TRAINGCOST!H$6:H$8)+SUMPRODUCT(--(HSEEXP!$B$7:$B$24=$A77)*(HSEEXP!$G$1:$AN$1=G$1),HSEEXP!$G$7:$AN$24)+SUMPRODUCT(--(GENSERVEXP!$B$7:$B$47=$A77)*(GENSERVEXP!$G$1:$AN$1=G$1),GENSERVEXP!$G$7:$AN$47)+SUMPRODUCT(--(ITEXP!$B$7:$B$15=$A77)*(ITEXP!$G$1:$AN$1=G$1),ITEXP!$G$7:$AN$15)+SUMIF(LABRCOST!$C$5:$C$30,$A77,LABRCOST!H$5:H$30)</f>
        <v>0</v>
      </c>
      <c r="H77" s="17" cm="1">
        <f t="array" ref="H77">SUMIF(TRAINGCOST!$B$6:$B$8,$A77,TRAINGCOST!I$6:I$8)+SUMPRODUCT(--(HSEEXP!$B$7:$B$24=$A77)*(HSEEXP!$G$1:$AN$1=H$1),HSEEXP!$G$7:$AN$24)+SUMPRODUCT(--(GENSERVEXP!$B$7:$B$47=$A77)*(GENSERVEXP!$G$1:$AN$1=H$1),GENSERVEXP!$G$7:$AN$47)+SUMPRODUCT(--(ITEXP!$B$7:$B$15=$A77)*(ITEXP!$G$1:$AN$1=H$1),ITEXP!$G$7:$AN$15)+SUMIF(LABRCOST!$C$5:$C$30,$A77,LABRCOST!I$5:I$30)</f>
        <v>0</v>
      </c>
      <c r="I77" s="17" cm="1">
        <f t="array" ref="I77">SUMIF(TRAINGCOST!$B$6:$B$8,$A77,TRAINGCOST!J$6:J$8)+SUMPRODUCT(--(HSEEXP!$B$7:$B$24=$A77)*(HSEEXP!$G$1:$AN$1=I$1),HSEEXP!$G$7:$AN$24)+SUMPRODUCT(--(GENSERVEXP!$B$7:$B$47=$A77)*(GENSERVEXP!$G$1:$AN$1=I$1),GENSERVEXP!$G$7:$AN$47)+SUMPRODUCT(--(ITEXP!$B$7:$B$15=$A77)*(ITEXP!$G$1:$AN$1=I$1),ITEXP!$G$7:$AN$15)+SUMIF(LABRCOST!$C$5:$C$30,$A77,LABRCOST!J$5:J$30)</f>
        <v>0</v>
      </c>
      <c r="J77" s="17" cm="1">
        <f t="array" ref="J77">SUMIF(TRAINGCOST!$B$6:$B$8,$A77,TRAINGCOST!K$6:K$8)+SUMPRODUCT(--(HSEEXP!$B$7:$B$24=$A77)*(HSEEXP!$G$1:$AN$1=J$1),HSEEXP!$G$7:$AN$24)+SUMPRODUCT(--(GENSERVEXP!$B$7:$B$47=$A77)*(GENSERVEXP!$G$1:$AN$1=J$1),GENSERVEXP!$G$7:$AN$47)+SUMPRODUCT(--(ITEXP!$B$7:$B$15=$A77)*(ITEXP!$G$1:$AN$1=J$1),ITEXP!$G$7:$AN$15)+SUMIF(LABRCOST!$C$5:$C$30,$A77,LABRCOST!K$5:K$30)</f>
        <v>0</v>
      </c>
      <c r="K77" s="17" cm="1">
        <f t="array" ref="K77">SUMIF(TRAINGCOST!$B$6:$B$8,$A77,TRAINGCOST!L$6:L$8)+SUMPRODUCT(--(HSEEXP!$B$7:$B$24=$A77)*(HSEEXP!$G$1:$AN$1=K$1),HSEEXP!$G$7:$AN$24)+SUMPRODUCT(--(GENSERVEXP!$B$7:$B$47=$A77)*(GENSERVEXP!$G$1:$AN$1=K$1),GENSERVEXP!$G$7:$AN$47)+SUMPRODUCT(--(ITEXP!$B$7:$B$15=$A77)*(ITEXP!$G$1:$AN$1=K$1),ITEXP!$G$7:$AN$15)+SUMIF(LABRCOST!$C$5:$C$30,$A77,LABRCOST!L$5:L$30)</f>
        <v>0</v>
      </c>
      <c r="L77" s="17" cm="1">
        <f t="array" ref="L77">SUMIF(TRAINGCOST!$B$6:$B$8,$A77,TRAINGCOST!M$6:M$8)+SUMPRODUCT(--(HSEEXP!$B$7:$B$24=$A77)*(HSEEXP!$G$1:$AN$1=L$1),HSEEXP!$G$7:$AN$24)+SUMPRODUCT(--(GENSERVEXP!$B$7:$B$47=$A77)*(GENSERVEXP!$G$1:$AN$1=L$1),GENSERVEXP!$G$7:$AN$47)+SUMPRODUCT(--(ITEXP!$B$7:$B$15=$A77)*(ITEXP!$G$1:$AN$1=L$1),ITEXP!$G$7:$AN$15)+SUMIF(LABRCOST!$C$5:$C$30,$A77,LABRCOST!M$5:M$30)</f>
        <v>0</v>
      </c>
      <c r="M77" s="17" cm="1">
        <f t="array" ref="M77">SUMIF(TRAINGCOST!$B$6:$B$8,$A77,TRAINGCOST!N$6:N$8)+SUMPRODUCT(--(HSEEXP!$B$7:$B$24=$A77)*(HSEEXP!$G$1:$AN$1=M$1),HSEEXP!$G$7:$AN$24)+SUMPRODUCT(--(GENSERVEXP!$B$7:$B$47=$A77)*(GENSERVEXP!$G$1:$AN$1=M$1),GENSERVEXP!$G$7:$AN$47)+SUMPRODUCT(--(ITEXP!$B$7:$B$15=$A77)*(ITEXP!$G$1:$AN$1=M$1),ITEXP!$G$7:$AN$15)+SUMIF(LABRCOST!$C$5:$C$30,$A77,LABRCOST!N$5:N$30)</f>
        <v>0</v>
      </c>
      <c r="N77" s="17" cm="1">
        <f t="array" ref="N77">SUMIF(TRAINGCOST!$B$6:$B$8,$A77,TRAINGCOST!O$6:O$8)+SUMPRODUCT(--(HSEEXP!$B$7:$B$24=$A77)*(HSEEXP!$G$1:$AN$1=N$1),HSEEXP!$G$7:$AN$24)+SUMPRODUCT(--(GENSERVEXP!$B$7:$B$47=$A77)*(GENSERVEXP!$G$1:$AN$1=N$1),GENSERVEXP!$G$7:$AN$47)+SUMPRODUCT(--(ITEXP!$B$7:$B$15=$A77)*(ITEXP!$G$1:$AN$1=N$1),ITEXP!$G$7:$AN$15)+SUMIF(LABRCOST!$C$5:$C$30,$A77,LABRCOST!O$5:O$30)</f>
        <v>0</v>
      </c>
      <c r="O77" s="18">
        <f t="shared" si="13"/>
        <v>0</v>
      </c>
      <c r="P77" s="19" t="s">
        <v>123</v>
      </c>
    </row>
    <row r="78" spans="1:16" x14ac:dyDescent="0.3">
      <c r="A78" s="15" t="s">
        <v>137</v>
      </c>
      <c r="B78" s="16" t="s">
        <v>138</v>
      </c>
      <c r="C78" s="17" cm="1">
        <f t="array" ref="C78">SUMIF(TRAINGCOST!$B$6:$B$8,$A78,TRAINGCOST!D$6:D$8)+SUMPRODUCT(--(HSEEXP!$B$7:$B$24=$A78)*(HSEEXP!$G$1:$AN$1=C$1),HSEEXP!$G$7:$AN$24)+SUMPRODUCT(--(GENSERVEXP!$B$7:$B$47=$A78)*(GENSERVEXP!$G$1:$AN$1=C$1),GENSERVEXP!$G$7:$AN$47)+SUMPRODUCT(--(ITEXP!$B$7:$B$15=$A78)*(ITEXP!$G$1:$AN$1=C$1),ITEXP!$G$7:$AN$15)+SUMIF(LABRCOST!$C$5:$C$30,$A78,LABRCOST!D$5:D$30)</f>
        <v>0</v>
      </c>
      <c r="D78" s="17" cm="1">
        <f t="array" ref="D78">SUMIF(TRAINGCOST!$B$6:$B$8,$A78,TRAINGCOST!E$6:E$8)+SUMPRODUCT(--(HSEEXP!$B$7:$B$24=$A78)*(HSEEXP!$G$1:$AN$1=D$1),HSEEXP!$G$7:$AN$24)+SUMPRODUCT(--(GENSERVEXP!$B$7:$B$47=$A78)*(GENSERVEXP!$G$1:$AN$1=D$1),GENSERVEXP!$G$7:$AN$47)+SUMPRODUCT(--(ITEXP!$B$7:$B$15=$A78)*(ITEXP!$G$1:$AN$1=D$1),ITEXP!$G$7:$AN$15)+SUMIF(LABRCOST!$C$5:$C$30,$A78,LABRCOST!E$5:E$30)</f>
        <v>0</v>
      </c>
      <c r="E78" s="17" cm="1">
        <f t="array" ref="E78">SUMIF(TRAINGCOST!$B$6:$B$8,$A78,TRAINGCOST!F$6:F$8)+SUMPRODUCT(--(HSEEXP!$B$7:$B$24=$A78)*(HSEEXP!$G$1:$AN$1=E$1),HSEEXP!$G$7:$AN$24)+SUMPRODUCT(--(GENSERVEXP!$B$7:$B$47=$A78)*(GENSERVEXP!$G$1:$AN$1=E$1),GENSERVEXP!$G$7:$AN$47)+SUMPRODUCT(--(ITEXP!$B$7:$B$15=$A78)*(ITEXP!$G$1:$AN$1=E$1),ITEXP!$G$7:$AN$15)+SUMIF(LABRCOST!$C$5:$C$30,$A78,LABRCOST!F$5:F$30)</f>
        <v>0</v>
      </c>
      <c r="F78" s="17" cm="1">
        <f t="array" ref="F78">SUMIF(TRAINGCOST!$B$6:$B$8,$A78,TRAINGCOST!G$6:G$8)+SUMPRODUCT(--(HSEEXP!$B$7:$B$24=$A78)*(HSEEXP!$G$1:$AN$1=F$1),HSEEXP!$G$7:$AN$24)+SUMPRODUCT(--(GENSERVEXP!$B$7:$B$47=$A78)*(GENSERVEXP!$G$1:$AN$1=F$1),GENSERVEXP!$G$7:$AN$47)+SUMPRODUCT(--(ITEXP!$B$7:$B$15=$A78)*(ITEXP!$G$1:$AN$1=F$1),ITEXP!$G$7:$AN$15)+SUMIF(LABRCOST!$C$5:$C$30,$A78,LABRCOST!G$5:G$30)</f>
        <v>0</v>
      </c>
      <c r="G78" s="17" cm="1">
        <f t="array" ref="G78">SUMIF(TRAINGCOST!$B$6:$B$8,$A78,TRAINGCOST!H$6:H$8)+SUMPRODUCT(--(HSEEXP!$B$7:$B$24=$A78)*(HSEEXP!$G$1:$AN$1=G$1),HSEEXP!$G$7:$AN$24)+SUMPRODUCT(--(GENSERVEXP!$B$7:$B$47=$A78)*(GENSERVEXP!$G$1:$AN$1=G$1),GENSERVEXP!$G$7:$AN$47)+SUMPRODUCT(--(ITEXP!$B$7:$B$15=$A78)*(ITEXP!$G$1:$AN$1=G$1),ITEXP!$G$7:$AN$15)+SUMIF(LABRCOST!$C$5:$C$30,$A78,LABRCOST!H$5:H$30)</f>
        <v>0</v>
      </c>
      <c r="H78" s="17" cm="1">
        <f t="array" ref="H78">SUMIF(TRAINGCOST!$B$6:$B$8,$A78,TRAINGCOST!I$6:I$8)+SUMPRODUCT(--(HSEEXP!$B$7:$B$24=$A78)*(HSEEXP!$G$1:$AN$1=H$1),HSEEXP!$G$7:$AN$24)+SUMPRODUCT(--(GENSERVEXP!$B$7:$B$47=$A78)*(GENSERVEXP!$G$1:$AN$1=H$1),GENSERVEXP!$G$7:$AN$47)+SUMPRODUCT(--(ITEXP!$B$7:$B$15=$A78)*(ITEXP!$G$1:$AN$1=H$1),ITEXP!$G$7:$AN$15)+SUMIF(LABRCOST!$C$5:$C$30,$A78,LABRCOST!I$5:I$30)</f>
        <v>0</v>
      </c>
      <c r="I78" s="17" cm="1">
        <f t="array" ref="I78">SUMIF(TRAINGCOST!$B$6:$B$8,$A78,TRAINGCOST!J$6:J$8)+SUMPRODUCT(--(HSEEXP!$B$7:$B$24=$A78)*(HSEEXP!$G$1:$AN$1=I$1),HSEEXP!$G$7:$AN$24)+SUMPRODUCT(--(GENSERVEXP!$B$7:$B$47=$A78)*(GENSERVEXP!$G$1:$AN$1=I$1),GENSERVEXP!$G$7:$AN$47)+SUMPRODUCT(--(ITEXP!$B$7:$B$15=$A78)*(ITEXP!$G$1:$AN$1=I$1),ITEXP!$G$7:$AN$15)+SUMIF(LABRCOST!$C$5:$C$30,$A78,LABRCOST!J$5:J$30)</f>
        <v>0</v>
      </c>
      <c r="J78" s="17" cm="1">
        <f t="array" ref="J78">SUMIF(TRAINGCOST!$B$6:$B$8,$A78,TRAINGCOST!K$6:K$8)+SUMPRODUCT(--(HSEEXP!$B$7:$B$24=$A78)*(HSEEXP!$G$1:$AN$1=J$1),HSEEXP!$G$7:$AN$24)+SUMPRODUCT(--(GENSERVEXP!$B$7:$B$47=$A78)*(GENSERVEXP!$G$1:$AN$1=J$1),GENSERVEXP!$G$7:$AN$47)+SUMPRODUCT(--(ITEXP!$B$7:$B$15=$A78)*(ITEXP!$G$1:$AN$1=J$1),ITEXP!$G$7:$AN$15)+SUMIF(LABRCOST!$C$5:$C$30,$A78,LABRCOST!K$5:K$30)</f>
        <v>0</v>
      </c>
      <c r="K78" s="17" cm="1">
        <f t="array" ref="K78">SUMIF(TRAINGCOST!$B$6:$B$8,$A78,TRAINGCOST!L$6:L$8)+SUMPRODUCT(--(HSEEXP!$B$7:$B$24=$A78)*(HSEEXP!$G$1:$AN$1=K$1),HSEEXP!$G$7:$AN$24)+SUMPRODUCT(--(GENSERVEXP!$B$7:$B$47=$A78)*(GENSERVEXP!$G$1:$AN$1=K$1),GENSERVEXP!$G$7:$AN$47)+SUMPRODUCT(--(ITEXP!$B$7:$B$15=$A78)*(ITEXP!$G$1:$AN$1=K$1),ITEXP!$G$7:$AN$15)+SUMIF(LABRCOST!$C$5:$C$30,$A78,LABRCOST!L$5:L$30)</f>
        <v>0</v>
      </c>
      <c r="L78" s="17" cm="1">
        <f t="array" ref="L78">SUMIF(TRAINGCOST!$B$6:$B$8,$A78,TRAINGCOST!M$6:M$8)+SUMPRODUCT(--(HSEEXP!$B$7:$B$24=$A78)*(HSEEXP!$G$1:$AN$1=L$1),HSEEXP!$G$7:$AN$24)+SUMPRODUCT(--(GENSERVEXP!$B$7:$B$47=$A78)*(GENSERVEXP!$G$1:$AN$1=L$1),GENSERVEXP!$G$7:$AN$47)+SUMPRODUCT(--(ITEXP!$B$7:$B$15=$A78)*(ITEXP!$G$1:$AN$1=L$1),ITEXP!$G$7:$AN$15)+SUMIF(LABRCOST!$C$5:$C$30,$A78,LABRCOST!M$5:M$30)</f>
        <v>0</v>
      </c>
      <c r="M78" s="17" cm="1">
        <f t="array" ref="M78">SUMIF(TRAINGCOST!$B$6:$B$8,$A78,TRAINGCOST!N$6:N$8)+SUMPRODUCT(--(HSEEXP!$B$7:$B$24=$A78)*(HSEEXP!$G$1:$AN$1=M$1),HSEEXP!$G$7:$AN$24)+SUMPRODUCT(--(GENSERVEXP!$B$7:$B$47=$A78)*(GENSERVEXP!$G$1:$AN$1=M$1),GENSERVEXP!$G$7:$AN$47)+SUMPRODUCT(--(ITEXP!$B$7:$B$15=$A78)*(ITEXP!$G$1:$AN$1=M$1),ITEXP!$G$7:$AN$15)+SUMIF(LABRCOST!$C$5:$C$30,$A78,LABRCOST!N$5:N$30)</f>
        <v>0</v>
      </c>
      <c r="N78" s="17" cm="1">
        <f t="array" ref="N78">SUMIF(TRAINGCOST!$B$6:$B$8,$A78,TRAINGCOST!O$6:O$8)+SUMPRODUCT(--(HSEEXP!$B$7:$B$24=$A78)*(HSEEXP!$G$1:$AN$1=N$1),HSEEXP!$G$7:$AN$24)+SUMPRODUCT(--(GENSERVEXP!$B$7:$B$47=$A78)*(GENSERVEXP!$G$1:$AN$1=N$1),GENSERVEXP!$G$7:$AN$47)+SUMPRODUCT(--(ITEXP!$B$7:$B$15=$A78)*(ITEXP!$G$1:$AN$1=N$1),ITEXP!$G$7:$AN$15)+SUMIF(LABRCOST!$C$5:$C$30,$A78,LABRCOST!O$5:O$30)</f>
        <v>0</v>
      </c>
      <c r="O78" s="18">
        <f t="shared" si="13"/>
        <v>0</v>
      </c>
      <c r="P78" s="19" t="s">
        <v>111</v>
      </c>
    </row>
    <row r="79" spans="1:16" x14ac:dyDescent="0.3">
      <c r="A79" s="15" t="s">
        <v>139</v>
      </c>
      <c r="B79" s="16" t="s">
        <v>140</v>
      </c>
      <c r="C79" s="17" cm="1">
        <f t="array" ref="C79">SUMIF(TRAINGCOST!$B$6:$B$8,$A79,TRAINGCOST!D$6:D$8)+SUMPRODUCT(--(HSEEXP!$B$7:$B$24=$A79)*(HSEEXP!$G$1:$AN$1=C$1),HSEEXP!$G$7:$AN$24)+SUMPRODUCT(--(GENSERVEXP!$B$7:$B$47=$A79)*(GENSERVEXP!$G$1:$AN$1=C$1),GENSERVEXP!$G$7:$AN$47)+SUMPRODUCT(--(ITEXP!$B$7:$B$15=$A79)*(ITEXP!$G$1:$AN$1=C$1),ITEXP!$G$7:$AN$15)+SUMIF(LABRCOST!$C$5:$C$30,$A79,LABRCOST!D$5:D$30)</f>
        <v>0</v>
      </c>
      <c r="D79" s="17" cm="1">
        <f t="array" ref="D79">SUMIF(TRAINGCOST!$B$6:$B$8,$A79,TRAINGCOST!E$6:E$8)+SUMPRODUCT(--(HSEEXP!$B$7:$B$24=$A79)*(HSEEXP!$G$1:$AN$1=D$1),HSEEXP!$G$7:$AN$24)+SUMPRODUCT(--(GENSERVEXP!$B$7:$B$47=$A79)*(GENSERVEXP!$G$1:$AN$1=D$1),GENSERVEXP!$G$7:$AN$47)+SUMPRODUCT(--(ITEXP!$B$7:$B$15=$A79)*(ITEXP!$G$1:$AN$1=D$1),ITEXP!$G$7:$AN$15)+SUMIF(LABRCOST!$C$5:$C$30,$A79,LABRCOST!E$5:E$30)</f>
        <v>0</v>
      </c>
      <c r="E79" s="17" cm="1">
        <f t="array" ref="E79">SUMIF(TRAINGCOST!$B$6:$B$8,$A79,TRAINGCOST!F$6:F$8)+SUMPRODUCT(--(HSEEXP!$B$7:$B$24=$A79)*(HSEEXP!$G$1:$AN$1=E$1),HSEEXP!$G$7:$AN$24)+SUMPRODUCT(--(GENSERVEXP!$B$7:$B$47=$A79)*(GENSERVEXP!$G$1:$AN$1=E$1),GENSERVEXP!$G$7:$AN$47)+SUMPRODUCT(--(ITEXP!$B$7:$B$15=$A79)*(ITEXP!$G$1:$AN$1=E$1),ITEXP!$G$7:$AN$15)+SUMIF(LABRCOST!$C$5:$C$30,$A79,LABRCOST!F$5:F$30)</f>
        <v>0</v>
      </c>
      <c r="F79" s="17" cm="1">
        <f t="array" ref="F79">SUMIF(TRAINGCOST!$B$6:$B$8,$A79,TRAINGCOST!G$6:G$8)+SUMPRODUCT(--(HSEEXP!$B$7:$B$24=$A79)*(HSEEXP!$G$1:$AN$1=F$1),HSEEXP!$G$7:$AN$24)+SUMPRODUCT(--(GENSERVEXP!$B$7:$B$47=$A79)*(GENSERVEXP!$G$1:$AN$1=F$1),GENSERVEXP!$G$7:$AN$47)+SUMPRODUCT(--(ITEXP!$B$7:$B$15=$A79)*(ITEXP!$G$1:$AN$1=F$1),ITEXP!$G$7:$AN$15)+SUMIF(LABRCOST!$C$5:$C$30,$A79,LABRCOST!G$5:G$30)</f>
        <v>0</v>
      </c>
      <c r="G79" s="17" cm="1">
        <f t="array" ref="G79">SUMIF(TRAINGCOST!$B$6:$B$8,$A79,TRAINGCOST!H$6:H$8)+SUMPRODUCT(--(HSEEXP!$B$7:$B$24=$A79)*(HSEEXP!$G$1:$AN$1=G$1),HSEEXP!$G$7:$AN$24)+SUMPRODUCT(--(GENSERVEXP!$B$7:$B$47=$A79)*(GENSERVEXP!$G$1:$AN$1=G$1),GENSERVEXP!$G$7:$AN$47)+SUMPRODUCT(--(ITEXP!$B$7:$B$15=$A79)*(ITEXP!$G$1:$AN$1=G$1),ITEXP!$G$7:$AN$15)+SUMIF(LABRCOST!$C$5:$C$30,$A79,LABRCOST!H$5:H$30)</f>
        <v>0</v>
      </c>
      <c r="H79" s="17" cm="1">
        <f t="array" ref="H79">SUMIF(TRAINGCOST!$B$6:$B$8,$A79,TRAINGCOST!I$6:I$8)+SUMPRODUCT(--(HSEEXP!$B$7:$B$24=$A79)*(HSEEXP!$G$1:$AN$1=H$1),HSEEXP!$G$7:$AN$24)+SUMPRODUCT(--(GENSERVEXP!$B$7:$B$47=$A79)*(GENSERVEXP!$G$1:$AN$1=H$1),GENSERVEXP!$G$7:$AN$47)+SUMPRODUCT(--(ITEXP!$B$7:$B$15=$A79)*(ITEXP!$G$1:$AN$1=H$1),ITEXP!$G$7:$AN$15)+SUMIF(LABRCOST!$C$5:$C$30,$A79,LABRCOST!I$5:I$30)</f>
        <v>0</v>
      </c>
      <c r="I79" s="17" cm="1">
        <f t="array" ref="I79">SUMIF(TRAINGCOST!$B$6:$B$8,$A79,TRAINGCOST!J$6:J$8)+SUMPRODUCT(--(HSEEXP!$B$7:$B$24=$A79)*(HSEEXP!$G$1:$AN$1=I$1),HSEEXP!$G$7:$AN$24)+SUMPRODUCT(--(GENSERVEXP!$B$7:$B$47=$A79)*(GENSERVEXP!$G$1:$AN$1=I$1),GENSERVEXP!$G$7:$AN$47)+SUMPRODUCT(--(ITEXP!$B$7:$B$15=$A79)*(ITEXP!$G$1:$AN$1=I$1),ITEXP!$G$7:$AN$15)+SUMIF(LABRCOST!$C$5:$C$30,$A79,LABRCOST!J$5:J$30)</f>
        <v>0</v>
      </c>
      <c r="J79" s="17" cm="1">
        <f t="array" ref="J79">SUMIF(TRAINGCOST!$B$6:$B$8,$A79,TRAINGCOST!K$6:K$8)+SUMPRODUCT(--(HSEEXP!$B$7:$B$24=$A79)*(HSEEXP!$G$1:$AN$1=J$1),HSEEXP!$G$7:$AN$24)+SUMPRODUCT(--(GENSERVEXP!$B$7:$B$47=$A79)*(GENSERVEXP!$G$1:$AN$1=J$1),GENSERVEXP!$G$7:$AN$47)+SUMPRODUCT(--(ITEXP!$B$7:$B$15=$A79)*(ITEXP!$G$1:$AN$1=J$1),ITEXP!$G$7:$AN$15)+SUMIF(LABRCOST!$C$5:$C$30,$A79,LABRCOST!K$5:K$30)</f>
        <v>0</v>
      </c>
      <c r="K79" s="17" cm="1">
        <f t="array" ref="K79">SUMIF(TRAINGCOST!$B$6:$B$8,$A79,TRAINGCOST!L$6:L$8)+SUMPRODUCT(--(HSEEXP!$B$7:$B$24=$A79)*(HSEEXP!$G$1:$AN$1=K$1),HSEEXP!$G$7:$AN$24)+SUMPRODUCT(--(GENSERVEXP!$B$7:$B$47=$A79)*(GENSERVEXP!$G$1:$AN$1=K$1),GENSERVEXP!$G$7:$AN$47)+SUMPRODUCT(--(ITEXP!$B$7:$B$15=$A79)*(ITEXP!$G$1:$AN$1=K$1),ITEXP!$G$7:$AN$15)+SUMIF(LABRCOST!$C$5:$C$30,$A79,LABRCOST!L$5:L$30)</f>
        <v>0</v>
      </c>
      <c r="L79" s="17" cm="1">
        <f t="array" ref="L79">SUMIF(TRAINGCOST!$B$6:$B$8,$A79,TRAINGCOST!M$6:M$8)+SUMPRODUCT(--(HSEEXP!$B$7:$B$24=$A79)*(HSEEXP!$G$1:$AN$1=L$1),HSEEXP!$G$7:$AN$24)+SUMPRODUCT(--(GENSERVEXP!$B$7:$B$47=$A79)*(GENSERVEXP!$G$1:$AN$1=L$1),GENSERVEXP!$G$7:$AN$47)+SUMPRODUCT(--(ITEXP!$B$7:$B$15=$A79)*(ITEXP!$G$1:$AN$1=L$1),ITEXP!$G$7:$AN$15)+SUMIF(LABRCOST!$C$5:$C$30,$A79,LABRCOST!M$5:M$30)</f>
        <v>0</v>
      </c>
      <c r="M79" s="17" cm="1">
        <f t="array" ref="M79">SUMIF(TRAINGCOST!$B$6:$B$8,$A79,TRAINGCOST!N$6:N$8)+SUMPRODUCT(--(HSEEXP!$B$7:$B$24=$A79)*(HSEEXP!$G$1:$AN$1=M$1),HSEEXP!$G$7:$AN$24)+SUMPRODUCT(--(GENSERVEXP!$B$7:$B$47=$A79)*(GENSERVEXP!$G$1:$AN$1=M$1),GENSERVEXP!$G$7:$AN$47)+SUMPRODUCT(--(ITEXP!$B$7:$B$15=$A79)*(ITEXP!$G$1:$AN$1=M$1),ITEXP!$G$7:$AN$15)+SUMIF(LABRCOST!$C$5:$C$30,$A79,LABRCOST!N$5:N$30)</f>
        <v>0</v>
      </c>
      <c r="N79" s="17" cm="1">
        <f t="array" ref="N79">SUMIF(TRAINGCOST!$B$6:$B$8,$A79,TRAINGCOST!O$6:O$8)+SUMPRODUCT(--(HSEEXP!$B$7:$B$24=$A79)*(HSEEXP!$G$1:$AN$1=N$1),HSEEXP!$G$7:$AN$24)+SUMPRODUCT(--(GENSERVEXP!$B$7:$B$47=$A79)*(GENSERVEXP!$G$1:$AN$1=N$1),GENSERVEXP!$G$7:$AN$47)+SUMPRODUCT(--(ITEXP!$B$7:$B$15=$A79)*(ITEXP!$G$1:$AN$1=N$1),ITEXP!$G$7:$AN$15)+SUMIF(LABRCOST!$C$5:$C$30,$A79,LABRCOST!O$5:O$30)</f>
        <v>0</v>
      </c>
      <c r="O79" s="18">
        <f t="shared" si="13"/>
        <v>0</v>
      </c>
      <c r="P79" s="19" t="s">
        <v>111</v>
      </c>
    </row>
    <row r="80" spans="1:16" x14ac:dyDescent="0.3">
      <c r="A80" s="15" t="s">
        <v>141</v>
      </c>
      <c r="B80" s="16" t="s">
        <v>142</v>
      </c>
      <c r="C80" s="17" cm="1">
        <f t="array" ref="C80">SUMIF(TRAINGCOST!$B$6:$B$8,$A80,TRAINGCOST!D$6:D$8)+SUMPRODUCT(--(HSEEXP!$B$7:$B$24=$A80)*(HSEEXP!$G$1:$AN$1=C$1),HSEEXP!$G$7:$AN$24)+SUMPRODUCT(--(GENSERVEXP!$B$7:$B$47=$A80)*(GENSERVEXP!$G$1:$AN$1=C$1),GENSERVEXP!$G$7:$AN$47)+SUMPRODUCT(--(ITEXP!$B$7:$B$15=$A80)*(ITEXP!$G$1:$AN$1=C$1),ITEXP!$G$7:$AN$15)+SUMIF(LABRCOST!$C$5:$C$30,$A80,LABRCOST!D$5:D$30)</f>
        <v>0</v>
      </c>
      <c r="D80" s="17" cm="1">
        <f t="array" ref="D80">SUMIF(TRAINGCOST!$B$6:$B$8,$A80,TRAINGCOST!E$6:E$8)+SUMPRODUCT(--(HSEEXP!$B$7:$B$24=$A80)*(HSEEXP!$G$1:$AN$1=D$1),HSEEXP!$G$7:$AN$24)+SUMPRODUCT(--(GENSERVEXP!$B$7:$B$47=$A80)*(GENSERVEXP!$G$1:$AN$1=D$1),GENSERVEXP!$G$7:$AN$47)+SUMPRODUCT(--(ITEXP!$B$7:$B$15=$A80)*(ITEXP!$G$1:$AN$1=D$1),ITEXP!$G$7:$AN$15)+SUMIF(LABRCOST!$C$5:$C$30,$A80,LABRCOST!E$5:E$30)</f>
        <v>0</v>
      </c>
      <c r="E80" s="17" cm="1">
        <f t="array" ref="E80">SUMIF(TRAINGCOST!$B$6:$B$8,$A80,TRAINGCOST!F$6:F$8)+SUMPRODUCT(--(HSEEXP!$B$7:$B$24=$A80)*(HSEEXP!$G$1:$AN$1=E$1),HSEEXP!$G$7:$AN$24)+SUMPRODUCT(--(GENSERVEXP!$B$7:$B$47=$A80)*(GENSERVEXP!$G$1:$AN$1=E$1),GENSERVEXP!$G$7:$AN$47)+SUMPRODUCT(--(ITEXP!$B$7:$B$15=$A80)*(ITEXP!$G$1:$AN$1=E$1),ITEXP!$G$7:$AN$15)+SUMIF(LABRCOST!$C$5:$C$30,$A80,LABRCOST!F$5:F$30)</f>
        <v>0</v>
      </c>
      <c r="F80" s="17" cm="1">
        <f t="array" ref="F80">SUMIF(TRAINGCOST!$B$6:$B$8,$A80,TRAINGCOST!G$6:G$8)+SUMPRODUCT(--(HSEEXP!$B$7:$B$24=$A80)*(HSEEXP!$G$1:$AN$1=F$1),HSEEXP!$G$7:$AN$24)+SUMPRODUCT(--(GENSERVEXP!$B$7:$B$47=$A80)*(GENSERVEXP!$G$1:$AN$1=F$1),GENSERVEXP!$G$7:$AN$47)+SUMPRODUCT(--(ITEXP!$B$7:$B$15=$A80)*(ITEXP!$G$1:$AN$1=F$1),ITEXP!$G$7:$AN$15)+SUMIF(LABRCOST!$C$5:$C$30,$A80,LABRCOST!G$5:G$30)</f>
        <v>0</v>
      </c>
      <c r="G80" s="17" cm="1">
        <f t="array" ref="G80">SUMIF(TRAINGCOST!$B$6:$B$8,$A80,TRAINGCOST!H$6:H$8)+SUMPRODUCT(--(HSEEXP!$B$7:$B$24=$A80)*(HSEEXP!$G$1:$AN$1=G$1),HSEEXP!$G$7:$AN$24)+SUMPRODUCT(--(GENSERVEXP!$B$7:$B$47=$A80)*(GENSERVEXP!$G$1:$AN$1=G$1),GENSERVEXP!$G$7:$AN$47)+SUMPRODUCT(--(ITEXP!$B$7:$B$15=$A80)*(ITEXP!$G$1:$AN$1=G$1),ITEXP!$G$7:$AN$15)+SUMIF(LABRCOST!$C$5:$C$30,$A80,LABRCOST!H$5:H$30)</f>
        <v>0</v>
      </c>
      <c r="H80" s="17" cm="1">
        <f t="array" ref="H80">SUMIF(TRAINGCOST!$B$6:$B$8,$A80,TRAINGCOST!I$6:I$8)+SUMPRODUCT(--(HSEEXP!$B$7:$B$24=$A80)*(HSEEXP!$G$1:$AN$1=H$1),HSEEXP!$G$7:$AN$24)+SUMPRODUCT(--(GENSERVEXP!$B$7:$B$47=$A80)*(GENSERVEXP!$G$1:$AN$1=H$1),GENSERVEXP!$G$7:$AN$47)+SUMPRODUCT(--(ITEXP!$B$7:$B$15=$A80)*(ITEXP!$G$1:$AN$1=H$1),ITEXP!$G$7:$AN$15)+SUMIF(LABRCOST!$C$5:$C$30,$A80,LABRCOST!I$5:I$30)</f>
        <v>0</v>
      </c>
      <c r="I80" s="17" cm="1">
        <f t="array" ref="I80">SUMIF(TRAINGCOST!$B$6:$B$8,$A80,TRAINGCOST!J$6:J$8)+SUMPRODUCT(--(HSEEXP!$B$7:$B$24=$A80)*(HSEEXP!$G$1:$AN$1=I$1),HSEEXP!$G$7:$AN$24)+SUMPRODUCT(--(GENSERVEXP!$B$7:$B$47=$A80)*(GENSERVEXP!$G$1:$AN$1=I$1),GENSERVEXP!$G$7:$AN$47)+SUMPRODUCT(--(ITEXP!$B$7:$B$15=$A80)*(ITEXP!$G$1:$AN$1=I$1),ITEXP!$G$7:$AN$15)+SUMIF(LABRCOST!$C$5:$C$30,$A80,LABRCOST!J$5:J$30)</f>
        <v>0</v>
      </c>
      <c r="J80" s="17" cm="1">
        <f t="array" ref="J80">SUMIF(TRAINGCOST!$B$6:$B$8,$A80,TRAINGCOST!K$6:K$8)+SUMPRODUCT(--(HSEEXP!$B$7:$B$24=$A80)*(HSEEXP!$G$1:$AN$1=J$1),HSEEXP!$G$7:$AN$24)+SUMPRODUCT(--(GENSERVEXP!$B$7:$B$47=$A80)*(GENSERVEXP!$G$1:$AN$1=J$1),GENSERVEXP!$G$7:$AN$47)+SUMPRODUCT(--(ITEXP!$B$7:$B$15=$A80)*(ITEXP!$G$1:$AN$1=J$1),ITEXP!$G$7:$AN$15)+SUMIF(LABRCOST!$C$5:$C$30,$A80,LABRCOST!K$5:K$30)</f>
        <v>0</v>
      </c>
      <c r="K80" s="17" cm="1">
        <f t="array" ref="K80">SUMIF(TRAINGCOST!$B$6:$B$8,$A80,TRAINGCOST!L$6:L$8)+SUMPRODUCT(--(HSEEXP!$B$7:$B$24=$A80)*(HSEEXP!$G$1:$AN$1=K$1),HSEEXP!$G$7:$AN$24)+SUMPRODUCT(--(GENSERVEXP!$B$7:$B$47=$A80)*(GENSERVEXP!$G$1:$AN$1=K$1),GENSERVEXP!$G$7:$AN$47)+SUMPRODUCT(--(ITEXP!$B$7:$B$15=$A80)*(ITEXP!$G$1:$AN$1=K$1),ITEXP!$G$7:$AN$15)+SUMIF(LABRCOST!$C$5:$C$30,$A80,LABRCOST!L$5:L$30)</f>
        <v>0</v>
      </c>
      <c r="L80" s="17" cm="1">
        <f t="array" ref="L80">SUMIF(TRAINGCOST!$B$6:$B$8,$A80,TRAINGCOST!M$6:M$8)+SUMPRODUCT(--(HSEEXP!$B$7:$B$24=$A80)*(HSEEXP!$G$1:$AN$1=L$1),HSEEXP!$G$7:$AN$24)+SUMPRODUCT(--(GENSERVEXP!$B$7:$B$47=$A80)*(GENSERVEXP!$G$1:$AN$1=L$1),GENSERVEXP!$G$7:$AN$47)+SUMPRODUCT(--(ITEXP!$B$7:$B$15=$A80)*(ITEXP!$G$1:$AN$1=L$1),ITEXP!$G$7:$AN$15)+SUMIF(LABRCOST!$C$5:$C$30,$A80,LABRCOST!M$5:M$30)</f>
        <v>0</v>
      </c>
      <c r="M80" s="17" cm="1">
        <f t="array" ref="M80">SUMIF(TRAINGCOST!$B$6:$B$8,$A80,TRAINGCOST!N$6:N$8)+SUMPRODUCT(--(HSEEXP!$B$7:$B$24=$A80)*(HSEEXP!$G$1:$AN$1=M$1),HSEEXP!$G$7:$AN$24)+SUMPRODUCT(--(GENSERVEXP!$B$7:$B$47=$A80)*(GENSERVEXP!$G$1:$AN$1=M$1),GENSERVEXP!$G$7:$AN$47)+SUMPRODUCT(--(ITEXP!$B$7:$B$15=$A80)*(ITEXP!$G$1:$AN$1=M$1),ITEXP!$G$7:$AN$15)+SUMIF(LABRCOST!$C$5:$C$30,$A80,LABRCOST!N$5:N$30)</f>
        <v>0</v>
      </c>
      <c r="N80" s="17" cm="1">
        <f t="array" ref="N80">SUMIF(TRAINGCOST!$B$6:$B$8,$A80,TRAINGCOST!O$6:O$8)+SUMPRODUCT(--(HSEEXP!$B$7:$B$24=$A80)*(HSEEXP!$G$1:$AN$1=N$1),HSEEXP!$G$7:$AN$24)+SUMPRODUCT(--(GENSERVEXP!$B$7:$B$47=$A80)*(GENSERVEXP!$G$1:$AN$1=N$1),GENSERVEXP!$G$7:$AN$47)+SUMPRODUCT(--(ITEXP!$B$7:$B$15=$A80)*(ITEXP!$G$1:$AN$1=N$1),ITEXP!$G$7:$AN$15)+SUMIF(LABRCOST!$C$5:$C$30,$A80,LABRCOST!O$5:O$30)</f>
        <v>0</v>
      </c>
      <c r="O80" s="18">
        <f t="shared" si="13"/>
        <v>0</v>
      </c>
      <c r="P80" s="19" t="s">
        <v>111</v>
      </c>
    </row>
    <row r="81" spans="1:16" x14ac:dyDescent="0.3">
      <c r="A81" s="15" t="s">
        <v>143</v>
      </c>
      <c r="B81" s="16" t="s">
        <v>144</v>
      </c>
      <c r="C81" s="17" cm="1">
        <f t="array" ref="C81">SUMIF(TRAINGCOST!$B$6:$B$8,$A81,TRAINGCOST!D$6:D$8)+SUMPRODUCT(--(HSEEXP!$B$7:$B$24=$A81)*(HSEEXP!$G$1:$AN$1=C$1),HSEEXP!$G$7:$AN$24)+SUMPRODUCT(--(GENSERVEXP!$B$7:$B$47=$A81)*(GENSERVEXP!$G$1:$AN$1=C$1),GENSERVEXP!$G$7:$AN$47)+SUMPRODUCT(--(ITEXP!$B$7:$B$15=$A81)*(ITEXP!$G$1:$AN$1=C$1),ITEXP!$G$7:$AN$15)+SUMIF(LABRCOST!$C$5:$C$30,$A81,LABRCOST!D$5:D$30)</f>
        <v>0</v>
      </c>
      <c r="D81" s="17" cm="1">
        <f t="array" ref="D81">SUMIF(TRAINGCOST!$B$6:$B$8,$A81,TRAINGCOST!E$6:E$8)+SUMPRODUCT(--(HSEEXP!$B$7:$B$24=$A81)*(HSEEXP!$G$1:$AN$1=D$1),HSEEXP!$G$7:$AN$24)+SUMPRODUCT(--(GENSERVEXP!$B$7:$B$47=$A81)*(GENSERVEXP!$G$1:$AN$1=D$1),GENSERVEXP!$G$7:$AN$47)+SUMPRODUCT(--(ITEXP!$B$7:$B$15=$A81)*(ITEXP!$G$1:$AN$1=D$1),ITEXP!$G$7:$AN$15)+SUMIF(LABRCOST!$C$5:$C$30,$A81,LABRCOST!E$5:E$30)</f>
        <v>0</v>
      </c>
      <c r="E81" s="17" cm="1">
        <f t="array" ref="E81">SUMIF(TRAINGCOST!$B$6:$B$8,$A81,TRAINGCOST!F$6:F$8)+SUMPRODUCT(--(HSEEXP!$B$7:$B$24=$A81)*(HSEEXP!$G$1:$AN$1=E$1),HSEEXP!$G$7:$AN$24)+SUMPRODUCT(--(GENSERVEXP!$B$7:$B$47=$A81)*(GENSERVEXP!$G$1:$AN$1=E$1),GENSERVEXP!$G$7:$AN$47)+SUMPRODUCT(--(ITEXP!$B$7:$B$15=$A81)*(ITEXP!$G$1:$AN$1=E$1),ITEXP!$G$7:$AN$15)+SUMIF(LABRCOST!$C$5:$C$30,$A81,LABRCOST!F$5:F$30)</f>
        <v>0</v>
      </c>
      <c r="F81" s="17" cm="1">
        <f t="array" ref="F81">SUMIF(TRAINGCOST!$B$6:$B$8,$A81,TRAINGCOST!G$6:G$8)+SUMPRODUCT(--(HSEEXP!$B$7:$B$24=$A81)*(HSEEXP!$G$1:$AN$1=F$1),HSEEXP!$G$7:$AN$24)+SUMPRODUCT(--(GENSERVEXP!$B$7:$B$47=$A81)*(GENSERVEXP!$G$1:$AN$1=F$1),GENSERVEXP!$G$7:$AN$47)+SUMPRODUCT(--(ITEXP!$B$7:$B$15=$A81)*(ITEXP!$G$1:$AN$1=F$1),ITEXP!$G$7:$AN$15)+SUMIF(LABRCOST!$C$5:$C$30,$A81,LABRCOST!G$5:G$30)</f>
        <v>0</v>
      </c>
      <c r="G81" s="17" cm="1">
        <f t="array" ref="G81">SUMIF(TRAINGCOST!$B$6:$B$8,$A81,TRAINGCOST!H$6:H$8)+SUMPRODUCT(--(HSEEXP!$B$7:$B$24=$A81)*(HSEEXP!$G$1:$AN$1=G$1),HSEEXP!$G$7:$AN$24)+SUMPRODUCT(--(GENSERVEXP!$B$7:$B$47=$A81)*(GENSERVEXP!$G$1:$AN$1=G$1),GENSERVEXP!$G$7:$AN$47)+SUMPRODUCT(--(ITEXP!$B$7:$B$15=$A81)*(ITEXP!$G$1:$AN$1=G$1),ITEXP!$G$7:$AN$15)+SUMIF(LABRCOST!$C$5:$C$30,$A81,LABRCOST!H$5:H$30)</f>
        <v>0</v>
      </c>
      <c r="H81" s="17" cm="1">
        <f t="array" ref="H81">SUMIF(TRAINGCOST!$B$6:$B$8,$A81,TRAINGCOST!I$6:I$8)+SUMPRODUCT(--(HSEEXP!$B$7:$B$24=$A81)*(HSEEXP!$G$1:$AN$1=H$1),HSEEXP!$G$7:$AN$24)+SUMPRODUCT(--(GENSERVEXP!$B$7:$B$47=$A81)*(GENSERVEXP!$G$1:$AN$1=H$1),GENSERVEXP!$G$7:$AN$47)+SUMPRODUCT(--(ITEXP!$B$7:$B$15=$A81)*(ITEXP!$G$1:$AN$1=H$1),ITEXP!$G$7:$AN$15)+SUMIF(LABRCOST!$C$5:$C$30,$A81,LABRCOST!I$5:I$30)</f>
        <v>0</v>
      </c>
      <c r="I81" s="17" cm="1">
        <f t="array" ref="I81">SUMIF(TRAINGCOST!$B$6:$B$8,$A81,TRAINGCOST!J$6:J$8)+SUMPRODUCT(--(HSEEXP!$B$7:$B$24=$A81)*(HSEEXP!$G$1:$AN$1=I$1),HSEEXP!$G$7:$AN$24)+SUMPRODUCT(--(GENSERVEXP!$B$7:$B$47=$A81)*(GENSERVEXP!$G$1:$AN$1=I$1),GENSERVEXP!$G$7:$AN$47)+SUMPRODUCT(--(ITEXP!$B$7:$B$15=$A81)*(ITEXP!$G$1:$AN$1=I$1),ITEXP!$G$7:$AN$15)+SUMIF(LABRCOST!$C$5:$C$30,$A81,LABRCOST!J$5:J$30)</f>
        <v>0</v>
      </c>
      <c r="J81" s="17" cm="1">
        <f t="array" ref="J81">SUMIF(TRAINGCOST!$B$6:$B$8,$A81,TRAINGCOST!K$6:K$8)+SUMPRODUCT(--(HSEEXP!$B$7:$B$24=$A81)*(HSEEXP!$G$1:$AN$1=J$1),HSEEXP!$G$7:$AN$24)+SUMPRODUCT(--(GENSERVEXP!$B$7:$B$47=$A81)*(GENSERVEXP!$G$1:$AN$1=J$1),GENSERVEXP!$G$7:$AN$47)+SUMPRODUCT(--(ITEXP!$B$7:$B$15=$A81)*(ITEXP!$G$1:$AN$1=J$1),ITEXP!$G$7:$AN$15)+SUMIF(LABRCOST!$C$5:$C$30,$A81,LABRCOST!K$5:K$30)</f>
        <v>0</v>
      </c>
      <c r="K81" s="17" cm="1">
        <f t="array" ref="K81">SUMIF(TRAINGCOST!$B$6:$B$8,$A81,TRAINGCOST!L$6:L$8)+SUMPRODUCT(--(HSEEXP!$B$7:$B$24=$A81)*(HSEEXP!$G$1:$AN$1=K$1),HSEEXP!$G$7:$AN$24)+SUMPRODUCT(--(GENSERVEXP!$B$7:$B$47=$A81)*(GENSERVEXP!$G$1:$AN$1=K$1),GENSERVEXP!$G$7:$AN$47)+SUMPRODUCT(--(ITEXP!$B$7:$B$15=$A81)*(ITEXP!$G$1:$AN$1=K$1),ITEXP!$G$7:$AN$15)+SUMIF(LABRCOST!$C$5:$C$30,$A81,LABRCOST!L$5:L$30)</f>
        <v>0</v>
      </c>
      <c r="L81" s="17" cm="1">
        <f t="array" ref="L81">SUMIF(TRAINGCOST!$B$6:$B$8,$A81,TRAINGCOST!M$6:M$8)+SUMPRODUCT(--(HSEEXP!$B$7:$B$24=$A81)*(HSEEXP!$G$1:$AN$1=L$1),HSEEXP!$G$7:$AN$24)+SUMPRODUCT(--(GENSERVEXP!$B$7:$B$47=$A81)*(GENSERVEXP!$G$1:$AN$1=L$1),GENSERVEXP!$G$7:$AN$47)+SUMPRODUCT(--(ITEXP!$B$7:$B$15=$A81)*(ITEXP!$G$1:$AN$1=L$1),ITEXP!$G$7:$AN$15)+SUMIF(LABRCOST!$C$5:$C$30,$A81,LABRCOST!M$5:M$30)</f>
        <v>0</v>
      </c>
      <c r="M81" s="17" cm="1">
        <f t="array" ref="M81">SUMIF(TRAINGCOST!$B$6:$B$8,$A81,TRAINGCOST!N$6:N$8)+SUMPRODUCT(--(HSEEXP!$B$7:$B$24=$A81)*(HSEEXP!$G$1:$AN$1=M$1),HSEEXP!$G$7:$AN$24)+SUMPRODUCT(--(GENSERVEXP!$B$7:$B$47=$A81)*(GENSERVEXP!$G$1:$AN$1=M$1),GENSERVEXP!$G$7:$AN$47)+SUMPRODUCT(--(ITEXP!$B$7:$B$15=$A81)*(ITEXP!$G$1:$AN$1=M$1),ITEXP!$G$7:$AN$15)+SUMIF(LABRCOST!$C$5:$C$30,$A81,LABRCOST!N$5:N$30)</f>
        <v>0</v>
      </c>
      <c r="N81" s="17" cm="1">
        <f t="array" ref="N81">SUMIF(TRAINGCOST!$B$6:$B$8,$A81,TRAINGCOST!O$6:O$8)+SUMPRODUCT(--(HSEEXP!$B$7:$B$24=$A81)*(HSEEXP!$G$1:$AN$1=N$1),HSEEXP!$G$7:$AN$24)+SUMPRODUCT(--(GENSERVEXP!$B$7:$B$47=$A81)*(GENSERVEXP!$G$1:$AN$1=N$1),GENSERVEXP!$G$7:$AN$47)+SUMPRODUCT(--(ITEXP!$B$7:$B$15=$A81)*(ITEXP!$G$1:$AN$1=N$1),ITEXP!$G$7:$AN$15)+SUMIF(LABRCOST!$C$5:$C$30,$A81,LABRCOST!O$5:O$30)</f>
        <v>0</v>
      </c>
      <c r="O81" s="18">
        <f t="shared" si="13"/>
        <v>0</v>
      </c>
      <c r="P81" s="19" t="s">
        <v>126</v>
      </c>
    </row>
    <row r="82" spans="1:16" x14ac:dyDescent="0.3">
      <c r="A82" s="15" t="s">
        <v>145</v>
      </c>
      <c r="B82" s="16" t="s">
        <v>146</v>
      </c>
      <c r="C82" s="17" cm="1">
        <f t="array" ref="C82">SUMIF(TRAINGCOST!$B$6:$B$8,$A82,TRAINGCOST!D$6:D$8)+SUMPRODUCT(--(HSEEXP!$B$7:$B$24=$A82)*(HSEEXP!$G$1:$AN$1=C$1),HSEEXP!$G$7:$AN$24)+SUMPRODUCT(--(GENSERVEXP!$B$7:$B$47=$A82)*(GENSERVEXP!$G$1:$AN$1=C$1),GENSERVEXP!$G$7:$AN$47)+SUMPRODUCT(--(ITEXP!$B$7:$B$15=$A82)*(ITEXP!$G$1:$AN$1=C$1),ITEXP!$G$7:$AN$15)+SUMIF(LABRCOST!$C$5:$C$30,$A82,LABRCOST!D$5:D$30)</f>
        <v>0</v>
      </c>
      <c r="D82" s="17" cm="1">
        <f t="array" ref="D82">SUMIF(TRAINGCOST!$B$6:$B$8,$A82,TRAINGCOST!E$6:E$8)+SUMPRODUCT(--(HSEEXP!$B$7:$B$24=$A82)*(HSEEXP!$G$1:$AN$1=D$1),HSEEXP!$G$7:$AN$24)+SUMPRODUCT(--(GENSERVEXP!$B$7:$B$47=$A82)*(GENSERVEXP!$G$1:$AN$1=D$1),GENSERVEXP!$G$7:$AN$47)+SUMPRODUCT(--(ITEXP!$B$7:$B$15=$A82)*(ITEXP!$G$1:$AN$1=D$1),ITEXP!$G$7:$AN$15)+SUMIF(LABRCOST!$C$5:$C$30,$A82,LABRCOST!E$5:E$30)</f>
        <v>0</v>
      </c>
      <c r="E82" s="17" cm="1">
        <f t="array" ref="E82">SUMIF(TRAINGCOST!$B$6:$B$8,$A82,TRAINGCOST!F$6:F$8)+SUMPRODUCT(--(HSEEXP!$B$7:$B$24=$A82)*(HSEEXP!$G$1:$AN$1=E$1),HSEEXP!$G$7:$AN$24)+SUMPRODUCT(--(GENSERVEXP!$B$7:$B$47=$A82)*(GENSERVEXP!$G$1:$AN$1=E$1),GENSERVEXP!$G$7:$AN$47)+SUMPRODUCT(--(ITEXP!$B$7:$B$15=$A82)*(ITEXP!$G$1:$AN$1=E$1),ITEXP!$G$7:$AN$15)+SUMIF(LABRCOST!$C$5:$C$30,$A82,LABRCOST!F$5:F$30)</f>
        <v>0</v>
      </c>
      <c r="F82" s="17" cm="1">
        <f t="array" ref="F82">SUMIF(TRAINGCOST!$B$6:$B$8,$A82,TRAINGCOST!G$6:G$8)+SUMPRODUCT(--(HSEEXP!$B$7:$B$24=$A82)*(HSEEXP!$G$1:$AN$1=F$1),HSEEXP!$G$7:$AN$24)+SUMPRODUCT(--(GENSERVEXP!$B$7:$B$47=$A82)*(GENSERVEXP!$G$1:$AN$1=F$1),GENSERVEXP!$G$7:$AN$47)+SUMPRODUCT(--(ITEXP!$B$7:$B$15=$A82)*(ITEXP!$G$1:$AN$1=F$1),ITEXP!$G$7:$AN$15)+SUMIF(LABRCOST!$C$5:$C$30,$A82,LABRCOST!G$5:G$30)</f>
        <v>0</v>
      </c>
      <c r="G82" s="17" cm="1">
        <f t="array" ref="G82">SUMIF(TRAINGCOST!$B$6:$B$8,$A82,TRAINGCOST!H$6:H$8)+SUMPRODUCT(--(HSEEXP!$B$7:$B$24=$A82)*(HSEEXP!$G$1:$AN$1=G$1),HSEEXP!$G$7:$AN$24)+SUMPRODUCT(--(GENSERVEXP!$B$7:$B$47=$A82)*(GENSERVEXP!$G$1:$AN$1=G$1),GENSERVEXP!$G$7:$AN$47)+SUMPRODUCT(--(ITEXP!$B$7:$B$15=$A82)*(ITEXP!$G$1:$AN$1=G$1),ITEXP!$G$7:$AN$15)+SUMIF(LABRCOST!$C$5:$C$30,$A82,LABRCOST!H$5:H$30)</f>
        <v>0</v>
      </c>
      <c r="H82" s="17" cm="1">
        <f t="array" ref="H82">SUMIF(TRAINGCOST!$B$6:$B$8,$A82,TRAINGCOST!I$6:I$8)+SUMPRODUCT(--(HSEEXP!$B$7:$B$24=$A82)*(HSEEXP!$G$1:$AN$1=H$1),HSEEXP!$G$7:$AN$24)+SUMPRODUCT(--(GENSERVEXP!$B$7:$B$47=$A82)*(GENSERVEXP!$G$1:$AN$1=H$1),GENSERVEXP!$G$7:$AN$47)+SUMPRODUCT(--(ITEXP!$B$7:$B$15=$A82)*(ITEXP!$G$1:$AN$1=H$1),ITEXP!$G$7:$AN$15)+SUMIF(LABRCOST!$C$5:$C$30,$A82,LABRCOST!I$5:I$30)</f>
        <v>0</v>
      </c>
      <c r="I82" s="17" cm="1">
        <f t="array" ref="I82">SUMIF(TRAINGCOST!$B$6:$B$8,$A82,TRAINGCOST!J$6:J$8)+SUMPRODUCT(--(HSEEXP!$B$7:$B$24=$A82)*(HSEEXP!$G$1:$AN$1=I$1),HSEEXP!$G$7:$AN$24)+SUMPRODUCT(--(GENSERVEXP!$B$7:$B$47=$A82)*(GENSERVEXP!$G$1:$AN$1=I$1),GENSERVEXP!$G$7:$AN$47)+SUMPRODUCT(--(ITEXP!$B$7:$B$15=$A82)*(ITEXP!$G$1:$AN$1=I$1),ITEXP!$G$7:$AN$15)+SUMIF(LABRCOST!$C$5:$C$30,$A82,LABRCOST!J$5:J$30)</f>
        <v>0</v>
      </c>
      <c r="J82" s="17" cm="1">
        <f t="array" ref="J82">SUMIF(TRAINGCOST!$B$6:$B$8,$A82,TRAINGCOST!K$6:K$8)+SUMPRODUCT(--(HSEEXP!$B$7:$B$24=$A82)*(HSEEXP!$G$1:$AN$1=J$1),HSEEXP!$G$7:$AN$24)+SUMPRODUCT(--(GENSERVEXP!$B$7:$B$47=$A82)*(GENSERVEXP!$G$1:$AN$1=J$1),GENSERVEXP!$G$7:$AN$47)+SUMPRODUCT(--(ITEXP!$B$7:$B$15=$A82)*(ITEXP!$G$1:$AN$1=J$1),ITEXP!$G$7:$AN$15)+SUMIF(LABRCOST!$C$5:$C$30,$A82,LABRCOST!K$5:K$30)</f>
        <v>0</v>
      </c>
      <c r="K82" s="17" cm="1">
        <f t="array" ref="K82">SUMIF(TRAINGCOST!$B$6:$B$8,$A82,TRAINGCOST!L$6:L$8)+SUMPRODUCT(--(HSEEXP!$B$7:$B$24=$A82)*(HSEEXP!$G$1:$AN$1=K$1),HSEEXP!$G$7:$AN$24)+SUMPRODUCT(--(GENSERVEXP!$B$7:$B$47=$A82)*(GENSERVEXP!$G$1:$AN$1=K$1),GENSERVEXP!$G$7:$AN$47)+SUMPRODUCT(--(ITEXP!$B$7:$B$15=$A82)*(ITEXP!$G$1:$AN$1=K$1),ITEXP!$G$7:$AN$15)+SUMIF(LABRCOST!$C$5:$C$30,$A82,LABRCOST!L$5:L$30)</f>
        <v>0</v>
      </c>
      <c r="L82" s="17" cm="1">
        <f t="array" ref="L82">SUMIF(TRAINGCOST!$B$6:$B$8,$A82,TRAINGCOST!M$6:M$8)+SUMPRODUCT(--(HSEEXP!$B$7:$B$24=$A82)*(HSEEXP!$G$1:$AN$1=L$1),HSEEXP!$G$7:$AN$24)+SUMPRODUCT(--(GENSERVEXP!$B$7:$B$47=$A82)*(GENSERVEXP!$G$1:$AN$1=L$1),GENSERVEXP!$G$7:$AN$47)+SUMPRODUCT(--(ITEXP!$B$7:$B$15=$A82)*(ITEXP!$G$1:$AN$1=L$1),ITEXP!$G$7:$AN$15)+SUMIF(LABRCOST!$C$5:$C$30,$A82,LABRCOST!M$5:M$30)</f>
        <v>0</v>
      </c>
      <c r="M82" s="17" cm="1">
        <f t="array" ref="M82">SUMIF(TRAINGCOST!$B$6:$B$8,$A82,TRAINGCOST!N$6:N$8)+SUMPRODUCT(--(HSEEXP!$B$7:$B$24=$A82)*(HSEEXP!$G$1:$AN$1=M$1),HSEEXP!$G$7:$AN$24)+SUMPRODUCT(--(GENSERVEXP!$B$7:$B$47=$A82)*(GENSERVEXP!$G$1:$AN$1=M$1),GENSERVEXP!$G$7:$AN$47)+SUMPRODUCT(--(ITEXP!$B$7:$B$15=$A82)*(ITEXP!$G$1:$AN$1=M$1),ITEXP!$G$7:$AN$15)+SUMIF(LABRCOST!$C$5:$C$30,$A82,LABRCOST!N$5:N$30)</f>
        <v>0</v>
      </c>
      <c r="N82" s="17" cm="1">
        <f t="array" ref="N82">SUMIF(TRAINGCOST!$B$6:$B$8,$A82,TRAINGCOST!O$6:O$8)+SUMPRODUCT(--(HSEEXP!$B$7:$B$24=$A82)*(HSEEXP!$G$1:$AN$1=N$1),HSEEXP!$G$7:$AN$24)+SUMPRODUCT(--(GENSERVEXP!$B$7:$B$47=$A82)*(GENSERVEXP!$G$1:$AN$1=N$1),GENSERVEXP!$G$7:$AN$47)+SUMPRODUCT(--(ITEXP!$B$7:$B$15=$A82)*(ITEXP!$G$1:$AN$1=N$1),ITEXP!$G$7:$AN$15)+SUMIF(LABRCOST!$C$5:$C$30,$A82,LABRCOST!O$5:O$30)</f>
        <v>0</v>
      </c>
      <c r="O82" s="18">
        <f t="shared" si="13"/>
        <v>0</v>
      </c>
      <c r="P82" s="19" t="s">
        <v>147</v>
      </c>
    </row>
    <row r="83" spans="1:16" x14ac:dyDescent="0.3">
      <c r="A83" s="15" t="s">
        <v>148</v>
      </c>
      <c r="B83" s="16" t="s">
        <v>149</v>
      </c>
      <c r="C83" s="17" cm="1">
        <f t="array" ref="C83">SUMIF(TRAINGCOST!$B$6:$B$8,$A83,TRAINGCOST!D$6:D$8)+SUMPRODUCT(--(HSEEXP!$B$7:$B$24=$A83)*(HSEEXP!$G$1:$AN$1=C$1),HSEEXP!$G$7:$AN$24)+SUMPRODUCT(--(GENSERVEXP!$B$7:$B$47=$A83)*(GENSERVEXP!$G$1:$AN$1=C$1),GENSERVEXP!$G$7:$AN$47)+SUMPRODUCT(--(ITEXP!$B$7:$B$15=$A83)*(ITEXP!$G$1:$AN$1=C$1),ITEXP!$G$7:$AN$15)+SUMIF(LABRCOST!$C$5:$C$30,$A83,LABRCOST!D$5:D$30)</f>
        <v>0</v>
      </c>
      <c r="D83" s="17" cm="1">
        <f t="array" ref="D83">SUMIF(TRAINGCOST!$B$6:$B$8,$A83,TRAINGCOST!E$6:E$8)+SUMPRODUCT(--(HSEEXP!$B$7:$B$24=$A83)*(HSEEXP!$G$1:$AN$1=D$1),HSEEXP!$G$7:$AN$24)+SUMPRODUCT(--(GENSERVEXP!$B$7:$B$47=$A83)*(GENSERVEXP!$G$1:$AN$1=D$1),GENSERVEXP!$G$7:$AN$47)+SUMPRODUCT(--(ITEXP!$B$7:$B$15=$A83)*(ITEXP!$G$1:$AN$1=D$1),ITEXP!$G$7:$AN$15)+SUMIF(LABRCOST!$C$5:$C$30,$A83,LABRCOST!E$5:E$30)</f>
        <v>0</v>
      </c>
      <c r="E83" s="17" cm="1">
        <f t="array" ref="E83">SUMIF(TRAINGCOST!$B$6:$B$8,$A83,TRAINGCOST!F$6:F$8)+SUMPRODUCT(--(HSEEXP!$B$7:$B$24=$A83)*(HSEEXP!$G$1:$AN$1=E$1),HSEEXP!$G$7:$AN$24)+SUMPRODUCT(--(GENSERVEXP!$B$7:$B$47=$A83)*(GENSERVEXP!$G$1:$AN$1=E$1),GENSERVEXP!$G$7:$AN$47)+SUMPRODUCT(--(ITEXP!$B$7:$B$15=$A83)*(ITEXP!$G$1:$AN$1=E$1),ITEXP!$G$7:$AN$15)+SUMIF(LABRCOST!$C$5:$C$30,$A83,LABRCOST!F$5:F$30)</f>
        <v>0</v>
      </c>
      <c r="F83" s="17" cm="1">
        <f t="array" ref="F83">SUMIF(TRAINGCOST!$B$6:$B$8,$A83,TRAINGCOST!G$6:G$8)+SUMPRODUCT(--(HSEEXP!$B$7:$B$24=$A83)*(HSEEXP!$G$1:$AN$1=F$1),HSEEXP!$G$7:$AN$24)+SUMPRODUCT(--(GENSERVEXP!$B$7:$B$47=$A83)*(GENSERVEXP!$G$1:$AN$1=F$1),GENSERVEXP!$G$7:$AN$47)+SUMPRODUCT(--(ITEXP!$B$7:$B$15=$A83)*(ITEXP!$G$1:$AN$1=F$1),ITEXP!$G$7:$AN$15)+SUMIF(LABRCOST!$C$5:$C$30,$A83,LABRCOST!G$5:G$30)</f>
        <v>0</v>
      </c>
      <c r="G83" s="17" cm="1">
        <f t="array" ref="G83">SUMIF(TRAINGCOST!$B$6:$B$8,$A83,TRAINGCOST!H$6:H$8)+SUMPRODUCT(--(HSEEXP!$B$7:$B$24=$A83)*(HSEEXP!$G$1:$AN$1=G$1),HSEEXP!$G$7:$AN$24)+SUMPRODUCT(--(GENSERVEXP!$B$7:$B$47=$A83)*(GENSERVEXP!$G$1:$AN$1=G$1),GENSERVEXP!$G$7:$AN$47)+SUMPRODUCT(--(ITEXP!$B$7:$B$15=$A83)*(ITEXP!$G$1:$AN$1=G$1),ITEXP!$G$7:$AN$15)+SUMIF(LABRCOST!$C$5:$C$30,$A83,LABRCOST!H$5:H$30)</f>
        <v>0</v>
      </c>
      <c r="H83" s="17" cm="1">
        <f t="array" ref="H83">SUMIF(TRAINGCOST!$B$6:$B$8,$A83,TRAINGCOST!I$6:I$8)+SUMPRODUCT(--(HSEEXP!$B$7:$B$24=$A83)*(HSEEXP!$G$1:$AN$1=H$1),HSEEXP!$G$7:$AN$24)+SUMPRODUCT(--(GENSERVEXP!$B$7:$B$47=$A83)*(GENSERVEXP!$G$1:$AN$1=H$1),GENSERVEXP!$G$7:$AN$47)+SUMPRODUCT(--(ITEXP!$B$7:$B$15=$A83)*(ITEXP!$G$1:$AN$1=H$1),ITEXP!$G$7:$AN$15)+SUMIF(LABRCOST!$C$5:$C$30,$A83,LABRCOST!I$5:I$30)</f>
        <v>0</v>
      </c>
      <c r="I83" s="17" cm="1">
        <f t="array" ref="I83">SUMIF(TRAINGCOST!$B$6:$B$8,$A83,TRAINGCOST!J$6:J$8)+SUMPRODUCT(--(HSEEXP!$B$7:$B$24=$A83)*(HSEEXP!$G$1:$AN$1=I$1),HSEEXP!$G$7:$AN$24)+SUMPRODUCT(--(GENSERVEXP!$B$7:$B$47=$A83)*(GENSERVEXP!$G$1:$AN$1=I$1),GENSERVEXP!$G$7:$AN$47)+SUMPRODUCT(--(ITEXP!$B$7:$B$15=$A83)*(ITEXP!$G$1:$AN$1=I$1),ITEXP!$G$7:$AN$15)+SUMIF(LABRCOST!$C$5:$C$30,$A83,LABRCOST!J$5:J$30)</f>
        <v>0</v>
      </c>
      <c r="J83" s="17" cm="1">
        <f t="array" ref="J83">SUMIF(TRAINGCOST!$B$6:$B$8,$A83,TRAINGCOST!K$6:K$8)+SUMPRODUCT(--(HSEEXP!$B$7:$B$24=$A83)*(HSEEXP!$G$1:$AN$1=J$1),HSEEXP!$G$7:$AN$24)+SUMPRODUCT(--(GENSERVEXP!$B$7:$B$47=$A83)*(GENSERVEXP!$G$1:$AN$1=J$1),GENSERVEXP!$G$7:$AN$47)+SUMPRODUCT(--(ITEXP!$B$7:$B$15=$A83)*(ITEXP!$G$1:$AN$1=J$1),ITEXP!$G$7:$AN$15)+SUMIF(LABRCOST!$C$5:$C$30,$A83,LABRCOST!K$5:K$30)</f>
        <v>0</v>
      </c>
      <c r="K83" s="17" cm="1">
        <f t="array" ref="K83">SUMIF(TRAINGCOST!$B$6:$B$8,$A83,TRAINGCOST!L$6:L$8)+SUMPRODUCT(--(HSEEXP!$B$7:$B$24=$A83)*(HSEEXP!$G$1:$AN$1=K$1),HSEEXP!$G$7:$AN$24)+SUMPRODUCT(--(GENSERVEXP!$B$7:$B$47=$A83)*(GENSERVEXP!$G$1:$AN$1=K$1),GENSERVEXP!$G$7:$AN$47)+SUMPRODUCT(--(ITEXP!$B$7:$B$15=$A83)*(ITEXP!$G$1:$AN$1=K$1),ITEXP!$G$7:$AN$15)+SUMIF(LABRCOST!$C$5:$C$30,$A83,LABRCOST!L$5:L$30)</f>
        <v>0</v>
      </c>
      <c r="L83" s="17" cm="1">
        <f t="array" ref="L83">SUMIF(TRAINGCOST!$B$6:$B$8,$A83,TRAINGCOST!M$6:M$8)+SUMPRODUCT(--(HSEEXP!$B$7:$B$24=$A83)*(HSEEXP!$G$1:$AN$1=L$1),HSEEXP!$G$7:$AN$24)+SUMPRODUCT(--(GENSERVEXP!$B$7:$B$47=$A83)*(GENSERVEXP!$G$1:$AN$1=L$1),GENSERVEXP!$G$7:$AN$47)+SUMPRODUCT(--(ITEXP!$B$7:$B$15=$A83)*(ITEXP!$G$1:$AN$1=L$1),ITEXP!$G$7:$AN$15)+SUMIF(LABRCOST!$C$5:$C$30,$A83,LABRCOST!M$5:M$30)</f>
        <v>0</v>
      </c>
      <c r="M83" s="17" cm="1">
        <f t="array" ref="M83">SUMIF(TRAINGCOST!$B$6:$B$8,$A83,TRAINGCOST!N$6:N$8)+SUMPRODUCT(--(HSEEXP!$B$7:$B$24=$A83)*(HSEEXP!$G$1:$AN$1=M$1),HSEEXP!$G$7:$AN$24)+SUMPRODUCT(--(GENSERVEXP!$B$7:$B$47=$A83)*(GENSERVEXP!$G$1:$AN$1=M$1),GENSERVEXP!$G$7:$AN$47)+SUMPRODUCT(--(ITEXP!$B$7:$B$15=$A83)*(ITEXP!$G$1:$AN$1=M$1),ITEXP!$G$7:$AN$15)+SUMIF(LABRCOST!$C$5:$C$30,$A83,LABRCOST!N$5:N$30)</f>
        <v>0</v>
      </c>
      <c r="N83" s="17" cm="1">
        <f t="array" ref="N83">SUMIF(TRAINGCOST!$B$6:$B$8,$A83,TRAINGCOST!O$6:O$8)+SUMPRODUCT(--(HSEEXP!$B$7:$B$24=$A83)*(HSEEXP!$G$1:$AN$1=N$1),HSEEXP!$G$7:$AN$24)+SUMPRODUCT(--(GENSERVEXP!$B$7:$B$47=$A83)*(GENSERVEXP!$G$1:$AN$1=N$1),GENSERVEXP!$G$7:$AN$47)+SUMPRODUCT(--(ITEXP!$B$7:$B$15=$A83)*(ITEXP!$G$1:$AN$1=N$1),ITEXP!$G$7:$AN$15)+SUMIF(LABRCOST!$C$5:$C$30,$A83,LABRCOST!O$5:O$30)</f>
        <v>0</v>
      </c>
      <c r="O83" s="18">
        <f t="shared" si="13"/>
        <v>0</v>
      </c>
      <c r="P83" s="19" t="s">
        <v>150</v>
      </c>
    </row>
    <row r="84" spans="1:16" x14ac:dyDescent="0.3">
      <c r="A84" s="15" t="s">
        <v>151</v>
      </c>
      <c r="B84" s="16" t="s">
        <v>152</v>
      </c>
      <c r="C84" s="17" cm="1">
        <f t="array" ref="C84">SUMIF(TRAINGCOST!$B$6:$B$8,$A84,TRAINGCOST!D$6:D$8)+SUMPRODUCT(--(HSEEXP!$B$7:$B$24=$A84)*(HSEEXP!$G$1:$AN$1=C$1),HSEEXP!$G$7:$AN$24)+SUMPRODUCT(--(GENSERVEXP!$B$7:$B$47=$A84)*(GENSERVEXP!$G$1:$AN$1=C$1),GENSERVEXP!$G$7:$AN$47)+SUMPRODUCT(--(ITEXP!$B$7:$B$15=$A84)*(ITEXP!$G$1:$AN$1=C$1),ITEXP!$G$7:$AN$15)+SUMIF(LABRCOST!$C$5:$C$30,$A84,LABRCOST!D$5:D$30)</f>
        <v>0</v>
      </c>
      <c r="D84" s="17" cm="1">
        <f t="array" ref="D84">SUMIF(TRAINGCOST!$B$6:$B$8,$A84,TRAINGCOST!E$6:E$8)+SUMPRODUCT(--(HSEEXP!$B$7:$B$24=$A84)*(HSEEXP!$G$1:$AN$1=D$1),HSEEXP!$G$7:$AN$24)+SUMPRODUCT(--(GENSERVEXP!$B$7:$B$47=$A84)*(GENSERVEXP!$G$1:$AN$1=D$1),GENSERVEXP!$G$7:$AN$47)+SUMPRODUCT(--(ITEXP!$B$7:$B$15=$A84)*(ITEXP!$G$1:$AN$1=D$1),ITEXP!$G$7:$AN$15)+SUMIF(LABRCOST!$C$5:$C$30,$A84,LABRCOST!E$5:E$30)</f>
        <v>0</v>
      </c>
      <c r="E84" s="17" cm="1">
        <f t="array" ref="E84">SUMIF(TRAINGCOST!$B$6:$B$8,$A84,TRAINGCOST!F$6:F$8)+SUMPRODUCT(--(HSEEXP!$B$7:$B$24=$A84)*(HSEEXP!$G$1:$AN$1=E$1),HSEEXP!$G$7:$AN$24)+SUMPRODUCT(--(GENSERVEXP!$B$7:$B$47=$A84)*(GENSERVEXP!$G$1:$AN$1=E$1),GENSERVEXP!$G$7:$AN$47)+SUMPRODUCT(--(ITEXP!$B$7:$B$15=$A84)*(ITEXP!$G$1:$AN$1=E$1),ITEXP!$G$7:$AN$15)+SUMIF(LABRCOST!$C$5:$C$30,$A84,LABRCOST!F$5:F$30)</f>
        <v>0</v>
      </c>
      <c r="F84" s="17" cm="1">
        <f t="array" ref="F84">SUMIF(TRAINGCOST!$B$6:$B$8,$A84,TRAINGCOST!G$6:G$8)+SUMPRODUCT(--(HSEEXP!$B$7:$B$24=$A84)*(HSEEXP!$G$1:$AN$1=F$1),HSEEXP!$G$7:$AN$24)+SUMPRODUCT(--(GENSERVEXP!$B$7:$B$47=$A84)*(GENSERVEXP!$G$1:$AN$1=F$1),GENSERVEXP!$G$7:$AN$47)+SUMPRODUCT(--(ITEXP!$B$7:$B$15=$A84)*(ITEXP!$G$1:$AN$1=F$1),ITEXP!$G$7:$AN$15)+SUMIF(LABRCOST!$C$5:$C$30,$A84,LABRCOST!G$5:G$30)</f>
        <v>0</v>
      </c>
      <c r="G84" s="17" cm="1">
        <f t="array" ref="G84">SUMIF(TRAINGCOST!$B$6:$B$8,$A84,TRAINGCOST!H$6:H$8)+SUMPRODUCT(--(HSEEXP!$B$7:$B$24=$A84)*(HSEEXP!$G$1:$AN$1=G$1),HSEEXP!$G$7:$AN$24)+SUMPRODUCT(--(GENSERVEXP!$B$7:$B$47=$A84)*(GENSERVEXP!$G$1:$AN$1=G$1),GENSERVEXP!$G$7:$AN$47)+SUMPRODUCT(--(ITEXP!$B$7:$B$15=$A84)*(ITEXP!$G$1:$AN$1=G$1),ITEXP!$G$7:$AN$15)+SUMIF(LABRCOST!$C$5:$C$30,$A84,LABRCOST!H$5:H$30)</f>
        <v>0</v>
      </c>
      <c r="H84" s="17" cm="1">
        <f t="array" ref="H84">SUMIF(TRAINGCOST!$B$6:$B$8,$A84,TRAINGCOST!I$6:I$8)+SUMPRODUCT(--(HSEEXP!$B$7:$B$24=$A84)*(HSEEXP!$G$1:$AN$1=H$1),HSEEXP!$G$7:$AN$24)+SUMPRODUCT(--(GENSERVEXP!$B$7:$B$47=$A84)*(GENSERVEXP!$G$1:$AN$1=H$1),GENSERVEXP!$G$7:$AN$47)+SUMPRODUCT(--(ITEXP!$B$7:$B$15=$A84)*(ITEXP!$G$1:$AN$1=H$1),ITEXP!$G$7:$AN$15)+SUMIF(LABRCOST!$C$5:$C$30,$A84,LABRCOST!I$5:I$30)</f>
        <v>0</v>
      </c>
      <c r="I84" s="17" cm="1">
        <f t="array" ref="I84">SUMIF(TRAINGCOST!$B$6:$B$8,$A84,TRAINGCOST!J$6:J$8)+SUMPRODUCT(--(HSEEXP!$B$7:$B$24=$A84)*(HSEEXP!$G$1:$AN$1=I$1),HSEEXP!$G$7:$AN$24)+SUMPRODUCT(--(GENSERVEXP!$B$7:$B$47=$A84)*(GENSERVEXP!$G$1:$AN$1=I$1),GENSERVEXP!$G$7:$AN$47)+SUMPRODUCT(--(ITEXP!$B$7:$B$15=$A84)*(ITEXP!$G$1:$AN$1=I$1),ITEXP!$G$7:$AN$15)+SUMIF(LABRCOST!$C$5:$C$30,$A84,LABRCOST!J$5:J$30)</f>
        <v>0</v>
      </c>
      <c r="J84" s="17" cm="1">
        <f t="array" ref="J84">SUMIF(TRAINGCOST!$B$6:$B$8,$A84,TRAINGCOST!K$6:K$8)+SUMPRODUCT(--(HSEEXP!$B$7:$B$24=$A84)*(HSEEXP!$G$1:$AN$1=J$1),HSEEXP!$G$7:$AN$24)+SUMPRODUCT(--(GENSERVEXP!$B$7:$B$47=$A84)*(GENSERVEXP!$G$1:$AN$1=J$1),GENSERVEXP!$G$7:$AN$47)+SUMPRODUCT(--(ITEXP!$B$7:$B$15=$A84)*(ITEXP!$G$1:$AN$1=J$1),ITEXP!$G$7:$AN$15)+SUMIF(LABRCOST!$C$5:$C$30,$A84,LABRCOST!K$5:K$30)</f>
        <v>0</v>
      </c>
      <c r="K84" s="17" cm="1">
        <f t="array" ref="K84">SUMIF(TRAINGCOST!$B$6:$B$8,$A84,TRAINGCOST!L$6:L$8)+SUMPRODUCT(--(HSEEXP!$B$7:$B$24=$A84)*(HSEEXP!$G$1:$AN$1=K$1),HSEEXP!$G$7:$AN$24)+SUMPRODUCT(--(GENSERVEXP!$B$7:$B$47=$A84)*(GENSERVEXP!$G$1:$AN$1=K$1),GENSERVEXP!$G$7:$AN$47)+SUMPRODUCT(--(ITEXP!$B$7:$B$15=$A84)*(ITEXP!$G$1:$AN$1=K$1),ITEXP!$G$7:$AN$15)+SUMIF(LABRCOST!$C$5:$C$30,$A84,LABRCOST!L$5:L$30)</f>
        <v>0</v>
      </c>
      <c r="L84" s="17" cm="1">
        <f t="array" ref="L84">SUMIF(TRAINGCOST!$B$6:$B$8,$A84,TRAINGCOST!M$6:M$8)+SUMPRODUCT(--(HSEEXP!$B$7:$B$24=$A84)*(HSEEXP!$G$1:$AN$1=L$1),HSEEXP!$G$7:$AN$24)+SUMPRODUCT(--(GENSERVEXP!$B$7:$B$47=$A84)*(GENSERVEXP!$G$1:$AN$1=L$1),GENSERVEXP!$G$7:$AN$47)+SUMPRODUCT(--(ITEXP!$B$7:$B$15=$A84)*(ITEXP!$G$1:$AN$1=L$1),ITEXP!$G$7:$AN$15)+SUMIF(LABRCOST!$C$5:$C$30,$A84,LABRCOST!M$5:M$30)</f>
        <v>0</v>
      </c>
      <c r="M84" s="17" cm="1">
        <f t="array" ref="M84">SUMIF(TRAINGCOST!$B$6:$B$8,$A84,TRAINGCOST!N$6:N$8)+SUMPRODUCT(--(HSEEXP!$B$7:$B$24=$A84)*(HSEEXP!$G$1:$AN$1=M$1),HSEEXP!$G$7:$AN$24)+SUMPRODUCT(--(GENSERVEXP!$B$7:$B$47=$A84)*(GENSERVEXP!$G$1:$AN$1=M$1),GENSERVEXP!$G$7:$AN$47)+SUMPRODUCT(--(ITEXP!$B$7:$B$15=$A84)*(ITEXP!$G$1:$AN$1=M$1),ITEXP!$G$7:$AN$15)+SUMIF(LABRCOST!$C$5:$C$30,$A84,LABRCOST!N$5:N$30)</f>
        <v>0</v>
      </c>
      <c r="N84" s="17" cm="1">
        <f t="array" ref="N84">SUMIF(TRAINGCOST!$B$6:$B$8,$A84,TRAINGCOST!O$6:O$8)+SUMPRODUCT(--(HSEEXP!$B$7:$B$24=$A84)*(HSEEXP!$G$1:$AN$1=N$1),HSEEXP!$G$7:$AN$24)+SUMPRODUCT(--(GENSERVEXP!$B$7:$B$47=$A84)*(GENSERVEXP!$G$1:$AN$1=N$1),GENSERVEXP!$G$7:$AN$47)+SUMPRODUCT(--(ITEXP!$B$7:$B$15=$A84)*(ITEXP!$G$1:$AN$1=N$1),ITEXP!$G$7:$AN$15)+SUMIF(LABRCOST!$C$5:$C$30,$A84,LABRCOST!O$5:O$30)</f>
        <v>0</v>
      </c>
      <c r="O84" s="18">
        <f t="shared" si="13"/>
        <v>0</v>
      </c>
      <c r="P84" s="19" t="s">
        <v>150</v>
      </c>
    </row>
    <row r="85" spans="1:16" x14ac:dyDescent="0.3">
      <c r="A85" s="15" t="s">
        <v>153</v>
      </c>
      <c r="B85" s="16" t="s">
        <v>154</v>
      </c>
      <c r="C85" s="17" cm="1">
        <f t="array" ref="C85">SUMIF(TRAINGCOST!$B$6:$B$8,$A85,TRAINGCOST!D$6:D$8)+SUMPRODUCT(--(HSEEXP!$B$7:$B$24=$A85)*(HSEEXP!$G$1:$AN$1=C$1),HSEEXP!$G$7:$AN$24)+SUMPRODUCT(--(GENSERVEXP!$B$7:$B$47=$A85)*(GENSERVEXP!$G$1:$AN$1=C$1),GENSERVEXP!$G$7:$AN$47)+SUMPRODUCT(--(ITEXP!$B$7:$B$15=$A85)*(ITEXP!$G$1:$AN$1=C$1),ITEXP!$G$7:$AN$15)+SUMIF(LABRCOST!$C$5:$C$30,$A85,LABRCOST!D$5:D$30)</f>
        <v>0</v>
      </c>
      <c r="D85" s="17" cm="1">
        <f t="array" ref="D85">SUMIF(TRAINGCOST!$B$6:$B$8,$A85,TRAINGCOST!E$6:E$8)+SUMPRODUCT(--(HSEEXP!$B$7:$B$24=$A85)*(HSEEXP!$G$1:$AN$1=D$1),HSEEXP!$G$7:$AN$24)+SUMPRODUCT(--(GENSERVEXP!$B$7:$B$47=$A85)*(GENSERVEXP!$G$1:$AN$1=D$1),GENSERVEXP!$G$7:$AN$47)+SUMPRODUCT(--(ITEXP!$B$7:$B$15=$A85)*(ITEXP!$G$1:$AN$1=D$1),ITEXP!$G$7:$AN$15)+SUMIF(LABRCOST!$C$5:$C$30,$A85,LABRCOST!E$5:E$30)</f>
        <v>0</v>
      </c>
      <c r="E85" s="17" cm="1">
        <f t="array" ref="E85">SUMIF(TRAINGCOST!$B$6:$B$8,$A85,TRAINGCOST!F$6:F$8)+SUMPRODUCT(--(HSEEXP!$B$7:$B$24=$A85)*(HSEEXP!$G$1:$AN$1=E$1),HSEEXP!$G$7:$AN$24)+SUMPRODUCT(--(GENSERVEXP!$B$7:$B$47=$A85)*(GENSERVEXP!$G$1:$AN$1=E$1),GENSERVEXP!$G$7:$AN$47)+SUMPRODUCT(--(ITEXP!$B$7:$B$15=$A85)*(ITEXP!$G$1:$AN$1=E$1),ITEXP!$G$7:$AN$15)+SUMIF(LABRCOST!$C$5:$C$30,$A85,LABRCOST!F$5:F$30)</f>
        <v>0</v>
      </c>
      <c r="F85" s="17" cm="1">
        <f t="array" ref="F85">SUMIF(TRAINGCOST!$B$6:$B$8,$A85,TRAINGCOST!G$6:G$8)+SUMPRODUCT(--(HSEEXP!$B$7:$B$24=$A85)*(HSEEXP!$G$1:$AN$1=F$1),HSEEXP!$G$7:$AN$24)+SUMPRODUCT(--(GENSERVEXP!$B$7:$B$47=$A85)*(GENSERVEXP!$G$1:$AN$1=F$1),GENSERVEXP!$G$7:$AN$47)+SUMPRODUCT(--(ITEXP!$B$7:$B$15=$A85)*(ITEXP!$G$1:$AN$1=F$1),ITEXP!$G$7:$AN$15)+SUMIF(LABRCOST!$C$5:$C$30,$A85,LABRCOST!G$5:G$30)</f>
        <v>0</v>
      </c>
      <c r="G85" s="17" cm="1">
        <f t="array" ref="G85">SUMIF(TRAINGCOST!$B$6:$B$8,$A85,TRAINGCOST!H$6:H$8)+SUMPRODUCT(--(HSEEXP!$B$7:$B$24=$A85)*(HSEEXP!$G$1:$AN$1=G$1),HSEEXP!$G$7:$AN$24)+SUMPRODUCT(--(GENSERVEXP!$B$7:$B$47=$A85)*(GENSERVEXP!$G$1:$AN$1=G$1),GENSERVEXP!$G$7:$AN$47)+SUMPRODUCT(--(ITEXP!$B$7:$B$15=$A85)*(ITEXP!$G$1:$AN$1=G$1),ITEXP!$G$7:$AN$15)+SUMIF(LABRCOST!$C$5:$C$30,$A85,LABRCOST!H$5:H$30)</f>
        <v>0</v>
      </c>
      <c r="H85" s="17" cm="1">
        <f t="array" ref="H85">SUMIF(TRAINGCOST!$B$6:$B$8,$A85,TRAINGCOST!I$6:I$8)+SUMPRODUCT(--(HSEEXP!$B$7:$B$24=$A85)*(HSEEXP!$G$1:$AN$1=H$1),HSEEXP!$G$7:$AN$24)+SUMPRODUCT(--(GENSERVEXP!$B$7:$B$47=$A85)*(GENSERVEXP!$G$1:$AN$1=H$1),GENSERVEXP!$G$7:$AN$47)+SUMPRODUCT(--(ITEXP!$B$7:$B$15=$A85)*(ITEXP!$G$1:$AN$1=H$1),ITEXP!$G$7:$AN$15)+SUMIF(LABRCOST!$C$5:$C$30,$A85,LABRCOST!I$5:I$30)</f>
        <v>0</v>
      </c>
      <c r="I85" s="17" cm="1">
        <f t="array" ref="I85">SUMIF(TRAINGCOST!$B$6:$B$8,$A85,TRAINGCOST!J$6:J$8)+SUMPRODUCT(--(HSEEXP!$B$7:$B$24=$A85)*(HSEEXP!$G$1:$AN$1=I$1),HSEEXP!$G$7:$AN$24)+SUMPRODUCT(--(GENSERVEXP!$B$7:$B$47=$A85)*(GENSERVEXP!$G$1:$AN$1=I$1),GENSERVEXP!$G$7:$AN$47)+SUMPRODUCT(--(ITEXP!$B$7:$B$15=$A85)*(ITEXP!$G$1:$AN$1=I$1),ITEXP!$G$7:$AN$15)+SUMIF(LABRCOST!$C$5:$C$30,$A85,LABRCOST!J$5:J$30)</f>
        <v>0</v>
      </c>
      <c r="J85" s="17" cm="1">
        <f t="array" ref="J85">SUMIF(TRAINGCOST!$B$6:$B$8,$A85,TRAINGCOST!K$6:K$8)+SUMPRODUCT(--(HSEEXP!$B$7:$B$24=$A85)*(HSEEXP!$G$1:$AN$1=J$1),HSEEXP!$G$7:$AN$24)+SUMPRODUCT(--(GENSERVEXP!$B$7:$B$47=$A85)*(GENSERVEXP!$G$1:$AN$1=J$1),GENSERVEXP!$G$7:$AN$47)+SUMPRODUCT(--(ITEXP!$B$7:$B$15=$A85)*(ITEXP!$G$1:$AN$1=J$1),ITEXP!$G$7:$AN$15)+SUMIF(LABRCOST!$C$5:$C$30,$A85,LABRCOST!K$5:K$30)</f>
        <v>0</v>
      </c>
      <c r="K85" s="17" cm="1">
        <f t="array" ref="K85">SUMIF(TRAINGCOST!$B$6:$B$8,$A85,TRAINGCOST!L$6:L$8)+SUMPRODUCT(--(HSEEXP!$B$7:$B$24=$A85)*(HSEEXP!$G$1:$AN$1=K$1),HSEEXP!$G$7:$AN$24)+SUMPRODUCT(--(GENSERVEXP!$B$7:$B$47=$A85)*(GENSERVEXP!$G$1:$AN$1=K$1),GENSERVEXP!$G$7:$AN$47)+SUMPRODUCT(--(ITEXP!$B$7:$B$15=$A85)*(ITEXP!$G$1:$AN$1=K$1),ITEXP!$G$7:$AN$15)+SUMIF(LABRCOST!$C$5:$C$30,$A85,LABRCOST!L$5:L$30)</f>
        <v>0</v>
      </c>
      <c r="L85" s="17" cm="1">
        <f t="array" ref="L85">SUMIF(TRAINGCOST!$B$6:$B$8,$A85,TRAINGCOST!M$6:M$8)+SUMPRODUCT(--(HSEEXP!$B$7:$B$24=$A85)*(HSEEXP!$G$1:$AN$1=L$1),HSEEXP!$G$7:$AN$24)+SUMPRODUCT(--(GENSERVEXP!$B$7:$B$47=$A85)*(GENSERVEXP!$G$1:$AN$1=L$1),GENSERVEXP!$G$7:$AN$47)+SUMPRODUCT(--(ITEXP!$B$7:$B$15=$A85)*(ITEXP!$G$1:$AN$1=L$1),ITEXP!$G$7:$AN$15)+SUMIF(LABRCOST!$C$5:$C$30,$A85,LABRCOST!M$5:M$30)</f>
        <v>0</v>
      </c>
      <c r="M85" s="17" cm="1">
        <f t="array" ref="M85">SUMIF(TRAINGCOST!$B$6:$B$8,$A85,TRAINGCOST!N$6:N$8)+SUMPRODUCT(--(HSEEXP!$B$7:$B$24=$A85)*(HSEEXP!$G$1:$AN$1=M$1),HSEEXP!$G$7:$AN$24)+SUMPRODUCT(--(GENSERVEXP!$B$7:$B$47=$A85)*(GENSERVEXP!$G$1:$AN$1=M$1),GENSERVEXP!$G$7:$AN$47)+SUMPRODUCT(--(ITEXP!$B$7:$B$15=$A85)*(ITEXP!$G$1:$AN$1=M$1),ITEXP!$G$7:$AN$15)+SUMIF(LABRCOST!$C$5:$C$30,$A85,LABRCOST!N$5:N$30)</f>
        <v>0</v>
      </c>
      <c r="N85" s="17" cm="1">
        <f t="array" ref="N85">SUMIF(TRAINGCOST!$B$6:$B$8,$A85,TRAINGCOST!O$6:O$8)+SUMPRODUCT(--(HSEEXP!$B$7:$B$24=$A85)*(HSEEXP!$G$1:$AN$1=N$1),HSEEXP!$G$7:$AN$24)+SUMPRODUCT(--(GENSERVEXP!$B$7:$B$47=$A85)*(GENSERVEXP!$G$1:$AN$1=N$1),GENSERVEXP!$G$7:$AN$47)+SUMPRODUCT(--(ITEXP!$B$7:$B$15=$A85)*(ITEXP!$G$1:$AN$1=N$1),ITEXP!$G$7:$AN$15)+SUMIF(LABRCOST!$C$5:$C$30,$A85,LABRCOST!O$5:O$30)</f>
        <v>0</v>
      </c>
      <c r="O85" s="18">
        <f t="shared" si="13"/>
        <v>0</v>
      </c>
      <c r="P85" s="19" t="s">
        <v>150</v>
      </c>
    </row>
    <row r="86" spans="1:16" x14ac:dyDescent="0.3">
      <c r="A86" s="15" t="s">
        <v>155</v>
      </c>
      <c r="B86" s="16" t="s">
        <v>156</v>
      </c>
      <c r="C86" s="17" cm="1">
        <f t="array" ref="C86">SUMIF(TRAINGCOST!$B$6:$B$8,$A86,TRAINGCOST!D$6:D$8)+SUMPRODUCT(--(HSEEXP!$B$7:$B$24=$A86)*(HSEEXP!$G$1:$AN$1=C$1),HSEEXP!$G$7:$AN$24)+SUMPRODUCT(--(GENSERVEXP!$B$7:$B$47=$A86)*(GENSERVEXP!$G$1:$AN$1=C$1),GENSERVEXP!$G$7:$AN$47)+SUMPRODUCT(--(ITEXP!$B$7:$B$15=$A86)*(ITEXP!$G$1:$AN$1=C$1),ITEXP!$G$7:$AN$15)+SUMIF(LABRCOST!$C$5:$C$30,$A86,LABRCOST!D$5:D$30)</f>
        <v>0</v>
      </c>
      <c r="D86" s="17" cm="1">
        <f t="array" ref="D86">SUMIF(TRAINGCOST!$B$6:$B$8,$A86,TRAINGCOST!E$6:E$8)+SUMPRODUCT(--(HSEEXP!$B$7:$B$24=$A86)*(HSEEXP!$G$1:$AN$1=D$1),HSEEXP!$G$7:$AN$24)+SUMPRODUCT(--(GENSERVEXP!$B$7:$B$47=$A86)*(GENSERVEXP!$G$1:$AN$1=D$1),GENSERVEXP!$G$7:$AN$47)+SUMPRODUCT(--(ITEXP!$B$7:$B$15=$A86)*(ITEXP!$G$1:$AN$1=D$1),ITEXP!$G$7:$AN$15)+SUMIF(LABRCOST!$C$5:$C$30,$A86,LABRCOST!E$5:E$30)</f>
        <v>0</v>
      </c>
      <c r="E86" s="17" cm="1">
        <f t="array" ref="E86">SUMIF(TRAINGCOST!$B$6:$B$8,$A86,TRAINGCOST!F$6:F$8)+SUMPRODUCT(--(HSEEXP!$B$7:$B$24=$A86)*(HSEEXP!$G$1:$AN$1=E$1),HSEEXP!$G$7:$AN$24)+SUMPRODUCT(--(GENSERVEXP!$B$7:$B$47=$A86)*(GENSERVEXP!$G$1:$AN$1=E$1),GENSERVEXP!$G$7:$AN$47)+SUMPRODUCT(--(ITEXP!$B$7:$B$15=$A86)*(ITEXP!$G$1:$AN$1=E$1),ITEXP!$G$7:$AN$15)+SUMIF(LABRCOST!$C$5:$C$30,$A86,LABRCOST!F$5:F$30)</f>
        <v>0</v>
      </c>
      <c r="F86" s="17" cm="1">
        <f t="array" ref="F86">SUMIF(TRAINGCOST!$B$6:$B$8,$A86,TRAINGCOST!G$6:G$8)+SUMPRODUCT(--(HSEEXP!$B$7:$B$24=$A86)*(HSEEXP!$G$1:$AN$1=F$1),HSEEXP!$G$7:$AN$24)+SUMPRODUCT(--(GENSERVEXP!$B$7:$B$47=$A86)*(GENSERVEXP!$G$1:$AN$1=F$1),GENSERVEXP!$G$7:$AN$47)+SUMPRODUCT(--(ITEXP!$B$7:$B$15=$A86)*(ITEXP!$G$1:$AN$1=F$1),ITEXP!$G$7:$AN$15)+SUMIF(LABRCOST!$C$5:$C$30,$A86,LABRCOST!G$5:G$30)</f>
        <v>0</v>
      </c>
      <c r="G86" s="17" cm="1">
        <f t="array" ref="G86">SUMIF(TRAINGCOST!$B$6:$B$8,$A86,TRAINGCOST!H$6:H$8)+SUMPRODUCT(--(HSEEXP!$B$7:$B$24=$A86)*(HSEEXP!$G$1:$AN$1=G$1),HSEEXP!$G$7:$AN$24)+SUMPRODUCT(--(GENSERVEXP!$B$7:$B$47=$A86)*(GENSERVEXP!$G$1:$AN$1=G$1),GENSERVEXP!$G$7:$AN$47)+SUMPRODUCT(--(ITEXP!$B$7:$B$15=$A86)*(ITEXP!$G$1:$AN$1=G$1),ITEXP!$G$7:$AN$15)+SUMIF(LABRCOST!$C$5:$C$30,$A86,LABRCOST!H$5:H$30)</f>
        <v>0</v>
      </c>
      <c r="H86" s="17" cm="1">
        <f t="array" ref="H86">SUMIF(TRAINGCOST!$B$6:$B$8,$A86,TRAINGCOST!I$6:I$8)+SUMPRODUCT(--(HSEEXP!$B$7:$B$24=$A86)*(HSEEXP!$G$1:$AN$1=H$1),HSEEXP!$G$7:$AN$24)+SUMPRODUCT(--(GENSERVEXP!$B$7:$B$47=$A86)*(GENSERVEXP!$G$1:$AN$1=H$1),GENSERVEXP!$G$7:$AN$47)+SUMPRODUCT(--(ITEXP!$B$7:$B$15=$A86)*(ITEXP!$G$1:$AN$1=H$1),ITEXP!$G$7:$AN$15)+SUMIF(LABRCOST!$C$5:$C$30,$A86,LABRCOST!I$5:I$30)</f>
        <v>0</v>
      </c>
      <c r="I86" s="17" cm="1">
        <f t="array" ref="I86">SUMIF(TRAINGCOST!$B$6:$B$8,$A86,TRAINGCOST!J$6:J$8)+SUMPRODUCT(--(HSEEXP!$B$7:$B$24=$A86)*(HSEEXP!$G$1:$AN$1=I$1),HSEEXP!$G$7:$AN$24)+SUMPRODUCT(--(GENSERVEXP!$B$7:$B$47=$A86)*(GENSERVEXP!$G$1:$AN$1=I$1),GENSERVEXP!$G$7:$AN$47)+SUMPRODUCT(--(ITEXP!$B$7:$B$15=$A86)*(ITEXP!$G$1:$AN$1=I$1),ITEXP!$G$7:$AN$15)+SUMIF(LABRCOST!$C$5:$C$30,$A86,LABRCOST!J$5:J$30)</f>
        <v>0</v>
      </c>
      <c r="J86" s="17" cm="1">
        <f t="array" ref="J86">SUMIF(TRAINGCOST!$B$6:$B$8,$A86,TRAINGCOST!K$6:K$8)+SUMPRODUCT(--(HSEEXP!$B$7:$B$24=$A86)*(HSEEXP!$G$1:$AN$1=J$1),HSEEXP!$G$7:$AN$24)+SUMPRODUCT(--(GENSERVEXP!$B$7:$B$47=$A86)*(GENSERVEXP!$G$1:$AN$1=J$1),GENSERVEXP!$G$7:$AN$47)+SUMPRODUCT(--(ITEXP!$B$7:$B$15=$A86)*(ITEXP!$G$1:$AN$1=J$1),ITEXP!$G$7:$AN$15)+SUMIF(LABRCOST!$C$5:$C$30,$A86,LABRCOST!K$5:K$30)</f>
        <v>0</v>
      </c>
      <c r="K86" s="17" cm="1">
        <f t="array" ref="K86">SUMIF(TRAINGCOST!$B$6:$B$8,$A86,TRAINGCOST!L$6:L$8)+SUMPRODUCT(--(HSEEXP!$B$7:$B$24=$A86)*(HSEEXP!$G$1:$AN$1=K$1),HSEEXP!$G$7:$AN$24)+SUMPRODUCT(--(GENSERVEXP!$B$7:$B$47=$A86)*(GENSERVEXP!$G$1:$AN$1=K$1),GENSERVEXP!$G$7:$AN$47)+SUMPRODUCT(--(ITEXP!$B$7:$B$15=$A86)*(ITEXP!$G$1:$AN$1=K$1),ITEXP!$G$7:$AN$15)+SUMIF(LABRCOST!$C$5:$C$30,$A86,LABRCOST!L$5:L$30)</f>
        <v>0</v>
      </c>
      <c r="L86" s="17" cm="1">
        <f t="array" ref="L86">SUMIF(TRAINGCOST!$B$6:$B$8,$A86,TRAINGCOST!M$6:M$8)+SUMPRODUCT(--(HSEEXP!$B$7:$B$24=$A86)*(HSEEXP!$G$1:$AN$1=L$1),HSEEXP!$G$7:$AN$24)+SUMPRODUCT(--(GENSERVEXP!$B$7:$B$47=$A86)*(GENSERVEXP!$G$1:$AN$1=L$1),GENSERVEXP!$G$7:$AN$47)+SUMPRODUCT(--(ITEXP!$B$7:$B$15=$A86)*(ITEXP!$G$1:$AN$1=L$1),ITEXP!$G$7:$AN$15)+SUMIF(LABRCOST!$C$5:$C$30,$A86,LABRCOST!M$5:M$30)</f>
        <v>0</v>
      </c>
      <c r="M86" s="17" cm="1">
        <f t="array" ref="M86">SUMIF(TRAINGCOST!$B$6:$B$8,$A86,TRAINGCOST!N$6:N$8)+SUMPRODUCT(--(HSEEXP!$B$7:$B$24=$A86)*(HSEEXP!$G$1:$AN$1=M$1),HSEEXP!$G$7:$AN$24)+SUMPRODUCT(--(GENSERVEXP!$B$7:$B$47=$A86)*(GENSERVEXP!$G$1:$AN$1=M$1),GENSERVEXP!$G$7:$AN$47)+SUMPRODUCT(--(ITEXP!$B$7:$B$15=$A86)*(ITEXP!$G$1:$AN$1=M$1),ITEXP!$G$7:$AN$15)+SUMIF(LABRCOST!$C$5:$C$30,$A86,LABRCOST!N$5:N$30)</f>
        <v>0</v>
      </c>
      <c r="N86" s="17" cm="1">
        <f t="array" ref="N86">SUMIF(TRAINGCOST!$B$6:$B$8,$A86,TRAINGCOST!O$6:O$8)+SUMPRODUCT(--(HSEEXP!$B$7:$B$24=$A86)*(HSEEXP!$G$1:$AN$1=N$1),HSEEXP!$G$7:$AN$24)+SUMPRODUCT(--(GENSERVEXP!$B$7:$B$47=$A86)*(GENSERVEXP!$G$1:$AN$1=N$1),GENSERVEXP!$G$7:$AN$47)+SUMPRODUCT(--(ITEXP!$B$7:$B$15=$A86)*(ITEXP!$G$1:$AN$1=N$1),ITEXP!$G$7:$AN$15)+SUMIF(LABRCOST!$C$5:$C$30,$A86,LABRCOST!O$5:O$30)</f>
        <v>0</v>
      </c>
      <c r="O86" s="18">
        <f t="shared" si="13"/>
        <v>0</v>
      </c>
      <c r="P86" s="19" t="s">
        <v>150</v>
      </c>
    </row>
    <row r="87" spans="1:16" x14ac:dyDescent="0.3">
      <c r="A87" s="15" t="s">
        <v>157</v>
      </c>
      <c r="B87" s="16" t="s">
        <v>158</v>
      </c>
      <c r="C87" s="17" cm="1">
        <f t="array" ref="C87">SUMIF(TRAINGCOST!$B$6:$B$8,$A87,TRAINGCOST!D$6:D$8)+SUMPRODUCT(--(HSEEXP!$B$7:$B$24=$A87)*(HSEEXP!$G$1:$AN$1=C$1),HSEEXP!$G$7:$AN$24)+SUMPRODUCT(--(GENSERVEXP!$B$7:$B$47=$A87)*(GENSERVEXP!$G$1:$AN$1=C$1),GENSERVEXP!$G$7:$AN$47)+SUMPRODUCT(--(ITEXP!$B$7:$B$15=$A87)*(ITEXP!$G$1:$AN$1=C$1),ITEXP!$G$7:$AN$15)+SUMIF(LABRCOST!$C$5:$C$30,$A87,LABRCOST!D$5:D$30)</f>
        <v>0</v>
      </c>
      <c r="D87" s="17" cm="1">
        <f t="array" ref="D87">SUMIF(TRAINGCOST!$B$6:$B$8,$A87,TRAINGCOST!E$6:E$8)+SUMPRODUCT(--(HSEEXP!$B$7:$B$24=$A87)*(HSEEXP!$G$1:$AN$1=D$1),HSEEXP!$G$7:$AN$24)+SUMPRODUCT(--(GENSERVEXP!$B$7:$B$47=$A87)*(GENSERVEXP!$G$1:$AN$1=D$1),GENSERVEXP!$G$7:$AN$47)+SUMPRODUCT(--(ITEXP!$B$7:$B$15=$A87)*(ITEXP!$G$1:$AN$1=D$1),ITEXP!$G$7:$AN$15)+SUMIF(LABRCOST!$C$5:$C$30,$A87,LABRCOST!E$5:E$30)</f>
        <v>0</v>
      </c>
      <c r="E87" s="17" cm="1">
        <f t="array" ref="E87">SUMIF(TRAINGCOST!$B$6:$B$8,$A87,TRAINGCOST!F$6:F$8)+SUMPRODUCT(--(HSEEXP!$B$7:$B$24=$A87)*(HSEEXP!$G$1:$AN$1=E$1),HSEEXP!$G$7:$AN$24)+SUMPRODUCT(--(GENSERVEXP!$B$7:$B$47=$A87)*(GENSERVEXP!$G$1:$AN$1=E$1),GENSERVEXP!$G$7:$AN$47)+SUMPRODUCT(--(ITEXP!$B$7:$B$15=$A87)*(ITEXP!$G$1:$AN$1=E$1),ITEXP!$G$7:$AN$15)+SUMIF(LABRCOST!$C$5:$C$30,$A87,LABRCOST!F$5:F$30)</f>
        <v>0</v>
      </c>
      <c r="F87" s="17" cm="1">
        <f t="array" ref="F87">SUMIF(TRAINGCOST!$B$6:$B$8,$A87,TRAINGCOST!G$6:G$8)+SUMPRODUCT(--(HSEEXP!$B$7:$B$24=$A87)*(HSEEXP!$G$1:$AN$1=F$1),HSEEXP!$G$7:$AN$24)+SUMPRODUCT(--(GENSERVEXP!$B$7:$B$47=$A87)*(GENSERVEXP!$G$1:$AN$1=F$1),GENSERVEXP!$G$7:$AN$47)+SUMPRODUCT(--(ITEXP!$B$7:$B$15=$A87)*(ITEXP!$G$1:$AN$1=F$1),ITEXP!$G$7:$AN$15)+SUMIF(LABRCOST!$C$5:$C$30,$A87,LABRCOST!G$5:G$30)</f>
        <v>0</v>
      </c>
      <c r="G87" s="17" cm="1">
        <f t="array" ref="G87">SUMIF(TRAINGCOST!$B$6:$B$8,$A87,TRAINGCOST!H$6:H$8)+SUMPRODUCT(--(HSEEXP!$B$7:$B$24=$A87)*(HSEEXP!$G$1:$AN$1=G$1),HSEEXP!$G$7:$AN$24)+SUMPRODUCT(--(GENSERVEXP!$B$7:$B$47=$A87)*(GENSERVEXP!$G$1:$AN$1=G$1),GENSERVEXP!$G$7:$AN$47)+SUMPRODUCT(--(ITEXP!$B$7:$B$15=$A87)*(ITEXP!$G$1:$AN$1=G$1),ITEXP!$G$7:$AN$15)+SUMIF(LABRCOST!$C$5:$C$30,$A87,LABRCOST!H$5:H$30)</f>
        <v>0</v>
      </c>
      <c r="H87" s="17" cm="1">
        <f t="array" ref="H87">SUMIF(TRAINGCOST!$B$6:$B$8,$A87,TRAINGCOST!I$6:I$8)+SUMPRODUCT(--(HSEEXP!$B$7:$B$24=$A87)*(HSEEXP!$G$1:$AN$1=H$1),HSEEXP!$G$7:$AN$24)+SUMPRODUCT(--(GENSERVEXP!$B$7:$B$47=$A87)*(GENSERVEXP!$G$1:$AN$1=H$1),GENSERVEXP!$G$7:$AN$47)+SUMPRODUCT(--(ITEXP!$B$7:$B$15=$A87)*(ITEXP!$G$1:$AN$1=H$1),ITEXP!$G$7:$AN$15)+SUMIF(LABRCOST!$C$5:$C$30,$A87,LABRCOST!I$5:I$30)</f>
        <v>0</v>
      </c>
      <c r="I87" s="17" cm="1">
        <f t="array" ref="I87">SUMIF(TRAINGCOST!$B$6:$B$8,$A87,TRAINGCOST!J$6:J$8)+SUMPRODUCT(--(HSEEXP!$B$7:$B$24=$A87)*(HSEEXP!$G$1:$AN$1=I$1),HSEEXP!$G$7:$AN$24)+SUMPRODUCT(--(GENSERVEXP!$B$7:$B$47=$A87)*(GENSERVEXP!$G$1:$AN$1=I$1),GENSERVEXP!$G$7:$AN$47)+SUMPRODUCT(--(ITEXP!$B$7:$B$15=$A87)*(ITEXP!$G$1:$AN$1=I$1),ITEXP!$G$7:$AN$15)+SUMIF(LABRCOST!$C$5:$C$30,$A87,LABRCOST!J$5:J$30)</f>
        <v>0</v>
      </c>
      <c r="J87" s="17" cm="1">
        <f t="array" ref="J87">SUMIF(TRAINGCOST!$B$6:$B$8,$A87,TRAINGCOST!K$6:K$8)+SUMPRODUCT(--(HSEEXP!$B$7:$B$24=$A87)*(HSEEXP!$G$1:$AN$1=J$1),HSEEXP!$G$7:$AN$24)+SUMPRODUCT(--(GENSERVEXP!$B$7:$B$47=$A87)*(GENSERVEXP!$G$1:$AN$1=J$1),GENSERVEXP!$G$7:$AN$47)+SUMPRODUCT(--(ITEXP!$B$7:$B$15=$A87)*(ITEXP!$G$1:$AN$1=J$1),ITEXP!$G$7:$AN$15)+SUMIF(LABRCOST!$C$5:$C$30,$A87,LABRCOST!K$5:K$30)</f>
        <v>0</v>
      </c>
      <c r="K87" s="17" cm="1">
        <f t="array" ref="K87">SUMIF(TRAINGCOST!$B$6:$B$8,$A87,TRAINGCOST!L$6:L$8)+SUMPRODUCT(--(HSEEXP!$B$7:$B$24=$A87)*(HSEEXP!$G$1:$AN$1=K$1),HSEEXP!$G$7:$AN$24)+SUMPRODUCT(--(GENSERVEXP!$B$7:$B$47=$A87)*(GENSERVEXP!$G$1:$AN$1=K$1),GENSERVEXP!$G$7:$AN$47)+SUMPRODUCT(--(ITEXP!$B$7:$B$15=$A87)*(ITEXP!$G$1:$AN$1=K$1),ITEXP!$G$7:$AN$15)+SUMIF(LABRCOST!$C$5:$C$30,$A87,LABRCOST!L$5:L$30)</f>
        <v>0</v>
      </c>
      <c r="L87" s="17" cm="1">
        <f t="array" ref="L87">SUMIF(TRAINGCOST!$B$6:$B$8,$A87,TRAINGCOST!M$6:M$8)+SUMPRODUCT(--(HSEEXP!$B$7:$B$24=$A87)*(HSEEXP!$G$1:$AN$1=L$1),HSEEXP!$G$7:$AN$24)+SUMPRODUCT(--(GENSERVEXP!$B$7:$B$47=$A87)*(GENSERVEXP!$G$1:$AN$1=L$1),GENSERVEXP!$G$7:$AN$47)+SUMPRODUCT(--(ITEXP!$B$7:$B$15=$A87)*(ITEXP!$G$1:$AN$1=L$1),ITEXP!$G$7:$AN$15)+SUMIF(LABRCOST!$C$5:$C$30,$A87,LABRCOST!M$5:M$30)</f>
        <v>0</v>
      </c>
      <c r="M87" s="17" cm="1">
        <f t="array" ref="M87">SUMIF(TRAINGCOST!$B$6:$B$8,$A87,TRAINGCOST!N$6:N$8)+SUMPRODUCT(--(HSEEXP!$B$7:$B$24=$A87)*(HSEEXP!$G$1:$AN$1=M$1),HSEEXP!$G$7:$AN$24)+SUMPRODUCT(--(GENSERVEXP!$B$7:$B$47=$A87)*(GENSERVEXP!$G$1:$AN$1=M$1),GENSERVEXP!$G$7:$AN$47)+SUMPRODUCT(--(ITEXP!$B$7:$B$15=$A87)*(ITEXP!$G$1:$AN$1=M$1),ITEXP!$G$7:$AN$15)+SUMIF(LABRCOST!$C$5:$C$30,$A87,LABRCOST!N$5:N$30)</f>
        <v>0</v>
      </c>
      <c r="N87" s="17" cm="1">
        <f t="array" ref="N87">SUMIF(TRAINGCOST!$B$6:$B$8,$A87,TRAINGCOST!O$6:O$8)+SUMPRODUCT(--(HSEEXP!$B$7:$B$24=$A87)*(HSEEXP!$G$1:$AN$1=N$1),HSEEXP!$G$7:$AN$24)+SUMPRODUCT(--(GENSERVEXP!$B$7:$B$47=$A87)*(GENSERVEXP!$G$1:$AN$1=N$1),GENSERVEXP!$G$7:$AN$47)+SUMPRODUCT(--(ITEXP!$B$7:$B$15=$A87)*(ITEXP!$G$1:$AN$1=N$1),ITEXP!$G$7:$AN$15)+SUMIF(LABRCOST!$C$5:$C$30,$A87,LABRCOST!O$5:O$30)</f>
        <v>0</v>
      </c>
      <c r="O87" s="18">
        <f t="shared" si="13"/>
        <v>0</v>
      </c>
      <c r="P87" s="19" t="s">
        <v>150</v>
      </c>
    </row>
    <row r="88" spans="1:16" x14ac:dyDescent="0.3">
      <c r="A88" s="15" t="s">
        <v>159</v>
      </c>
      <c r="B88" s="16" t="s">
        <v>160</v>
      </c>
      <c r="C88" s="17" cm="1">
        <f t="array" ref="C88">SUMIF(TRAINGCOST!$B$6:$B$8,$A88,TRAINGCOST!D$6:D$8)+SUMPRODUCT(--(HSEEXP!$B$7:$B$24=$A88)*(HSEEXP!$G$1:$AN$1=C$1),HSEEXP!$G$7:$AN$24)+SUMPRODUCT(--(GENSERVEXP!$B$7:$B$47=$A88)*(GENSERVEXP!$G$1:$AN$1=C$1),GENSERVEXP!$G$7:$AN$47)+SUMPRODUCT(--(ITEXP!$B$7:$B$15=$A88)*(ITEXP!$G$1:$AN$1=C$1),ITEXP!$G$7:$AN$15)+SUMIF(LABRCOST!$C$5:$C$30,$A88,LABRCOST!D$5:D$30)</f>
        <v>0</v>
      </c>
      <c r="D88" s="17" cm="1">
        <f t="array" ref="D88">SUMIF(TRAINGCOST!$B$6:$B$8,$A88,TRAINGCOST!E$6:E$8)+SUMPRODUCT(--(HSEEXP!$B$7:$B$24=$A88)*(HSEEXP!$G$1:$AN$1=D$1),HSEEXP!$G$7:$AN$24)+SUMPRODUCT(--(GENSERVEXP!$B$7:$B$47=$A88)*(GENSERVEXP!$G$1:$AN$1=D$1),GENSERVEXP!$G$7:$AN$47)+SUMPRODUCT(--(ITEXP!$B$7:$B$15=$A88)*(ITEXP!$G$1:$AN$1=D$1),ITEXP!$G$7:$AN$15)+SUMIF(LABRCOST!$C$5:$C$30,$A88,LABRCOST!E$5:E$30)</f>
        <v>0</v>
      </c>
      <c r="E88" s="17" cm="1">
        <f t="array" ref="E88">SUMIF(TRAINGCOST!$B$6:$B$8,$A88,TRAINGCOST!F$6:F$8)+SUMPRODUCT(--(HSEEXP!$B$7:$B$24=$A88)*(HSEEXP!$G$1:$AN$1=E$1),HSEEXP!$G$7:$AN$24)+SUMPRODUCT(--(GENSERVEXP!$B$7:$B$47=$A88)*(GENSERVEXP!$G$1:$AN$1=E$1),GENSERVEXP!$G$7:$AN$47)+SUMPRODUCT(--(ITEXP!$B$7:$B$15=$A88)*(ITEXP!$G$1:$AN$1=E$1),ITEXP!$G$7:$AN$15)+SUMIF(LABRCOST!$C$5:$C$30,$A88,LABRCOST!F$5:F$30)</f>
        <v>0</v>
      </c>
      <c r="F88" s="17" cm="1">
        <f t="array" ref="F88">SUMIF(TRAINGCOST!$B$6:$B$8,$A88,TRAINGCOST!G$6:G$8)+SUMPRODUCT(--(HSEEXP!$B$7:$B$24=$A88)*(HSEEXP!$G$1:$AN$1=F$1),HSEEXP!$G$7:$AN$24)+SUMPRODUCT(--(GENSERVEXP!$B$7:$B$47=$A88)*(GENSERVEXP!$G$1:$AN$1=F$1),GENSERVEXP!$G$7:$AN$47)+SUMPRODUCT(--(ITEXP!$B$7:$B$15=$A88)*(ITEXP!$G$1:$AN$1=F$1),ITEXP!$G$7:$AN$15)+SUMIF(LABRCOST!$C$5:$C$30,$A88,LABRCOST!G$5:G$30)</f>
        <v>0</v>
      </c>
      <c r="G88" s="17" cm="1">
        <f t="array" ref="G88">SUMIF(TRAINGCOST!$B$6:$B$8,$A88,TRAINGCOST!H$6:H$8)+SUMPRODUCT(--(HSEEXP!$B$7:$B$24=$A88)*(HSEEXP!$G$1:$AN$1=G$1),HSEEXP!$G$7:$AN$24)+SUMPRODUCT(--(GENSERVEXP!$B$7:$B$47=$A88)*(GENSERVEXP!$G$1:$AN$1=G$1),GENSERVEXP!$G$7:$AN$47)+SUMPRODUCT(--(ITEXP!$B$7:$B$15=$A88)*(ITEXP!$G$1:$AN$1=G$1),ITEXP!$G$7:$AN$15)+SUMIF(LABRCOST!$C$5:$C$30,$A88,LABRCOST!H$5:H$30)</f>
        <v>0</v>
      </c>
      <c r="H88" s="17" cm="1">
        <f t="array" ref="H88">SUMIF(TRAINGCOST!$B$6:$B$8,$A88,TRAINGCOST!I$6:I$8)+SUMPRODUCT(--(HSEEXP!$B$7:$B$24=$A88)*(HSEEXP!$G$1:$AN$1=H$1),HSEEXP!$G$7:$AN$24)+SUMPRODUCT(--(GENSERVEXP!$B$7:$B$47=$A88)*(GENSERVEXP!$G$1:$AN$1=H$1),GENSERVEXP!$G$7:$AN$47)+SUMPRODUCT(--(ITEXP!$B$7:$B$15=$A88)*(ITEXP!$G$1:$AN$1=H$1),ITEXP!$G$7:$AN$15)+SUMIF(LABRCOST!$C$5:$C$30,$A88,LABRCOST!I$5:I$30)</f>
        <v>0</v>
      </c>
      <c r="I88" s="17" cm="1">
        <f t="array" ref="I88">SUMIF(TRAINGCOST!$B$6:$B$8,$A88,TRAINGCOST!J$6:J$8)+SUMPRODUCT(--(HSEEXP!$B$7:$B$24=$A88)*(HSEEXP!$G$1:$AN$1=I$1),HSEEXP!$G$7:$AN$24)+SUMPRODUCT(--(GENSERVEXP!$B$7:$B$47=$A88)*(GENSERVEXP!$G$1:$AN$1=I$1),GENSERVEXP!$G$7:$AN$47)+SUMPRODUCT(--(ITEXP!$B$7:$B$15=$A88)*(ITEXP!$G$1:$AN$1=I$1),ITEXP!$G$7:$AN$15)+SUMIF(LABRCOST!$C$5:$C$30,$A88,LABRCOST!J$5:J$30)</f>
        <v>0</v>
      </c>
      <c r="J88" s="17" cm="1">
        <f t="array" ref="J88">SUMIF(TRAINGCOST!$B$6:$B$8,$A88,TRAINGCOST!K$6:K$8)+SUMPRODUCT(--(HSEEXP!$B$7:$B$24=$A88)*(HSEEXP!$G$1:$AN$1=J$1),HSEEXP!$G$7:$AN$24)+SUMPRODUCT(--(GENSERVEXP!$B$7:$B$47=$A88)*(GENSERVEXP!$G$1:$AN$1=J$1),GENSERVEXP!$G$7:$AN$47)+SUMPRODUCT(--(ITEXP!$B$7:$B$15=$A88)*(ITEXP!$G$1:$AN$1=J$1),ITEXP!$G$7:$AN$15)+SUMIF(LABRCOST!$C$5:$C$30,$A88,LABRCOST!K$5:K$30)</f>
        <v>0</v>
      </c>
      <c r="K88" s="17" cm="1">
        <f t="array" ref="K88">SUMIF(TRAINGCOST!$B$6:$B$8,$A88,TRAINGCOST!L$6:L$8)+SUMPRODUCT(--(HSEEXP!$B$7:$B$24=$A88)*(HSEEXP!$G$1:$AN$1=K$1),HSEEXP!$G$7:$AN$24)+SUMPRODUCT(--(GENSERVEXP!$B$7:$B$47=$A88)*(GENSERVEXP!$G$1:$AN$1=K$1),GENSERVEXP!$G$7:$AN$47)+SUMPRODUCT(--(ITEXP!$B$7:$B$15=$A88)*(ITEXP!$G$1:$AN$1=K$1),ITEXP!$G$7:$AN$15)+SUMIF(LABRCOST!$C$5:$C$30,$A88,LABRCOST!L$5:L$30)</f>
        <v>0</v>
      </c>
      <c r="L88" s="17" cm="1">
        <f t="array" ref="L88">SUMIF(TRAINGCOST!$B$6:$B$8,$A88,TRAINGCOST!M$6:M$8)+SUMPRODUCT(--(HSEEXP!$B$7:$B$24=$A88)*(HSEEXP!$G$1:$AN$1=L$1),HSEEXP!$G$7:$AN$24)+SUMPRODUCT(--(GENSERVEXP!$B$7:$B$47=$A88)*(GENSERVEXP!$G$1:$AN$1=L$1),GENSERVEXP!$G$7:$AN$47)+SUMPRODUCT(--(ITEXP!$B$7:$B$15=$A88)*(ITEXP!$G$1:$AN$1=L$1),ITEXP!$G$7:$AN$15)+SUMIF(LABRCOST!$C$5:$C$30,$A88,LABRCOST!M$5:M$30)</f>
        <v>0</v>
      </c>
      <c r="M88" s="17" cm="1">
        <f t="array" ref="M88">SUMIF(TRAINGCOST!$B$6:$B$8,$A88,TRAINGCOST!N$6:N$8)+SUMPRODUCT(--(HSEEXP!$B$7:$B$24=$A88)*(HSEEXP!$G$1:$AN$1=M$1),HSEEXP!$G$7:$AN$24)+SUMPRODUCT(--(GENSERVEXP!$B$7:$B$47=$A88)*(GENSERVEXP!$G$1:$AN$1=M$1),GENSERVEXP!$G$7:$AN$47)+SUMPRODUCT(--(ITEXP!$B$7:$B$15=$A88)*(ITEXP!$G$1:$AN$1=M$1),ITEXP!$G$7:$AN$15)+SUMIF(LABRCOST!$C$5:$C$30,$A88,LABRCOST!N$5:N$30)</f>
        <v>0</v>
      </c>
      <c r="N88" s="17" cm="1">
        <f t="array" ref="N88">SUMIF(TRAINGCOST!$B$6:$B$8,$A88,TRAINGCOST!O$6:O$8)+SUMPRODUCT(--(HSEEXP!$B$7:$B$24=$A88)*(HSEEXP!$G$1:$AN$1=N$1),HSEEXP!$G$7:$AN$24)+SUMPRODUCT(--(GENSERVEXP!$B$7:$B$47=$A88)*(GENSERVEXP!$G$1:$AN$1=N$1),GENSERVEXP!$G$7:$AN$47)+SUMPRODUCT(--(ITEXP!$B$7:$B$15=$A88)*(ITEXP!$G$1:$AN$1=N$1),ITEXP!$G$7:$AN$15)+SUMIF(LABRCOST!$C$5:$C$30,$A88,LABRCOST!O$5:O$30)</f>
        <v>0</v>
      </c>
      <c r="O88" s="18">
        <f t="shared" si="13"/>
        <v>0</v>
      </c>
      <c r="P88" s="19" t="s">
        <v>53</v>
      </c>
    </row>
    <row r="89" spans="1:16" x14ac:dyDescent="0.3">
      <c r="A89" s="15" t="s">
        <v>161</v>
      </c>
      <c r="B89" s="16" t="s">
        <v>162</v>
      </c>
      <c r="C89" s="17" cm="1">
        <f t="array" ref="C89">SUMIF(TRAINGCOST!$B$6:$B$8,$A89,TRAINGCOST!D$6:D$8)+SUMPRODUCT(--(HSEEXP!$B$7:$B$24=$A89)*(HSEEXP!$G$1:$AN$1=C$1),HSEEXP!$G$7:$AN$24)+SUMPRODUCT(--(GENSERVEXP!$B$7:$B$47=$A89)*(GENSERVEXP!$G$1:$AN$1=C$1),GENSERVEXP!$G$7:$AN$47)+SUMPRODUCT(--(ITEXP!$B$7:$B$15=$A89)*(ITEXP!$G$1:$AN$1=C$1),ITEXP!$G$7:$AN$15)+SUMIF(LABRCOST!$C$5:$C$30,$A89,LABRCOST!D$5:D$30)</f>
        <v>0</v>
      </c>
      <c r="D89" s="17" cm="1">
        <f t="array" ref="D89">SUMIF(TRAINGCOST!$B$6:$B$8,$A89,TRAINGCOST!E$6:E$8)+SUMPRODUCT(--(HSEEXP!$B$7:$B$24=$A89)*(HSEEXP!$G$1:$AN$1=D$1),HSEEXP!$G$7:$AN$24)+SUMPRODUCT(--(GENSERVEXP!$B$7:$B$47=$A89)*(GENSERVEXP!$G$1:$AN$1=D$1),GENSERVEXP!$G$7:$AN$47)+SUMPRODUCT(--(ITEXP!$B$7:$B$15=$A89)*(ITEXP!$G$1:$AN$1=D$1),ITEXP!$G$7:$AN$15)+SUMIF(LABRCOST!$C$5:$C$30,$A89,LABRCOST!E$5:E$30)</f>
        <v>0</v>
      </c>
      <c r="E89" s="17" cm="1">
        <f t="array" ref="E89">SUMIF(TRAINGCOST!$B$6:$B$8,$A89,TRAINGCOST!F$6:F$8)+SUMPRODUCT(--(HSEEXP!$B$7:$B$24=$A89)*(HSEEXP!$G$1:$AN$1=E$1),HSEEXP!$G$7:$AN$24)+SUMPRODUCT(--(GENSERVEXP!$B$7:$B$47=$A89)*(GENSERVEXP!$G$1:$AN$1=E$1),GENSERVEXP!$G$7:$AN$47)+SUMPRODUCT(--(ITEXP!$B$7:$B$15=$A89)*(ITEXP!$G$1:$AN$1=E$1),ITEXP!$G$7:$AN$15)+SUMIF(LABRCOST!$C$5:$C$30,$A89,LABRCOST!F$5:F$30)</f>
        <v>0</v>
      </c>
      <c r="F89" s="17" cm="1">
        <f t="array" ref="F89">SUMIF(TRAINGCOST!$B$6:$B$8,$A89,TRAINGCOST!G$6:G$8)+SUMPRODUCT(--(HSEEXP!$B$7:$B$24=$A89)*(HSEEXP!$G$1:$AN$1=F$1),HSEEXP!$G$7:$AN$24)+SUMPRODUCT(--(GENSERVEXP!$B$7:$B$47=$A89)*(GENSERVEXP!$G$1:$AN$1=F$1),GENSERVEXP!$G$7:$AN$47)+SUMPRODUCT(--(ITEXP!$B$7:$B$15=$A89)*(ITEXP!$G$1:$AN$1=F$1),ITEXP!$G$7:$AN$15)+SUMIF(LABRCOST!$C$5:$C$30,$A89,LABRCOST!G$5:G$30)</f>
        <v>0</v>
      </c>
      <c r="G89" s="17" cm="1">
        <f t="array" ref="G89">SUMIF(TRAINGCOST!$B$6:$B$8,$A89,TRAINGCOST!H$6:H$8)+SUMPRODUCT(--(HSEEXP!$B$7:$B$24=$A89)*(HSEEXP!$G$1:$AN$1=G$1),HSEEXP!$G$7:$AN$24)+SUMPRODUCT(--(GENSERVEXP!$B$7:$B$47=$A89)*(GENSERVEXP!$G$1:$AN$1=G$1),GENSERVEXP!$G$7:$AN$47)+SUMPRODUCT(--(ITEXP!$B$7:$B$15=$A89)*(ITEXP!$G$1:$AN$1=G$1),ITEXP!$G$7:$AN$15)+SUMIF(LABRCOST!$C$5:$C$30,$A89,LABRCOST!H$5:H$30)</f>
        <v>0</v>
      </c>
      <c r="H89" s="17" cm="1">
        <f t="array" ref="H89">SUMIF(TRAINGCOST!$B$6:$B$8,$A89,TRAINGCOST!I$6:I$8)+SUMPRODUCT(--(HSEEXP!$B$7:$B$24=$A89)*(HSEEXP!$G$1:$AN$1=H$1),HSEEXP!$G$7:$AN$24)+SUMPRODUCT(--(GENSERVEXP!$B$7:$B$47=$A89)*(GENSERVEXP!$G$1:$AN$1=H$1),GENSERVEXP!$G$7:$AN$47)+SUMPRODUCT(--(ITEXP!$B$7:$B$15=$A89)*(ITEXP!$G$1:$AN$1=H$1),ITEXP!$G$7:$AN$15)+SUMIF(LABRCOST!$C$5:$C$30,$A89,LABRCOST!I$5:I$30)</f>
        <v>0</v>
      </c>
      <c r="I89" s="17" cm="1">
        <f t="array" ref="I89">SUMIF(TRAINGCOST!$B$6:$B$8,$A89,TRAINGCOST!J$6:J$8)+SUMPRODUCT(--(HSEEXP!$B$7:$B$24=$A89)*(HSEEXP!$G$1:$AN$1=I$1),HSEEXP!$G$7:$AN$24)+SUMPRODUCT(--(GENSERVEXP!$B$7:$B$47=$A89)*(GENSERVEXP!$G$1:$AN$1=I$1),GENSERVEXP!$G$7:$AN$47)+SUMPRODUCT(--(ITEXP!$B$7:$B$15=$A89)*(ITEXP!$G$1:$AN$1=I$1),ITEXP!$G$7:$AN$15)+SUMIF(LABRCOST!$C$5:$C$30,$A89,LABRCOST!J$5:J$30)</f>
        <v>0</v>
      </c>
      <c r="J89" s="17" cm="1">
        <f t="array" ref="J89">SUMIF(TRAINGCOST!$B$6:$B$8,$A89,TRAINGCOST!K$6:K$8)+SUMPRODUCT(--(HSEEXP!$B$7:$B$24=$A89)*(HSEEXP!$G$1:$AN$1=J$1),HSEEXP!$G$7:$AN$24)+SUMPRODUCT(--(GENSERVEXP!$B$7:$B$47=$A89)*(GENSERVEXP!$G$1:$AN$1=J$1),GENSERVEXP!$G$7:$AN$47)+SUMPRODUCT(--(ITEXP!$B$7:$B$15=$A89)*(ITEXP!$G$1:$AN$1=J$1),ITEXP!$G$7:$AN$15)+SUMIF(LABRCOST!$C$5:$C$30,$A89,LABRCOST!K$5:K$30)</f>
        <v>0</v>
      </c>
      <c r="K89" s="17" cm="1">
        <f t="array" ref="K89">SUMIF(TRAINGCOST!$B$6:$B$8,$A89,TRAINGCOST!L$6:L$8)+SUMPRODUCT(--(HSEEXP!$B$7:$B$24=$A89)*(HSEEXP!$G$1:$AN$1=K$1),HSEEXP!$G$7:$AN$24)+SUMPRODUCT(--(GENSERVEXP!$B$7:$B$47=$A89)*(GENSERVEXP!$G$1:$AN$1=K$1),GENSERVEXP!$G$7:$AN$47)+SUMPRODUCT(--(ITEXP!$B$7:$B$15=$A89)*(ITEXP!$G$1:$AN$1=K$1),ITEXP!$G$7:$AN$15)+SUMIF(LABRCOST!$C$5:$C$30,$A89,LABRCOST!L$5:L$30)</f>
        <v>0</v>
      </c>
      <c r="L89" s="17" cm="1">
        <f t="array" ref="L89">SUMIF(TRAINGCOST!$B$6:$B$8,$A89,TRAINGCOST!M$6:M$8)+SUMPRODUCT(--(HSEEXP!$B$7:$B$24=$A89)*(HSEEXP!$G$1:$AN$1=L$1),HSEEXP!$G$7:$AN$24)+SUMPRODUCT(--(GENSERVEXP!$B$7:$B$47=$A89)*(GENSERVEXP!$G$1:$AN$1=L$1),GENSERVEXP!$G$7:$AN$47)+SUMPRODUCT(--(ITEXP!$B$7:$B$15=$A89)*(ITEXP!$G$1:$AN$1=L$1),ITEXP!$G$7:$AN$15)+SUMIF(LABRCOST!$C$5:$C$30,$A89,LABRCOST!M$5:M$30)</f>
        <v>0</v>
      </c>
      <c r="M89" s="17" cm="1">
        <f t="array" ref="M89">SUMIF(TRAINGCOST!$B$6:$B$8,$A89,TRAINGCOST!N$6:N$8)+SUMPRODUCT(--(HSEEXP!$B$7:$B$24=$A89)*(HSEEXP!$G$1:$AN$1=M$1),HSEEXP!$G$7:$AN$24)+SUMPRODUCT(--(GENSERVEXP!$B$7:$B$47=$A89)*(GENSERVEXP!$G$1:$AN$1=M$1),GENSERVEXP!$G$7:$AN$47)+SUMPRODUCT(--(ITEXP!$B$7:$B$15=$A89)*(ITEXP!$G$1:$AN$1=M$1),ITEXP!$G$7:$AN$15)+SUMIF(LABRCOST!$C$5:$C$30,$A89,LABRCOST!N$5:N$30)</f>
        <v>0</v>
      </c>
      <c r="N89" s="17" cm="1">
        <f t="array" ref="N89">SUMIF(TRAINGCOST!$B$6:$B$8,$A89,TRAINGCOST!O$6:O$8)+SUMPRODUCT(--(HSEEXP!$B$7:$B$24=$A89)*(HSEEXP!$G$1:$AN$1=N$1),HSEEXP!$G$7:$AN$24)+SUMPRODUCT(--(GENSERVEXP!$B$7:$B$47=$A89)*(GENSERVEXP!$G$1:$AN$1=N$1),GENSERVEXP!$G$7:$AN$47)+SUMPRODUCT(--(ITEXP!$B$7:$B$15=$A89)*(ITEXP!$G$1:$AN$1=N$1),ITEXP!$G$7:$AN$15)+SUMIF(LABRCOST!$C$5:$C$30,$A89,LABRCOST!O$5:O$30)</f>
        <v>0</v>
      </c>
      <c r="O89" s="18">
        <f t="shared" si="13"/>
        <v>0</v>
      </c>
      <c r="P89" s="19" t="s">
        <v>150</v>
      </c>
    </row>
    <row r="90" spans="1:16" x14ac:dyDescent="0.3">
      <c r="A90" s="15" t="s">
        <v>163</v>
      </c>
      <c r="B90" s="16" t="s">
        <v>164</v>
      </c>
      <c r="C90" s="17" cm="1">
        <f t="array" ref="C90">SUMIF(TRAINGCOST!$B$6:$B$8,$A90,TRAINGCOST!D$6:D$8)+SUMPRODUCT(--(HSEEXP!$B$7:$B$24=$A90)*(HSEEXP!$G$1:$AN$1=C$1),HSEEXP!$G$7:$AN$24)+SUMPRODUCT(--(GENSERVEXP!$B$7:$B$47=$A90)*(GENSERVEXP!$G$1:$AN$1=C$1),GENSERVEXP!$G$7:$AN$47)+SUMPRODUCT(--(ITEXP!$B$7:$B$15=$A90)*(ITEXP!$G$1:$AN$1=C$1),ITEXP!$G$7:$AN$15)+SUMIF(LABRCOST!$C$5:$C$30,$A90,LABRCOST!D$5:D$30)</f>
        <v>0</v>
      </c>
      <c r="D90" s="17" cm="1">
        <f t="array" ref="D90">SUMIF(TRAINGCOST!$B$6:$B$8,$A90,TRAINGCOST!E$6:E$8)+SUMPRODUCT(--(HSEEXP!$B$7:$B$24=$A90)*(HSEEXP!$G$1:$AN$1=D$1),HSEEXP!$G$7:$AN$24)+SUMPRODUCT(--(GENSERVEXP!$B$7:$B$47=$A90)*(GENSERVEXP!$G$1:$AN$1=D$1),GENSERVEXP!$G$7:$AN$47)+SUMPRODUCT(--(ITEXP!$B$7:$B$15=$A90)*(ITEXP!$G$1:$AN$1=D$1),ITEXP!$G$7:$AN$15)+SUMIF(LABRCOST!$C$5:$C$30,$A90,LABRCOST!E$5:E$30)</f>
        <v>0</v>
      </c>
      <c r="E90" s="17" cm="1">
        <f t="array" ref="E90">SUMIF(TRAINGCOST!$B$6:$B$8,$A90,TRAINGCOST!F$6:F$8)+SUMPRODUCT(--(HSEEXP!$B$7:$B$24=$A90)*(HSEEXP!$G$1:$AN$1=E$1),HSEEXP!$G$7:$AN$24)+SUMPRODUCT(--(GENSERVEXP!$B$7:$B$47=$A90)*(GENSERVEXP!$G$1:$AN$1=E$1),GENSERVEXP!$G$7:$AN$47)+SUMPRODUCT(--(ITEXP!$B$7:$B$15=$A90)*(ITEXP!$G$1:$AN$1=E$1),ITEXP!$G$7:$AN$15)+SUMIF(LABRCOST!$C$5:$C$30,$A90,LABRCOST!F$5:F$30)</f>
        <v>0</v>
      </c>
      <c r="F90" s="17" cm="1">
        <f t="array" ref="F90">SUMIF(TRAINGCOST!$B$6:$B$8,$A90,TRAINGCOST!G$6:G$8)+SUMPRODUCT(--(HSEEXP!$B$7:$B$24=$A90)*(HSEEXP!$G$1:$AN$1=F$1),HSEEXP!$G$7:$AN$24)+SUMPRODUCT(--(GENSERVEXP!$B$7:$B$47=$A90)*(GENSERVEXP!$G$1:$AN$1=F$1),GENSERVEXP!$G$7:$AN$47)+SUMPRODUCT(--(ITEXP!$B$7:$B$15=$A90)*(ITEXP!$G$1:$AN$1=F$1),ITEXP!$G$7:$AN$15)+SUMIF(LABRCOST!$C$5:$C$30,$A90,LABRCOST!G$5:G$30)</f>
        <v>0</v>
      </c>
      <c r="G90" s="17" cm="1">
        <f t="array" ref="G90">SUMIF(TRAINGCOST!$B$6:$B$8,$A90,TRAINGCOST!H$6:H$8)+SUMPRODUCT(--(HSEEXP!$B$7:$B$24=$A90)*(HSEEXP!$G$1:$AN$1=G$1),HSEEXP!$G$7:$AN$24)+SUMPRODUCT(--(GENSERVEXP!$B$7:$B$47=$A90)*(GENSERVEXP!$G$1:$AN$1=G$1),GENSERVEXP!$G$7:$AN$47)+SUMPRODUCT(--(ITEXP!$B$7:$B$15=$A90)*(ITEXP!$G$1:$AN$1=G$1),ITEXP!$G$7:$AN$15)+SUMIF(LABRCOST!$C$5:$C$30,$A90,LABRCOST!H$5:H$30)</f>
        <v>0</v>
      </c>
      <c r="H90" s="17" cm="1">
        <f t="array" ref="H90">SUMIF(TRAINGCOST!$B$6:$B$8,$A90,TRAINGCOST!I$6:I$8)+SUMPRODUCT(--(HSEEXP!$B$7:$B$24=$A90)*(HSEEXP!$G$1:$AN$1=H$1),HSEEXP!$G$7:$AN$24)+SUMPRODUCT(--(GENSERVEXP!$B$7:$B$47=$A90)*(GENSERVEXP!$G$1:$AN$1=H$1),GENSERVEXP!$G$7:$AN$47)+SUMPRODUCT(--(ITEXP!$B$7:$B$15=$A90)*(ITEXP!$G$1:$AN$1=H$1),ITEXP!$G$7:$AN$15)+SUMIF(LABRCOST!$C$5:$C$30,$A90,LABRCOST!I$5:I$30)</f>
        <v>0</v>
      </c>
      <c r="I90" s="17" cm="1">
        <f t="array" ref="I90">SUMIF(TRAINGCOST!$B$6:$B$8,$A90,TRAINGCOST!J$6:J$8)+SUMPRODUCT(--(HSEEXP!$B$7:$B$24=$A90)*(HSEEXP!$G$1:$AN$1=I$1),HSEEXP!$G$7:$AN$24)+SUMPRODUCT(--(GENSERVEXP!$B$7:$B$47=$A90)*(GENSERVEXP!$G$1:$AN$1=I$1),GENSERVEXP!$G$7:$AN$47)+SUMPRODUCT(--(ITEXP!$B$7:$B$15=$A90)*(ITEXP!$G$1:$AN$1=I$1),ITEXP!$G$7:$AN$15)+SUMIF(LABRCOST!$C$5:$C$30,$A90,LABRCOST!J$5:J$30)</f>
        <v>0</v>
      </c>
      <c r="J90" s="17" cm="1">
        <f t="array" ref="J90">SUMIF(TRAINGCOST!$B$6:$B$8,$A90,TRAINGCOST!K$6:K$8)+SUMPRODUCT(--(HSEEXP!$B$7:$B$24=$A90)*(HSEEXP!$G$1:$AN$1=J$1),HSEEXP!$G$7:$AN$24)+SUMPRODUCT(--(GENSERVEXP!$B$7:$B$47=$A90)*(GENSERVEXP!$G$1:$AN$1=J$1),GENSERVEXP!$G$7:$AN$47)+SUMPRODUCT(--(ITEXP!$B$7:$B$15=$A90)*(ITEXP!$G$1:$AN$1=J$1),ITEXP!$G$7:$AN$15)+SUMIF(LABRCOST!$C$5:$C$30,$A90,LABRCOST!K$5:K$30)</f>
        <v>0</v>
      </c>
      <c r="K90" s="17" cm="1">
        <f t="array" ref="K90">SUMIF(TRAINGCOST!$B$6:$B$8,$A90,TRAINGCOST!L$6:L$8)+SUMPRODUCT(--(HSEEXP!$B$7:$B$24=$A90)*(HSEEXP!$G$1:$AN$1=K$1),HSEEXP!$G$7:$AN$24)+SUMPRODUCT(--(GENSERVEXP!$B$7:$B$47=$A90)*(GENSERVEXP!$G$1:$AN$1=K$1),GENSERVEXP!$G$7:$AN$47)+SUMPRODUCT(--(ITEXP!$B$7:$B$15=$A90)*(ITEXP!$G$1:$AN$1=K$1),ITEXP!$G$7:$AN$15)+SUMIF(LABRCOST!$C$5:$C$30,$A90,LABRCOST!L$5:L$30)</f>
        <v>0</v>
      </c>
      <c r="L90" s="17" cm="1">
        <f t="array" ref="L90">SUMIF(TRAINGCOST!$B$6:$B$8,$A90,TRAINGCOST!M$6:M$8)+SUMPRODUCT(--(HSEEXP!$B$7:$B$24=$A90)*(HSEEXP!$G$1:$AN$1=L$1),HSEEXP!$G$7:$AN$24)+SUMPRODUCT(--(GENSERVEXP!$B$7:$B$47=$A90)*(GENSERVEXP!$G$1:$AN$1=L$1),GENSERVEXP!$G$7:$AN$47)+SUMPRODUCT(--(ITEXP!$B$7:$B$15=$A90)*(ITEXP!$G$1:$AN$1=L$1),ITEXP!$G$7:$AN$15)+SUMIF(LABRCOST!$C$5:$C$30,$A90,LABRCOST!M$5:M$30)</f>
        <v>0</v>
      </c>
      <c r="M90" s="17" cm="1">
        <f t="array" ref="M90">SUMIF(TRAINGCOST!$B$6:$B$8,$A90,TRAINGCOST!N$6:N$8)+SUMPRODUCT(--(HSEEXP!$B$7:$B$24=$A90)*(HSEEXP!$G$1:$AN$1=M$1),HSEEXP!$G$7:$AN$24)+SUMPRODUCT(--(GENSERVEXP!$B$7:$B$47=$A90)*(GENSERVEXP!$G$1:$AN$1=M$1),GENSERVEXP!$G$7:$AN$47)+SUMPRODUCT(--(ITEXP!$B$7:$B$15=$A90)*(ITEXP!$G$1:$AN$1=M$1),ITEXP!$G$7:$AN$15)+SUMIF(LABRCOST!$C$5:$C$30,$A90,LABRCOST!N$5:N$30)</f>
        <v>0</v>
      </c>
      <c r="N90" s="17" cm="1">
        <f t="array" ref="N90">SUMIF(TRAINGCOST!$B$6:$B$8,$A90,TRAINGCOST!O$6:O$8)+SUMPRODUCT(--(HSEEXP!$B$7:$B$24=$A90)*(HSEEXP!$G$1:$AN$1=N$1),HSEEXP!$G$7:$AN$24)+SUMPRODUCT(--(GENSERVEXP!$B$7:$B$47=$A90)*(GENSERVEXP!$G$1:$AN$1=N$1),GENSERVEXP!$G$7:$AN$47)+SUMPRODUCT(--(ITEXP!$B$7:$B$15=$A90)*(ITEXP!$G$1:$AN$1=N$1),ITEXP!$G$7:$AN$15)+SUMIF(LABRCOST!$C$5:$C$30,$A90,LABRCOST!O$5:O$30)</f>
        <v>0</v>
      </c>
      <c r="O90" s="18">
        <f t="shared" si="13"/>
        <v>0</v>
      </c>
      <c r="P90" s="19" t="s">
        <v>150</v>
      </c>
    </row>
    <row r="91" spans="1:16" x14ac:dyDescent="0.3">
      <c r="A91" s="15" t="s">
        <v>165</v>
      </c>
      <c r="B91" s="16" t="s">
        <v>166</v>
      </c>
      <c r="C91" s="17" cm="1">
        <f t="array" ref="C91">SUMIF(TRAINGCOST!$B$6:$B$8,$A91,TRAINGCOST!D$6:D$8)+SUMPRODUCT(--(HSEEXP!$B$7:$B$24=$A91)*(HSEEXP!$G$1:$AN$1=C$1),HSEEXP!$G$7:$AN$24)+SUMPRODUCT(--(GENSERVEXP!$B$7:$B$47=$A91)*(GENSERVEXP!$G$1:$AN$1=C$1),GENSERVEXP!$G$7:$AN$47)+SUMPRODUCT(--(ITEXP!$B$7:$B$15=$A91)*(ITEXP!$G$1:$AN$1=C$1),ITEXP!$G$7:$AN$15)+SUMIF(LABRCOST!$C$5:$C$30,$A91,LABRCOST!D$5:D$30)</f>
        <v>0</v>
      </c>
      <c r="D91" s="17" cm="1">
        <f t="array" ref="D91">SUMIF(TRAINGCOST!$B$6:$B$8,$A91,TRAINGCOST!E$6:E$8)+SUMPRODUCT(--(HSEEXP!$B$7:$B$24=$A91)*(HSEEXP!$G$1:$AN$1=D$1),HSEEXP!$G$7:$AN$24)+SUMPRODUCT(--(GENSERVEXP!$B$7:$B$47=$A91)*(GENSERVEXP!$G$1:$AN$1=D$1),GENSERVEXP!$G$7:$AN$47)+SUMPRODUCT(--(ITEXP!$B$7:$B$15=$A91)*(ITEXP!$G$1:$AN$1=D$1),ITEXP!$G$7:$AN$15)+SUMIF(LABRCOST!$C$5:$C$30,$A91,LABRCOST!E$5:E$30)</f>
        <v>0</v>
      </c>
      <c r="E91" s="17" cm="1">
        <f t="array" ref="E91">SUMIF(TRAINGCOST!$B$6:$B$8,$A91,TRAINGCOST!F$6:F$8)+SUMPRODUCT(--(HSEEXP!$B$7:$B$24=$A91)*(HSEEXP!$G$1:$AN$1=E$1),HSEEXP!$G$7:$AN$24)+SUMPRODUCT(--(GENSERVEXP!$B$7:$B$47=$A91)*(GENSERVEXP!$G$1:$AN$1=E$1),GENSERVEXP!$G$7:$AN$47)+SUMPRODUCT(--(ITEXP!$B$7:$B$15=$A91)*(ITEXP!$G$1:$AN$1=E$1),ITEXP!$G$7:$AN$15)+SUMIF(LABRCOST!$C$5:$C$30,$A91,LABRCOST!F$5:F$30)</f>
        <v>0</v>
      </c>
      <c r="F91" s="17" cm="1">
        <f t="array" ref="F91">SUMIF(TRAINGCOST!$B$6:$B$8,$A91,TRAINGCOST!G$6:G$8)+SUMPRODUCT(--(HSEEXP!$B$7:$B$24=$A91)*(HSEEXP!$G$1:$AN$1=F$1),HSEEXP!$G$7:$AN$24)+SUMPRODUCT(--(GENSERVEXP!$B$7:$B$47=$A91)*(GENSERVEXP!$G$1:$AN$1=F$1),GENSERVEXP!$G$7:$AN$47)+SUMPRODUCT(--(ITEXP!$B$7:$B$15=$A91)*(ITEXP!$G$1:$AN$1=F$1),ITEXP!$G$7:$AN$15)+SUMIF(LABRCOST!$C$5:$C$30,$A91,LABRCOST!G$5:G$30)</f>
        <v>0</v>
      </c>
      <c r="G91" s="17" cm="1">
        <f t="array" ref="G91">SUMIF(TRAINGCOST!$B$6:$B$8,$A91,TRAINGCOST!H$6:H$8)+SUMPRODUCT(--(HSEEXP!$B$7:$B$24=$A91)*(HSEEXP!$G$1:$AN$1=G$1),HSEEXP!$G$7:$AN$24)+SUMPRODUCT(--(GENSERVEXP!$B$7:$B$47=$A91)*(GENSERVEXP!$G$1:$AN$1=G$1),GENSERVEXP!$G$7:$AN$47)+SUMPRODUCT(--(ITEXP!$B$7:$B$15=$A91)*(ITEXP!$G$1:$AN$1=G$1),ITEXP!$G$7:$AN$15)+SUMIF(LABRCOST!$C$5:$C$30,$A91,LABRCOST!H$5:H$30)</f>
        <v>0</v>
      </c>
      <c r="H91" s="17" cm="1">
        <f t="array" ref="H91">SUMIF(TRAINGCOST!$B$6:$B$8,$A91,TRAINGCOST!I$6:I$8)+SUMPRODUCT(--(HSEEXP!$B$7:$B$24=$A91)*(HSEEXP!$G$1:$AN$1=H$1),HSEEXP!$G$7:$AN$24)+SUMPRODUCT(--(GENSERVEXP!$B$7:$B$47=$A91)*(GENSERVEXP!$G$1:$AN$1=H$1),GENSERVEXP!$G$7:$AN$47)+SUMPRODUCT(--(ITEXP!$B$7:$B$15=$A91)*(ITEXP!$G$1:$AN$1=H$1),ITEXP!$G$7:$AN$15)+SUMIF(LABRCOST!$C$5:$C$30,$A91,LABRCOST!I$5:I$30)</f>
        <v>0</v>
      </c>
      <c r="I91" s="17" cm="1">
        <f t="array" ref="I91">SUMIF(TRAINGCOST!$B$6:$B$8,$A91,TRAINGCOST!J$6:J$8)+SUMPRODUCT(--(HSEEXP!$B$7:$B$24=$A91)*(HSEEXP!$G$1:$AN$1=I$1),HSEEXP!$G$7:$AN$24)+SUMPRODUCT(--(GENSERVEXP!$B$7:$B$47=$A91)*(GENSERVEXP!$G$1:$AN$1=I$1),GENSERVEXP!$G$7:$AN$47)+SUMPRODUCT(--(ITEXP!$B$7:$B$15=$A91)*(ITEXP!$G$1:$AN$1=I$1),ITEXP!$G$7:$AN$15)+SUMIF(LABRCOST!$C$5:$C$30,$A91,LABRCOST!J$5:J$30)</f>
        <v>0</v>
      </c>
      <c r="J91" s="17" cm="1">
        <f t="array" ref="J91">SUMIF(TRAINGCOST!$B$6:$B$8,$A91,TRAINGCOST!K$6:K$8)+SUMPRODUCT(--(HSEEXP!$B$7:$B$24=$A91)*(HSEEXP!$G$1:$AN$1=J$1),HSEEXP!$G$7:$AN$24)+SUMPRODUCT(--(GENSERVEXP!$B$7:$B$47=$A91)*(GENSERVEXP!$G$1:$AN$1=J$1),GENSERVEXP!$G$7:$AN$47)+SUMPRODUCT(--(ITEXP!$B$7:$B$15=$A91)*(ITEXP!$G$1:$AN$1=J$1),ITEXP!$G$7:$AN$15)+SUMIF(LABRCOST!$C$5:$C$30,$A91,LABRCOST!K$5:K$30)</f>
        <v>0</v>
      </c>
      <c r="K91" s="17" cm="1">
        <f t="array" ref="K91">SUMIF(TRAINGCOST!$B$6:$B$8,$A91,TRAINGCOST!L$6:L$8)+SUMPRODUCT(--(HSEEXP!$B$7:$B$24=$A91)*(HSEEXP!$G$1:$AN$1=K$1),HSEEXP!$G$7:$AN$24)+SUMPRODUCT(--(GENSERVEXP!$B$7:$B$47=$A91)*(GENSERVEXP!$G$1:$AN$1=K$1),GENSERVEXP!$G$7:$AN$47)+SUMPRODUCT(--(ITEXP!$B$7:$B$15=$A91)*(ITEXP!$G$1:$AN$1=K$1),ITEXP!$G$7:$AN$15)+SUMIF(LABRCOST!$C$5:$C$30,$A91,LABRCOST!L$5:L$30)</f>
        <v>0</v>
      </c>
      <c r="L91" s="17" cm="1">
        <f t="array" ref="L91">SUMIF(TRAINGCOST!$B$6:$B$8,$A91,TRAINGCOST!M$6:M$8)+SUMPRODUCT(--(HSEEXP!$B$7:$B$24=$A91)*(HSEEXP!$G$1:$AN$1=L$1),HSEEXP!$G$7:$AN$24)+SUMPRODUCT(--(GENSERVEXP!$B$7:$B$47=$A91)*(GENSERVEXP!$G$1:$AN$1=L$1),GENSERVEXP!$G$7:$AN$47)+SUMPRODUCT(--(ITEXP!$B$7:$B$15=$A91)*(ITEXP!$G$1:$AN$1=L$1),ITEXP!$G$7:$AN$15)+SUMIF(LABRCOST!$C$5:$C$30,$A91,LABRCOST!M$5:M$30)</f>
        <v>0</v>
      </c>
      <c r="M91" s="17" cm="1">
        <f t="array" ref="M91">SUMIF(TRAINGCOST!$B$6:$B$8,$A91,TRAINGCOST!N$6:N$8)+SUMPRODUCT(--(HSEEXP!$B$7:$B$24=$A91)*(HSEEXP!$G$1:$AN$1=M$1),HSEEXP!$G$7:$AN$24)+SUMPRODUCT(--(GENSERVEXP!$B$7:$B$47=$A91)*(GENSERVEXP!$G$1:$AN$1=M$1),GENSERVEXP!$G$7:$AN$47)+SUMPRODUCT(--(ITEXP!$B$7:$B$15=$A91)*(ITEXP!$G$1:$AN$1=M$1),ITEXP!$G$7:$AN$15)+SUMIF(LABRCOST!$C$5:$C$30,$A91,LABRCOST!N$5:N$30)</f>
        <v>0</v>
      </c>
      <c r="N91" s="17" cm="1">
        <f t="array" ref="N91">SUMIF(TRAINGCOST!$B$6:$B$8,$A91,TRAINGCOST!O$6:O$8)+SUMPRODUCT(--(HSEEXP!$B$7:$B$24=$A91)*(HSEEXP!$G$1:$AN$1=N$1),HSEEXP!$G$7:$AN$24)+SUMPRODUCT(--(GENSERVEXP!$B$7:$B$47=$A91)*(GENSERVEXP!$G$1:$AN$1=N$1),GENSERVEXP!$G$7:$AN$47)+SUMPRODUCT(--(ITEXP!$B$7:$B$15=$A91)*(ITEXP!$G$1:$AN$1=N$1),ITEXP!$G$7:$AN$15)+SUMIF(LABRCOST!$C$5:$C$30,$A91,LABRCOST!O$5:O$30)</f>
        <v>0</v>
      </c>
      <c r="O91" s="18">
        <f t="shared" si="13"/>
        <v>0</v>
      </c>
      <c r="P91" s="19" t="s">
        <v>53</v>
      </c>
    </row>
    <row r="92" spans="1:16" x14ac:dyDescent="0.3">
      <c r="A92" s="15" t="s">
        <v>167</v>
      </c>
      <c r="B92" s="16" t="s">
        <v>168</v>
      </c>
      <c r="C92" s="17" cm="1">
        <f t="array" ref="C92">SUMIF(TRAINGCOST!$B$6:$B$8,$A92,TRAINGCOST!D$6:D$8)+SUMPRODUCT(--(HSEEXP!$B$7:$B$24=$A92)*(HSEEXP!$G$1:$AN$1=C$1),HSEEXP!$G$7:$AN$24)+SUMPRODUCT(--(GENSERVEXP!$B$7:$B$47=$A92)*(GENSERVEXP!$G$1:$AN$1=C$1),GENSERVEXP!$G$7:$AN$47)+SUMPRODUCT(--(ITEXP!$B$7:$B$15=$A92)*(ITEXP!$G$1:$AN$1=C$1),ITEXP!$G$7:$AN$15)+SUMIF(LABRCOST!$C$5:$C$30,$A92,LABRCOST!D$5:D$30)</f>
        <v>0</v>
      </c>
      <c r="D92" s="17" cm="1">
        <f t="array" ref="D92">SUMIF(TRAINGCOST!$B$6:$B$8,$A92,TRAINGCOST!E$6:E$8)+SUMPRODUCT(--(HSEEXP!$B$7:$B$24=$A92)*(HSEEXP!$G$1:$AN$1=D$1),HSEEXP!$G$7:$AN$24)+SUMPRODUCT(--(GENSERVEXP!$B$7:$B$47=$A92)*(GENSERVEXP!$G$1:$AN$1=D$1),GENSERVEXP!$G$7:$AN$47)+SUMPRODUCT(--(ITEXP!$B$7:$B$15=$A92)*(ITEXP!$G$1:$AN$1=D$1),ITEXP!$G$7:$AN$15)+SUMIF(LABRCOST!$C$5:$C$30,$A92,LABRCOST!E$5:E$30)</f>
        <v>0</v>
      </c>
      <c r="E92" s="17" cm="1">
        <f t="array" ref="E92">SUMIF(TRAINGCOST!$B$6:$B$8,$A92,TRAINGCOST!F$6:F$8)+SUMPRODUCT(--(HSEEXP!$B$7:$B$24=$A92)*(HSEEXP!$G$1:$AN$1=E$1),HSEEXP!$G$7:$AN$24)+SUMPRODUCT(--(GENSERVEXP!$B$7:$B$47=$A92)*(GENSERVEXP!$G$1:$AN$1=E$1),GENSERVEXP!$G$7:$AN$47)+SUMPRODUCT(--(ITEXP!$B$7:$B$15=$A92)*(ITEXP!$G$1:$AN$1=E$1),ITEXP!$G$7:$AN$15)+SUMIF(LABRCOST!$C$5:$C$30,$A92,LABRCOST!F$5:F$30)</f>
        <v>0</v>
      </c>
      <c r="F92" s="17" cm="1">
        <f t="array" ref="F92">SUMIF(TRAINGCOST!$B$6:$B$8,$A92,TRAINGCOST!G$6:G$8)+SUMPRODUCT(--(HSEEXP!$B$7:$B$24=$A92)*(HSEEXP!$G$1:$AN$1=F$1),HSEEXP!$G$7:$AN$24)+SUMPRODUCT(--(GENSERVEXP!$B$7:$B$47=$A92)*(GENSERVEXP!$G$1:$AN$1=F$1),GENSERVEXP!$G$7:$AN$47)+SUMPRODUCT(--(ITEXP!$B$7:$B$15=$A92)*(ITEXP!$G$1:$AN$1=F$1),ITEXP!$G$7:$AN$15)+SUMIF(LABRCOST!$C$5:$C$30,$A92,LABRCOST!G$5:G$30)</f>
        <v>0</v>
      </c>
      <c r="G92" s="17" cm="1">
        <f t="array" ref="G92">SUMIF(TRAINGCOST!$B$6:$B$8,$A92,TRAINGCOST!H$6:H$8)+SUMPRODUCT(--(HSEEXP!$B$7:$B$24=$A92)*(HSEEXP!$G$1:$AN$1=G$1),HSEEXP!$G$7:$AN$24)+SUMPRODUCT(--(GENSERVEXP!$B$7:$B$47=$A92)*(GENSERVEXP!$G$1:$AN$1=G$1),GENSERVEXP!$G$7:$AN$47)+SUMPRODUCT(--(ITEXP!$B$7:$B$15=$A92)*(ITEXP!$G$1:$AN$1=G$1),ITEXP!$G$7:$AN$15)+SUMIF(LABRCOST!$C$5:$C$30,$A92,LABRCOST!H$5:H$30)</f>
        <v>0</v>
      </c>
      <c r="H92" s="17" cm="1">
        <f t="array" ref="H92">SUMIF(TRAINGCOST!$B$6:$B$8,$A92,TRAINGCOST!I$6:I$8)+SUMPRODUCT(--(HSEEXP!$B$7:$B$24=$A92)*(HSEEXP!$G$1:$AN$1=H$1),HSEEXP!$G$7:$AN$24)+SUMPRODUCT(--(GENSERVEXP!$B$7:$B$47=$A92)*(GENSERVEXP!$G$1:$AN$1=H$1),GENSERVEXP!$G$7:$AN$47)+SUMPRODUCT(--(ITEXP!$B$7:$B$15=$A92)*(ITEXP!$G$1:$AN$1=H$1),ITEXP!$G$7:$AN$15)+SUMIF(LABRCOST!$C$5:$C$30,$A92,LABRCOST!I$5:I$30)</f>
        <v>0</v>
      </c>
      <c r="I92" s="17" cm="1">
        <f t="array" ref="I92">SUMIF(TRAINGCOST!$B$6:$B$8,$A92,TRAINGCOST!J$6:J$8)+SUMPRODUCT(--(HSEEXP!$B$7:$B$24=$A92)*(HSEEXP!$G$1:$AN$1=I$1),HSEEXP!$G$7:$AN$24)+SUMPRODUCT(--(GENSERVEXP!$B$7:$B$47=$A92)*(GENSERVEXP!$G$1:$AN$1=I$1),GENSERVEXP!$G$7:$AN$47)+SUMPRODUCT(--(ITEXP!$B$7:$B$15=$A92)*(ITEXP!$G$1:$AN$1=I$1),ITEXP!$G$7:$AN$15)+SUMIF(LABRCOST!$C$5:$C$30,$A92,LABRCOST!J$5:J$30)</f>
        <v>0</v>
      </c>
      <c r="J92" s="17" cm="1">
        <f t="array" ref="J92">SUMIF(TRAINGCOST!$B$6:$B$8,$A92,TRAINGCOST!K$6:K$8)+SUMPRODUCT(--(HSEEXP!$B$7:$B$24=$A92)*(HSEEXP!$G$1:$AN$1=J$1),HSEEXP!$G$7:$AN$24)+SUMPRODUCT(--(GENSERVEXP!$B$7:$B$47=$A92)*(GENSERVEXP!$G$1:$AN$1=J$1),GENSERVEXP!$G$7:$AN$47)+SUMPRODUCT(--(ITEXP!$B$7:$B$15=$A92)*(ITEXP!$G$1:$AN$1=J$1),ITEXP!$G$7:$AN$15)+SUMIF(LABRCOST!$C$5:$C$30,$A92,LABRCOST!K$5:K$30)</f>
        <v>0</v>
      </c>
      <c r="K92" s="17" cm="1">
        <f t="array" ref="K92">SUMIF(TRAINGCOST!$B$6:$B$8,$A92,TRAINGCOST!L$6:L$8)+SUMPRODUCT(--(HSEEXP!$B$7:$B$24=$A92)*(HSEEXP!$G$1:$AN$1=K$1),HSEEXP!$G$7:$AN$24)+SUMPRODUCT(--(GENSERVEXP!$B$7:$B$47=$A92)*(GENSERVEXP!$G$1:$AN$1=K$1),GENSERVEXP!$G$7:$AN$47)+SUMPRODUCT(--(ITEXP!$B$7:$B$15=$A92)*(ITEXP!$G$1:$AN$1=K$1),ITEXP!$G$7:$AN$15)+SUMIF(LABRCOST!$C$5:$C$30,$A92,LABRCOST!L$5:L$30)</f>
        <v>0</v>
      </c>
      <c r="L92" s="17" cm="1">
        <f t="array" ref="L92">SUMIF(TRAINGCOST!$B$6:$B$8,$A92,TRAINGCOST!M$6:M$8)+SUMPRODUCT(--(HSEEXP!$B$7:$B$24=$A92)*(HSEEXP!$G$1:$AN$1=L$1),HSEEXP!$G$7:$AN$24)+SUMPRODUCT(--(GENSERVEXP!$B$7:$B$47=$A92)*(GENSERVEXP!$G$1:$AN$1=L$1),GENSERVEXP!$G$7:$AN$47)+SUMPRODUCT(--(ITEXP!$B$7:$B$15=$A92)*(ITEXP!$G$1:$AN$1=L$1),ITEXP!$G$7:$AN$15)+SUMIF(LABRCOST!$C$5:$C$30,$A92,LABRCOST!M$5:M$30)</f>
        <v>0</v>
      </c>
      <c r="M92" s="17" cm="1">
        <f t="array" ref="M92">SUMIF(TRAINGCOST!$B$6:$B$8,$A92,TRAINGCOST!N$6:N$8)+SUMPRODUCT(--(HSEEXP!$B$7:$B$24=$A92)*(HSEEXP!$G$1:$AN$1=M$1),HSEEXP!$G$7:$AN$24)+SUMPRODUCT(--(GENSERVEXP!$B$7:$B$47=$A92)*(GENSERVEXP!$G$1:$AN$1=M$1),GENSERVEXP!$G$7:$AN$47)+SUMPRODUCT(--(ITEXP!$B$7:$B$15=$A92)*(ITEXP!$G$1:$AN$1=M$1),ITEXP!$G$7:$AN$15)+SUMIF(LABRCOST!$C$5:$C$30,$A92,LABRCOST!N$5:N$30)</f>
        <v>0</v>
      </c>
      <c r="N92" s="17" cm="1">
        <f t="array" ref="N92">SUMIF(TRAINGCOST!$B$6:$B$8,$A92,TRAINGCOST!O$6:O$8)+SUMPRODUCT(--(HSEEXP!$B$7:$B$24=$A92)*(HSEEXP!$G$1:$AN$1=N$1),HSEEXP!$G$7:$AN$24)+SUMPRODUCT(--(GENSERVEXP!$B$7:$B$47=$A92)*(GENSERVEXP!$G$1:$AN$1=N$1),GENSERVEXP!$G$7:$AN$47)+SUMPRODUCT(--(ITEXP!$B$7:$B$15=$A92)*(ITEXP!$G$1:$AN$1=N$1),ITEXP!$G$7:$AN$15)+SUMIF(LABRCOST!$C$5:$C$30,$A92,LABRCOST!O$5:O$30)</f>
        <v>0</v>
      </c>
      <c r="O92" s="18">
        <f t="shared" si="13"/>
        <v>0</v>
      </c>
      <c r="P92" s="19" t="s">
        <v>53</v>
      </c>
    </row>
    <row r="93" spans="1:16" x14ac:dyDescent="0.3">
      <c r="A93" s="20" t="s">
        <v>169</v>
      </c>
      <c r="B93" s="21" t="s">
        <v>170</v>
      </c>
      <c r="C93" s="22">
        <f t="shared" ref="C93:N93" si="14">SUM(C66:C92)</f>
        <v>0</v>
      </c>
      <c r="D93" s="22">
        <f t="shared" si="14"/>
        <v>0</v>
      </c>
      <c r="E93" s="22">
        <f t="shared" si="14"/>
        <v>0</v>
      </c>
      <c r="F93" s="22">
        <f t="shared" si="14"/>
        <v>0</v>
      </c>
      <c r="G93" s="22">
        <f t="shared" si="14"/>
        <v>0</v>
      </c>
      <c r="H93" s="22">
        <f t="shared" si="14"/>
        <v>0</v>
      </c>
      <c r="I93" s="22">
        <f t="shared" si="14"/>
        <v>0</v>
      </c>
      <c r="J93" s="22">
        <f t="shared" si="14"/>
        <v>0</v>
      </c>
      <c r="K93" s="22">
        <f t="shared" si="14"/>
        <v>0</v>
      </c>
      <c r="L93" s="22">
        <f t="shared" si="14"/>
        <v>0</v>
      </c>
      <c r="M93" s="22">
        <f t="shared" si="14"/>
        <v>0</v>
      </c>
      <c r="N93" s="22">
        <f t="shared" si="14"/>
        <v>0</v>
      </c>
      <c r="O93" s="23">
        <f>SUM(O66:O92)</f>
        <v>0</v>
      </c>
      <c r="P93" s="24"/>
    </row>
    <row r="94" spans="1:16" x14ac:dyDescent="0.3">
      <c r="A94" s="15" t="s">
        <v>171</v>
      </c>
      <c r="B94" s="16" t="s">
        <v>172</v>
      </c>
      <c r="C94" s="17" cm="1">
        <f t="array" ref="C94">SUMIF(TRAINGCOST!$B$6:$B$8,$A94,TRAINGCOST!D$6:D$8)+SUMPRODUCT(--(HSEEXP!$B$7:$B$24=$A94)*(HSEEXP!$G$1:$AN$1=C$1),HSEEXP!$G$7:$AN$24)+SUMPRODUCT(--(GENSERVEXP!$B$7:$B$47=$A94)*(GENSERVEXP!$G$1:$AN$1=C$1),GENSERVEXP!$G$7:$AN$47)+SUMPRODUCT(--(ITEXP!$B$7:$B$15=$A94)*(ITEXP!$G$1:$AN$1=C$1),ITEXP!$G$7:$AN$15)+SUMIF(LABRCOST!$C$5:$C$30,$A94,LABRCOST!D$5:D$30)</f>
        <v>0</v>
      </c>
      <c r="D94" s="17" cm="1">
        <f t="array" ref="D94">SUMIF(TRAINGCOST!$B$6:$B$8,$A94,TRAINGCOST!E$6:E$8)+SUMPRODUCT(--(HSEEXP!$B$7:$B$24=$A94)*(HSEEXP!$G$1:$AN$1=D$1),HSEEXP!$G$7:$AN$24)+SUMPRODUCT(--(GENSERVEXP!$B$7:$B$47=$A94)*(GENSERVEXP!$G$1:$AN$1=D$1),GENSERVEXP!$G$7:$AN$47)+SUMPRODUCT(--(ITEXP!$B$7:$B$15=$A94)*(ITEXP!$G$1:$AN$1=D$1),ITEXP!$G$7:$AN$15)+SUMIF(LABRCOST!$C$5:$C$30,$A94,LABRCOST!E$5:E$30)</f>
        <v>0</v>
      </c>
      <c r="E94" s="17" cm="1">
        <f t="array" ref="E94">SUMIF(TRAINGCOST!$B$6:$B$8,$A94,TRAINGCOST!F$6:F$8)+SUMPRODUCT(--(HSEEXP!$B$7:$B$24=$A94)*(HSEEXP!$G$1:$AN$1=E$1),HSEEXP!$G$7:$AN$24)+SUMPRODUCT(--(GENSERVEXP!$B$7:$B$47=$A94)*(GENSERVEXP!$G$1:$AN$1=E$1),GENSERVEXP!$G$7:$AN$47)+SUMPRODUCT(--(ITEXP!$B$7:$B$15=$A94)*(ITEXP!$G$1:$AN$1=E$1),ITEXP!$G$7:$AN$15)+SUMIF(LABRCOST!$C$5:$C$30,$A94,LABRCOST!F$5:F$30)</f>
        <v>0</v>
      </c>
      <c r="F94" s="17" cm="1">
        <f t="array" ref="F94">SUMIF(TRAINGCOST!$B$6:$B$8,$A94,TRAINGCOST!G$6:G$8)+SUMPRODUCT(--(HSEEXP!$B$7:$B$24=$A94)*(HSEEXP!$G$1:$AN$1=F$1),HSEEXP!$G$7:$AN$24)+SUMPRODUCT(--(GENSERVEXP!$B$7:$B$47=$A94)*(GENSERVEXP!$G$1:$AN$1=F$1),GENSERVEXP!$G$7:$AN$47)+SUMPRODUCT(--(ITEXP!$B$7:$B$15=$A94)*(ITEXP!$G$1:$AN$1=F$1),ITEXP!$G$7:$AN$15)+SUMIF(LABRCOST!$C$5:$C$30,$A94,LABRCOST!G$5:G$30)</f>
        <v>0</v>
      </c>
      <c r="G94" s="17" cm="1">
        <f t="array" ref="G94">SUMIF(TRAINGCOST!$B$6:$B$8,$A94,TRAINGCOST!H$6:H$8)+SUMPRODUCT(--(HSEEXP!$B$7:$B$24=$A94)*(HSEEXP!$G$1:$AN$1=G$1),HSEEXP!$G$7:$AN$24)+SUMPRODUCT(--(GENSERVEXP!$B$7:$B$47=$A94)*(GENSERVEXP!$G$1:$AN$1=G$1),GENSERVEXP!$G$7:$AN$47)+SUMPRODUCT(--(ITEXP!$B$7:$B$15=$A94)*(ITEXP!$G$1:$AN$1=G$1),ITEXP!$G$7:$AN$15)+SUMIF(LABRCOST!$C$5:$C$30,$A94,LABRCOST!H$5:H$30)</f>
        <v>0</v>
      </c>
      <c r="H94" s="17" cm="1">
        <f t="array" ref="H94">SUMIF(TRAINGCOST!$B$6:$B$8,$A94,TRAINGCOST!I$6:I$8)+SUMPRODUCT(--(HSEEXP!$B$7:$B$24=$A94)*(HSEEXP!$G$1:$AN$1=H$1),HSEEXP!$G$7:$AN$24)+SUMPRODUCT(--(GENSERVEXP!$B$7:$B$47=$A94)*(GENSERVEXP!$G$1:$AN$1=H$1),GENSERVEXP!$G$7:$AN$47)+SUMPRODUCT(--(ITEXP!$B$7:$B$15=$A94)*(ITEXP!$G$1:$AN$1=H$1),ITEXP!$G$7:$AN$15)+SUMIF(LABRCOST!$C$5:$C$30,$A94,LABRCOST!I$5:I$30)</f>
        <v>0</v>
      </c>
      <c r="I94" s="17" cm="1">
        <f t="array" ref="I94">SUMIF(TRAINGCOST!$B$6:$B$8,$A94,TRAINGCOST!J$6:J$8)+SUMPRODUCT(--(HSEEXP!$B$7:$B$24=$A94)*(HSEEXP!$G$1:$AN$1=I$1),HSEEXP!$G$7:$AN$24)+SUMPRODUCT(--(GENSERVEXP!$B$7:$B$47=$A94)*(GENSERVEXP!$G$1:$AN$1=I$1),GENSERVEXP!$G$7:$AN$47)+SUMPRODUCT(--(ITEXP!$B$7:$B$15=$A94)*(ITEXP!$G$1:$AN$1=I$1),ITEXP!$G$7:$AN$15)+SUMIF(LABRCOST!$C$5:$C$30,$A94,LABRCOST!J$5:J$30)</f>
        <v>0</v>
      </c>
      <c r="J94" s="17" cm="1">
        <f t="array" ref="J94">SUMIF(TRAINGCOST!$B$6:$B$8,$A94,TRAINGCOST!K$6:K$8)+SUMPRODUCT(--(HSEEXP!$B$7:$B$24=$A94)*(HSEEXP!$G$1:$AN$1=J$1),HSEEXP!$G$7:$AN$24)+SUMPRODUCT(--(GENSERVEXP!$B$7:$B$47=$A94)*(GENSERVEXP!$G$1:$AN$1=J$1),GENSERVEXP!$G$7:$AN$47)+SUMPRODUCT(--(ITEXP!$B$7:$B$15=$A94)*(ITEXP!$G$1:$AN$1=J$1),ITEXP!$G$7:$AN$15)+SUMIF(LABRCOST!$C$5:$C$30,$A94,LABRCOST!K$5:K$30)</f>
        <v>0</v>
      </c>
      <c r="K94" s="17" cm="1">
        <f t="array" ref="K94">SUMIF(TRAINGCOST!$B$6:$B$8,$A94,TRAINGCOST!L$6:L$8)+SUMPRODUCT(--(HSEEXP!$B$7:$B$24=$A94)*(HSEEXP!$G$1:$AN$1=K$1),HSEEXP!$G$7:$AN$24)+SUMPRODUCT(--(GENSERVEXP!$B$7:$B$47=$A94)*(GENSERVEXP!$G$1:$AN$1=K$1),GENSERVEXP!$G$7:$AN$47)+SUMPRODUCT(--(ITEXP!$B$7:$B$15=$A94)*(ITEXP!$G$1:$AN$1=K$1),ITEXP!$G$7:$AN$15)+SUMIF(LABRCOST!$C$5:$C$30,$A94,LABRCOST!L$5:L$30)</f>
        <v>0</v>
      </c>
      <c r="L94" s="17" cm="1">
        <f t="array" ref="L94">SUMIF(TRAINGCOST!$B$6:$B$8,$A94,TRAINGCOST!M$6:M$8)+SUMPRODUCT(--(HSEEXP!$B$7:$B$24=$A94)*(HSEEXP!$G$1:$AN$1=L$1),HSEEXP!$G$7:$AN$24)+SUMPRODUCT(--(GENSERVEXP!$B$7:$B$47=$A94)*(GENSERVEXP!$G$1:$AN$1=L$1),GENSERVEXP!$G$7:$AN$47)+SUMPRODUCT(--(ITEXP!$B$7:$B$15=$A94)*(ITEXP!$G$1:$AN$1=L$1),ITEXP!$G$7:$AN$15)+SUMIF(LABRCOST!$C$5:$C$30,$A94,LABRCOST!M$5:M$30)</f>
        <v>0</v>
      </c>
      <c r="M94" s="17" cm="1">
        <f t="array" ref="M94">SUMIF(TRAINGCOST!$B$6:$B$8,$A94,TRAINGCOST!N$6:N$8)+SUMPRODUCT(--(HSEEXP!$B$7:$B$24=$A94)*(HSEEXP!$G$1:$AN$1=M$1),HSEEXP!$G$7:$AN$24)+SUMPRODUCT(--(GENSERVEXP!$B$7:$B$47=$A94)*(GENSERVEXP!$G$1:$AN$1=M$1),GENSERVEXP!$G$7:$AN$47)+SUMPRODUCT(--(ITEXP!$B$7:$B$15=$A94)*(ITEXP!$G$1:$AN$1=M$1),ITEXP!$G$7:$AN$15)+SUMIF(LABRCOST!$C$5:$C$30,$A94,LABRCOST!N$5:N$30)</f>
        <v>0</v>
      </c>
      <c r="N94" s="17" cm="1">
        <f t="array" ref="N94">SUMIF(TRAINGCOST!$B$6:$B$8,$A94,TRAINGCOST!O$6:O$8)+SUMPRODUCT(--(HSEEXP!$B$7:$B$24=$A94)*(HSEEXP!$G$1:$AN$1=N$1),HSEEXP!$G$7:$AN$24)+SUMPRODUCT(--(GENSERVEXP!$B$7:$B$47=$A94)*(GENSERVEXP!$G$1:$AN$1=N$1),GENSERVEXP!$G$7:$AN$47)+SUMPRODUCT(--(ITEXP!$B$7:$B$15=$A94)*(ITEXP!$G$1:$AN$1=N$1),ITEXP!$G$7:$AN$15)+SUMIF(LABRCOST!$C$5:$C$30,$A94,LABRCOST!O$5:O$30)</f>
        <v>0</v>
      </c>
      <c r="O94" s="18">
        <f t="shared" ref="O94:O99" si="15">SUM(C94:N94)</f>
        <v>0</v>
      </c>
      <c r="P94" s="19" t="s">
        <v>173</v>
      </c>
    </row>
    <row r="95" spans="1:16" x14ac:dyDescent="0.3">
      <c r="A95" s="15" t="s">
        <v>174</v>
      </c>
      <c r="B95" s="16" t="s">
        <v>175</v>
      </c>
      <c r="C95" s="17" cm="1">
        <f t="array" ref="C95">SUMIF(TRAINGCOST!$B$6:$B$8,$A95,TRAINGCOST!D$6:D$8)+SUMPRODUCT(--(HSEEXP!$B$7:$B$24=$A95)*(HSEEXP!$G$1:$AN$1=C$1),HSEEXP!$G$7:$AN$24)+SUMPRODUCT(--(GENSERVEXP!$B$7:$B$47=$A95)*(GENSERVEXP!$G$1:$AN$1=C$1),GENSERVEXP!$G$7:$AN$47)+SUMPRODUCT(--(ITEXP!$B$7:$B$15=$A95)*(ITEXP!$G$1:$AN$1=C$1),ITEXP!$G$7:$AN$15)+SUMIF(LABRCOST!$C$5:$C$30,$A95,LABRCOST!D$5:D$30)</f>
        <v>0</v>
      </c>
      <c r="D95" s="17" cm="1">
        <f t="array" ref="D95">SUMIF(TRAINGCOST!$B$6:$B$8,$A95,TRAINGCOST!E$6:E$8)+SUMPRODUCT(--(HSEEXP!$B$7:$B$24=$A95)*(HSEEXP!$G$1:$AN$1=D$1),HSEEXP!$G$7:$AN$24)+SUMPRODUCT(--(GENSERVEXP!$B$7:$B$47=$A95)*(GENSERVEXP!$G$1:$AN$1=D$1),GENSERVEXP!$G$7:$AN$47)+SUMPRODUCT(--(ITEXP!$B$7:$B$15=$A95)*(ITEXP!$G$1:$AN$1=D$1),ITEXP!$G$7:$AN$15)+SUMIF(LABRCOST!$C$5:$C$30,$A95,LABRCOST!E$5:E$30)</f>
        <v>0</v>
      </c>
      <c r="E95" s="17" cm="1">
        <f t="array" ref="E95">SUMIF(TRAINGCOST!$B$6:$B$8,$A95,TRAINGCOST!F$6:F$8)+SUMPRODUCT(--(HSEEXP!$B$7:$B$24=$A95)*(HSEEXP!$G$1:$AN$1=E$1),HSEEXP!$G$7:$AN$24)+SUMPRODUCT(--(GENSERVEXP!$B$7:$B$47=$A95)*(GENSERVEXP!$G$1:$AN$1=E$1),GENSERVEXP!$G$7:$AN$47)+SUMPRODUCT(--(ITEXP!$B$7:$B$15=$A95)*(ITEXP!$G$1:$AN$1=E$1),ITEXP!$G$7:$AN$15)+SUMIF(LABRCOST!$C$5:$C$30,$A95,LABRCOST!F$5:F$30)</f>
        <v>0</v>
      </c>
      <c r="F95" s="17" cm="1">
        <f t="array" ref="F95">SUMIF(TRAINGCOST!$B$6:$B$8,$A95,TRAINGCOST!G$6:G$8)+SUMPRODUCT(--(HSEEXP!$B$7:$B$24=$A95)*(HSEEXP!$G$1:$AN$1=F$1),HSEEXP!$G$7:$AN$24)+SUMPRODUCT(--(GENSERVEXP!$B$7:$B$47=$A95)*(GENSERVEXP!$G$1:$AN$1=F$1),GENSERVEXP!$G$7:$AN$47)+SUMPRODUCT(--(ITEXP!$B$7:$B$15=$A95)*(ITEXP!$G$1:$AN$1=F$1),ITEXP!$G$7:$AN$15)+SUMIF(LABRCOST!$C$5:$C$30,$A95,LABRCOST!G$5:G$30)</f>
        <v>0</v>
      </c>
      <c r="G95" s="17" cm="1">
        <f t="array" ref="G95">SUMIF(TRAINGCOST!$B$6:$B$8,$A95,TRAINGCOST!H$6:H$8)+SUMPRODUCT(--(HSEEXP!$B$7:$B$24=$A95)*(HSEEXP!$G$1:$AN$1=G$1),HSEEXP!$G$7:$AN$24)+SUMPRODUCT(--(GENSERVEXP!$B$7:$B$47=$A95)*(GENSERVEXP!$G$1:$AN$1=G$1),GENSERVEXP!$G$7:$AN$47)+SUMPRODUCT(--(ITEXP!$B$7:$B$15=$A95)*(ITEXP!$G$1:$AN$1=G$1),ITEXP!$G$7:$AN$15)+SUMIF(LABRCOST!$C$5:$C$30,$A95,LABRCOST!H$5:H$30)</f>
        <v>0</v>
      </c>
      <c r="H95" s="17" cm="1">
        <f t="array" ref="H95">SUMIF(TRAINGCOST!$B$6:$B$8,$A95,TRAINGCOST!I$6:I$8)+SUMPRODUCT(--(HSEEXP!$B$7:$B$24=$A95)*(HSEEXP!$G$1:$AN$1=H$1),HSEEXP!$G$7:$AN$24)+SUMPRODUCT(--(GENSERVEXP!$B$7:$B$47=$A95)*(GENSERVEXP!$G$1:$AN$1=H$1),GENSERVEXP!$G$7:$AN$47)+SUMPRODUCT(--(ITEXP!$B$7:$B$15=$A95)*(ITEXP!$G$1:$AN$1=H$1),ITEXP!$G$7:$AN$15)+SUMIF(LABRCOST!$C$5:$C$30,$A95,LABRCOST!I$5:I$30)</f>
        <v>0</v>
      </c>
      <c r="I95" s="17" cm="1">
        <f t="array" ref="I95">SUMIF(TRAINGCOST!$B$6:$B$8,$A95,TRAINGCOST!J$6:J$8)+SUMPRODUCT(--(HSEEXP!$B$7:$B$24=$A95)*(HSEEXP!$G$1:$AN$1=I$1),HSEEXP!$G$7:$AN$24)+SUMPRODUCT(--(GENSERVEXP!$B$7:$B$47=$A95)*(GENSERVEXP!$G$1:$AN$1=I$1),GENSERVEXP!$G$7:$AN$47)+SUMPRODUCT(--(ITEXP!$B$7:$B$15=$A95)*(ITEXP!$G$1:$AN$1=I$1),ITEXP!$G$7:$AN$15)+SUMIF(LABRCOST!$C$5:$C$30,$A95,LABRCOST!J$5:J$30)</f>
        <v>0</v>
      </c>
      <c r="J95" s="17" cm="1">
        <f t="array" ref="J95">SUMIF(TRAINGCOST!$B$6:$B$8,$A95,TRAINGCOST!K$6:K$8)+SUMPRODUCT(--(HSEEXP!$B$7:$B$24=$A95)*(HSEEXP!$G$1:$AN$1=J$1),HSEEXP!$G$7:$AN$24)+SUMPRODUCT(--(GENSERVEXP!$B$7:$B$47=$A95)*(GENSERVEXP!$G$1:$AN$1=J$1),GENSERVEXP!$G$7:$AN$47)+SUMPRODUCT(--(ITEXP!$B$7:$B$15=$A95)*(ITEXP!$G$1:$AN$1=J$1),ITEXP!$G$7:$AN$15)+SUMIF(LABRCOST!$C$5:$C$30,$A95,LABRCOST!K$5:K$30)</f>
        <v>0</v>
      </c>
      <c r="K95" s="17" cm="1">
        <f t="array" ref="K95">SUMIF(TRAINGCOST!$B$6:$B$8,$A95,TRAINGCOST!L$6:L$8)+SUMPRODUCT(--(HSEEXP!$B$7:$B$24=$A95)*(HSEEXP!$G$1:$AN$1=K$1),HSEEXP!$G$7:$AN$24)+SUMPRODUCT(--(GENSERVEXP!$B$7:$B$47=$A95)*(GENSERVEXP!$G$1:$AN$1=K$1),GENSERVEXP!$G$7:$AN$47)+SUMPRODUCT(--(ITEXP!$B$7:$B$15=$A95)*(ITEXP!$G$1:$AN$1=K$1),ITEXP!$G$7:$AN$15)+SUMIF(LABRCOST!$C$5:$C$30,$A95,LABRCOST!L$5:L$30)</f>
        <v>0</v>
      </c>
      <c r="L95" s="17" cm="1">
        <f t="array" ref="L95">SUMIF(TRAINGCOST!$B$6:$B$8,$A95,TRAINGCOST!M$6:M$8)+SUMPRODUCT(--(HSEEXP!$B$7:$B$24=$A95)*(HSEEXP!$G$1:$AN$1=L$1),HSEEXP!$G$7:$AN$24)+SUMPRODUCT(--(GENSERVEXP!$B$7:$B$47=$A95)*(GENSERVEXP!$G$1:$AN$1=L$1),GENSERVEXP!$G$7:$AN$47)+SUMPRODUCT(--(ITEXP!$B$7:$B$15=$A95)*(ITEXP!$G$1:$AN$1=L$1),ITEXP!$G$7:$AN$15)+SUMIF(LABRCOST!$C$5:$C$30,$A95,LABRCOST!M$5:M$30)</f>
        <v>0</v>
      </c>
      <c r="M95" s="17" cm="1">
        <f t="array" ref="M95">SUMIF(TRAINGCOST!$B$6:$B$8,$A95,TRAINGCOST!N$6:N$8)+SUMPRODUCT(--(HSEEXP!$B$7:$B$24=$A95)*(HSEEXP!$G$1:$AN$1=M$1),HSEEXP!$G$7:$AN$24)+SUMPRODUCT(--(GENSERVEXP!$B$7:$B$47=$A95)*(GENSERVEXP!$G$1:$AN$1=M$1),GENSERVEXP!$G$7:$AN$47)+SUMPRODUCT(--(ITEXP!$B$7:$B$15=$A95)*(ITEXP!$G$1:$AN$1=M$1),ITEXP!$G$7:$AN$15)+SUMIF(LABRCOST!$C$5:$C$30,$A95,LABRCOST!N$5:N$30)</f>
        <v>0</v>
      </c>
      <c r="N95" s="17" cm="1">
        <f t="array" ref="N95">SUMIF(TRAINGCOST!$B$6:$B$8,$A95,TRAINGCOST!O$6:O$8)+SUMPRODUCT(--(HSEEXP!$B$7:$B$24=$A95)*(HSEEXP!$G$1:$AN$1=N$1),HSEEXP!$G$7:$AN$24)+SUMPRODUCT(--(GENSERVEXP!$B$7:$B$47=$A95)*(GENSERVEXP!$G$1:$AN$1=N$1),GENSERVEXP!$G$7:$AN$47)+SUMPRODUCT(--(ITEXP!$B$7:$B$15=$A95)*(ITEXP!$G$1:$AN$1=N$1),ITEXP!$G$7:$AN$15)+SUMIF(LABRCOST!$C$5:$C$30,$A95,LABRCOST!O$5:O$30)</f>
        <v>0</v>
      </c>
      <c r="O95" s="18">
        <f t="shared" si="15"/>
        <v>0</v>
      </c>
      <c r="P95" s="19" t="s">
        <v>19</v>
      </c>
    </row>
    <row r="96" spans="1:16" x14ac:dyDescent="0.3">
      <c r="A96" s="15" t="s">
        <v>176</v>
      </c>
      <c r="B96" s="16" t="s">
        <v>177</v>
      </c>
      <c r="C96" s="17" cm="1">
        <f t="array" ref="C96">SUMIF(TRAINGCOST!$B$6:$B$8,$A96,TRAINGCOST!D$6:D$8)+SUMPRODUCT(--(HSEEXP!$B$7:$B$24=$A96)*(HSEEXP!$G$1:$AN$1=C$1),HSEEXP!$G$7:$AN$24)+SUMPRODUCT(--(GENSERVEXP!$B$7:$B$47=$A96)*(GENSERVEXP!$G$1:$AN$1=C$1),GENSERVEXP!$G$7:$AN$47)+SUMPRODUCT(--(ITEXP!$B$7:$B$15=$A96)*(ITEXP!$G$1:$AN$1=C$1),ITEXP!$G$7:$AN$15)+SUMIF(LABRCOST!$C$5:$C$30,$A96,LABRCOST!D$5:D$30)</f>
        <v>0</v>
      </c>
      <c r="D96" s="17" cm="1">
        <f t="array" ref="D96">SUMIF(TRAINGCOST!$B$6:$B$8,$A96,TRAINGCOST!E$6:E$8)+SUMPRODUCT(--(HSEEXP!$B$7:$B$24=$A96)*(HSEEXP!$G$1:$AN$1=D$1),HSEEXP!$G$7:$AN$24)+SUMPRODUCT(--(GENSERVEXP!$B$7:$B$47=$A96)*(GENSERVEXP!$G$1:$AN$1=D$1),GENSERVEXP!$G$7:$AN$47)+SUMPRODUCT(--(ITEXP!$B$7:$B$15=$A96)*(ITEXP!$G$1:$AN$1=D$1),ITEXP!$G$7:$AN$15)+SUMIF(LABRCOST!$C$5:$C$30,$A96,LABRCOST!E$5:E$30)</f>
        <v>0</v>
      </c>
      <c r="E96" s="17" cm="1">
        <f t="array" ref="E96">SUMIF(TRAINGCOST!$B$6:$B$8,$A96,TRAINGCOST!F$6:F$8)+SUMPRODUCT(--(HSEEXP!$B$7:$B$24=$A96)*(HSEEXP!$G$1:$AN$1=E$1),HSEEXP!$G$7:$AN$24)+SUMPRODUCT(--(GENSERVEXP!$B$7:$B$47=$A96)*(GENSERVEXP!$G$1:$AN$1=E$1),GENSERVEXP!$G$7:$AN$47)+SUMPRODUCT(--(ITEXP!$B$7:$B$15=$A96)*(ITEXP!$G$1:$AN$1=E$1),ITEXP!$G$7:$AN$15)+SUMIF(LABRCOST!$C$5:$C$30,$A96,LABRCOST!F$5:F$30)</f>
        <v>0</v>
      </c>
      <c r="F96" s="17" cm="1">
        <f t="array" ref="F96">SUMIF(TRAINGCOST!$B$6:$B$8,$A96,TRAINGCOST!G$6:G$8)+SUMPRODUCT(--(HSEEXP!$B$7:$B$24=$A96)*(HSEEXP!$G$1:$AN$1=F$1),HSEEXP!$G$7:$AN$24)+SUMPRODUCT(--(GENSERVEXP!$B$7:$B$47=$A96)*(GENSERVEXP!$G$1:$AN$1=F$1),GENSERVEXP!$G$7:$AN$47)+SUMPRODUCT(--(ITEXP!$B$7:$B$15=$A96)*(ITEXP!$G$1:$AN$1=F$1),ITEXP!$G$7:$AN$15)+SUMIF(LABRCOST!$C$5:$C$30,$A96,LABRCOST!G$5:G$30)</f>
        <v>0</v>
      </c>
      <c r="G96" s="17" cm="1">
        <f t="array" ref="G96">SUMIF(TRAINGCOST!$B$6:$B$8,$A96,TRAINGCOST!H$6:H$8)+SUMPRODUCT(--(HSEEXP!$B$7:$B$24=$A96)*(HSEEXP!$G$1:$AN$1=G$1),HSEEXP!$G$7:$AN$24)+SUMPRODUCT(--(GENSERVEXP!$B$7:$B$47=$A96)*(GENSERVEXP!$G$1:$AN$1=G$1),GENSERVEXP!$G$7:$AN$47)+SUMPRODUCT(--(ITEXP!$B$7:$B$15=$A96)*(ITEXP!$G$1:$AN$1=G$1),ITEXP!$G$7:$AN$15)+SUMIF(LABRCOST!$C$5:$C$30,$A96,LABRCOST!H$5:H$30)</f>
        <v>0</v>
      </c>
      <c r="H96" s="17" cm="1">
        <f t="array" ref="H96">SUMIF(TRAINGCOST!$B$6:$B$8,$A96,TRAINGCOST!I$6:I$8)+SUMPRODUCT(--(HSEEXP!$B$7:$B$24=$A96)*(HSEEXP!$G$1:$AN$1=H$1),HSEEXP!$G$7:$AN$24)+SUMPRODUCT(--(GENSERVEXP!$B$7:$B$47=$A96)*(GENSERVEXP!$G$1:$AN$1=H$1),GENSERVEXP!$G$7:$AN$47)+SUMPRODUCT(--(ITEXP!$B$7:$B$15=$A96)*(ITEXP!$G$1:$AN$1=H$1),ITEXP!$G$7:$AN$15)+SUMIF(LABRCOST!$C$5:$C$30,$A96,LABRCOST!I$5:I$30)</f>
        <v>0</v>
      </c>
      <c r="I96" s="17" cm="1">
        <f t="array" ref="I96">SUMIF(TRAINGCOST!$B$6:$B$8,$A96,TRAINGCOST!J$6:J$8)+SUMPRODUCT(--(HSEEXP!$B$7:$B$24=$A96)*(HSEEXP!$G$1:$AN$1=I$1),HSEEXP!$G$7:$AN$24)+SUMPRODUCT(--(GENSERVEXP!$B$7:$B$47=$A96)*(GENSERVEXP!$G$1:$AN$1=I$1),GENSERVEXP!$G$7:$AN$47)+SUMPRODUCT(--(ITEXP!$B$7:$B$15=$A96)*(ITEXP!$G$1:$AN$1=I$1),ITEXP!$G$7:$AN$15)+SUMIF(LABRCOST!$C$5:$C$30,$A96,LABRCOST!J$5:J$30)</f>
        <v>0</v>
      </c>
      <c r="J96" s="17" cm="1">
        <f t="array" ref="J96">SUMIF(TRAINGCOST!$B$6:$B$8,$A96,TRAINGCOST!K$6:K$8)+SUMPRODUCT(--(HSEEXP!$B$7:$B$24=$A96)*(HSEEXP!$G$1:$AN$1=J$1),HSEEXP!$G$7:$AN$24)+SUMPRODUCT(--(GENSERVEXP!$B$7:$B$47=$A96)*(GENSERVEXP!$G$1:$AN$1=J$1),GENSERVEXP!$G$7:$AN$47)+SUMPRODUCT(--(ITEXP!$B$7:$B$15=$A96)*(ITEXP!$G$1:$AN$1=J$1),ITEXP!$G$7:$AN$15)+SUMIF(LABRCOST!$C$5:$C$30,$A96,LABRCOST!K$5:K$30)</f>
        <v>0</v>
      </c>
      <c r="K96" s="17" cm="1">
        <f t="array" ref="K96">SUMIF(TRAINGCOST!$B$6:$B$8,$A96,TRAINGCOST!L$6:L$8)+SUMPRODUCT(--(HSEEXP!$B$7:$B$24=$A96)*(HSEEXP!$G$1:$AN$1=K$1),HSEEXP!$G$7:$AN$24)+SUMPRODUCT(--(GENSERVEXP!$B$7:$B$47=$A96)*(GENSERVEXP!$G$1:$AN$1=K$1),GENSERVEXP!$G$7:$AN$47)+SUMPRODUCT(--(ITEXP!$B$7:$B$15=$A96)*(ITEXP!$G$1:$AN$1=K$1),ITEXP!$G$7:$AN$15)+SUMIF(LABRCOST!$C$5:$C$30,$A96,LABRCOST!L$5:L$30)</f>
        <v>0</v>
      </c>
      <c r="L96" s="17" cm="1">
        <f t="array" ref="L96">SUMIF(TRAINGCOST!$B$6:$B$8,$A96,TRAINGCOST!M$6:M$8)+SUMPRODUCT(--(HSEEXP!$B$7:$B$24=$A96)*(HSEEXP!$G$1:$AN$1=L$1),HSEEXP!$G$7:$AN$24)+SUMPRODUCT(--(GENSERVEXP!$B$7:$B$47=$A96)*(GENSERVEXP!$G$1:$AN$1=L$1),GENSERVEXP!$G$7:$AN$47)+SUMPRODUCT(--(ITEXP!$B$7:$B$15=$A96)*(ITEXP!$G$1:$AN$1=L$1),ITEXP!$G$7:$AN$15)+SUMIF(LABRCOST!$C$5:$C$30,$A96,LABRCOST!M$5:M$30)</f>
        <v>0</v>
      </c>
      <c r="M96" s="17" cm="1">
        <f t="array" ref="M96">SUMIF(TRAINGCOST!$B$6:$B$8,$A96,TRAINGCOST!N$6:N$8)+SUMPRODUCT(--(HSEEXP!$B$7:$B$24=$A96)*(HSEEXP!$G$1:$AN$1=M$1),HSEEXP!$G$7:$AN$24)+SUMPRODUCT(--(GENSERVEXP!$B$7:$B$47=$A96)*(GENSERVEXP!$G$1:$AN$1=M$1),GENSERVEXP!$G$7:$AN$47)+SUMPRODUCT(--(ITEXP!$B$7:$B$15=$A96)*(ITEXP!$G$1:$AN$1=M$1),ITEXP!$G$7:$AN$15)+SUMIF(LABRCOST!$C$5:$C$30,$A96,LABRCOST!N$5:N$30)</f>
        <v>0</v>
      </c>
      <c r="N96" s="17" cm="1">
        <f t="array" ref="N96">SUMIF(TRAINGCOST!$B$6:$B$8,$A96,TRAINGCOST!O$6:O$8)+SUMPRODUCT(--(HSEEXP!$B$7:$B$24=$A96)*(HSEEXP!$G$1:$AN$1=N$1),HSEEXP!$G$7:$AN$24)+SUMPRODUCT(--(GENSERVEXP!$B$7:$B$47=$A96)*(GENSERVEXP!$G$1:$AN$1=N$1),GENSERVEXP!$G$7:$AN$47)+SUMPRODUCT(--(ITEXP!$B$7:$B$15=$A96)*(ITEXP!$G$1:$AN$1=N$1),ITEXP!$G$7:$AN$15)+SUMIF(LABRCOST!$C$5:$C$30,$A96,LABRCOST!O$5:O$30)</f>
        <v>0</v>
      </c>
      <c r="O96" s="18">
        <f t="shared" si="15"/>
        <v>0</v>
      </c>
      <c r="P96" s="19" t="s">
        <v>173</v>
      </c>
    </row>
    <row r="97" spans="1:16" x14ac:dyDescent="0.3">
      <c r="A97" s="15" t="s">
        <v>178</v>
      </c>
      <c r="B97" s="16" t="s">
        <v>179</v>
      </c>
      <c r="C97" s="17" cm="1">
        <f t="array" ref="C97">SUMIF(TRAINGCOST!$B$6:$B$8,$A97,TRAINGCOST!D$6:D$8)+SUMPRODUCT(--(HSEEXP!$B$7:$B$24=$A97)*(HSEEXP!$G$1:$AN$1=C$1),HSEEXP!$G$7:$AN$24)+SUMPRODUCT(--(GENSERVEXP!$B$7:$B$47=$A97)*(GENSERVEXP!$G$1:$AN$1=C$1),GENSERVEXP!$G$7:$AN$47)+SUMPRODUCT(--(ITEXP!$B$7:$B$15=$A97)*(ITEXP!$G$1:$AN$1=C$1),ITEXP!$G$7:$AN$15)+SUMIF(LABRCOST!$C$5:$C$30,$A97,LABRCOST!D$5:D$30)</f>
        <v>0</v>
      </c>
      <c r="D97" s="17" cm="1">
        <f t="array" ref="D97">SUMIF(TRAINGCOST!$B$6:$B$8,$A97,TRAINGCOST!E$6:E$8)+SUMPRODUCT(--(HSEEXP!$B$7:$B$24=$A97)*(HSEEXP!$G$1:$AN$1=D$1),HSEEXP!$G$7:$AN$24)+SUMPRODUCT(--(GENSERVEXP!$B$7:$B$47=$A97)*(GENSERVEXP!$G$1:$AN$1=D$1),GENSERVEXP!$G$7:$AN$47)+SUMPRODUCT(--(ITEXP!$B$7:$B$15=$A97)*(ITEXP!$G$1:$AN$1=D$1),ITEXP!$G$7:$AN$15)+SUMIF(LABRCOST!$C$5:$C$30,$A97,LABRCOST!E$5:E$30)</f>
        <v>0</v>
      </c>
      <c r="E97" s="17" cm="1">
        <f t="array" ref="E97">SUMIF(TRAINGCOST!$B$6:$B$8,$A97,TRAINGCOST!F$6:F$8)+SUMPRODUCT(--(HSEEXP!$B$7:$B$24=$A97)*(HSEEXP!$G$1:$AN$1=E$1),HSEEXP!$G$7:$AN$24)+SUMPRODUCT(--(GENSERVEXP!$B$7:$B$47=$A97)*(GENSERVEXP!$G$1:$AN$1=E$1),GENSERVEXP!$G$7:$AN$47)+SUMPRODUCT(--(ITEXP!$B$7:$B$15=$A97)*(ITEXP!$G$1:$AN$1=E$1),ITEXP!$G$7:$AN$15)+SUMIF(LABRCOST!$C$5:$C$30,$A97,LABRCOST!F$5:F$30)</f>
        <v>0</v>
      </c>
      <c r="F97" s="17" cm="1">
        <f t="array" ref="F97">SUMIF(TRAINGCOST!$B$6:$B$8,$A97,TRAINGCOST!G$6:G$8)+SUMPRODUCT(--(HSEEXP!$B$7:$B$24=$A97)*(HSEEXP!$G$1:$AN$1=F$1),HSEEXP!$G$7:$AN$24)+SUMPRODUCT(--(GENSERVEXP!$B$7:$B$47=$A97)*(GENSERVEXP!$G$1:$AN$1=F$1),GENSERVEXP!$G$7:$AN$47)+SUMPRODUCT(--(ITEXP!$B$7:$B$15=$A97)*(ITEXP!$G$1:$AN$1=F$1),ITEXP!$G$7:$AN$15)+SUMIF(LABRCOST!$C$5:$C$30,$A97,LABRCOST!G$5:G$30)</f>
        <v>0</v>
      </c>
      <c r="G97" s="17" cm="1">
        <f t="array" ref="G97">SUMIF(TRAINGCOST!$B$6:$B$8,$A97,TRAINGCOST!H$6:H$8)+SUMPRODUCT(--(HSEEXP!$B$7:$B$24=$A97)*(HSEEXP!$G$1:$AN$1=G$1),HSEEXP!$G$7:$AN$24)+SUMPRODUCT(--(GENSERVEXP!$B$7:$B$47=$A97)*(GENSERVEXP!$G$1:$AN$1=G$1),GENSERVEXP!$G$7:$AN$47)+SUMPRODUCT(--(ITEXP!$B$7:$B$15=$A97)*(ITEXP!$G$1:$AN$1=G$1),ITEXP!$G$7:$AN$15)+SUMIF(LABRCOST!$C$5:$C$30,$A97,LABRCOST!H$5:H$30)</f>
        <v>0</v>
      </c>
      <c r="H97" s="17" cm="1">
        <f t="array" ref="H97">SUMIF(TRAINGCOST!$B$6:$B$8,$A97,TRAINGCOST!I$6:I$8)+SUMPRODUCT(--(HSEEXP!$B$7:$B$24=$A97)*(HSEEXP!$G$1:$AN$1=H$1),HSEEXP!$G$7:$AN$24)+SUMPRODUCT(--(GENSERVEXP!$B$7:$B$47=$A97)*(GENSERVEXP!$G$1:$AN$1=H$1),GENSERVEXP!$G$7:$AN$47)+SUMPRODUCT(--(ITEXP!$B$7:$B$15=$A97)*(ITEXP!$G$1:$AN$1=H$1),ITEXP!$G$7:$AN$15)+SUMIF(LABRCOST!$C$5:$C$30,$A97,LABRCOST!I$5:I$30)</f>
        <v>0</v>
      </c>
      <c r="I97" s="17" cm="1">
        <f t="array" ref="I97">SUMIF(TRAINGCOST!$B$6:$B$8,$A97,TRAINGCOST!J$6:J$8)+SUMPRODUCT(--(HSEEXP!$B$7:$B$24=$A97)*(HSEEXP!$G$1:$AN$1=I$1),HSEEXP!$G$7:$AN$24)+SUMPRODUCT(--(GENSERVEXP!$B$7:$B$47=$A97)*(GENSERVEXP!$G$1:$AN$1=I$1),GENSERVEXP!$G$7:$AN$47)+SUMPRODUCT(--(ITEXP!$B$7:$B$15=$A97)*(ITEXP!$G$1:$AN$1=I$1),ITEXP!$G$7:$AN$15)+SUMIF(LABRCOST!$C$5:$C$30,$A97,LABRCOST!J$5:J$30)</f>
        <v>0</v>
      </c>
      <c r="J97" s="17" cm="1">
        <f t="array" ref="J97">SUMIF(TRAINGCOST!$B$6:$B$8,$A97,TRAINGCOST!K$6:K$8)+SUMPRODUCT(--(HSEEXP!$B$7:$B$24=$A97)*(HSEEXP!$G$1:$AN$1=J$1),HSEEXP!$G$7:$AN$24)+SUMPRODUCT(--(GENSERVEXP!$B$7:$B$47=$A97)*(GENSERVEXP!$G$1:$AN$1=J$1),GENSERVEXP!$G$7:$AN$47)+SUMPRODUCT(--(ITEXP!$B$7:$B$15=$A97)*(ITEXP!$G$1:$AN$1=J$1),ITEXP!$G$7:$AN$15)+SUMIF(LABRCOST!$C$5:$C$30,$A97,LABRCOST!K$5:K$30)</f>
        <v>0</v>
      </c>
      <c r="K97" s="17" cm="1">
        <f t="array" ref="K97">SUMIF(TRAINGCOST!$B$6:$B$8,$A97,TRAINGCOST!L$6:L$8)+SUMPRODUCT(--(HSEEXP!$B$7:$B$24=$A97)*(HSEEXP!$G$1:$AN$1=K$1),HSEEXP!$G$7:$AN$24)+SUMPRODUCT(--(GENSERVEXP!$B$7:$B$47=$A97)*(GENSERVEXP!$G$1:$AN$1=K$1),GENSERVEXP!$G$7:$AN$47)+SUMPRODUCT(--(ITEXP!$B$7:$B$15=$A97)*(ITEXP!$G$1:$AN$1=K$1),ITEXP!$G$7:$AN$15)+SUMIF(LABRCOST!$C$5:$C$30,$A97,LABRCOST!L$5:L$30)</f>
        <v>0</v>
      </c>
      <c r="L97" s="17" cm="1">
        <f t="array" ref="L97">SUMIF(TRAINGCOST!$B$6:$B$8,$A97,TRAINGCOST!M$6:M$8)+SUMPRODUCT(--(HSEEXP!$B$7:$B$24=$A97)*(HSEEXP!$G$1:$AN$1=L$1),HSEEXP!$G$7:$AN$24)+SUMPRODUCT(--(GENSERVEXP!$B$7:$B$47=$A97)*(GENSERVEXP!$G$1:$AN$1=L$1),GENSERVEXP!$G$7:$AN$47)+SUMPRODUCT(--(ITEXP!$B$7:$B$15=$A97)*(ITEXP!$G$1:$AN$1=L$1),ITEXP!$G$7:$AN$15)+SUMIF(LABRCOST!$C$5:$C$30,$A97,LABRCOST!M$5:M$30)</f>
        <v>0</v>
      </c>
      <c r="M97" s="17" cm="1">
        <f t="array" ref="M97">SUMIF(TRAINGCOST!$B$6:$B$8,$A97,TRAINGCOST!N$6:N$8)+SUMPRODUCT(--(HSEEXP!$B$7:$B$24=$A97)*(HSEEXP!$G$1:$AN$1=M$1),HSEEXP!$G$7:$AN$24)+SUMPRODUCT(--(GENSERVEXP!$B$7:$B$47=$A97)*(GENSERVEXP!$G$1:$AN$1=M$1),GENSERVEXP!$G$7:$AN$47)+SUMPRODUCT(--(ITEXP!$B$7:$B$15=$A97)*(ITEXP!$G$1:$AN$1=M$1),ITEXP!$G$7:$AN$15)+SUMIF(LABRCOST!$C$5:$C$30,$A97,LABRCOST!N$5:N$30)</f>
        <v>0</v>
      </c>
      <c r="N97" s="17" cm="1">
        <f t="array" ref="N97">SUMIF(TRAINGCOST!$B$6:$B$8,$A97,TRAINGCOST!O$6:O$8)+SUMPRODUCT(--(HSEEXP!$B$7:$B$24=$A97)*(HSEEXP!$G$1:$AN$1=N$1),HSEEXP!$G$7:$AN$24)+SUMPRODUCT(--(GENSERVEXP!$B$7:$B$47=$A97)*(GENSERVEXP!$G$1:$AN$1=N$1),GENSERVEXP!$G$7:$AN$47)+SUMPRODUCT(--(ITEXP!$B$7:$B$15=$A97)*(ITEXP!$G$1:$AN$1=N$1),ITEXP!$G$7:$AN$15)+SUMIF(LABRCOST!$C$5:$C$30,$A97,LABRCOST!O$5:O$30)</f>
        <v>0</v>
      </c>
      <c r="O97" s="18">
        <f t="shared" si="15"/>
        <v>0</v>
      </c>
      <c r="P97" s="19" t="s">
        <v>180</v>
      </c>
    </row>
    <row r="98" spans="1:16" x14ac:dyDescent="0.3">
      <c r="A98" s="15" t="s">
        <v>181</v>
      </c>
      <c r="B98" s="16" t="s">
        <v>182</v>
      </c>
      <c r="C98" s="17" cm="1">
        <f t="array" ref="C98">SUMIF(TRAINGCOST!$B$6:$B$8,$A98,TRAINGCOST!D$6:D$8)+SUMPRODUCT(--(HSEEXP!$B$7:$B$24=$A98)*(HSEEXP!$G$1:$AN$1=C$1),HSEEXP!$G$7:$AN$24)+SUMPRODUCT(--(GENSERVEXP!$B$7:$B$47=$A98)*(GENSERVEXP!$G$1:$AN$1=C$1),GENSERVEXP!$G$7:$AN$47)+SUMPRODUCT(--(ITEXP!$B$7:$B$15=$A98)*(ITEXP!$G$1:$AN$1=C$1),ITEXP!$G$7:$AN$15)+SUMIF(LABRCOST!$C$5:$C$30,$A98,LABRCOST!D$5:D$30)</f>
        <v>0</v>
      </c>
      <c r="D98" s="17" cm="1">
        <f t="array" ref="D98">SUMIF(TRAINGCOST!$B$6:$B$8,$A98,TRAINGCOST!E$6:E$8)+SUMPRODUCT(--(HSEEXP!$B$7:$B$24=$A98)*(HSEEXP!$G$1:$AN$1=D$1),HSEEXP!$G$7:$AN$24)+SUMPRODUCT(--(GENSERVEXP!$B$7:$B$47=$A98)*(GENSERVEXP!$G$1:$AN$1=D$1),GENSERVEXP!$G$7:$AN$47)+SUMPRODUCT(--(ITEXP!$B$7:$B$15=$A98)*(ITEXP!$G$1:$AN$1=D$1),ITEXP!$G$7:$AN$15)+SUMIF(LABRCOST!$C$5:$C$30,$A98,LABRCOST!E$5:E$30)</f>
        <v>0</v>
      </c>
      <c r="E98" s="17" cm="1">
        <f t="array" ref="E98">SUMIF(TRAINGCOST!$B$6:$B$8,$A98,TRAINGCOST!F$6:F$8)+SUMPRODUCT(--(HSEEXP!$B$7:$B$24=$A98)*(HSEEXP!$G$1:$AN$1=E$1),HSEEXP!$G$7:$AN$24)+SUMPRODUCT(--(GENSERVEXP!$B$7:$B$47=$A98)*(GENSERVEXP!$G$1:$AN$1=E$1),GENSERVEXP!$G$7:$AN$47)+SUMPRODUCT(--(ITEXP!$B$7:$B$15=$A98)*(ITEXP!$G$1:$AN$1=E$1),ITEXP!$G$7:$AN$15)+SUMIF(LABRCOST!$C$5:$C$30,$A98,LABRCOST!F$5:F$30)</f>
        <v>0</v>
      </c>
      <c r="F98" s="17" cm="1">
        <f t="array" ref="F98">SUMIF(TRAINGCOST!$B$6:$B$8,$A98,TRAINGCOST!G$6:G$8)+SUMPRODUCT(--(HSEEXP!$B$7:$B$24=$A98)*(HSEEXP!$G$1:$AN$1=F$1),HSEEXP!$G$7:$AN$24)+SUMPRODUCT(--(GENSERVEXP!$B$7:$B$47=$A98)*(GENSERVEXP!$G$1:$AN$1=F$1),GENSERVEXP!$G$7:$AN$47)+SUMPRODUCT(--(ITEXP!$B$7:$B$15=$A98)*(ITEXP!$G$1:$AN$1=F$1),ITEXP!$G$7:$AN$15)+SUMIF(LABRCOST!$C$5:$C$30,$A98,LABRCOST!G$5:G$30)</f>
        <v>0</v>
      </c>
      <c r="G98" s="17" cm="1">
        <f t="array" ref="G98">SUMIF(TRAINGCOST!$B$6:$B$8,$A98,TRAINGCOST!H$6:H$8)+SUMPRODUCT(--(HSEEXP!$B$7:$B$24=$A98)*(HSEEXP!$G$1:$AN$1=G$1),HSEEXP!$G$7:$AN$24)+SUMPRODUCT(--(GENSERVEXP!$B$7:$B$47=$A98)*(GENSERVEXP!$G$1:$AN$1=G$1),GENSERVEXP!$G$7:$AN$47)+SUMPRODUCT(--(ITEXP!$B$7:$B$15=$A98)*(ITEXP!$G$1:$AN$1=G$1),ITEXP!$G$7:$AN$15)+SUMIF(LABRCOST!$C$5:$C$30,$A98,LABRCOST!H$5:H$30)</f>
        <v>0</v>
      </c>
      <c r="H98" s="17" cm="1">
        <f t="array" ref="H98">SUMIF(TRAINGCOST!$B$6:$B$8,$A98,TRAINGCOST!I$6:I$8)+SUMPRODUCT(--(HSEEXP!$B$7:$B$24=$A98)*(HSEEXP!$G$1:$AN$1=H$1),HSEEXP!$G$7:$AN$24)+SUMPRODUCT(--(GENSERVEXP!$B$7:$B$47=$A98)*(GENSERVEXP!$G$1:$AN$1=H$1),GENSERVEXP!$G$7:$AN$47)+SUMPRODUCT(--(ITEXP!$B$7:$B$15=$A98)*(ITEXP!$G$1:$AN$1=H$1),ITEXP!$G$7:$AN$15)+SUMIF(LABRCOST!$C$5:$C$30,$A98,LABRCOST!I$5:I$30)</f>
        <v>0</v>
      </c>
      <c r="I98" s="17" cm="1">
        <f t="array" ref="I98">SUMIF(TRAINGCOST!$B$6:$B$8,$A98,TRAINGCOST!J$6:J$8)+SUMPRODUCT(--(HSEEXP!$B$7:$B$24=$A98)*(HSEEXP!$G$1:$AN$1=I$1),HSEEXP!$G$7:$AN$24)+SUMPRODUCT(--(GENSERVEXP!$B$7:$B$47=$A98)*(GENSERVEXP!$G$1:$AN$1=I$1),GENSERVEXP!$G$7:$AN$47)+SUMPRODUCT(--(ITEXP!$B$7:$B$15=$A98)*(ITEXP!$G$1:$AN$1=I$1),ITEXP!$G$7:$AN$15)+SUMIF(LABRCOST!$C$5:$C$30,$A98,LABRCOST!J$5:J$30)</f>
        <v>0</v>
      </c>
      <c r="J98" s="17" cm="1">
        <f t="array" ref="J98">SUMIF(TRAINGCOST!$B$6:$B$8,$A98,TRAINGCOST!K$6:K$8)+SUMPRODUCT(--(HSEEXP!$B$7:$B$24=$A98)*(HSEEXP!$G$1:$AN$1=J$1),HSEEXP!$G$7:$AN$24)+SUMPRODUCT(--(GENSERVEXP!$B$7:$B$47=$A98)*(GENSERVEXP!$G$1:$AN$1=J$1),GENSERVEXP!$G$7:$AN$47)+SUMPRODUCT(--(ITEXP!$B$7:$B$15=$A98)*(ITEXP!$G$1:$AN$1=J$1),ITEXP!$G$7:$AN$15)+SUMIF(LABRCOST!$C$5:$C$30,$A98,LABRCOST!K$5:K$30)</f>
        <v>0</v>
      </c>
      <c r="K98" s="17" cm="1">
        <f t="array" ref="K98">SUMIF(TRAINGCOST!$B$6:$B$8,$A98,TRAINGCOST!L$6:L$8)+SUMPRODUCT(--(HSEEXP!$B$7:$B$24=$A98)*(HSEEXP!$G$1:$AN$1=K$1),HSEEXP!$G$7:$AN$24)+SUMPRODUCT(--(GENSERVEXP!$B$7:$B$47=$A98)*(GENSERVEXP!$G$1:$AN$1=K$1),GENSERVEXP!$G$7:$AN$47)+SUMPRODUCT(--(ITEXP!$B$7:$B$15=$A98)*(ITEXP!$G$1:$AN$1=K$1),ITEXP!$G$7:$AN$15)+SUMIF(LABRCOST!$C$5:$C$30,$A98,LABRCOST!L$5:L$30)</f>
        <v>0</v>
      </c>
      <c r="L98" s="17" cm="1">
        <f t="array" ref="L98">SUMIF(TRAINGCOST!$B$6:$B$8,$A98,TRAINGCOST!M$6:M$8)+SUMPRODUCT(--(HSEEXP!$B$7:$B$24=$A98)*(HSEEXP!$G$1:$AN$1=L$1),HSEEXP!$G$7:$AN$24)+SUMPRODUCT(--(GENSERVEXP!$B$7:$B$47=$A98)*(GENSERVEXP!$G$1:$AN$1=L$1),GENSERVEXP!$G$7:$AN$47)+SUMPRODUCT(--(ITEXP!$B$7:$B$15=$A98)*(ITEXP!$G$1:$AN$1=L$1),ITEXP!$G$7:$AN$15)+SUMIF(LABRCOST!$C$5:$C$30,$A98,LABRCOST!M$5:M$30)</f>
        <v>0</v>
      </c>
      <c r="M98" s="17" cm="1">
        <f t="array" ref="M98">SUMIF(TRAINGCOST!$B$6:$B$8,$A98,TRAINGCOST!N$6:N$8)+SUMPRODUCT(--(HSEEXP!$B$7:$B$24=$A98)*(HSEEXP!$G$1:$AN$1=M$1),HSEEXP!$G$7:$AN$24)+SUMPRODUCT(--(GENSERVEXP!$B$7:$B$47=$A98)*(GENSERVEXP!$G$1:$AN$1=M$1),GENSERVEXP!$G$7:$AN$47)+SUMPRODUCT(--(ITEXP!$B$7:$B$15=$A98)*(ITEXP!$G$1:$AN$1=M$1),ITEXP!$G$7:$AN$15)+SUMIF(LABRCOST!$C$5:$C$30,$A98,LABRCOST!N$5:N$30)</f>
        <v>0</v>
      </c>
      <c r="N98" s="17" cm="1">
        <f t="array" ref="N98">SUMIF(TRAINGCOST!$B$6:$B$8,$A98,TRAINGCOST!O$6:O$8)+SUMPRODUCT(--(HSEEXP!$B$7:$B$24=$A98)*(HSEEXP!$G$1:$AN$1=N$1),HSEEXP!$G$7:$AN$24)+SUMPRODUCT(--(GENSERVEXP!$B$7:$B$47=$A98)*(GENSERVEXP!$G$1:$AN$1=N$1),GENSERVEXP!$G$7:$AN$47)+SUMPRODUCT(--(ITEXP!$B$7:$B$15=$A98)*(ITEXP!$G$1:$AN$1=N$1),ITEXP!$G$7:$AN$15)+SUMIF(LABRCOST!$C$5:$C$30,$A98,LABRCOST!O$5:O$30)</f>
        <v>0</v>
      </c>
      <c r="O98" s="18">
        <f t="shared" si="15"/>
        <v>0</v>
      </c>
      <c r="P98" s="19" t="s">
        <v>19</v>
      </c>
    </row>
    <row r="99" spans="1:16" x14ac:dyDescent="0.3">
      <c r="A99" s="15" t="s">
        <v>183</v>
      </c>
      <c r="B99" s="16" t="s">
        <v>184</v>
      </c>
      <c r="C99" s="17" cm="1">
        <f t="array" ref="C99">SUMIF(TRAINGCOST!$B$6:$B$8,$A99,TRAINGCOST!D$6:D$8)+SUMPRODUCT(--(HSEEXP!$B$7:$B$24=$A99)*(HSEEXP!$G$1:$AN$1=C$1),HSEEXP!$G$7:$AN$24)+SUMPRODUCT(--(GENSERVEXP!$B$7:$B$47=$A99)*(GENSERVEXP!$G$1:$AN$1=C$1),GENSERVEXP!$G$7:$AN$47)+SUMPRODUCT(--(ITEXP!$B$7:$B$15=$A99)*(ITEXP!$G$1:$AN$1=C$1),ITEXP!$G$7:$AN$15)+SUMIF(LABRCOST!$C$5:$C$30,$A99,LABRCOST!D$5:D$30)</f>
        <v>0</v>
      </c>
      <c r="D99" s="17" cm="1">
        <f t="array" ref="D99">SUMIF(TRAINGCOST!$B$6:$B$8,$A99,TRAINGCOST!E$6:E$8)+SUMPRODUCT(--(HSEEXP!$B$7:$B$24=$A99)*(HSEEXP!$G$1:$AN$1=D$1),HSEEXP!$G$7:$AN$24)+SUMPRODUCT(--(GENSERVEXP!$B$7:$B$47=$A99)*(GENSERVEXP!$G$1:$AN$1=D$1),GENSERVEXP!$G$7:$AN$47)+SUMPRODUCT(--(ITEXP!$B$7:$B$15=$A99)*(ITEXP!$G$1:$AN$1=D$1),ITEXP!$G$7:$AN$15)+SUMIF(LABRCOST!$C$5:$C$30,$A99,LABRCOST!E$5:E$30)</f>
        <v>0</v>
      </c>
      <c r="E99" s="17" cm="1">
        <f t="array" ref="E99">SUMIF(TRAINGCOST!$B$6:$B$8,$A99,TRAINGCOST!F$6:F$8)+SUMPRODUCT(--(HSEEXP!$B$7:$B$24=$A99)*(HSEEXP!$G$1:$AN$1=E$1),HSEEXP!$G$7:$AN$24)+SUMPRODUCT(--(GENSERVEXP!$B$7:$B$47=$A99)*(GENSERVEXP!$G$1:$AN$1=E$1),GENSERVEXP!$G$7:$AN$47)+SUMPRODUCT(--(ITEXP!$B$7:$B$15=$A99)*(ITEXP!$G$1:$AN$1=E$1),ITEXP!$G$7:$AN$15)+SUMIF(LABRCOST!$C$5:$C$30,$A99,LABRCOST!F$5:F$30)</f>
        <v>0</v>
      </c>
      <c r="F99" s="17" cm="1">
        <f t="array" ref="F99">SUMIF(TRAINGCOST!$B$6:$B$8,$A99,TRAINGCOST!G$6:G$8)+SUMPRODUCT(--(HSEEXP!$B$7:$B$24=$A99)*(HSEEXP!$G$1:$AN$1=F$1),HSEEXP!$G$7:$AN$24)+SUMPRODUCT(--(GENSERVEXP!$B$7:$B$47=$A99)*(GENSERVEXP!$G$1:$AN$1=F$1),GENSERVEXP!$G$7:$AN$47)+SUMPRODUCT(--(ITEXP!$B$7:$B$15=$A99)*(ITEXP!$G$1:$AN$1=F$1),ITEXP!$G$7:$AN$15)+SUMIF(LABRCOST!$C$5:$C$30,$A99,LABRCOST!G$5:G$30)</f>
        <v>0</v>
      </c>
      <c r="G99" s="17" cm="1">
        <f t="array" ref="G99">SUMIF(TRAINGCOST!$B$6:$B$8,$A99,TRAINGCOST!H$6:H$8)+SUMPRODUCT(--(HSEEXP!$B$7:$B$24=$A99)*(HSEEXP!$G$1:$AN$1=G$1),HSEEXP!$G$7:$AN$24)+SUMPRODUCT(--(GENSERVEXP!$B$7:$B$47=$A99)*(GENSERVEXP!$G$1:$AN$1=G$1),GENSERVEXP!$G$7:$AN$47)+SUMPRODUCT(--(ITEXP!$B$7:$B$15=$A99)*(ITEXP!$G$1:$AN$1=G$1),ITEXP!$G$7:$AN$15)+SUMIF(LABRCOST!$C$5:$C$30,$A99,LABRCOST!H$5:H$30)</f>
        <v>0</v>
      </c>
      <c r="H99" s="17" cm="1">
        <f t="array" ref="H99">SUMIF(TRAINGCOST!$B$6:$B$8,$A99,TRAINGCOST!I$6:I$8)+SUMPRODUCT(--(HSEEXP!$B$7:$B$24=$A99)*(HSEEXP!$G$1:$AN$1=H$1),HSEEXP!$G$7:$AN$24)+SUMPRODUCT(--(GENSERVEXP!$B$7:$B$47=$A99)*(GENSERVEXP!$G$1:$AN$1=H$1),GENSERVEXP!$G$7:$AN$47)+SUMPRODUCT(--(ITEXP!$B$7:$B$15=$A99)*(ITEXP!$G$1:$AN$1=H$1),ITEXP!$G$7:$AN$15)+SUMIF(LABRCOST!$C$5:$C$30,$A99,LABRCOST!I$5:I$30)</f>
        <v>0</v>
      </c>
      <c r="I99" s="17" cm="1">
        <f t="array" ref="I99">SUMIF(TRAINGCOST!$B$6:$B$8,$A99,TRAINGCOST!J$6:J$8)+SUMPRODUCT(--(HSEEXP!$B$7:$B$24=$A99)*(HSEEXP!$G$1:$AN$1=I$1),HSEEXP!$G$7:$AN$24)+SUMPRODUCT(--(GENSERVEXP!$B$7:$B$47=$A99)*(GENSERVEXP!$G$1:$AN$1=I$1),GENSERVEXP!$G$7:$AN$47)+SUMPRODUCT(--(ITEXP!$B$7:$B$15=$A99)*(ITEXP!$G$1:$AN$1=I$1),ITEXP!$G$7:$AN$15)+SUMIF(LABRCOST!$C$5:$C$30,$A99,LABRCOST!J$5:J$30)</f>
        <v>0</v>
      </c>
      <c r="J99" s="17" cm="1">
        <f t="array" ref="J99">SUMIF(TRAINGCOST!$B$6:$B$8,$A99,TRAINGCOST!K$6:K$8)+SUMPRODUCT(--(HSEEXP!$B$7:$B$24=$A99)*(HSEEXP!$G$1:$AN$1=J$1),HSEEXP!$G$7:$AN$24)+SUMPRODUCT(--(GENSERVEXP!$B$7:$B$47=$A99)*(GENSERVEXP!$G$1:$AN$1=J$1),GENSERVEXP!$G$7:$AN$47)+SUMPRODUCT(--(ITEXP!$B$7:$B$15=$A99)*(ITEXP!$G$1:$AN$1=J$1),ITEXP!$G$7:$AN$15)+SUMIF(LABRCOST!$C$5:$C$30,$A99,LABRCOST!K$5:K$30)</f>
        <v>0</v>
      </c>
      <c r="K99" s="17" cm="1">
        <f t="array" ref="K99">SUMIF(TRAINGCOST!$B$6:$B$8,$A99,TRAINGCOST!L$6:L$8)+SUMPRODUCT(--(HSEEXP!$B$7:$B$24=$A99)*(HSEEXP!$G$1:$AN$1=K$1),HSEEXP!$G$7:$AN$24)+SUMPRODUCT(--(GENSERVEXP!$B$7:$B$47=$A99)*(GENSERVEXP!$G$1:$AN$1=K$1),GENSERVEXP!$G$7:$AN$47)+SUMPRODUCT(--(ITEXP!$B$7:$B$15=$A99)*(ITEXP!$G$1:$AN$1=K$1),ITEXP!$G$7:$AN$15)+SUMIF(LABRCOST!$C$5:$C$30,$A99,LABRCOST!L$5:L$30)</f>
        <v>0</v>
      </c>
      <c r="L99" s="17" cm="1">
        <f t="array" ref="L99">SUMIF(TRAINGCOST!$B$6:$B$8,$A99,TRAINGCOST!M$6:M$8)+SUMPRODUCT(--(HSEEXP!$B$7:$B$24=$A99)*(HSEEXP!$G$1:$AN$1=L$1),HSEEXP!$G$7:$AN$24)+SUMPRODUCT(--(GENSERVEXP!$B$7:$B$47=$A99)*(GENSERVEXP!$G$1:$AN$1=L$1),GENSERVEXP!$G$7:$AN$47)+SUMPRODUCT(--(ITEXP!$B$7:$B$15=$A99)*(ITEXP!$G$1:$AN$1=L$1),ITEXP!$G$7:$AN$15)+SUMIF(LABRCOST!$C$5:$C$30,$A99,LABRCOST!M$5:M$30)</f>
        <v>0</v>
      </c>
      <c r="M99" s="17" cm="1">
        <f t="array" ref="M99">SUMIF(TRAINGCOST!$B$6:$B$8,$A99,TRAINGCOST!N$6:N$8)+SUMPRODUCT(--(HSEEXP!$B$7:$B$24=$A99)*(HSEEXP!$G$1:$AN$1=M$1),HSEEXP!$G$7:$AN$24)+SUMPRODUCT(--(GENSERVEXP!$B$7:$B$47=$A99)*(GENSERVEXP!$G$1:$AN$1=M$1),GENSERVEXP!$G$7:$AN$47)+SUMPRODUCT(--(ITEXP!$B$7:$B$15=$A99)*(ITEXP!$G$1:$AN$1=M$1),ITEXP!$G$7:$AN$15)+SUMIF(LABRCOST!$C$5:$C$30,$A99,LABRCOST!N$5:N$30)</f>
        <v>0</v>
      </c>
      <c r="N99" s="17" cm="1">
        <f t="array" ref="N99">SUMIF(TRAINGCOST!$B$6:$B$8,$A99,TRAINGCOST!O$6:O$8)+SUMPRODUCT(--(HSEEXP!$B$7:$B$24=$A99)*(HSEEXP!$G$1:$AN$1=N$1),HSEEXP!$G$7:$AN$24)+SUMPRODUCT(--(GENSERVEXP!$B$7:$B$47=$A99)*(GENSERVEXP!$G$1:$AN$1=N$1),GENSERVEXP!$G$7:$AN$47)+SUMPRODUCT(--(ITEXP!$B$7:$B$15=$A99)*(ITEXP!$G$1:$AN$1=N$1),ITEXP!$G$7:$AN$15)+SUMIF(LABRCOST!$C$5:$C$30,$A99,LABRCOST!O$5:O$30)</f>
        <v>0</v>
      </c>
      <c r="O99" s="18">
        <f t="shared" si="15"/>
        <v>0</v>
      </c>
      <c r="P99" s="19" t="s">
        <v>173</v>
      </c>
    </row>
    <row r="100" spans="1:16" x14ac:dyDescent="0.3">
      <c r="A100" s="20" t="s">
        <v>185</v>
      </c>
      <c r="B100" s="21" t="s">
        <v>186</v>
      </c>
      <c r="C100" s="22">
        <f t="shared" ref="C100:O100" si="16">SUM(C94:C99)</f>
        <v>0</v>
      </c>
      <c r="D100" s="22">
        <f t="shared" si="16"/>
        <v>0</v>
      </c>
      <c r="E100" s="22">
        <f t="shared" si="16"/>
        <v>0</v>
      </c>
      <c r="F100" s="22">
        <f t="shared" si="16"/>
        <v>0</v>
      </c>
      <c r="G100" s="22">
        <f t="shared" si="16"/>
        <v>0</v>
      </c>
      <c r="H100" s="22">
        <f t="shared" si="16"/>
        <v>0</v>
      </c>
      <c r="I100" s="22">
        <f t="shared" si="16"/>
        <v>0</v>
      </c>
      <c r="J100" s="22">
        <f t="shared" si="16"/>
        <v>0</v>
      </c>
      <c r="K100" s="22">
        <f t="shared" si="16"/>
        <v>0</v>
      </c>
      <c r="L100" s="22">
        <f t="shared" si="16"/>
        <v>0</v>
      </c>
      <c r="M100" s="22">
        <f t="shared" si="16"/>
        <v>0</v>
      </c>
      <c r="N100" s="22">
        <f t="shared" si="16"/>
        <v>0</v>
      </c>
      <c r="O100" s="23">
        <f t="shared" si="16"/>
        <v>0</v>
      </c>
      <c r="P100" s="24"/>
    </row>
    <row r="101" spans="1:16" x14ac:dyDescent="0.3">
      <c r="A101" s="15" t="s">
        <v>187</v>
      </c>
      <c r="B101" s="16" t="s">
        <v>188</v>
      </c>
      <c r="C101" s="17" cm="1">
        <f t="array" ref="C101">SUMIF(TRAINGCOST!$B$6:$B$8,$A101,TRAINGCOST!D$6:D$8)+SUMPRODUCT(--(HSEEXP!$B$7:$B$24=$A101)*(HSEEXP!$G$1:$AN$1=C$1),HSEEXP!$G$7:$AN$24)+SUMPRODUCT(--(GENSERVEXP!$B$7:$B$47=$A101)*(GENSERVEXP!$G$1:$AN$1=C$1),GENSERVEXP!$G$7:$AN$47)+SUMPRODUCT(--(ITEXP!$B$7:$B$15=$A101)*(ITEXP!$G$1:$AN$1=C$1),ITEXP!$G$7:$AN$15)+SUMIF(LABRCOST!$C$5:$C$30,$A101,LABRCOST!D$5:D$30)</f>
        <v>0</v>
      </c>
      <c r="D101" s="17" cm="1">
        <f t="array" ref="D101">SUMIF(TRAINGCOST!$B$6:$B$8,$A101,TRAINGCOST!E$6:E$8)+SUMPRODUCT(--(HSEEXP!$B$7:$B$24=$A101)*(HSEEXP!$G$1:$AN$1=D$1),HSEEXP!$G$7:$AN$24)+SUMPRODUCT(--(GENSERVEXP!$B$7:$B$47=$A101)*(GENSERVEXP!$G$1:$AN$1=D$1),GENSERVEXP!$G$7:$AN$47)+SUMPRODUCT(--(ITEXP!$B$7:$B$15=$A101)*(ITEXP!$G$1:$AN$1=D$1),ITEXP!$G$7:$AN$15)+SUMIF(LABRCOST!$C$5:$C$30,$A101,LABRCOST!E$5:E$30)</f>
        <v>0</v>
      </c>
      <c r="E101" s="17" cm="1">
        <f t="array" ref="E101">SUMIF(TRAINGCOST!$B$6:$B$8,$A101,TRAINGCOST!F$6:F$8)+SUMPRODUCT(--(HSEEXP!$B$7:$B$24=$A101)*(HSEEXP!$G$1:$AN$1=E$1),HSEEXP!$G$7:$AN$24)+SUMPRODUCT(--(GENSERVEXP!$B$7:$B$47=$A101)*(GENSERVEXP!$G$1:$AN$1=E$1),GENSERVEXP!$G$7:$AN$47)+SUMPRODUCT(--(ITEXP!$B$7:$B$15=$A101)*(ITEXP!$G$1:$AN$1=E$1),ITEXP!$G$7:$AN$15)+SUMIF(LABRCOST!$C$5:$C$30,$A101,LABRCOST!F$5:F$30)</f>
        <v>0</v>
      </c>
      <c r="F101" s="17" cm="1">
        <f t="array" ref="F101">SUMIF(TRAINGCOST!$B$6:$B$8,$A101,TRAINGCOST!G$6:G$8)+SUMPRODUCT(--(HSEEXP!$B$7:$B$24=$A101)*(HSEEXP!$G$1:$AN$1=F$1),HSEEXP!$G$7:$AN$24)+SUMPRODUCT(--(GENSERVEXP!$B$7:$B$47=$A101)*(GENSERVEXP!$G$1:$AN$1=F$1),GENSERVEXP!$G$7:$AN$47)+SUMPRODUCT(--(ITEXP!$B$7:$B$15=$A101)*(ITEXP!$G$1:$AN$1=F$1),ITEXP!$G$7:$AN$15)+SUMIF(LABRCOST!$C$5:$C$30,$A101,LABRCOST!G$5:G$30)</f>
        <v>0</v>
      </c>
      <c r="G101" s="17" cm="1">
        <f t="array" ref="G101">SUMIF(TRAINGCOST!$B$6:$B$8,$A101,TRAINGCOST!H$6:H$8)+SUMPRODUCT(--(HSEEXP!$B$7:$B$24=$A101)*(HSEEXP!$G$1:$AN$1=G$1),HSEEXP!$G$7:$AN$24)+SUMPRODUCT(--(GENSERVEXP!$B$7:$B$47=$A101)*(GENSERVEXP!$G$1:$AN$1=G$1),GENSERVEXP!$G$7:$AN$47)+SUMPRODUCT(--(ITEXP!$B$7:$B$15=$A101)*(ITEXP!$G$1:$AN$1=G$1),ITEXP!$G$7:$AN$15)+SUMIF(LABRCOST!$C$5:$C$30,$A101,LABRCOST!H$5:H$30)</f>
        <v>0</v>
      </c>
      <c r="H101" s="17" cm="1">
        <f t="array" ref="H101">SUMIF(TRAINGCOST!$B$6:$B$8,$A101,TRAINGCOST!I$6:I$8)+SUMPRODUCT(--(HSEEXP!$B$7:$B$24=$A101)*(HSEEXP!$G$1:$AN$1=H$1),HSEEXP!$G$7:$AN$24)+SUMPRODUCT(--(GENSERVEXP!$B$7:$B$47=$A101)*(GENSERVEXP!$G$1:$AN$1=H$1),GENSERVEXP!$G$7:$AN$47)+SUMPRODUCT(--(ITEXP!$B$7:$B$15=$A101)*(ITEXP!$G$1:$AN$1=H$1),ITEXP!$G$7:$AN$15)+SUMIF(LABRCOST!$C$5:$C$30,$A101,LABRCOST!I$5:I$30)</f>
        <v>0</v>
      </c>
      <c r="I101" s="17" cm="1">
        <f t="array" ref="I101">SUMIF(TRAINGCOST!$B$6:$B$8,$A101,TRAINGCOST!J$6:J$8)+SUMPRODUCT(--(HSEEXP!$B$7:$B$24=$A101)*(HSEEXP!$G$1:$AN$1=I$1),HSEEXP!$G$7:$AN$24)+SUMPRODUCT(--(GENSERVEXP!$B$7:$B$47=$A101)*(GENSERVEXP!$G$1:$AN$1=I$1),GENSERVEXP!$G$7:$AN$47)+SUMPRODUCT(--(ITEXP!$B$7:$B$15=$A101)*(ITEXP!$G$1:$AN$1=I$1),ITEXP!$G$7:$AN$15)+SUMIF(LABRCOST!$C$5:$C$30,$A101,LABRCOST!J$5:J$30)</f>
        <v>0</v>
      </c>
      <c r="J101" s="17" cm="1">
        <f t="array" ref="J101">SUMIF(TRAINGCOST!$B$6:$B$8,$A101,TRAINGCOST!K$6:K$8)+SUMPRODUCT(--(HSEEXP!$B$7:$B$24=$A101)*(HSEEXP!$G$1:$AN$1=J$1),HSEEXP!$G$7:$AN$24)+SUMPRODUCT(--(GENSERVEXP!$B$7:$B$47=$A101)*(GENSERVEXP!$G$1:$AN$1=J$1),GENSERVEXP!$G$7:$AN$47)+SUMPRODUCT(--(ITEXP!$B$7:$B$15=$A101)*(ITEXP!$G$1:$AN$1=J$1),ITEXP!$G$7:$AN$15)+SUMIF(LABRCOST!$C$5:$C$30,$A101,LABRCOST!K$5:K$30)</f>
        <v>0</v>
      </c>
      <c r="K101" s="17" cm="1">
        <f t="array" ref="K101">SUMIF(TRAINGCOST!$B$6:$B$8,$A101,TRAINGCOST!L$6:L$8)+SUMPRODUCT(--(HSEEXP!$B$7:$B$24=$A101)*(HSEEXP!$G$1:$AN$1=K$1),HSEEXP!$G$7:$AN$24)+SUMPRODUCT(--(GENSERVEXP!$B$7:$B$47=$A101)*(GENSERVEXP!$G$1:$AN$1=K$1),GENSERVEXP!$G$7:$AN$47)+SUMPRODUCT(--(ITEXP!$B$7:$B$15=$A101)*(ITEXP!$G$1:$AN$1=K$1),ITEXP!$G$7:$AN$15)+SUMIF(LABRCOST!$C$5:$C$30,$A101,LABRCOST!L$5:L$30)</f>
        <v>0</v>
      </c>
      <c r="L101" s="17" cm="1">
        <f t="array" ref="L101">SUMIF(TRAINGCOST!$B$6:$B$8,$A101,TRAINGCOST!M$6:M$8)+SUMPRODUCT(--(HSEEXP!$B$7:$B$24=$A101)*(HSEEXP!$G$1:$AN$1=L$1),HSEEXP!$G$7:$AN$24)+SUMPRODUCT(--(GENSERVEXP!$B$7:$B$47=$A101)*(GENSERVEXP!$G$1:$AN$1=L$1),GENSERVEXP!$G$7:$AN$47)+SUMPRODUCT(--(ITEXP!$B$7:$B$15=$A101)*(ITEXP!$G$1:$AN$1=L$1),ITEXP!$G$7:$AN$15)+SUMIF(LABRCOST!$C$5:$C$30,$A101,LABRCOST!M$5:M$30)</f>
        <v>0</v>
      </c>
      <c r="M101" s="17" cm="1">
        <f t="array" ref="M101">SUMIF(TRAINGCOST!$B$6:$B$8,$A101,TRAINGCOST!N$6:N$8)+SUMPRODUCT(--(HSEEXP!$B$7:$B$24=$A101)*(HSEEXP!$G$1:$AN$1=M$1),HSEEXP!$G$7:$AN$24)+SUMPRODUCT(--(GENSERVEXP!$B$7:$B$47=$A101)*(GENSERVEXP!$G$1:$AN$1=M$1),GENSERVEXP!$G$7:$AN$47)+SUMPRODUCT(--(ITEXP!$B$7:$B$15=$A101)*(ITEXP!$G$1:$AN$1=M$1),ITEXP!$G$7:$AN$15)+SUMIF(LABRCOST!$C$5:$C$30,$A101,LABRCOST!N$5:N$30)</f>
        <v>0</v>
      </c>
      <c r="N101" s="17" cm="1">
        <f t="array" ref="N101">SUMIF(TRAINGCOST!$B$6:$B$8,$A101,TRAINGCOST!O$6:O$8)+SUMPRODUCT(--(HSEEXP!$B$7:$B$24=$A101)*(HSEEXP!$G$1:$AN$1=N$1),HSEEXP!$G$7:$AN$24)+SUMPRODUCT(--(GENSERVEXP!$B$7:$B$47=$A101)*(GENSERVEXP!$G$1:$AN$1=N$1),GENSERVEXP!$G$7:$AN$47)+SUMPRODUCT(--(ITEXP!$B$7:$B$15=$A101)*(ITEXP!$G$1:$AN$1=N$1),ITEXP!$G$7:$AN$15)+SUMIF(LABRCOST!$C$5:$C$30,$A101,LABRCOST!O$5:O$30)</f>
        <v>0</v>
      </c>
      <c r="O101" s="18">
        <f>SUM(C101:N101)</f>
        <v>0</v>
      </c>
      <c r="P101" s="19" t="s">
        <v>189</v>
      </c>
    </row>
    <row r="102" spans="1:16" x14ac:dyDescent="0.3">
      <c r="A102" s="20" t="s">
        <v>190</v>
      </c>
      <c r="B102" s="21" t="s">
        <v>191</v>
      </c>
      <c r="C102" s="22">
        <f t="shared" ref="C102:N102" si="17">C101</f>
        <v>0</v>
      </c>
      <c r="D102" s="22">
        <f t="shared" si="17"/>
        <v>0</v>
      </c>
      <c r="E102" s="22">
        <f t="shared" si="17"/>
        <v>0</v>
      </c>
      <c r="F102" s="22">
        <f t="shared" si="17"/>
        <v>0</v>
      </c>
      <c r="G102" s="22">
        <f t="shared" si="17"/>
        <v>0</v>
      </c>
      <c r="H102" s="22">
        <f t="shared" si="17"/>
        <v>0</v>
      </c>
      <c r="I102" s="22">
        <f t="shared" si="17"/>
        <v>0</v>
      </c>
      <c r="J102" s="22">
        <f t="shared" si="17"/>
        <v>0</v>
      </c>
      <c r="K102" s="22">
        <f t="shared" si="17"/>
        <v>0</v>
      </c>
      <c r="L102" s="22">
        <f t="shared" si="17"/>
        <v>0</v>
      </c>
      <c r="M102" s="22">
        <f t="shared" si="17"/>
        <v>0</v>
      </c>
      <c r="N102" s="22">
        <f t="shared" si="17"/>
        <v>0</v>
      </c>
      <c r="O102" s="23">
        <f>O101</f>
        <v>0</v>
      </c>
      <c r="P102" s="24"/>
    </row>
    <row r="103" spans="1:16" x14ac:dyDescent="0.3">
      <c r="A103" s="15" t="s">
        <v>192</v>
      </c>
      <c r="B103" s="16" t="s">
        <v>193</v>
      </c>
      <c r="C103" s="17" cm="1">
        <f t="array" ref="C103">SUMIF(TRAINGCOST!$B$6:$B$8,$A103,TRAINGCOST!D$6:D$8)+SUMPRODUCT(--(HSEEXP!$B$7:$B$24=$A103)*(HSEEXP!$G$1:$AN$1=C$1),HSEEXP!$G$7:$AN$24)+SUMPRODUCT(--(GENSERVEXP!$B$7:$B$47=$A103)*(GENSERVEXP!$G$1:$AN$1=C$1),GENSERVEXP!$G$7:$AN$47)+SUMPRODUCT(--(ITEXP!$B$7:$B$15=$A103)*(ITEXP!$G$1:$AN$1=C$1),ITEXP!$G$7:$AN$15)+SUMIF(LABRCOST!$C$5:$C$30,$A103,LABRCOST!D$5:D$30)</f>
        <v>0</v>
      </c>
      <c r="D103" s="17" cm="1">
        <f t="array" ref="D103">SUMIF(TRAINGCOST!$B$6:$B$8,$A103,TRAINGCOST!E$6:E$8)+SUMPRODUCT(--(HSEEXP!$B$7:$B$24=$A103)*(HSEEXP!$G$1:$AN$1=D$1),HSEEXP!$G$7:$AN$24)+SUMPRODUCT(--(GENSERVEXP!$B$7:$B$47=$A103)*(GENSERVEXP!$G$1:$AN$1=D$1),GENSERVEXP!$G$7:$AN$47)+SUMPRODUCT(--(ITEXP!$B$7:$B$15=$A103)*(ITEXP!$G$1:$AN$1=D$1),ITEXP!$G$7:$AN$15)+SUMIF(LABRCOST!$C$5:$C$30,$A103,LABRCOST!E$5:E$30)</f>
        <v>0</v>
      </c>
      <c r="E103" s="17" cm="1">
        <f t="array" ref="E103">SUMIF(TRAINGCOST!$B$6:$B$8,$A103,TRAINGCOST!F$6:F$8)+SUMPRODUCT(--(HSEEXP!$B$7:$B$24=$A103)*(HSEEXP!$G$1:$AN$1=E$1),HSEEXP!$G$7:$AN$24)+SUMPRODUCT(--(GENSERVEXP!$B$7:$B$47=$A103)*(GENSERVEXP!$G$1:$AN$1=E$1),GENSERVEXP!$G$7:$AN$47)+SUMPRODUCT(--(ITEXP!$B$7:$B$15=$A103)*(ITEXP!$G$1:$AN$1=E$1),ITEXP!$G$7:$AN$15)+SUMIF(LABRCOST!$C$5:$C$30,$A103,LABRCOST!F$5:F$30)</f>
        <v>0</v>
      </c>
      <c r="F103" s="17" cm="1">
        <f t="array" ref="F103">SUMIF(TRAINGCOST!$B$6:$B$8,$A103,TRAINGCOST!G$6:G$8)+SUMPRODUCT(--(HSEEXP!$B$7:$B$24=$A103)*(HSEEXP!$G$1:$AN$1=F$1),HSEEXP!$G$7:$AN$24)+SUMPRODUCT(--(GENSERVEXP!$B$7:$B$47=$A103)*(GENSERVEXP!$G$1:$AN$1=F$1),GENSERVEXP!$G$7:$AN$47)+SUMPRODUCT(--(ITEXP!$B$7:$B$15=$A103)*(ITEXP!$G$1:$AN$1=F$1),ITEXP!$G$7:$AN$15)+SUMIF(LABRCOST!$C$5:$C$30,$A103,LABRCOST!G$5:G$30)</f>
        <v>0</v>
      </c>
      <c r="G103" s="17" cm="1">
        <f t="array" ref="G103">SUMIF(TRAINGCOST!$B$6:$B$8,$A103,TRAINGCOST!H$6:H$8)+SUMPRODUCT(--(HSEEXP!$B$7:$B$24=$A103)*(HSEEXP!$G$1:$AN$1=G$1),HSEEXP!$G$7:$AN$24)+SUMPRODUCT(--(GENSERVEXP!$B$7:$B$47=$A103)*(GENSERVEXP!$G$1:$AN$1=G$1),GENSERVEXP!$G$7:$AN$47)+SUMPRODUCT(--(ITEXP!$B$7:$B$15=$A103)*(ITEXP!$G$1:$AN$1=G$1),ITEXP!$G$7:$AN$15)+SUMIF(LABRCOST!$C$5:$C$30,$A103,LABRCOST!H$5:H$30)</f>
        <v>0</v>
      </c>
      <c r="H103" s="17" cm="1">
        <f t="array" ref="H103">SUMIF(TRAINGCOST!$B$6:$B$8,$A103,TRAINGCOST!I$6:I$8)+SUMPRODUCT(--(HSEEXP!$B$7:$B$24=$A103)*(HSEEXP!$G$1:$AN$1=H$1),HSEEXP!$G$7:$AN$24)+SUMPRODUCT(--(GENSERVEXP!$B$7:$B$47=$A103)*(GENSERVEXP!$G$1:$AN$1=H$1),GENSERVEXP!$G$7:$AN$47)+SUMPRODUCT(--(ITEXP!$B$7:$B$15=$A103)*(ITEXP!$G$1:$AN$1=H$1),ITEXP!$G$7:$AN$15)+SUMIF(LABRCOST!$C$5:$C$30,$A103,LABRCOST!I$5:I$30)</f>
        <v>0</v>
      </c>
      <c r="I103" s="17" cm="1">
        <f t="array" ref="I103">SUMIF(TRAINGCOST!$B$6:$B$8,$A103,TRAINGCOST!J$6:J$8)+SUMPRODUCT(--(HSEEXP!$B$7:$B$24=$A103)*(HSEEXP!$G$1:$AN$1=I$1),HSEEXP!$G$7:$AN$24)+SUMPRODUCT(--(GENSERVEXP!$B$7:$B$47=$A103)*(GENSERVEXP!$G$1:$AN$1=I$1),GENSERVEXP!$G$7:$AN$47)+SUMPRODUCT(--(ITEXP!$B$7:$B$15=$A103)*(ITEXP!$G$1:$AN$1=I$1),ITEXP!$G$7:$AN$15)+SUMIF(LABRCOST!$C$5:$C$30,$A103,LABRCOST!J$5:J$30)</f>
        <v>0</v>
      </c>
      <c r="J103" s="17" cm="1">
        <f t="array" ref="J103">SUMIF(TRAINGCOST!$B$6:$B$8,$A103,TRAINGCOST!K$6:K$8)+SUMPRODUCT(--(HSEEXP!$B$7:$B$24=$A103)*(HSEEXP!$G$1:$AN$1=J$1),HSEEXP!$G$7:$AN$24)+SUMPRODUCT(--(GENSERVEXP!$B$7:$B$47=$A103)*(GENSERVEXP!$G$1:$AN$1=J$1),GENSERVEXP!$G$7:$AN$47)+SUMPRODUCT(--(ITEXP!$B$7:$B$15=$A103)*(ITEXP!$G$1:$AN$1=J$1),ITEXP!$G$7:$AN$15)+SUMIF(LABRCOST!$C$5:$C$30,$A103,LABRCOST!K$5:K$30)</f>
        <v>0</v>
      </c>
      <c r="K103" s="17" cm="1">
        <f t="array" ref="K103">SUMIF(TRAINGCOST!$B$6:$B$8,$A103,TRAINGCOST!L$6:L$8)+SUMPRODUCT(--(HSEEXP!$B$7:$B$24=$A103)*(HSEEXP!$G$1:$AN$1=K$1),HSEEXP!$G$7:$AN$24)+SUMPRODUCT(--(GENSERVEXP!$B$7:$B$47=$A103)*(GENSERVEXP!$G$1:$AN$1=K$1),GENSERVEXP!$G$7:$AN$47)+SUMPRODUCT(--(ITEXP!$B$7:$B$15=$A103)*(ITEXP!$G$1:$AN$1=K$1),ITEXP!$G$7:$AN$15)+SUMIF(LABRCOST!$C$5:$C$30,$A103,LABRCOST!L$5:L$30)</f>
        <v>0</v>
      </c>
      <c r="L103" s="17" cm="1">
        <f t="array" ref="L103">SUMIF(TRAINGCOST!$B$6:$B$8,$A103,TRAINGCOST!M$6:M$8)+SUMPRODUCT(--(HSEEXP!$B$7:$B$24=$A103)*(HSEEXP!$G$1:$AN$1=L$1),HSEEXP!$G$7:$AN$24)+SUMPRODUCT(--(GENSERVEXP!$B$7:$B$47=$A103)*(GENSERVEXP!$G$1:$AN$1=L$1),GENSERVEXP!$G$7:$AN$47)+SUMPRODUCT(--(ITEXP!$B$7:$B$15=$A103)*(ITEXP!$G$1:$AN$1=L$1),ITEXP!$G$7:$AN$15)+SUMIF(LABRCOST!$C$5:$C$30,$A103,LABRCOST!M$5:M$30)</f>
        <v>0</v>
      </c>
      <c r="M103" s="17" cm="1">
        <f t="array" ref="M103">SUMIF(TRAINGCOST!$B$6:$B$8,$A103,TRAINGCOST!N$6:N$8)+SUMPRODUCT(--(HSEEXP!$B$7:$B$24=$A103)*(HSEEXP!$G$1:$AN$1=M$1),HSEEXP!$G$7:$AN$24)+SUMPRODUCT(--(GENSERVEXP!$B$7:$B$47=$A103)*(GENSERVEXP!$G$1:$AN$1=M$1),GENSERVEXP!$G$7:$AN$47)+SUMPRODUCT(--(ITEXP!$B$7:$B$15=$A103)*(ITEXP!$G$1:$AN$1=M$1),ITEXP!$G$7:$AN$15)+SUMIF(LABRCOST!$C$5:$C$30,$A103,LABRCOST!N$5:N$30)</f>
        <v>0</v>
      </c>
      <c r="N103" s="17" cm="1">
        <f t="array" ref="N103">SUMIF(TRAINGCOST!$B$6:$B$8,$A103,TRAINGCOST!O$6:O$8)+SUMPRODUCT(--(HSEEXP!$B$7:$B$24=$A103)*(HSEEXP!$G$1:$AN$1=N$1),HSEEXP!$G$7:$AN$24)+SUMPRODUCT(--(GENSERVEXP!$B$7:$B$47=$A103)*(GENSERVEXP!$G$1:$AN$1=N$1),GENSERVEXP!$G$7:$AN$47)+SUMPRODUCT(--(ITEXP!$B$7:$B$15=$A103)*(ITEXP!$G$1:$AN$1=N$1),ITEXP!$G$7:$AN$15)+SUMIF(LABRCOST!$C$5:$C$30,$A103,LABRCOST!O$5:O$30)</f>
        <v>0</v>
      </c>
      <c r="O103" s="18">
        <f>SUM(C103:N103)</f>
        <v>0</v>
      </c>
      <c r="P103" s="19" t="s">
        <v>194</v>
      </c>
    </row>
    <row r="104" spans="1:16" x14ac:dyDescent="0.3">
      <c r="A104" s="20" t="s">
        <v>195</v>
      </c>
      <c r="B104" s="29" t="s">
        <v>196</v>
      </c>
      <c r="C104" s="22">
        <f t="shared" ref="C104:N104" si="18">SUM(C103:C103)</f>
        <v>0</v>
      </c>
      <c r="D104" s="22">
        <f t="shared" si="18"/>
        <v>0</v>
      </c>
      <c r="E104" s="22">
        <f t="shared" si="18"/>
        <v>0</v>
      </c>
      <c r="F104" s="22">
        <f t="shared" si="18"/>
        <v>0</v>
      </c>
      <c r="G104" s="22">
        <f t="shared" si="18"/>
        <v>0</v>
      </c>
      <c r="H104" s="22">
        <f t="shared" si="18"/>
        <v>0</v>
      </c>
      <c r="I104" s="22">
        <f t="shared" si="18"/>
        <v>0</v>
      </c>
      <c r="J104" s="22">
        <f t="shared" si="18"/>
        <v>0</v>
      </c>
      <c r="K104" s="22">
        <f t="shared" si="18"/>
        <v>0</v>
      </c>
      <c r="L104" s="22">
        <f t="shared" si="18"/>
        <v>0</v>
      </c>
      <c r="M104" s="22">
        <f t="shared" si="18"/>
        <v>0</v>
      </c>
      <c r="N104" s="22">
        <f t="shared" si="18"/>
        <v>0</v>
      </c>
      <c r="O104" s="23">
        <f>SUM(O103:O103)</f>
        <v>0</v>
      </c>
      <c r="P104" s="24"/>
    </row>
    <row r="105" spans="1:16" x14ac:dyDescent="0.3">
      <c r="A105" s="30" t="s">
        <v>197</v>
      </c>
      <c r="B105" s="31" t="s">
        <v>198</v>
      </c>
      <c r="C105" s="17" cm="1">
        <f t="array" ref="C105">SUMIF(TRAINGCOST!$B$6:$B$8,$A105,TRAINGCOST!D$6:D$8)+SUMPRODUCT(--(HSEEXP!$B$7:$B$24=$A105)*(HSEEXP!$G$1:$AN$1=C$1),HSEEXP!$G$7:$AN$24)+SUMPRODUCT(--(GENSERVEXP!$B$7:$B$47=$A105)*(GENSERVEXP!$G$1:$AN$1=C$1),GENSERVEXP!$G$7:$AN$47)+SUMPRODUCT(--(ITEXP!$B$7:$B$15=$A105)*(ITEXP!$G$1:$AN$1=C$1),ITEXP!$G$7:$AN$15)+SUMIF(LABRCOST!$C$5:$C$30,$A105,LABRCOST!D$5:D$30)</f>
        <v>0</v>
      </c>
      <c r="D105" s="17" cm="1">
        <f t="array" ref="D105">SUMIF(TRAINGCOST!$B$6:$B$8,$A105,TRAINGCOST!E$6:E$8)+SUMPRODUCT(--(HSEEXP!$B$7:$B$24=$A105)*(HSEEXP!$G$1:$AN$1=D$1),HSEEXP!$G$7:$AN$24)+SUMPRODUCT(--(GENSERVEXP!$B$7:$B$47=$A105)*(GENSERVEXP!$G$1:$AN$1=D$1),GENSERVEXP!$G$7:$AN$47)+SUMPRODUCT(--(ITEXP!$B$7:$B$15=$A105)*(ITEXP!$G$1:$AN$1=D$1),ITEXP!$G$7:$AN$15)+SUMIF(LABRCOST!$C$5:$C$30,$A105,LABRCOST!E$5:E$30)</f>
        <v>0</v>
      </c>
      <c r="E105" s="17" cm="1">
        <f t="array" ref="E105">SUMIF(TRAINGCOST!$B$6:$B$8,$A105,TRAINGCOST!F$6:F$8)+SUMPRODUCT(--(HSEEXP!$B$7:$B$24=$A105)*(HSEEXP!$G$1:$AN$1=E$1),HSEEXP!$G$7:$AN$24)+SUMPRODUCT(--(GENSERVEXP!$B$7:$B$47=$A105)*(GENSERVEXP!$G$1:$AN$1=E$1),GENSERVEXP!$G$7:$AN$47)+SUMPRODUCT(--(ITEXP!$B$7:$B$15=$A105)*(ITEXP!$G$1:$AN$1=E$1),ITEXP!$G$7:$AN$15)+SUMIF(LABRCOST!$C$5:$C$30,$A105,LABRCOST!F$5:F$30)</f>
        <v>0</v>
      </c>
      <c r="F105" s="17" cm="1">
        <f t="array" ref="F105">SUMIF(TRAINGCOST!$B$6:$B$8,$A105,TRAINGCOST!G$6:G$8)+SUMPRODUCT(--(HSEEXP!$B$7:$B$24=$A105)*(HSEEXP!$G$1:$AN$1=F$1),HSEEXP!$G$7:$AN$24)+SUMPRODUCT(--(GENSERVEXP!$B$7:$B$47=$A105)*(GENSERVEXP!$G$1:$AN$1=F$1),GENSERVEXP!$G$7:$AN$47)+SUMPRODUCT(--(ITEXP!$B$7:$B$15=$A105)*(ITEXP!$G$1:$AN$1=F$1),ITEXP!$G$7:$AN$15)+SUMIF(LABRCOST!$C$5:$C$30,$A105,LABRCOST!G$5:G$30)</f>
        <v>0</v>
      </c>
      <c r="G105" s="17" cm="1">
        <f t="array" ref="G105">SUMIF(TRAINGCOST!$B$6:$B$8,$A105,TRAINGCOST!H$6:H$8)+SUMPRODUCT(--(HSEEXP!$B$7:$B$24=$A105)*(HSEEXP!$G$1:$AN$1=G$1),HSEEXP!$G$7:$AN$24)+SUMPRODUCT(--(GENSERVEXP!$B$7:$B$47=$A105)*(GENSERVEXP!$G$1:$AN$1=G$1),GENSERVEXP!$G$7:$AN$47)+SUMPRODUCT(--(ITEXP!$B$7:$B$15=$A105)*(ITEXP!$G$1:$AN$1=G$1),ITEXP!$G$7:$AN$15)+SUMIF(LABRCOST!$C$5:$C$30,$A105,LABRCOST!H$5:H$30)</f>
        <v>0</v>
      </c>
      <c r="H105" s="17" cm="1">
        <f t="array" ref="H105">SUMIF(TRAINGCOST!$B$6:$B$8,$A105,TRAINGCOST!I$6:I$8)+SUMPRODUCT(--(HSEEXP!$B$7:$B$24=$A105)*(HSEEXP!$G$1:$AN$1=H$1),HSEEXP!$G$7:$AN$24)+SUMPRODUCT(--(GENSERVEXP!$B$7:$B$47=$A105)*(GENSERVEXP!$G$1:$AN$1=H$1),GENSERVEXP!$G$7:$AN$47)+SUMPRODUCT(--(ITEXP!$B$7:$B$15=$A105)*(ITEXP!$G$1:$AN$1=H$1),ITEXP!$G$7:$AN$15)+SUMIF(LABRCOST!$C$5:$C$30,$A105,LABRCOST!I$5:I$30)</f>
        <v>0</v>
      </c>
      <c r="I105" s="17" cm="1">
        <f t="array" ref="I105">SUMIF(TRAINGCOST!$B$6:$B$8,$A105,TRAINGCOST!J$6:J$8)+SUMPRODUCT(--(HSEEXP!$B$7:$B$24=$A105)*(HSEEXP!$G$1:$AN$1=I$1),HSEEXP!$G$7:$AN$24)+SUMPRODUCT(--(GENSERVEXP!$B$7:$B$47=$A105)*(GENSERVEXP!$G$1:$AN$1=I$1),GENSERVEXP!$G$7:$AN$47)+SUMPRODUCT(--(ITEXP!$B$7:$B$15=$A105)*(ITEXP!$G$1:$AN$1=I$1),ITEXP!$G$7:$AN$15)+SUMIF(LABRCOST!$C$5:$C$30,$A105,LABRCOST!J$5:J$30)</f>
        <v>0</v>
      </c>
      <c r="J105" s="17" cm="1">
        <f t="array" ref="J105">SUMIF(TRAINGCOST!$B$6:$B$8,$A105,TRAINGCOST!K$6:K$8)+SUMPRODUCT(--(HSEEXP!$B$7:$B$24=$A105)*(HSEEXP!$G$1:$AN$1=J$1),HSEEXP!$G$7:$AN$24)+SUMPRODUCT(--(GENSERVEXP!$B$7:$B$47=$A105)*(GENSERVEXP!$G$1:$AN$1=J$1),GENSERVEXP!$G$7:$AN$47)+SUMPRODUCT(--(ITEXP!$B$7:$B$15=$A105)*(ITEXP!$G$1:$AN$1=J$1),ITEXP!$G$7:$AN$15)+SUMIF(LABRCOST!$C$5:$C$30,$A105,LABRCOST!K$5:K$30)</f>
        <v>0</v>
      </c>
      <c r="K105" s="17" cm="1">
        <f t="array" ref="K105">SUMIF(TRAINGCOST!$B$6:$B$8,$A105,TRAINGCOST!L$6:L$8)+SUMPRODUCT(--(HSEEXP!$B$7:$B$24=$A105)*(HSEEXP!$G$1:$AN$1=K$1),HSEEXP!$G$7:$AN$24)+SUMPRODUCT(--(GENSERVEXP!$B$7:$B$47=$A105)*(GENSERVEXP!$G$1:$AN$1=K$1),GENSERVEXP!$G$7:$AN$47)+SUMPRODUCT(--(ITEXP!$B$7:$B$15=$A105)*(ITEXP!$G$1:$AN$1=K$1),ITEXP!$G$7:$AN$15)+SUMIF(LABRCOST!$C$5:$C$30,$A105,LABRCOST!L$5:L$30)</f>
        <v>0</v>
      </c>
      <c r="L105" s="17" cm="1">
        <f t="array" ref="L105">SUMIF(TRAINGCOST!$B$6:$B$8,$A105,TRAINGCOST!M$6:M$8)+SUMPRODUCT(--(HSEEXP!$B$7:$B$24=$A105)*(HSEEXP!$G$1:$AN$1=L$1),HSEEXP!$G$7:$AN$24)+SUMPRODUCT(--(GENSERVEXP!$B$7:$B$47=$A105)*(GENSERVEXP!$G$1:$AN$1=L$1),GENSERVEXP!$G$7:$AN$47)+SUMPRODUCT(--(ITEXP!$B$7:$B$15=$A105)*(ITEXP!$G$1:$AN$1=L$1),ITEXP!$G$7:$AN$15)+SUMIF(LABRCOST!$C$5:$C$30,$A105,LABRCOST!M$5:M$30)</f>
        <v>0</v>
      </c>
      <c r="M105" s="17" cm="1">
        <f t="array" ref="M105">SUMIF(TRAINGCOST!$B$6:$B$8,$A105,TRAINGCOST!N$6:N$8)+SUMPRODUCT(--(HSEEXP!$B$7:$B$24=$A105)*(HSEEXP!$G$1:$AN$1=M$1),HSEEXP!$G$7:$AN$24)+SUMPRODUCT(--(GENSERVEXP!$B$7:$B$47=$A105)*(GENSERVEXP!$G$1:$AN$1=M$1),GENSERVEXP!$G$7:$AN$47)+SUMPRODUCT(--(ITEXP!$B$7:$B$15=$A105)*(ITEXP!$G$1:$AN$1=M$1),ITEXP!$G$7:$AN$15)+SUMIF(LABRCOST!$C$5:$C$30,$A105,LABRCOST!N$5:N$30)</f>
        <v>0</v>
      </c>
      <c r="N105" s="17" cm="1">
        <f t="array" ref="N105">SUMIF(TRAINGCOST!$B$6:$B$8,$A105,TRAINGCOST!O$6:O$8)+SUMPRODUCT(--(HSEEXP!$B$7:$B$24=$A105)*(HSEEXP!$G$1:$AN$1=N$1),HSEEXP!$G$7:$AN$24)+SUMPRODUCT(--(GENSERVEXP!$B$7:$B$47=$A105)*(GENSERVEXP!$G$1:$AN$1=N$1),GENSERVEXP!$G$7:$AN$47)+SUMPRODUCT(--(ITEXP!$B$7:$B$15=$A105)*(ITEXP!$G$1:$AN$1=N$1),ITEXP!$G$7:$AN$15)+SUMIF(LABRCOST!$C$5:$C$30,$A105,LABRCOST!O$5:O$30)</f>
        <v>0</v>
      </c>
      <c r="O105" s="18">
        <f t="shared" ref="O105:O111" si="19">SUM(C105:N105)</f>
        <v>0</v>
      </c>
      <c r="P105" s="32" t="s">
        <v>45</v>
      </c>
    </row>
    <row r="106" spans="1:16" x14ac:dyDescent="0.3">
      <c r="A106" s="30" t="s">
        <v>199</v>
      </c>
      <c r="B106" s="31" t="s">
        <v>200</v>
      </c>
      <c r="C106" s="17" cm="1">
        <f t="array" ref="C106">SUMIF(TRAINGCOST!$B$6:$B$8,$A106,TRAINGCOST!D$6:D$8)+SUMPRODUCT(--(HSEEXP!$B$7:$B$24=$A106)*(HSEEXP!$G$1:$AN$1=C$1),HSEEXP!$G$7:$AN$24)+SUMPRODUCT(--(GENSERVEXP!$B$7:$B$47=$A106)*(GENSERVEXP!$G$1:$AN$1=C$1),GENSERVEXP!$G$7:$AN$47)+SUMPRODUCT(--(ITEXP!$B$7:$B$15=$A106)*(ITEXP!$G$1:$AN$1=C$1),ITEXP!$G$7:$AN$15)+SUMIF(LABRCOST!$C$5:$C$30,$A106,LABRCOST!D$5:D$30)</f>
        <v>0</v>
      </c>
      <c r="D106" s="17" cm="1">
        <f t="array" ref="D106">SUMIF(TRAINGCOST!$B$6:$B$8,$A106,TRAINGCOST!E$6:E$8)+SUMPRODUCT(--(HSEEXP!$B$7:$B$24=$A106)*(HSEEXP!$G$1:$AN$1=D$1),HSEEXP!$G$7:$AN$24)+SUMPRODUCT(--(GENSERVEXP!$B$7:$B$47=$A106)*(GENSERVEXP!$G$1:$AN$1=D$1),GENSERVEXP!$G$7:$AN$47)+SUMPRODUCT(--(ITEXP!$B$7:$B$15=$A106)*(ITEXP!$G$1:$AN$1=D$1),ITEXP!$G$7:$AN$15)+SUMIF(LABRCOST!$C$5:$C$30,$A106,LABRCOST!E$5:E$30)</f>
        <v>0</v>
      </c>
      <c r="E106" s="17" cm="1">
        <f t="array" ref="E106">SUMIF(TRAINGCOST!$B$6:$B$8,$A106,TRAINGCOST!F$6:F$8)+SUMPRODUCT(--(HSEEXP!$B$7:$B$24=$A106)*(HSEEXP!$G$1:$AN$1=E$1),HSEEXP!$G$7:$AN$24)+SUMPRODUCT(--(GENSERVEXP!$B$7:$B$47=$A106)*(GENSERVEXP!$G$1:$AN$1=E$1),GENSERVEXP!$G$7:$AN$47)+SUMPRODUCT(--(ITEXP!$B$7:$B$15=$A106)*(ITEXP!$G$1:$AN$1=E$1),ITEXP!$G$7:$AN$15)+SUMIF(LABRCOST!$C$5:$C$30,$A106,LABRCOST!F$5:F$30)</f>
        <v>0</v>
      </c>
      <c r="F106" s="17" cm="1">
        <f t="array" ref="F106">SUMIF(TRAINGCOST!$B$6:$B$8,$A106,TRAINGCOST!G$6:G$8)+SUMPRODUCT(--(HSEEXP!$B$7:$B$24=$A106)*(HSEEXP!$G$1:$AN$1=F$1),HSEEXP!$G$7:$AN$24)+SUMPRODUCT(--(GENSERVEXP!$B$7:$B$47=$A106)*(GENSERVEXP!$G$1:$AN$1=F$1),GENSERVEXP!$G$7:$AN$47)+SUMPRODUCT(--(ITEXP!$B$7:$B$15=$A106)*(ITEXP!$G$1:$AN$1=F$1),ITEXP!$G$7:$AN$15)+SUMIF(LABRCOST!$C$5:$C$30,$A106,LABRCOST!G$5:G$30)</f>
        <v>0</v>
      </c>
      <c r="G106" s="17" cm="1">
        <f t="array" ref="G106">SUMIF(TRAINGCOST!$B$6:$B$8,$A106,TRAINGCOST!H$6:H$8)+SUMPRODUCT(--(HSEEXP!$B$7:$B$24=$A106)*(HSEEXP!$G$1:$AN$1=G$1),HSEEXP!$G$7:$AN$24)+SUMPRODUCT(--(GENSERVEXP!$B$7:$B$47=$A106)*(GENSERVEXP!$G$1:$AN$1=G$1),GENSERVEXP!$G$7:$AN$47)+SUMPRODUCT(--(ITEXP!$B$7:$B$15=$A106)*(ITEXP!$G$1:$AN$1=G$1),ITEXP!$G$7:$AN$15)+SUMIF(LABRCOST!$C$5:$C$30,$A106,LABRCOST!H$5:H$30)</f>
        <v>0</v>
      </c>
      <c r="H106" s="17" cm="1">
        <f t="array" ref="H106">SUMIF(TRAINGCOST!$B$6:$B$8,$A106,TRAINGCOST!I$6:I$8)+SUMPRODUCT(--(HSEEXP!$B$7:$B$24=$A106)*(HSEEXP!$G$1:$AN$1=H$1),HSEEXP!$G$7:$AN$24)+SUMPRODUCT(--(GENSERVEXP!$B$7:$B$47=$A106)*(GENSERVEXP!$G$1:$AN$1=H$1),GENSERVEXP!$G$7:$AN$47)+SUMPRODUCT(--(ITEXP!$B$7:$B$15=$A106)*(ITEXP!$G$1:$AN$1=H$1),ITEXP!$G$7:$AN$15)+SUMIF(LABRCOST!$C$5:$C$30,$A106,LABRCOST!I$5:I$30)</f>
        <v>0</v>
      </c>
      <c r="I106" s="17" cm="1">
        <f t="array" ref="I106">SUMIF(TRAINGCOST!$B$6:$B$8,$A106,TRAINGCOST!J$6:J$8)+SUMPRODUCT(--(HSEEXP!$B$7:$B$24=$A106)*(HSEEXP!$G$1:$AN$1=I$1),HSEEXP!$G$7:$AN$24)+SUMPRODUCT(--(GENSERVEXP!$B$7:$B$47=$A106)*(GENSERVEXP!$G$1:$AN$1=I$1),GENSERVEXP!$G$7:$AN$47)+SUMPRODUCT(--(ITEXP!$B$7:$B$15=$A106)*(ITEXP!$G$1:$AN$1=I$1),ITEXP!$G$7:$AN$15)+SUMIF(LABRCOST!$C$5:$C$30,$A106,LABRCOST!J$5:J$30)</f>
        <v>0</v>
      </c>
      <c r="J106" s="17" cm="1">
        <f t="array" ref="J106">SUMIF(TRAINGCOST!$B$6:$B$8,$A106,TRAINGCOST!K$6:K$8)+SUMPRODUCT(--(HSEEXP!$B$7:$B$24=$A106)*(HSEEXP!$G$1:$AN$1=J$1),HSEEXP!$G$7:$AN$24)+SUMPRODUCT(--(GENSERVEXP!$B$7:$B$47=$A106)*(GENSERVEXP!$G$1:$AN$1=J$1),GENSERVEXP!$G$7:$AN$47)+SUMPRODUCT(--(ITEXP!$B$7:$B$15=$A106)*(ITEXP!$G$1:$AN$1=J$1),ITEXP!$G$7:$AN$15)+SUMIF(LABRCOST!$C$5:$C$30,$A106,LABRCOST!K$5:K$30)</f>
        <v>0</v>
      </c>
      <c r="K106" s="17" cm="1">
        <f t="array" ref="K106">SUMIF(TRAINGCOST!$B$6:$B$8,$A106,TRAINGCOST!L$6:L$8)+SUMPRODUCT(--(HSEEXP!$B$7:$B$24=$A106)*(HSEEXP!$G$1:$AN$1=K$1),HSEEXP!$G$7:$AN$24)+SUMPRODUCT(--(GENSERVEXP!$B$7:$B$47=$A106)*(GENSERVEXP!$G$1:$AN$1=K$1),GENSERVEXP!$G$7:$AN$47)+SUMPRODUCT(--(ITEXP!$B$7:$B$15=$A106)*(ITEXP!$G$1:$AN$1=K$1),ITEXP!$G$7:$AN$15)+SUMIF(LABRCOST!$C$5:$C$30,$A106,LABRCOST!L$5:L$30)</f>
        <v>0</v>
      </c>
      <c r="L106" s="17" cm="1">
        <f t="array" ref="L106">SUMIF(TRAINGCOST!$B$6:$B$8,$A106,TRAINGCOST!M$6:M$8)+SUMPRODUCT(--(HSEEXP!$B$7:$B$24=$A106)*(HSEEXP!$G$1:$AN$1=L$1),HSEEXP!$G$7:$AN$24)+SUMPRODUCT(--(GENSERVEXP!$B$7:$B$47=$A106)*(GENSERVEXP!$G$1:$AN$1=L$1),GENSERVEXP!$G$7:$AN$47)+SUMPRODUCT(--(ITEXP!$B$7:$B$15=$A106)*(ITEXP!$G$1:$AN$1=L$1),ITEXP!$G$7:$AN$15)+SUMIF(LABRCOST!$C$5:$C$30,$A106,LABRCOST!M$5:M$30)</f>
        <v>0</v>
      </c>
      <c r="M106" s="17" cm="1">
        <f t="array" ref="M106">SUMIF(TRAINGCOST!$B$6:$B$8,$A106,TRAINGCOST!N$6:N$8)+SUMPRODUCT(--(HSEEXP!$B$7:$B$24=$A106)*(HSEEXP!$G$1:$AN$1=M$1),HSEEXP!$G$7:$AN$24)+SUMPRODUCT(--(GENSERVEXP!$B$7:$B$47=$A106)*(GENSERVEXP!$G$1:$AN$1=M$1),GENSERVEXP!$G$7:$AN$47)+SUMPRODUCT(--(ITEXP!$B$7:$B$15=$A106)*(ITEXP!$G$1:$AN$1=M$1),ITEXP!$G$7:$AN$15)+SUMIF(LABRCOST!$C$5:$C$30,$A106,LABRCOST!N$5:N$30)</f>
        <v>0</v>
      </c>
      <c r="N106" s="17" cm="1">
        <f t="array" ref="N106">SUMIF(TRAINGCOST!$B$6:$B$8,$A106,TRAINGCOST!O$6:O$8)+SUMPRODUCT(--(HSEEXP!$B$7:$B$24=$A106)*(HSEEXP!$G$1:$AN$1=N$1),HSEEXP!$G$7:$AN$24)+SUMPRODUCT(--(GENSERVEXP!$B$7:$B$47=$A106)*(GENSERVEXP!$G$1:$AN$1=N$1),GENSERVEXP!$G$7:$AN$47)+SUMPRODUCT(--(ITEXP!$B$7:$B$15=$A106)*(ITEXP!$G$1:$AN$1=N$1),ITEXP!$G$7:$AN$15)+SUMIF(LABRCOST!$C$5:$C$30,$A106,LABRCOST!O$5:O$30)</f>
        <v>0</v>
      </c>
      <c r="O106" s="18">
        <f t="shared" si="19"/>
        <v>0</v>
      </c>
      <c r="P106" s="32" t="s">
        <v>45</v>
      </c>
    </row>
    <row r="107" spans="1:16" x14ac:dyDescent="0.3">
      <c r="A107" s="20" t="s">
        <v>201</v>
      </c>
      <c r="B107" s="29" t="s">
        <v>202</v>
      </c>
      <c r="C107" s="22">
        <f t="shared" ref="C107:N107" si="20">SUM(C105:C106)</f>
        <v>0</v>
      </c>
      <c r="D107" s="22">
        <f t="shared" si="20"/>
        <v>0</v>
      </c>
      <c r="E107" s="22">
        <f t="shared" si="20"/>
        <v>0</v>
      </c>
      <c r="F107" s="22">
        <f t="shared" si="20"/>
        <v>0</v>
      </c>
      <c r="G107" s="22">
        <f t="shared" si="20"/>
        <v>0</v>
      </c>
      <c r="H107" s="22">
        <f t="shared" si="20"/>
        <v>0</v>
      </c>
      <c r="I107" s="22">
        <f t="shared" si="20"/>
        <v>0</v>
      </c>
      <c r="J107" s="22">
        <f t="shared" si="20"/>
        <v>0</v>
      </c>
      <c r="K107" s="22">
        <f t="shared" si="20"/>
        <v>0</v>
      </c>
      <c r="L107" s="22">
        <f t="shared" si="20"/>
        <v>0</v>
      </c>
      <c r="M107" s="22">
        <f t="shared" si="20"/>
        <v>0</v>
      </c>
      <c r="N107" s="22">
        <f t="shared" si="20"/>
        <v>0</v>
      </c>
      <c r="O107" s="23">
        <f t="shared" si="19"/>
        <v>0</v>
      </c>
      <c r="P107" s="24"/>
    </row>
    <row r="108" spans="1:16" x14ac:dyDescent="0.3">
      <c r="A108" s="30" t="s">
        <v>203</v>
      </c>
      <c r="B108" s="31" t="s">
        <v>204</v>
      </c>
      <c r="C108" s="17" cm="1">
        <f t="array" ref="C108">SUMIF(TRAINGCOST!$B$6:$B$8,$A108,TRAINGCOST!D$6:D$8)+SUMPRODUCT(--(HSEEXP!$B$7:$B$24=$A108)*(HSEEXP!$G$1:$AN$1=C$1),HSEEXP!$G$7:$AN$24)+SUMPRODUCT(--(GENSERVEXP!$B$7:$B$47=$A108)*(GENSERVEXP!$G$1:$AN$1=C$1),GENSERVEXP!$G$7:$AN$47)+SUMPRODUCT(--(ITEXP!$B$7:$B$15=$A108)*(ITEXP!$G$1:$AN$1=C$1),ITEXP!$G$7:$AN$15)+SUMIF(LABRCOST!$C$5:$C$30,$A108,LABRCOST!D$5:D$30)</f>
        <v>0</v>
      </c>
      <c r="D108" s="17" cm="1">
        <f t="array" ref="D108">SUMIF(TRAINGCOST!$B$6:$B$8,$A108,TRAINGCOST!E$6:E$8)+SUMPRODUCT(--(HSEEXP!$B$7:$B$24=$A108)*(HSEEXP!$G$1:$AN$1=D$1),HSEEXP!$G$7:$AN$24)+SUMPRODUCT(--(GENSERVEXP!$B$7:$B$47=$A108)*(GENSERVEXP!$G$1:$AN$1=D$1),GENSERVEXP!$G$7:$AN$47)+SUMPRODUCT(--(ITEXP!$B$7:$B$15=$A108)*(ITEXP!$G$1:$AN$1=D$1),ITEXP!$G$7:$AN$15)+SUMIF(LABRCOST!$C$5:$C$30,$A108,LABRCOST!E$5:E$30)</f>
        <v>0</v>
      </c>
      <c r="E108" s="17" cm="1">
        <f t="array" ref="E108">SUMIF(TRAINGCOST!$B$6:$B$8,$A108,TRAINGCOST!F$6:F$8)+SUMPRODUCT(--(HSEEXP!$B$7:$B$24=$A108)*(HSEEXP!$G$1:$AN$1=E$1),HSEEXP!$G$7:$AN$24)+SUMPRODUCT(--(GENSERVEXP!$B$7:$B$47=$A108)*(GENSERVEXP!$G$1:$AN$1=E$1),GENSERVEXP!$G$7:$AN$47)+SUMPRODUCT(--(ITEXP!$B$7:$B$15=$A108)*(ITEXP!$G$1:$AN$1=E$1),ITEXP!$G$7:$AN$15)+SUMIF(LABRCOST!$C$5:$C$30,$A108,LABRCOST!F$5:F$30)</f>
        <v>0</v>
      </c>
      <c r="F108" s="17" cm="1">
        <f t="array" ref="F108">SUMIF(TRAINGCOST!$B$6:$B$8,$A108,TRAINGCOST!G$6:G$8)+SUMPRODUCT(--(HSEEXP!$B$7:$B$24=$A108)*(HSEEXP!$G$1:$AN$1=F$1),HSEEXP!$G$7:$AN$24)+SUMPRODUCT(--(GENSERVEXP!$B$7:$B$47=$A108)*(GENSERVEXP!$G$1:$AN$1=F$1),GENSERVEXP!$G$7:$AN$47)+SUMPRODUCT(--(ITEXP!$B$7:$B$15=$A108)*(ITEXP!$G$1:$AN$1=F$1),ITEXP!$G$7:$AN$15)+SUMIF(LABRCOST!$C$5:$C$30,$A108,LABRCOST!G$5:G$30)</f>
        <v>0</v>
      </c>
      <c r="G108" s="17" cm="1">
        <f t="array" ref="G108">SUMIF(TRAINGCOST!$B$6:$B$8,$A108,TRAINGCOST!H$6:H$8)+SUMPRODUCT(--(HSEEXP!$B$7:$B$24=$A108)*(HSEEXP!$G$1:$AN$1=G$1),HSEEXP!$G$7:$AN$24)+SUMPRODUCT(--(GENSERVEXP!$B$7:$B$47=$A108)*(GENSERVEXP!$G$1:$AN$1=G$1),GENSERVEXP!$G$7:$AN$47)+SUMPRODUCT(--(ITEXP!$B$7:$B$15=$A108)*(ITEXP!$G$1:$AN$1=G$1),ITEXP!$G$7:$AN$15)+SUMIF(LABRCOST!$C$5:$C$30,$A108,LABRCOST!H$5:H$30)</f>
        <v>0</v>
      </c>
      <c r="H108" s="17" cm="1">
        <f t="array" ref="H108">SUMIF(TRAINGCOST!$B$6:$B$8,$A108,TRAINGCOST!I$6:I$8)+SUMPRODUCT(--(HSEEXP!$B$7:$B$24=$A108)*(HSEEXP!$G$1:$AN$1=H$1),HSEEXP!$G$7:$AN$24)+SUMPRODUCT(--(GENSERVEXP!$B$7:$B$47=$A108)*(GENSERVEXP!$G$1:$AN$1=H$1),GENSERVEXP!$G$7:$AN$47)+SUMPRODUCT(--(ITEXP!$B$7:$B$15=$A108)*(ITEXP!$G$1:$AN$1=H$1),ITEXP!$G$7:$AN$15)+SUMIF(LABRCOST!$C$5:$C$30,$A108,LABRCOST!I$5:I$30)</f>
        <v>0</v>
      </c>
      <c r="I108" s="17" cm="1">
        <f t="array" ref="I108">SUMIF(TRAINGCOST!$B$6:$B$8,$A108,TRAINGCOST!J$6:J$8)+SUMPRODUCT(--(HSEEXP!$B$7:$B$24=$A108)*(HSEEXP!$G$1:$AN$1=I$1),HSEEXP!$G$7:$AN$24)+SUMPRODUCT(--(GENSERVEXP!$B$7:$B$47=$A108)*(GENSERVEXP!$G$1:$AN$1=I$1),GENSERVEXP!$G$7:$AN$47)+SUMPRODUCT(--(ITEXP!$B$7:$B$15=$A108)*(ITEXP!$G$1:$AN$1=I$1),ITEXP!$G$7:$AN$15)+SUMIF(LABRCOST!$C$5:$C$30,$A108,LABRCOST!J$5:J$30)</f>
        <v>0</v>
      </c>
      <c r="J108" s="17" cm="1">
        <f t="array" ref="J108">SUMIF(TRAINGCOST!$B$6:$B$8,$A108,TRAINGCOST!K$6:K$8)+SUMPRODUCT(--(HSEEXP!$B$7:$B$24=$A108)*(HSEEXP!$G$1:$AN$1=J$1),HSEEXP!$G$7:$AN$24)+SUMPRODUCT(--(GENSERVEXP!$B$7:$B$47=$A108)*(GENSERVEXP!$G$1:$AN$1=J$1),GENSERVEXP!$G$7:$AN$47)+SUMPRODUCT(--(ITEXP!$B$7:$B$15=$A108)*(ITEXP!$G$1:$AN$1=J$1),ITEXP!$G$7:$AN$15)+SUMIF(LABRCOST!$C$5:$C$30,$A108,LABRCOST!K$5:K$30)</f>
        <v>0</v>
      </c>
      <c r="K108" s="17" cm="1">
        <f t="array" ref="K108">SUMIF(TRAINGCOST!$B$6:$B$8,$A108,TRAINGCOST!L$6:L$8)+SUMPRODUCT(--(HSEEXP!$B$7:$B$24=$A108)*(HSEEXP!$G$1:$AN$1=K$1),HSEEXP!$G$7:$AN$24)+SUMPRODUCT(--(GENSERVEXP!$B$7:$B$47=$A108)*(GENSERVEXP!$G$1:$AN$1=K$1),GENSERVEXP!$G$7:$AN$47)+SUMPRODUCT(--(ITEXP!$B$7:$B$15=$A108)*(ITEXP!$G$1:$AN$1=K$1),ITEXP!$G$7:$AN$15)+SUMIF(LABRCOST!$C$5:$C$30,$A108,LABRCOST!L$5:L$30)</f>
        <v>0</v>
      </c>
      <c r="L108" s="17" cm="1">
        <f t="array" ref="L108">SUMIF(TRAINGCOST!$B$6:$B$8,$A108,TRAINGCOST!M$6:M$8)+SUMPRODUCT(--(HSEEXP!$B$7:$B$24=$A108)*(HSEEXP!$G$1:$AN$1=L$1),HSEEXP!$G$7:$AN$24)+SUMPRODUCT(--(GENSERVEXP!$B$7:$B$47=$A108)*(GENSERVEXP!$G$1:$AN$1=L$1),GENSERVEXP!$G$7:$AN$47)+SUMPRODUCT(--(ITEXP!$B$7:$B$15=$A108)*(ITEXP!$G$1:$AN$1=L$1),ITEXP!$G$7:$AN$15)+SUMIF(LABRCOST!$C$5:$C$30,$A108,LABRCOST!M$5:M$30)</f>
        <v>0</v>
      </c>
      <c r="M108" s="17" cm="1">
        <f t="array" ref="M108">SUMIF(TRAINGCOST!$B$6:$B$8,$A108,TRAINGCOST!N$6:N$8)+SUMPRODUCT(--(HSEEXP!$B$7:$B$24=$A108)*(HSEEXP!$G$1:$AN$1=M$1),HSEEXP!$G$7:$AN$24)+SUMPRODUCT(--(GENSERVEXP!$B$7:$B$47=$A108)*(GENSERVEXP!$G$1:$AN$1=M$1),GENSERVEXP!$G$7:$AN$47)+SUMPRODUCT(--(ITEXP!$B$7:$B$15=$A108)*(ITEXP!$G$1:$AN$1=M$1),ITEXP!$G$7:$AN$15)+SUMIF(LABRCOST!$C$5:$C$30,$A108,LABRCOST!N$5:N$30)</f>
        <v>0</v>
      </c>
      <c r="N108" s="17" cm="1">
        <f t="array" ref="N108">SUMIF(TRAINGCOST!$B$6:$B$8,$A108,TRAINGCOST!O$6:O$8)+SUMPRODUCT(--(HSEEXP!$B$7:$B$24=$A108)*(HSEEXP!$G$1:$AN$1=N$1),HSEEXP!$G$7:$AN$24)+SUMPRODUCT(--(GENSERVEXP!$B$7:$B$47=$A108)*(GENSERVEXP!$G$1:$AN$1=N$1),GENSERVEXP!$G$7:$AN$47)+SUMPRODUCT(--(ITEXP!$B$7:$B$15=$A108)*(ITEXP!$G$1:$AN$1=N$1),ITEXP!$G$7:$AN$15)+SUMIF(LABRCOST!$C$5:$C$30,$A108,LABRCOST!O$5:O$30)</f>
        <v>0</v>
      </c>
      <c r="O108" s="18">
        <f t="shared" si="19"/>
        <v>0</v>
      </c>
      <c r="P108" s="32" t="s">
        <v>205</v>
      </c>
    </row>
    <row r="109" spans="1:16" x14ac:dyDescent="0.3">
      <c r="A109" s="15" t="s">
        <v>206</v>
      </c>
      <c r="B109" s="16" t="s">
        <v>207</v>
      </c>
      <c r="C109" s="33" cm="1">
        <f t="array" ref="C109">SUMIF(TRAINGCOST!$B$6:$B$8,$A109,TRAINGCOST!D$6:D$8)+SUMPRODUCT(--(HSEEXP!$B$7:$B$24=$A109)*(HSEEXP!$G$1:$AN$1=C$1),HSEEXP!$G$7:$AN$24)+SUMPRODUCT(--(GENSERVEXP!$B$7:$B$47=$A109)*(GENSERVEXP!$G$1:$AN$1=C$1),GENSERVEXP!$G$7:$AN$47)+SUMPRODUCT(--(ITEXP!$B$7:$B$15=$A109)*(ITEXP!$G$1:$AN$1=C$1),ITEXP!$G$7:$AN$15)+SUMIF(LABRCOST!$C$5:$C$30,$A109,LABRCOST!D$5:D$30)</f>
        <v>0</v>
      </c>
      <c r="D109" s="33" cm="1">
        <f t="array" ref="D109">SUMIF(TRAINGCOST!$B$6:$B$8,$A109,TRAINGCOST!E$6:E$8)+SUMPRODUCT(--(HSEEXP!$B$7:$B$24=$A109)*(HSEEXP!$G$1:$AN$1=D$1),HSEEXP!$G$7:$AN$24)+SUMPRODUCT(--(GENSERVEXP!$B$7:$B$47=$A109)*(GENSERVEXP!$G$1:$AN$1=D$1),GENSERVEXP!$G$7:$AN$47)+SUMPRODUCT(--(ITEXP!$B$7:$B$15=$A109)*(ITEXP!$G$1:$AN$1=D$1),ITEXP!$G$7:$AN$15)+SUMIF(LABRCOST!$C$5:$C$30,$A109,LABRCOST!E$5:E$30)</f>
        <v>0</v>
      </c>
      <c r="E109" s="33" cm="1">
        <f t="array" ref="E109">SUMIF(TRAINGCOST!$B$6:$B$8,$A109,TRAINGCOST!F$6:F$8)+SUMPRODUCT(--(HSEEXP!$B$7:$B$24=$A109)*(HSEEXP!$G$1:$AN$1=E$1),HSEEXP!$G$7:$AN$24)+SUMPRODUCT(--(GENSERVEXP!$B$7:$B$47=$A109)*(GENSERVEXP!$G$1:$AN$1=E$1),GENSERVEXP!$G$7:$AN$47)+SUMPRODUCT(--(ITEXP!$B$7:$B$15=$A109)*(ITEXP!$G$1:$AN$1=E$1),ITEXP!$G$7:$AN$15)+SUMIF(LABRCOST!$C$5:$C$30,$A109,LABRCOST!F$5:F$30)</f>
        <v>0</v>
      </c>
      <c r="F109" s="33" cm="1">
        <f t="array" ref="F109">SUMIF(TRAINGCOST!$B$6:$B$8,$A109,TRAINGCOST!G$6:G$8)+SUMPRODUCT(--(HSEEXP!$B$7:$B$24=$A109)*(HSEEXP!$G$1:$AN$1=F$1),HSEEXP!$G$7:$AN$24)+SUMPRODUCT(--(GENSERVEXP!$B$7:$B$47=$A109)*(GENSERVEXP!$G$1:$AN$1=F$1),GENSERVEXP!$G$7:$AN$47)+SUMPRODUCT(--(ITEXP!$B$7:$B$15=$A109)*(ITEXP!$G$1:$AN$1=F$1),ITEXP!$G$7:$AN$15)+SUMIF(LABRCOST!$C$5:$C$30,$A109,LABRCOST!G$5:G$30)</f>
        <v>0</v>
      </c>
      <c r="G109" s="33" cm="1">
        <f t="array" ref="G109">SUMIF(TRAINGCOST!$B$6:$B$8,$A109,TRAINGCOST!H$6:H$8)+SUMPRODUCT(--(HSEEXP!$B$7:$B$24=$A109)*(HSEEXP!$G$1:$AN$1=G$1),HSEEXP!$G$7:$AN$24)+SUMPRODUCT(--(GENSERVEXP!$B$7:$B$47=$A109)*(GENSERVEXP!$G$1:$AN$1=G$1),GENSERVEXP!$G$7:$AN$47)+SUMPRODUCT(--(ITEXP!$B$7:$B$15=$A109)*(ITEXP!$G$1:$AN$1=G$1),ITEXP!$G$7:$AN$15)+SUMIF(LABRCOST!$C$5:$C$30,$A109,LABRCOST!H$5:H$30)</f>
        <v>0</v>
      </c>
      <c r="H109" s="33" cm="1">
        <f t="array" ref="H109">SUMIF(TRAINGCOST!$B$6:$B$8,$A109,TRAINGCOST!I$6:I$8)+SUMPRODUCT(--(HSEEXP!$B$7:$B$24=$A109)*(HSEEXP!$G$1:$AN$1=H$1),HSEEXP!$G$7:$AN$24)+SUMPRODUCT(--(GENSERVEXP!$B$7:$B$47=$A109)*(GENSERVEXP!$G$1:$AN$1=H$1),GENSERVEXP!$G$7:$AN$47)+SUMPRODUCT(--(ITEXP!$B$7:$B$15=$A109)*(ITEXP!$G$1:$AN$1=H$1),ITEXP!$G$7:$AN$15)+SUMIF(LABRCOST!$C$5:$C$30,$A109,LABRCOST!I$5:I$30)</f>
        <v>0</v>
      </c>
      <c r="I109" s="33" cm="1">
        <f t="array" ref="I109">SUMIF(TRAINGCOST!$B$6:$B$8,$A109,TRAINGCOST!J$6:J$8)+SUMPRODUCT(--(HSEEXP!$B$7:$B$24=$A109)*(HSEEXP!$G$1:$AN$1=I$1),HSEEXP!$G$7:$AN$24)+SUMPRODUCT(--(GENSERVEXP!$B$7:$B$47=$A109)*(GENSERVEXP!$G$1:$AN$1=I$1),GENSERVEXP!$G$7:$AN$47)+SUMPRODUCT(--(ITEXP!$B$7:$B$15=$A109)*(ITEXP!$G$1:$AN$1=I$1),ITEXP!$G$7:$AN$15)+SUMIF(LABRCOST!$C$5:$C$30,$A109,LABRCOST!J$5:J$30)</f>
        <v>0</v>
      </c>
      <c r="J109" s="33" cm="1">
        <f t="array" ref="J109">SUMIF(TRAINGCOST!$B$6:$B$8,$A109,TRAINGCOST!K$6:K$8)+SUMPRODUCT(--(HSEEXP!$B$7:$B$24=$A109)*(HSEEXP!$G$1:$AN$1=J$1),HSEEXP!$G$7:$AN$24)+SUMPRODUCT(--(GENSERVEXP!$B$7:$B$47=$A109)*(GENSERVEXP!$G$1:$AN$1=J$1),GENSERVEXP!$G$7:$AN$47)+SUMPRODUCT(--(ITEXP!$B$7:$B$15=$A109)*(ITEXP!$G$1:$AN$1=J$1),ITEXP!$G$7:$AN$15)+SUMIF(LABRCOST!$C$5:$C$30,$A109,LABRCOST!K$5:K$30)</f>
        <v>0</v>
      </c>
      <c r="K109" s="33" cm="1">
        <f t="array" ref="K109">SUMIF(TRAINGCOST!$B$6:$B$8,$A109,TRAINGCOST!L$6:L$8)+SUMPRODUCT(--(HSEEXP!$B$7:$B$24=$A109)*(HSEEXP!$G$1:$AN$1=K$1),HSEEXP!$G$7:$AN$24)+SUMPRODUCT(--(GENSERVEXP!$B$7:$B$47=$A109)*(GENSERVEXP!$G$1:$AN$1=K$1),GENSERVEXP!$G$7:$AN$47)+SUMPRODUCT(--(ITEXP!$B$7:$B$15=$A109)*(ITEXP!$G$1:$AN$1=K$1),ITEXP!$G$7:$AN$15)+SUMIF(LABRCOST!$C$5:$C$30,$A109,LABRCOST!L$5:L$30)</f>
        <v>0</v>
      </c>
      <c r="L109" s="33" cm="1">
        <f t="array" ref="L109">SUMIF(TRAINGCOST!$B$6:$B$8,$A109,TRAINGCOST!M$6:M$8)+SUMPRODUCT(--(HSEEXP!$B$7:$B$24=$A109)*(HSEEXP!$G$1:$AN$1=L$1),HSEEXP!$G$7:$AN$24)+SUMPRODUCT(--(GENSERVEXP!$B$7:$B$47=$A109)*(GENSERVEXP!$G$1:$AN$1=L$1),GENSERVEXP!$G$7:$AN$47)+SUMPRODUCT(--(ITEXP!$B$7:$B$15=$A109)*(ITEXP!$G$1:$AN$1=L$1),ITEXP!$G$7:$AN$15)+SUMIF(LABRCOST!$C$5:$C$30,$A109,LABRCOST!M$5:M$30)</f>
        <v>0</v>
      </c>
      <c r="M109" s="33" cm="1">
        <f t="array" ref="M109">SUMIF(TRAINGCOST!$B$6:$B$8,$A109,TRAINGCOST!N$6:N$8)+SUMPRODUCT(--(HSEEXP!$B$7:$B$24=$A109)*(HSEEXP!$G$1:$AN$1=M$1),HSEEXP!$G$7:$AN$24)+SUMPRODUCT(--(GENSERVEXP!$B$7:$B$47=$A109)*(GENSERVEXP!$G$1:$AN$1=M$1),GENSERVEXP!$G$7:$AN$47)+SUMPRODUCT(--(ITEXP!$B$7:$B$15=$A109)*(ITEXP!$G$1:$AN$1=M$1),ITEXP!$G$7:$AN$15)+SUMIF(LABRCOST!$C$5:$C$30,$A109,LABRCOST!N$5:N$30)</f>
        <v>0</v>
      </c>
      <c r="N109" s="33" cm="1">
        <f t="array" ref="N109">SUMIF(TRAINGCOST!$B$6:$B$8,$A109,TRAINGCOST!O$6:O$8)+SUMPRODUCT(--(HSEEXP!$B$7:$B$24=$A109)*(HSEEXP!$G$1:$AN$1=N$1),HSEEXP!$G$7:$AN$24)+SUMPRODUCT(--(GENSERVEXP!$B$7:$B$47=$A109)*(GENSERVEXP!$G$1:$AN$1=N$1),GENSERVEXP!$G$7:$AN$47)+SUMPRODUCT(--(ITEXP!$B$7:$B$15=$A109)*(ITEXP!$G$1:$AN$1=N$1),ITEXP!$G$7:$AN$15)+SUMIF(LABRCOST!$C$5:$C$30,$A109,LABRCOST!O$5:O$30)</f>
        <v>0</v>
      </c>
      <c r="O109" s="34">
        <f t="shared" si="19"/>
        <v>0</v>
      </c>
      <c r="P109" s="19"/>
    </row>
    <row r="110" spans="1:16" x14ac:dyDescent="0.3">
      <c r="A110" s="30" t="s">
        <v>208</v>
      </c>
      <c r="B110" s="31" t="s">
        <v>209</v>
      </c>
      <c r="C110" s="17" cm="1">
        <f t="array" ref="C110">SUMIF(TRAINGCOST!$B$6:$B$8,$A110,TRAINGCOST!D$6:D$8)+SUMPRODUCT(--(HSEEXP!$B$7:$B$24=$A110)*(HSEEXP!$G$1:$AN$1=C$1),HSEEXP!$G$7:$AN$24)+SUMPRODUCT(--(GENSERVEXP!$B$7:$B$47=$A110)*(GENSERVEXP!$G$1:$AN$1=C$1),GENSERVEXP!$G$7:$AN$47)+SUMPRODUCT(--(ITEXP!$B$7:$B$15=$A110)*(ITEXP!$G$1:$AN$1=C$1),ITEXP!$G$7:$AN$15)+SUMIF(LABRCOST!$C$5:$C$30,$A110,LABRCOST!D$5:D$30)</f>
        <v>0</v>
      </c>
      <c r="D110" s="17" cm="1">
        <f t="array" ref="D110">SUMIF(TRAINGCOST!$B$6:$B$8,$A110,TRAINGCOST!E$6:E$8)+SUMPRODUCT(--(HSEEXP!$B$7:$B$24=$A110)*(HSEEXP!$G$1:$AN$1=D$1),HSEEXP!$G$7:$AN$24)+SUMPRODUCT(--(GENSERVEXP!$B$7:$B$47=$A110)*(GENSERVEXP!$G$1:$AN$1=D$1),GENSERVEXP!$G$7:$AN$47)+SUMPRODUCT(--(ITEXP!$B$7:$B$15=$A110)*(ITEXP!$G$1:$AN$1=D$1),ITEXP!$G$7:$AN$15)+SUMIF(LABRCOST!$C$5:$C$30,$A110,LABRCOST!E$5:E$30)</f>
        <v>0</v>
      </c>
      <c r="E110" s="17" cm="1">
        <f t="array" ref="E110">SUMIF(TRAINGCOST!$B$6:$B$8,$A110,TRAINGCOST!F$6:F$8)+SUMPRODUCT(--(HSEEXP!$B$7:$B$24=$A110)*(HSEEXP!$G$1:$AN$1=E$1),HSEEXP!$G$7:$AN$24)+SUMPRODUCT(--(GENSERVEXP!$B$7:$B$47=$A110)*(GENSERVEXP!$G$1:$AN$1=E$1),GENSERVEXP!$G$7:$AN$47)+SUMPRODUCT(--(ITEXP!$B$7:$B$15=$A110)*(ITEXP!$G$1:$AN$1=E$1),ITEXP!$G$7:$AN$15)+SUMIF(LABRCOST!$C$5:$C$30,$A110,LABRCOST!F$5:F$30)</f>
        <v>0</v>
      </c>
      <c r="F110" s="17" cm="1">
        <f t="array" ref="F110">SUMIF(TRAINGCOST!$B$6:$B$8,$A110,TRAINGCOST!G$6:G$8)+SUMPRODUCT(--(HSEEXP!$B$7:$B$24=$A110)*(HSEEXP!$G$1:$AN$1=F$1),HSEEXP!$G$7:$AN$24)+SUMPRODUCT(--(GENSERVEXP!$B$7:$B$47=$A110)*(GENSERVEXP!$G$1:$AN$1=F$1),GENSERVEXP!$G$7:$AN$47)+SUMPRODUCT(--(ITEXP!$B$7:$B$15=$A110)*(ITEXP!$G$1:$AN$1=F$1),ITEXP!$G$7:$AN$15)+SUMIF(LABRCOST!$C$5:$C$30,$A110,LABRCOST!G$5:G$30)</f>
        <v>0</v>
      </c>
      <c r="G110" s="17" cm="1">
        <f t="array" ref="G110">SUMIF(TRAINGCOST!$B$6:$B$8,$A110,TRAINGCOST!H$6:H$8)+SUMPRODUCT(--(HSEEXP!$B$7:$B$24=$A110)*(HSEEXP!$G$1:$AN$1=G$1),HSEEXP!$G$7:$AN$24)+SUMPRODUCT(--(GENSERVEXP!$B$7:$B$47=$A110)*(GENSERVEXP!$G$1:$AN$1=G$1),GENSERVEXP!$G$7:$AN$47)+SUMPRODUCT(--(ITEXP!$B$7:$B$15=$A110)*(ITEXP!$G$1:$AN$1=G$1),ITEXP!$G$7:$AN$15)+SUMIF(LABRCOST!$C$5:$C$30,$A110,LABRCOST!H$5:H$30)</f>
        <v>0</v>
      </c>
      <c r="H110" s="17" cm="1">
        <f t="array" ref="H110">SUMIF(TRAINGCOST!$B$6:$B$8,$A110,TRAINGCOST!I$6:I$8)+SUMPRODUCT(--(HSEEXP!$B$7:$B$24=$A110)*(HSEEXP!$G$1:$AN$1=H$1),HSEEXP!$G$7:$AN$24)+SUMPRODUCT(--(GENSERVEXP!$B$7:$B$47=$A110)*(GENSERVEXP!$G$1:$AN$1=H$1),GENSERVEXP!$G$7:$AN$47)+SUMPRODUCT(--(ITEXP!$B$7:$B$15=$A110)*(ITEXP!$G$1:$AN$1=H$1),ITEXP!$G$7:$AN$15)+SUMIF(LABRCOST!$C$5:$C$30,$A110,LABRCOST!I$5:I$30)</f>
        <v>0</v>
      </c>
      <c r="I110" s="17" cm="1">
        <f t="array" ref="I110">SUMIF(TRAINGCOST!$B$6:$B$8,$A110,TRAINGCOST!J$6:J$8)+SUMPRODUCT(--(HSEEXP!$B$7:$B$24=$A110)*(HSEEXP!$G$1:$AN$1=I$1),HSEEXP!$G$7:$AN$24)+SUMPRODUCT(--(GENSERVEXP!$B$7:$B$47=$A110)*(GENSERVEXP!$G$1:$AN$1=I$1),GENSERVEXP!$G$7:$AN$47)+SUMPRODUCT(--(ITEXP!$B$7:$B$15=$A110)*(ITEXP!$G$1:$AN$1=I$1),ITEXP!$G$7:$AN$15)+SUMIF(LABRCOST!$C$5:$C$30,$A110,LABRCOST!J$5:J$30)</f>
        <v>0</v>
      </c>
      <c r="J110" s="17" cm="1">
        <f t="array" ref="J110">SUMIF(TRAINGCOST!$B$6:$B$8,$A110,TRAINGCOST!K$6:K$8)+SUMPRODUCT(--(HSEEXP!$B$7:$B$24=$A110)*(HSEEXP!$G$1:$AN$1=J$1),HSEEXP!$G$7:$AN$24)+SUMPRODUCT(--(GENSERVEXP!$B$7:$B$47=$A110)*(GENSERVEXP!$G$1:$AN$1=J$1),GENSERVEXP!$G$7:$AN$47)+SUMPRODUCT(--(ITEXP!$B$7:$B$15=$A110)*(ITEXP!$G$1:$AN$1=J$1),ITEXP!$G$7:$AN$15)+SUMIF(LABRCOST!$C$5:$C$30,$A110,LABRCOST!K$5:K$30)</f>
        <v>0</v>
      </c>
      <c r="K110" s="17" cm="1">
        <f t="array" ref="K110">SUMIF(TRAINGCOST!$B$6:$B$8,$A110,TRAINGCOST!L$6:L$8)+SUMPRODUCT(--(HSEEXP!$B$7:$B$24=$A110)*(HSEEXP!$G$1:$AN$1=K$1),HSEEXP!$G$7:$AN$24)+SUMPRODUCT(--(GENSERVEXP!$B$7:$B$47=$A110)*(GENSERVEXP!$G$1:$AN$1=K$1),GENSERVEXP!$G$7:$AN$47)+SUMPRODUCT(--(ITEXP!$B$7:$B$15=$A110)*(ITEXP!$G$1:$AN$1=K$1),ITEXP!$G$7:$AN$15)+SUMIF(LABRCOST!$C$5:$C$30,$A110,LABRCOST!L$5:L$30)</f>
        <v>0</v>
      </c>
      <c r="L110" s="17" cm="1">
        <f t="array" ref="L110">SUMIF(TRAINGCOST!$B$6:$B$8,$A110,TRAINGCOST!M$6:M$8)+SUMPRODUCT(--(HSEEXP!$B$7:$B$24=$A110)*(HSEEXP!$G$1:$AN$1=L$1),HSEEXP!$G$7:$AN$24)+SUMPRODUCT(--(GENSERVEXP!$B$7:$B$47=$A110)*(GENSERVEXP!$G$1:$AN$1=L$1),GENSERVEXP!$G$7:$AN$47)+SUMPRODUCT(--(ITEXP!$B$7:$B$15=$A110)*(ITEXP!$G$1:$AN$1=L$1),ITEXP!$G$7:$AN$15)+SUMIF(LABRCOST!$C$5:$C$30,$A110,LABRCOST!M$5:M$30)</f>
        <v>0</v>
      </c>
      <c r="M110" s="17" cm="1">
        <f t="array" ref="M110">SUMIF(TRAINGCOST!$B$6:$B$8,$A110,TRAINGCOST!N$6:N$8)+SUMPRODUCT(--(HSEEXP!$B$7:$B$24=$A110)*(HSEEXP!$G$1:$AN$1=M$1),HSEEXP!$G$7:$AN$24)+SUMPRODUCT(--(GENSERVEXP!$B$7:$B$47=$A110)*(GENSERVEXP!$G$1:$AN$1=M$1),GENSERVEXP!$G$7:$AN$47)+SUMPRODUCT(--(ITEXP!$B$7:$B$15=$A110)*(ITEXP!$G$1:$AN$1=M$1),ITEXP!$G$7:$AN$15)+SUMIF(LABRCOST!$C$5:$C$30,$A110,LABRCOST!N$5:N$30)</f>
        <v>0</v>
      </c>
      <c r="N110" s="17" cm="1">
        <f t="array" ref="N110">SUMIF(TRAINGCOST!$B$6:$B$8,$A110,TRAINGCOST!O$6:O$8)+SUMPRODUCT(--(HSEEXP!$B$7:$B$24=$A110)*(HSEEXP!$G$1:$AN$1=N$1),HSEEXP!$G$7:$AN$24)+SUMPRODUCT(--(GENSERVEXP!$B$7:$B$47=$A110)*(GENSERVEXP!$G$1:$AN$1=N$1),GENSERVEXP!$G$7:$AN$47)+SUMPRODUCT(--(ITEXP!$B$7:$B$15=$A110)*(ITEXP!$G$1:$AN$1=N$1),ITEXP!$G$7:$AN$15)+SUMIF(LABRCOST!$C$5:$C$30,$A110,LABRCOST!O$5:O$30)</f>
        <v>0</v>
      </c>
      <c r="O110" s="18">
        <f t="shared" si="19"/>
        <v>0</v>
      </c>
      <c r="P110" s="32" t="s">
        <v>88</v>
      </c>
    </row>
    <row r="111" spans="1:16" x14ac:dyDescent="0.3">
      <c r="A111" s="30" t="s">
        <v>210</v>
      </c>
      <c r="B111" s="31" t="s">
        <v>211</v>
      </c>
      <c r="C111" s="17" cm="1">
        <f t="array" ref="C111">SUMIF(TRAINGCOST!$B$6:$B$8,$A111,TRAINGCOST!D$6:D$8)+SUMPRODUCT(--(HSEEXP!$B$7:$B$24=$A111)*(HSEEXP!$G$1:$AN$1=C$1),HSEEXP!$G$7:$AN$24)+SUMPRODUCT(--(GENSERVEXP!$B$7:$B$47=$A111)*(GENSERVEXP!$G$1:$AN$1=C$1),GENSERVEXP!$G$7:$AN$47)+SUMPRODUCT(--(ITEXP!$B$7:$B$15=$A111)*(ITEXP!$G$1:$AN$1=C$1),ITEXP!$G$7:$AN$15)+SUMIF(LABRCOST!$C$5:$C$30,$A111,LABRCOST!D$5:D$30)</f>
        <v>0</v>
      </c>
      <c r="D111" s="17" cm="1">
        <f t="array" ref="D111">SUMIF(TRAINGCOST!$B$6:$B$8,$A111,TRAINGCOST!E$6:E$8)+SUMPRODUCT(--(HSEEXP!$B$7:$B$24=$A111)*(HSEEXP!$G$1:$AN$1=D$1),HSEEXP!$G$7:$AN$24)+SUMPRODUCT(--(GENSERVEXP!$B$7:$B$47=$A111)*(GENSERVEXP!$G$1:$AN$1=D$1),GENSERVEXP!$G$7:$AN$47)+SUMPRODUCT(--(ITEXP!$B$7:$B$15=$A111)*(ITEXP!$G$1:$AN$1=D$1),ITEXP!$G$7:$AN$15)+SUMIF(LABRCOST!$C$5:$C$30,$A111,LABRCOST!E$5:E$30)</f>
        <v>0</v>
      </c>
      <c r="E111" s="17" cm="1">
        <f t="array" ref="E111">SUMIF(TRAINGCOST!$B$6:$B$8,$A111,TRAINGCOST!F$6:F$8)+SUMPRODUCT(--(HSEEXP!$B$7:$B$24=$A111)*(HSEEXP!$G$1:$AN$1=E$1),HSEEXP!$G$7:$AN$24)+SUMPRODUCT(--(GENSERVEXP!$B$7:$B$47=$A111)*(GENSERVEXP!$G$1:$AN$1=E$1),GENSERVEXP!$G$7:$AN$47)+SUMPRODUCT(--(ITEXP!$B$7:$B$15=$A111)*(ITEXP!$G$1:$AN$1=E$1),ITEXP!$G$7:$AN$15)+SUMIF(LABRCOST!$C$5:$C$30,$A111,LABRCOST!F$5:F$30)</f>
        <v>0</v>
      </c>
      <c r="F111" s="17" cm="1">
        <f t="array" ref="F111">SUMIF(TRAINGCOST!$B$6:$B$8,$A111,TRAINGCOST!G$6:G$8)+SUMPRODUCT(--(HSEEXP!$B$7:$B$24=$A111)*(HSEEXP!$G$1:$AN$1=F$1),HSEEXP!$G$7:$AN$24)+SUMPRODUCT(--(GENSERVEXP!$B$7:$B$47=$A111)*(GENSERVEXP!$G$1:$AN$1=F$1),GENSERVEXP!$G$7:$AN$47)+SUMPRODUCT(--(ITEXP!$B$7:$B$15=$A111)*(ITEXP!$G$1:$AN$1=F$1),ITEXP!$G$7:$AN$15)+SUMIF(LABRCOST!$C$5:$C$30,$A111,LABRCOST!G$5:G$30)</f>
        <v>0</v>
      </c>
      <c r="G111" s="17" cm="1">
        <f t="array" ref="G111">SUMIF(TRAINGCOST!$B$6:$B$8,$A111,TRAINGCOST!H$6:H$8)+SUMPRODUCT(--(HSEEXP!$B$7:$B$24=$A111)*(HSEEXP!$G$1:$AN$1=G$1),HSEEXP!$G$7:$AN$24)+SUMPRODUCT(--(GENSERVEXP!$B$7:$B$47=$A111)*(GENSERVEXP!$G$1:$AN$1=G$1),GENSERVEXP!$G$7:$AN$47)+SUMPRODUCT(--(ITEXP!$B$7:$B$15=$A111)*(ITEXP!$G$1:$AN$1=G$1),ITEXP!$G$7:$AN$15)+SUMIF(LABRCOST!$C$5:$C$30,$A111,LABRCOST!H$5:H$30)</f>
        <v>0</v>
      </c>
      <c r="H111" s="17" cm="1">
        <f t="array" ref="H111">SUMIF(TRAINGCOST!$B$6:$B$8,$A111,TRAINGCOST!I$6:I$8)+SUMPRODUCT(--(HSEEXP!$B$7:$B$24=$A111)*(HSEEXP!$G$1:$AN$1=H$1),HSEEXP!$G$7:$AN$24)+SUMPRODUCT(--(GENSERVEXP!$B$7:$B$47=$A111)*(GENSERVEXP!$G$1:$AN$1=H$1),GENSERVEXP!$G$7:$AN$47)+SUMPRODUCT(--(ITEXP!$B$7:$B$15=$A111)*(ITEXP!$G$1:$AN$1=H$1),ITEXP!$G$7:$AN$15)+SUMIF(LABRCOST!$C$5:$C$30,$A111,LABRCOST!I$5:I$30)</f>
        <v>0</v>
      </c>
      <c r="I111" s="17" cm="1">
        <f t="array" ref="I111">SUMIF(TRAINGCOST!$B$6:$B$8,$A111,TRAINGCOST!J$6:J$8)+SUMPRODUCT(--(HSEEXP!$B$7:$B$24=$A111)*(HSEEXP!$G$1:$AN$1=I$1),HSEEXP!$G$7:$AN$24)+SUMPRODUCT(--(GENSERVEXP!$B$7:$B$47=$A111)*(GENSERVEXP!$G$1:$AN$1=I$1),GENSERVEXP!$G$7:$AN$47)+SUMPRODUCT(--(ITEXP!$B$7:$B$15=$A111)*(ITEXP!$G$1:$AN$1=I$1),ITEXP!$G$7:$AN$15)+SUMIF(LABRCOST!$C$5:$C$30,$A111,LABRCOST!J$5:J$30)</f>
        <v>0</v>
      </c>
      <c r="J111" s="17" cm="1">
        <f t="array" ref="J111">SUMIF(TRAINGCOST!$B$6:$B$8,$A111,TRAINGCOST!K$6:K$8)+SUMPRODUCT(--(HSEEXP!$B$7:$B$24=$A111)*(HSEEXP!$G$1:$AN$1=J$1),HSEEXP!$G$7:$AN$24)+SUMPRODUCT(--(GENSERVEXP!$B$7:$B$47=$A111)*(GENSERVEXP!$G$1:$AN$1=J$1),GENSERVEXP!$G$7:$AN$47)+SUMPRODUCT(--(ITEXP!$B$7:$B$15=$A111)*(ITEXP!$G$1:$AN$1=J$1),ITEXP!$G$7:$AN$15)+SUMIF(LABRCOST!$C$5:$C$30,$A111,LABRCOST!K$5:K$30)</f>
        <v>0</v>
      </c>
      <c r="K111" s="17" cm="1">
        <f t="array" ref="K111">SUMIF(TRAINGCOST!$B$6:$B$8,$A111,TRAINGCOST!L$6:L$8)+SUMPRODUCT(--(HSEEXP!$B$7:$B$24=$A111)*(HSEEXP!$G$1:$AN$1=K$1),HSEEXP!$G$7:$AN$24)+SUMPRODUCT(--(GENSERVEXP!$B$7:$B$47=$A111)*(GENSERVEXP!$G$1:$AN$1=K$1),GENSERVEXP!$G$7:$AN$47)+SUMPRODUCT(--(ITEXP!$B$7:$B$15=$A111)*(ITEXP!$G$1:$AN$1=K$1),ITEXP!$G$7:$AN$15)+SUMIF(LABRCOST!$C$5:$C$30,$A111,LABRCOST!L$5:L$30)</f>
        <v>0</v>
      </c>
      <c r="L111" s="17" cm="1">
        <f t="array" ref="L111">SUMIF(TRAINGCOST!$B$6:$B$8,$A111,TRAINGCOST!M$6:M$8)+SUMPRODUCT(--(HSEEXP!$B$7:$B$24=$A111)*(HSEEXP!$G$1:$AN$1=L$1),HSEEXP!$G$7:$AN$24)+SUMPRODUCT(--(GENSERVEXP!$B$7:$B$47=$A111)*(GENSERVEXP!$G$1:$AN$1=L$1),GENSERVEXP!$G$7:$AN$47)+SUMPRODUCT(--(ITEXP!$B$7:$B$15=$A111)*(ITEXP!$G$1:$AN$1=L$1),ITEXP!$G$7:$AN$15)+SUMIF(LABRCOST!$C$5:$C$30,$A111,LABRCOST!M$5:M$30)</f>
        <v>0</v>
      </c>
      <c r="M111" s="17" cm="1">
        <f t="array" ref="M111">SUMIF(TRAINGCOST!$B$6:$B$8,$A111,TRAINGCOST!N$6:N$8)+SUMPRODUCT(--(HSEEXP!$B$7:$B$24=$A111)*(HSEEXP!$G$1:$AN$1=M$1),HSEEXP!$G$7:$AN$24)+SUMPRODUCT(--(GENSERVEXP!$B$7:$B$47=$A111)*(GENSERVEXP!$G$1:$AN$1=M$1),GENSERVEXP!$G$7:$AN$47)+SUMPRODUCT(--(ITEXP!$B$7:$B$15=$A111)*(ITEXP!$G$1:$AN$1=M$1),ITEXP!$G$7:$AN$15)+SUMIF(LABRCOST!$C$5:$C$30,$A111,LABRCOST!N$5:N$30)</f>
        <v>0</v>
      </c>
      <c r="N111" s="17" cm="1">
        <f t="array" ref="N111">SUMIF(TRAINGCOST!$B$6:$B$8,$A111,TRAINGCOST!O$6:O$8)+SUMPRODUCT(--(HSEEXP!$B$7:$B$24=$A111)*(HSEEXP!$G$1:$AN$1=N$1),HSEEXP!$G$7:$AN$24)+SUMPRODUCT(--(GENSERVEXP!$B$7:$B$47=$A111)*(GENSERVEXP!$G$1:$AN$1=N$1),GENSERVEXP!$G$7:$AN$47)+SUMPRODUCT(--(ITEXP!$B$7:$B$15=$A111)*(ITEXP!$G$1:$AN$1=N$1),ITEXP!$G$7:$AN$15)+SUMIF(LABRCOST!$C$5:$C$30,$A111,LABRCOST!O$5:O$30)</f>
        <v>0</v>
      </c>
      <c r="O111" s="18">
        <f t="shared" si="19"/>
        <v>0</v>
      </c>
      <c r="P111" s="32" t="s">
        <v>37</v>
      </c>
    </row>
    <row r="112" spans="1:16" x14ac:dyDescent="0.3">
      <c r="A112" s="20" t="s">
        <v>212</v>
      </c>
      <c r="B112" s="29" t="s">
        <v>213</v>
      </c>
      <c r="C112" s="22">
        <f t="shared" ref="C112:N112" si="21">SUM(C110:C111)</f>
        <v>0</v>
      </c>
      <c r="D112" s="22">
        <f t="shared" si="21"/>
        <v>0</v>
      </c>
      <c r="E112" s="22">
        <f t="shared" si="21"/>
        <v>0</v>
      </c>
      <c r="F112" s="22">
        <f t="shared" si="21"/>
        <v>0</v>
      </c>
      <c r="G112" s="22">
        <f t="shared" si="21"/>
        <v>0</v>
      </c>
      <c r="H112" s="22">
        <f t="shared" si="21"/>
        <v>0</v>
      </c>
      <c r="I112" s="22">
        <f t="shared" si="21"/>
        <v>0</v>
      </c>
      <c r="J112" s="22">
        <f t="shared" si="21"/>
        <v>0</v>
      </c>
      <c r="K112" s="22">
        <f t="shared" si="21"/>
        <v>0</v>
      </c>
      <c r="L112" s="22">
        <f t="shared" si="21"/>
        <v>0</v>
      </c>
      <c r="M112" s="22">
        <f t="shared" si="21"/>
        <v>0</v>
      </c>
      <c r="N112" s="22">
        <f t="shared" si="21"/>
        <v>0</v>
      </c>
      <c r="O112" s="23">
        <f>SUM(O110:O111)</f>
        <v>0</v>
      </c>
      <c r="P112" s="24"/>
    </row>
    <row r="113" spans="1:16" x14ac:dyDescent="0.3">
      <c r="A113" s="30" t="s">
        <v>214</v>
      </c>
      <c r="B113" s="31" t="s">
        <v>215</v>
      </c>
      <c r="C113" s="17" cm="1">
        <f t="array" ref="C113">SUMIF(TRAINGCOST!$B$6:$B$8,$A113,TRAINGCOST!D$6:D$8)+SUMPRODUCT(--(HSEEXP!$B$7:$B$24=$A113)*(HSEEXP!$G$1:$AN$1=C$1),HSEEXP!$G$7:$AN$24)+SUMPRODUCT(--(GENSERVEXP!$B$7:$B$47=$A113)*(GENSERVEXP!$G$1:$AN$1=C$1),GENSERVEXP!$G$7:$AN$47)+SUMPRODUCT(--(ITEXP!$B$7:$B$15=$A113)*(ITEXP!$G$1:$AN$1=C$1),ITEXP!$G$7:$AN$15)+SUMIF(LABRCOST!$C$5:$C$30,$A113,LABRCOST!D$5:D$30)</f>
        <v>0</v>
      </c>
      <c r="D113" s="17" cm="1">
        <f t="array" ref="D113">SUMIF(TRAINGCOST!$B$6:$B$8,$A113,TRAINGCOST!E$6:E$8)+SUMPRODUCT(--(HSEEXP!$B$7:$B$24=$A113)*(HSEEXP!$G$1:$AN$1=D$1),HSEEXP!$G$7:$AN$24)+SUMPRODUCT(--(GENSERVEXP!$B$7:$B$47=$A113)*(GENSERVEXP!$G$1:$AN$1=D$1),GENSERVEXP!$G$7:$AN$47)+SUMPRODUCT(--(ITEXP!$B$7:$B$15=$A113)*(ITEXP!$G$1:$AN$1=D$1),ITEXP!$G$7:$AN$15)+SUMIF(LABRCOST!$C$5:$C$30,$A113,LABRCOST!E$5:E$30)</f>
        <v>0</v>
      </c>
      <c r="E113" s="17" cm="1">
        <f t="array" ref="E113">SUMIF(TRAINGCOST!$B$6:$B$8,$A113,TRAINGCOST!F$6:F$8)+SUMPRODUCT(--(HSEEXP!$B$7:$B$24=$A113)*(HSEEXP!$G$1:$AN$1=E$1),HSEEXP!$G$7:$AN$24)+SUMPRODUCT(--(GENSERVEXP!$B$7:$B$47=$A113)*(GENSERVEXP!$G$1:$AN$1=E$1),GENSERVEXP!$G$7:$AN$47)+SUMPRODUCT(--(ITEXP!$B$7:$B$15=$A113)*(ITEXP!$G$1:$AN$1=E$1),ITEXP!$G$7:$AN$15)+SUMIF(LABRCOST!$C$5:$C$30,$A113,LABRCOST!F$5:F$30)</f>
        <v>0</v>
      </c>
      <c r="F113" s="17" cm="1">
        <f t="array" ref="F113">SUMIF(TRAINGCOST!$B$6:$B$8,$A113,TRAINGCOST!G$6:G$8)+SUMPRODUCT(--(HSEEXP!$B$7:$B$24=$A113)*(HSEEXP!$G$1:$AN$1=F$1),HSEEXP!$G$7:$AN$24)+SUMPRODUCT(--(GENSERVEXP!$B$7:$B$47=$A113)*(GENSERVEXP!$G$1:$AN$1=F$1),GENSERVEXP!$G$7:$AN$47)+SUMPRODUCT(--(ITEXP!$B$7:$B$15=$A113)*(ITEXP!$G$1:$AN$1=F$1),ITEXP!$G$7:$AN$15)+SUMIF(LABRCOST!$C$5:$C$30,$A113,LABRCOST!G$5:G$30)</f>
        <v>0</v>
      </c>
      <c r="G113" s="17" cm="1">
        <f t="array" ref="G113">SUMIF(TRAINGCOST!$B$6:$B$8,$A113,TRAINGCOST!H$6:H$8)+SUMPRODUCT(--(HSEEXP!$B$7:$B$24=$A113)*(HSEEXP!$G$1:$AN$1=G$1),HSEEXP!$G$7:$AN$24)+SUMPRODUCT(--(GENSERVEXP!$B$7:$B$47=$A113)*(GENSERVEXP!$G$1:$AN$1=G$1),GENSERVEXP!$G$7:$AN$47)+SUMPRODUCT(--(ITEXP!$B$7:$B$15=$A113)*(ITEXP!$G$1:$AN$1=G$1),ITEXP!$G$7:$AN$15)+SUMIF(LABRCOST!$C$5:$C$30,$A113,LABRCOST!H$5:H$30)</f>
        <v>0</v>
      </c>
      <c r="H113" s="17" cm="1">
        <f t="array" ref="H113">SUMIF(TRAINGCOST!$B$6:$B$8,$A113,TRAINGCOST!I$6:I$8)+SUMPRODUCT(--(HSEEXP!$B$7:$B$24=$A113)*(HSEEXP!$G$1:$AN$1=H$1),HSEEXP!$G$7:$AN$24)+SUMPRODUCT(--(GENSERVEXP!$B$7:$B$47=$A113)*(GENSERVEXP!$G$1:$AN$1=H$1),GENSERVEXP!$G$7:$AN$47)+SUMPRODUCT(--(ITEXP!$B$7:$B$15=$A113)*(ITEXP!$G$1:$AN$1=H$1),ITEXP!$G$7:$AN$15)+SUMIF(LABRCOST!$C$5:$C$30,$A113,LABRCOST!I$5:I$30)</f>
        <v>0</v>
      </c>
      <c r="I113" s="17" cm="1">
        <f t="array" ref="I113">SUMIF(TRAINGCOST!$B$6:$B$8,$A113,TRAINGCOST!J$6:J$8)+SUMPRODUCT(--(HSEEXP!$B$7:$B$24=$A113)*(HSEEXP!$G$1:$AN$1=I$1),HSEEXP!$G$7:$AN$24)+SUMPRODUCT(--(GENSERVEXP!$B$7:$B$47=$A113)*(GENSERVEXP!$G$1:$AN$1=I$1),GENSERVEXP!$G$7:$AN$47)+SUMPRODUCT(--(ITEXP!$B$7:$B$15=$A113)*(ITEXP!$G$1:$AN$1=I$1),ITEXP!$G$7:$AN$15)+SUMIF(LABRCOST!$C$5:$C$30,$A113,LABRCOST!J$5:J$30)</f>
        <v>0</v>
      </c>
      <c r="J113" s="17" cm="1">
        <f t="array" ref="J113">SUMIF(TRAINGCOST!$B$6:$B$8,$A113,TRAINGCOST!K$6:K$8)+SUMPRODUCT(--(HSEEXP!$B$7:$B$24=$A113)*(HSEEXP!$G$1:$AN$1=J$1),HSEEXP!$G$7:$AN$24)+SUMPRODUCT(--(GENSERVEXP!$B$7:$B$47=$A113)*(GENSERVEXP!$G$1:$AN$1=J$1),GENSERVEXP!$G$7:$AN$47)+SUMPRODUCT(--(ITEXP!$B$7:$B$15=$A113)*(ITEXP!$G$1:$AN$1=J$1),ITEXP!$G$7:$AN$15)+SUMIF(LABRCOST!$C$5:$C$30,$A113,LABRCOST!K$5:K$30)</f>
        <v>0</v>
      </c>
      <c r="K113" s="17" cm="1">
        <f t="array" ref="K113">SUMIF(TRAINGCOST!$B$6:$B$8,$A113,TRAINGCOST!L$6:L$8)+SUMPRODUCT(--(HSEEXP!$B$7:$B$24=$A113)*(HSEEXP!$G$1:$AN$1=K$1),HSEEXP!$G$7:$AN$24)+SUMPRODUCT(--(GENSERVEXP!$B$7:$B$47=$A113)*(GENSERVEXP!$G$1:$AN$1=K$1),GENSERVEXP!$G$7:$AN$47)+SUMPRODUCT(--(ITEXP!$B$7:$B$15=$A113)*(ITEXP!$G$1:$AN$1=K$1),ITEXP!$G$7:$AN$15)+SUMIF(LABRCOST!$C$5:$C$30,$A113,LABRCOST!L$5:L$30)</f>
        <v>0</v>
      </c>
      <c r="L113" s="17" cm="1">
        <f t="array" ref="L113">SUMIF(TRAINGCOST!$B$6:$B$8,$A113,TRAINGCOST!M$6:M$8)+SUMPRODUCT(--(HSEEXP!$B$7:$B$24=$A113)*(HSEEXP!$G$1:$AN$1=L$1),HSEEXP!$G$7:$AN$24)+SUMPRODUCT(--(GENSERVEXP!$B$7:$B$47=$A113)*(GENSERVEXP!$G$1:$AN$1=L$1),GENSERVEXP!$G$7:$AN$47)+SUMPRODUCT(--(ITEXP!$B$7:$B$15=$A113)*(ITEXP!$G$1:$AN$1=L$1),ITEXP!$G$7:$AN$15)+SUMIF(LABRCOST!$C$5:$C$30,$A113,LABRCOST!M$5:M$30)</f>
        <v>0</v>
      </c>
      <c r="M113" s="17" cm="1">
        <f t="array" ref="M113">SUMIF(TRAINGCOST!$B$6:$B$8,$A113,TRAINGCOST!N$6:N$8)+SUMPRODUCT(--(HSEEXP!$B$7:$B$24=$A113)*(HSEEXP!$G$1:$AN$1=M$1),HSEEXP!$G$7:$AN$24)+SUMPRODUCT(--(GENSERVEXP!$B$7:$B$47=$A113)*(GENSERVEXP!$G$1:$AN$1=M$1),GENSERVEXP!$G$7:$AN$47)+SUMPRODUCT(--(ITEXP!$B$7:$B$15=$A113)*(ITEXP!$G$1:$AN$1=M$1),ITEXP!$G$7:$AN$15)+SUMIF(LABRCOST!$C$5:$C$30,$A113,LABRCOST!N$5:N$30)</f>
        <v>0</v>
      </c>
      <c r="N113" s="17" cm="1">
        <f t="array" ref="N113">SUMIF(TRAINGCOST!$B$6:$B$8,$A113,TRAINGCOST!O$6:O$8)+SUMPRODUCT(--(HSEEXP!$B$7:$B$24=$A113)*(HSEEXP!$G$1:$AN$1=N$1),HSEEXP!$G$7:$AN$24)+SUMPRODUCT(--(GENSERVEXP!$B$7:$B$47=$A113)*(GENSERVEXP!$G$1:$AN$1=N$1),GENSERVEXP!$G$7:$AN$47)+SUMPRODUCT(--(ITEXP!$B$7:$B$15=$A113)*(ITEXP!$G$1:$AN$1=N$1),ITEXP!$G$7:$AN$15)+SUMIF(LABRCOST!$C$5:$C$30,$A113,LABRCOST!O$5:O$30)</f>
        <v>0</v>
      </c>
      <c r="O113" s="18">
        <f t="shared" ref="O113:O120" si="22">SUM(C113:N113)</f>
        <v>0</v>
      </c>
      <c r="P113" s="32" t="s">
        <v>63</v>
      </c>
    </row>
    <row r="114" spans="1:16" x14ac:dyDescent="0.3">
      <c r="A114" s="30" t="s">
        <v>216</v>
      </c>
      <c r="B114" s="31" t="s">
        <v>217</v>
      </c>
      <c r="C114" s="17" cm="1">
        <f t="array" ref="C114">SUMIF(TRAINGCOST!$B$6:$B$8,$A114,TRAINGCOST!D$6:D$8)+SUMPRODUCT(--(HSEEXP!$B$7:$B$24=$A114)*(HSEEXP!$G$1:$AN$1=C$1),HSEEXP!$G$7:$AN$24)+SUMPRODUCT(--(GENSERVEXP!$B$7:$B$47=$A114)*(GENSERVEXP!$G$1:$AN$1=C$1),GENSERVEXP!$G$7:$AN$47)+SUMPRODUCT(--(ITEXP!$B$7:$B$15=$A114)*(ITEXP!$G$1:$AN$1=C$1),ITEXP!$G$7:$AN$15)+SUMIF(LABRCOST!$C$5:$C$30,$A114,LABRCOST!D$5:D$30)</f>
        <v>0</v>
      </c>
      <c r="D114" s="17" cm="1">
        <f t="array" ref="D114">SUMIF(TRAINGCOST!$B$6:$B$8,$A114,TRAINGCOST!E$6:E$8)+SUMPRODUCT(--(HSEEXP!$B$7:$B$24=$A114)*(HSEEXP!$G$1:$AN$1=D$1),HSEEXP!$G$7:$AN$24)+SUMPRODUCT(--(GENSERVEXP!$B$7:$B$47=$A114)*(GENSERVEXP!$G$1:$AN$1=D$1),GENSERVEXP!$G$7:$AN$47)+SUMPRODUCT(--(ITEXP!$B$7:$B$15=$A114)*(ITEXP!$G$1:$AN$1=D$1),ITEXP!$G$7:$AN$15)+SUMIF(LABRCOST!$C$5:$C$30,$A114,LABRCOST!E$5:E$30)</f>
        <v>0</v>
      </c>
      <c r="E114" s="17" cm="1">
        <f t="array" ref="E114">SUMIF(TRAINGCOST!$B$6:$B$8,$A114,TRAINGCOST!F$6:F$8)+SUMPRODUCT(--(HSEEXP!$B$7:$B$24=$A114)*(HSEEXP!$G$1:$AN$1=E$1),HSEEXP!$G$7:$AN$24)+SUMPRODUCT(--(GENSERVEXP!$B$7:$B$47=$A114)*(GENSERVEXP!$G$1:$AN$1=E$1),GENSERVEXP!$G$7:$AN$47)+SUMPRODUCT(--(ITEXP!$B$7:$B$15=$A114)*(ITEXP!$G$1:$AN$1=E$1),ITEXP!$G$7:$AN$15)+SUMIF(LABRCOST!$C$5:$C$30,$A114,LABRCOST!F$5:F$30)</f>
        <v>0</v>
      </c>
      <c r="F114" s="17" cm="1">
        <f t="array" ref="F114">SUMIF(TRAINGCOST!$B$6:$B$8,$A114,TRAINGCOST!G$6:G$8)+SUMPRODUCT(--(HSEEXP!$B$7:$B$24=$A114)*(HSEEXP!$G$1:$AN$1=F$1),HSEEXP!$G$7:$AN$24)+SUMPRODUCT(--(GENSERVEXP!$B$7:$B$47=$A114)*(GENSERVEXP!$G$1:$AN$1=F$1),GENSERVEXP!$G$7:$AN$47)+SUMPRODUCT(--(ITEXP!$B$7:$B$15=$A114)*(ITEXP!$G$1:$AN$1=F$1),ITEXP!$G$7:$AN$15)+SUMIF(LABRCOST!$C$5:$C$30,$A114,LABRCOST!G$5:G$30)</f>
        <v>0</v>
      </c>
      <c r="G114" s="17" cm="1">
        <f t="array" ref="G114">SUMIF(TRAINGCOST!$B$6:$B$8,$A114,TRAINGCOST!H$6:H$8)+SUMPRODUCT(--(HSEEXP!$B$7:$B$24=$A114)*(HSEEXP!$G$1:$AN$1=G$1),HSEEXP!$G$7:$AN$24)+SUMPRODUCT(--(GENSERVEXP!$B$7:$B$47=$A114)*(GENSERVEXP!$G$1:$AN$1=G$1),GENSERVEXP!$G$7:$AN$47)+SUMPRODUCT(--(ITEXP!$B$7:$B$15=$A114)*(ITEXP!$G$1:$AN$1=G$1),ITEXP!$G$7:$AN$15)+SUMIF(LABRCOST!$C$5:$C$30,$A114,LABRCOST!H$5:H$30)</f>
        <v>0</v>
      </c>
      <c r="H114" s="17" cm="1">
        <f t="array" ref="H114">SUMIF(TRAINGCOST!$B$6:$B$8,$A114,TRAINGCOST!I$6:I$8)+SUMPRODUCT(--(HSEEXP!$B$7:$B$24=$A114)*(HSEEXP!$G$1:$AN$1=H$1),HSEEXP!$G$7:$AN$24)+SUMPRODUCT(--(GENSERVEXP!$B$7:$B$47=$A114)*(GENSERVEXP!$G$1:$AN$1=H$1),GENSERVEXP!$G$7:$AN$47)+SUMPRODUCT(--(ITEXP!$B$7:$B$15=$A114)*(ITEXP!$G$1:$AN$1=H$1),ITEXP!$G$7:$AN$15)+SUMIF(LABRCOST!$C$5:$C$30,$A114,LABRCOST!I$5:I$30)</f>
        <v>0</v>
      </c>
      <c r="I114" s="17" cm="1">
        <f t="array" ref="I114">SUMIF(TRAINGCOST!$B$6:$B$8,$A114,TRAINGCOST!J$6:J$8)+SUMPRODUCT(--(HSEEXP!$B$7:$B$24=$A114)*(HSEEXP!$G$1:$AN$1=I$1),HSEEXP!$G$7:$AN$24)+SUMPRODUCT(--(GENSERVEXP!$B$7:$B$47=$A114)*(GENSERVEXP!$G$1:$AN$1=I$1),GENSERVEXP!$G$7:$AN$47)+SUMPRODUCT(--(ITEXP!$B$7:$B$15=$A114)*(ITEXP!$G$1:$AN$1=I$1),ITEXP!$G$7:$AN$15)+SUMIF(LABRCOST!$C$5:$C$30,$A114,LABRCOST!J$5:J$30)</f>
        <v>0</v>
      </c>
      <c r="J114" s="17" cm="1">
        <f t="array" ref="J114">SUMIF(TRAINGCOST!$B$6:$B$8,$A114,TRAINGCOST!K$6:K$8)+SUMPRODUCT(--(HSEEXP!$B$7:$B$24=$A114)*(HSEEXP!$G$1:$AN$1=J$1),HSEEXP!$G$7:$AN$24)+SUMPRODUCT(--(GENSERVEXP!$B$7:$B$47=$A114)*(GENSERVEXP!$G$1:$AN$1=J$1),GENSERVEXP!$G$7:$AN$47)+SUMPRODUCT(--(ITEXP!$B$7:$B$15=$A114)*(ITEXP!$G$1:$AN$1=J$1),ITEXP!$G$7:$AN$15)+SUMIF(LABRCOST!$C$5:$C$30,$A114,LABRCOST!K$5:K$30)</f>
        <v>0</v>
      </c>
      <c r="K114" s="17" cm="1">
        <f t="array" ref="K114">SUMIF(TRAINGCOST!$B$6:$B$8,$A114,TRAINGCOST!L$6:L$8)+SUMPRODUCT(--(HSEEXP!$B$7:$B$24=$A114)*(HSEEXP!$G$1:$AN$1=K$1),HSEEXP!$G$7:$AN$24)+SUMPRODUCT(--(GENSERVEXP!$B$7:$B$47=$A114)*(GENSERVEXP!$G$1:$AN$1=K$1),GENSERVEXP!$G$7:$AN$47)+SUMPRODUCT(--(ITEXP!$B$7:$B$15=$A114)*(ITEXP!$G$1:$AN$1=K$1),ITEXP!$G$7:$AN$15)+SUMIF(LABRCOST!$C$5:$C$30,$A114,LABRCOST!L$5:L$30)</f>
        <v>0</v>
      </c>
      <c r="L114" s="17" cm="1">
        <f t="array" ref="L114">SUMIF(TRAINGCOST!$B$6:$B$8,$A114,TRAINGCOST!M$6:M$8)+SUMPRODUCT(--(HSEEXP!$B$7:$B$24=$A114)*(HSEEXP!$G$1:$AN$1=L$1),HSEEXP!$G$7:$AN$24)+SUMPRODUCT(--(GENSERVEXP!$B$7:$B$47=$A114)*(GENSERVEXP!$G$1:$AN$1=L$1),GENSERVEXP!$G$7:$AN$47)+SUMPRODUCT(--(ITEXP!$B$7:$B$15=$A114)*(ITEXP!$G$1:$AN$1=L$1),ITEXP!$G$7:$AN$15)+SUMIF(LABRCOST!$C$5:$C$30,$A114,LABRCOST!M$5:M$30)</f>
        <v>0</v>
      </c>
      <c r="M114" s="17" cm="1">
        <f t="array" ref="M114">SUMIF(TRAINGCOST!$B$6:$B$8,$A114,TRAINGCOST!N$6:N$8)+SUMPRODUCT(--(HSEEXP!$B$7:$B$24=$A114)*(HSEEXP!$G$1:$AN$1=M$1),HSEEXP!$G$7:$AN$24)+SUMPRODUCT(--(GENSERVEXP!$B$7:$B$47=$A114)*(GENSERVEXP!$G$1:$AN$1=M$1),GENSERVEXP!$G$7:$AN$47)+SUMPRODUCT(--(ITEXP!$B$7:$B$15=$A114)*(ITEXP!$G$1:$AN$1=M$1),ITEXP!$G$7:$AN$15)+SUMIF(LABRCOST!$C$5:$C$30,$A114,LABRCOST!N$5:N$30)</f>
        <v>0</v>
      </c>
      <c r="N114" s="17" cm="1">
        <f t="array" ref="N114">SUMIF(TRAINGCOST!$B$6:$B$8,$A114,TRAINGCOST!O$6:O$8)+SUMPRODUCT(--(HSEEXP!$B$7:$B$24=$A114)*(HSEEXP!$G$1:$AN$1=N$1),HSEEXP!$G$7:$AN$24)+SUMPRODUCT(--(GENSERVEXP!$B$7:$B$47=$A114)*(GENSERVEXP!$G$1:$AN$1=N$1),GENSERVEXP!$G$7:$AN$47)+SUMPRODUCT(--(ITEXP!$B$7:$B$15=$A114)*(ITEXP!$G$1:$AN$1=N$1),ITEXP!$G$7:$AN$15)+SUMIF(LABRCOST!$C$5:$C$30,$A114,LABRCOST!O$5:O$30)</f>
        <v>0</v>
      </c>
      <c r="O114" s="18">
        <f t="shared" si="22"/>
        <v>0</v>
      </c>
      <c r="P114" s="32"/>
    </row>
    <row r="115" spans="1:16" x14ac:dyDescent="0.3">
      <c r="A115" s="30" t="s">
        <v>218</v>
      </c>
      <c r="B115" s="31" t="s">
        <v>219</v>
      </c>
      <c r="C115" s="17" cm="1">
        <f t="array" ref="C115">SUMIF(TRAINGCOST!$B$6:$B$8,$A115,TRAINGCOST!D$6:D$8)+SUMPRODUCT(--(HSEEXP!$B$7:$B$24=$A115)*(HSEEXP!$G$1:$AN$1=C$1),HSEEXP!$G$7:$AN$24)+SUMPRODUCT(--(GENSERVEXP!$B$7:$B$47=$A115)*(GENSERVEXP!$G$1:$AN$1=C$1),GENSERVEXP!$G$7:$AN$47)+SUMPRODUCT(--(ITEXP!$B$7:$B$15=$A115)*(ITEXP!$G$1:$AN$1=C$1),ITEXP!$G$7:$AN$15)+SUMIF(LABRCOST!$C$5:$C$30,$A115,LABRCOST!D$5:D$30)</f>
        <v>0</v>
      </c>
      <c r="D115" s="17" cm="1">
        <f t="array" ref="D115">SUMIF(TRAINGCOST!$B$6:$B$8,$A115,TRAINGCOST!E$6:E$8)+SUMPRODUCT(--(HSEEXP!$B$7:$B$24=$A115)*(HSEEXP!$G$1:$AN$1=D$1),HSEEXP!$G$7:$AN$24)+SUMPRODUCT(--(GENSERVEXP!$B$7:$B$47=$A115)*(GENSERVEXP!$G$1:$AN$1=D$1),GENSERVEXP!$G$7:$AN$47)+SUMPRODUCT(--(ITEXP!$B$7:$B$15=$A115)*(ITEXP!$G$1:$AN$1=D$1),ITEXP!$G$7:$AN$15)+SUMIF(LABRCOST!$C$5:$C$30,$A115,LABRCOST!E$5:E$30)</f>
        <v>0</v>
      </c>
      <c r="E115" s="17" cm="1">
        <f t="array" ref="E115">SUMIF(TRAINGCOST!$B$6:$B$8,$A115,TRAINGCOST!F$6:F$8)+SUMPRODUCT(--(HSEEXP!$B$7:$B$24=$A115)*(HSEEXP!$G$1:$AN$1=E$1),HSEEXP!$G$7:$AN$24)+SUMPRODUCT(--(GENSERVEXP!$B$7:$B$47=$A115)*(GENSERVEXP!$G$1:$AN$1=E$1),GENSERVEXP!$G$7:$AN$47)+SUMPRODUCT(--(ITEXP!$B$7:$B$15=$A115)*(ITEXP!$G$1:$AN$1=E$1),ITEXP!$G$7:$AN$15)+SUMIF(LABRCOST!$C$5:$C$30,$A115,LABRCOST!F$5:F$30)</f>
        <v>0</v>
      </c>
      <c r="F115" s="17" cm="1">
        <f t="array" ref="F115">SUMIF(TRAINGCOST!$B$6:$B$8,$A115,TRAINGCOST!G$6:G$8)+SUMPRODUCT(--(HSEEXP!$B$7:$B$24=$A115)*(HSEEXP!$G$1:$AN$1=F$1),HSEEXP!$G$7:$AN$24)+SUMPRODUCT(--(GENSERVEXP!$B$7:$B$47=$A115)*(GENSERVEXP!$G$1:$AN$1=F$1),GENSERVEXP!$G$7:$AN$47)+SUMPRODUCT(--(ITEXP!$B$7:$B$15=$A115)*(ITEXP!$G$1:$AN$1=F$1),ITEXP!$G$7:$AN$15)+SUMIF(LABRCOST!$C$5:$C$30,$A115,LABRCOST!G$5:G$30)</f>
        <v>0</v>
      </c>
      <c r="G115" s="17" cm="1">
        <f t="array" ref="G115">SUMIF(TRAINGCOST!$B$6:$B$8,$A115,TRAINGCOST!H$6:H$8)+SUMPRODUCT(--(HSEEXP!$B$7:$B$24=$A115)*(HSEEXP!$G$1:$AN$1=G$1),HSEEXP!$G$7:$AN$24)+SUMPRODUCT(--(GENSERVEXP!$B$7:$B$47=$A115)*(GENSERVEXP!$G$1:$AN$1=G$1),GENSERVEXP!$G$7:$AN$47)+SUMPRODUCT(--(ITEXP!$B$7:$B$15=$A115)*(ITEXP!$G$1:$AN$1=G$1),ITEXP!$G$7:$AN$15)+SUMIF(LABRCOST!$C$5:$C$30,$A115,LABRCOST!H$5:H$30)</f>
        <v>0</v>
      </c>
      <c r="H115" s="17" cm="1">
        <f t="array" ref="H115">SUMIF(TRAINGCOST!$B$6:$B$8,$A115,TRAINGCOST!I$6:I$8)+SUMPRODUCT(--(HSEEXP!$B$7:$B$24=$A115)*(HSEEXP!$G$1:$AN$1=H$1),HSEEXP!$G$7:$AN$24)+SUMPRODUCT(--(GENSERVEXP!$B$7:$B$47=$A115)*(GENSERVEXP!$G$1:$AN$1=H$1),GENSERVEXP!$G$7:$AN$47)+SUMPRODUCT(--(ITEXP!$B$7:$B$15=$A115)*(ITEXP!$G$1:$AN$1=H$1),ITEXP!$G$7:$AN$15)+SUMIF(LABRCOST!$C$5:$C$30,$A115,LABRCOST!I$5:I$30)</f>
        <v>0</v>
      </c>
      <c r="I115" s="17" cm="1">
        <f t="array" ref="I115">SUMIF(TRAINGCOST!$B$6:$B$8,$A115,TRAINGCOST!J$6:J$8)+SUMPRODUCT(--(HSEEXP!$B$7:$B$24=$A115)*(HSEEXP!$G$1:$AN$1=I$1),HSEEXP!$G$7:$AN$24)+SUMPRODUCT(--(GENSERVEXP!$B$7:$B$47=$A115)*(GENSERVEXP!$G$1:$AN$1=I$1),GENSERVEXP!$G$7:$AN$47)+SUMPRODUCT(--(ITEXP!$B$7:$B$15=$A115)*(ITEXP!$G$1:$AN$1=I$1),ITEXP!$G$7:$AN$15)+SUMIF(LABRCOST!$C$5:$C$30,$A115,LABRCOST!J$5:J$30)</f>
        <v>0</v>
      </c>
      <c r="J115" s="17" cm="1">
        <f t="array" ref="J115">SUMIF(TRAINGCOST!$B$6:$B$8,$A115,TRAINGCOST!K$6:K$8)+SUMPRODUCT(--(HSEEXP!$B$7:$B$24=$A115)*(HSEEXP!$G$1:$AN$1=J$1),HSEEXP!$G$7:$AN$24)+SUMPRODUCT(--(GENSERVEXP!$B$7:$B$47=$A115)*(GENSERVEXP!$G$1:$AN$1=J$1),GENSERVEXP!$G$7:$AN$47)+SUMPRODUCT(--(ITEXP!$B$7:$B$15=$A115)*(ITEXP!$G$1:$AN$1=J$1),ITEXP!$G$7:$AN$15)+SUMIF(LABRCOST!$C$5:$C$30,$A115,LABRCOST!K$5:K$30)</f>
        <v>0</v>
      </c>
      <c r="K115" s="17" cm="1">
        <f t="array" ref="K115">SUMIF(TRAINGCOST!$B$6:$B$8,$A115,TRAINGCOST!L$6:L$8)+SUMPRODUCT(--(HSEEXP!$B$7:$B$24=$A115)*(HSEEXP!$G$1:$AN$1=K$1),HSEEXP!$G$7:$AN$24)+SUMPRODUCT(--(GENSERVEXP!$B$7:$B$47=$A115)*(GENSERVEXP!$G$1:$AN$1=K$1),GENSERVEXP!$G$7:$AN$47)+SUMPRODUCT(--(ITEXP!$B$7:$B$15=$A115)*(ITEXP!$G$1:$AN$1=K$1),ITEXP!$G$7:$AN$15)+SUMIF(LABRCOST!$C$5:$C$30,$A115,LABRCOST!L$5:L$30)</f>
        <v>0</v>
      </c>
      <c r="L115" s="17" cm="1">
        <f t="array" ref="L115">SUMIF(TRAINGCOST!$B$6:$B$8,$A115,TRAINGCOST!M$6:M$8)+SUMPRODUCT(--(HSEEXP!$B$7:$B$24=$A115)*(HSEEXP!$G$1:$AN$1=L$1),HSEEXP!$G$7:$AN$24)+SUMPRODUCT(--(GENSERVEXP!$B$7:$B$47=$A115)*(GENSERVEXP!$G$1:$AN$1=L$1),GENSERVEXP!$G$7:$AN$47)+SUMPRODUCT(--(ITEXP!$B$7:$B$15=$A115)*(ITEXP!$G$1:$AN$1=L$1),ITEXP!$G$7:$AN$15)+SUMIF(LABRCOST!$C$5:$C$30,$A115,LABRCOST!M$5:M$30)</f>
        <v>0</v>
      </c>
      <c r="M115" s="17" cm="1">
        <f t="array" ref="M115">SUMIF(TRAINGCOST!$B$6:$B$8,$A115,TRAINGCOST!N$6:N$8)+SUMPRODUCT(--(HSEEXP!$B$7:$B$24=$A115)*(HSEEXP!$G$1:$AN$1=M$1),HSEEXP!$G$7:$AN$24)+SUMPRODUCT(--(GENSERVEXP!$B$7:$B$47=$A115)*(GENSERVEXP!$G$1:$AN$1=M$1),GENSERVEXP!$G$7:$AN$47)+SUMPRODUCT(--(ITEXP!$B$7:$B$15=$A115)*(ITEXP!$G$1:$AN$1=M$1),ITEXP!$G$7:$AN$15)+SUMIF(LABRCOST!$C$5:$C$30,$A115,LABRCOST!N$5:N$30)</f>
        <v>0</v>
      </c>
      <c r="N115" s="17" cm="1">
        <f t="array" ref="N115">SUMIF(TRAINGCOST!$B$6:$B$8,$A115,TRAINGCOST!O$6:O$8)+SUMPRODUCT(--(HSEEXP!$B$7:$B$24=$A115)*(HSEEXP!$G$1:$AN$1=N$1),HSEEXP!$G$7:$AN$24)+SUMPRODUCT(--(GENSERVEXP!$B$7:$B$47=$A115)*(GENSERVEXP!$G$1:$AN$1=N$1),GENSERVEXP!$G$7:$AN$47)+SUMPRODUCT(--(ITEXP!$B$7:$B$15=$A115)*(ITEXP!$G$1:$AN$1=N$1),ITEXP!$G$7:$AN$15)+SUMIF(LABRCOST!$C$5:$C$30,$A115,LABRCOST!O$5:O$30)</f>
        <v>0</v>
      </c>
      <c r="O115" s="18">
        <f t="shared" si="22"/>
        <v>0</v>
      </c>
      <c r="P115" s="32" t="s">
        <v>220</v>
      </c>
    </row>
    <row r="116" spans="1:16" x14ac:dyDescent="0.3">
      <c r="A116" s="30" t="s">
        <v>221</v>
      </c>
      <c r="B116" s="31" t="s">
        <v>222</v>
      </c>
      <c r="C116" s="17" cm="1">
        <f t="array" ref="C116">SUMIF(TRAINGCOST!$B$6:$B$8,$A116,TRAINGCOST!D$6:D$8)+SUMPRODUCT(--(HSEEXP!$B$7:$B$24=$A116)*(HSEEXP!$G$1:$AN$1=C$1),HSEEXP!$G$7:$AN$24)+SUMPRODUCT(--(GENSERVEXP!$B$7:$B$47=$A116)*(GENSERVEXP!$G$1:$AN$1=C$1),GENSERVEXP!$G$7:$AN$47)+SUMPRODUCT(--(ITEXP!$B$7:$B$15=$A116)*(ITEXP!$G$1:$AN$1=C$1),ITEXP!$G$7:$AN$15)+SUMIF(LABRCOST!$C$5:$C$30,$A116,LABRCOST!D$5:D$30)</f>
        <v>0</v>
      </c>
      <c r="D116" s="17" cm="1">
        <f t="array" ref="D116">SUMIF(TRAINGCOST!$B$6:$B$8,$A116,TRAINGCOST!E$6:E$8)+SUMPRODUCT(--(HSEEXP!$B$7:$B$24=$A116)*(HSEEXP!$G$1:$AN$1=D$1),HSEEXP!$G$7:$AN$24)+SUMPRODUCT(--(GENSERVEXP!$B$7:$B$47=$A116)*(GENSERVEXP!$G$1:$AN$1=D$1),GENSERVEXP!$G$7:$AN$47)+SUMPRODUCT(--(ITEXP!$B$7:$B$15=$A116)*(ITEXP!$G$1:$AN$1=D$1),ITEXP!$G$7:$AN$15)+SUMIF(LABRCOST!$C$5:$C$30,$A116,LABRCOST!E$5:E$30)</f>
        <v>0</v>
      </c>
      <c r="E116" s="17" cm="1">
        <f t="array" ref="E116">SUMIF(TRAINGCOST!$B$6:$B$8,$A116,TRAINGCOST!F$6:F$8)+SUMPRODUCT(--(HSEEXP!$B$7:$B$24=$A116)*(HSEEXP!$G$1:$AN$1=E$1),HSEEXP!$G$7:$AN$24)+SUMPRODUCT(--(GENSERVEXP!$B$7:$B$47=$A116)*(GENSERVEXP!$G$1:$AN$1=E$1),GENSERVEXP!$G$7:$AN$47)+SUMPRODUCT(--(ITEXP!$B$7:$B$15=$A116)*(ITEXP!$G$1:$AN$1=E$1),ITEXP!$G$7:$AN$15)+SUMIF(LABRCOST!$C$5:$C$30,$A116,LABRCOST!F$5:F$30)</f>
        <v>0</v>
      </c>
      <c r="F116" s="17" cm="1">
        <f t="array" ref="F116">SUMIF(TRAINGCOST!$B$6:$B$8,$A116,TRAINGCOST!G$6:G$8)+SUMPRODUCT(--(HSEEXP!$B$7:$B$24=$A116)*(HSEEXP!$G$1:$AN$1=F$1),HSEEXP!$G$7:$AN$24)+SUMPRODUCT(--(GENSERVEXP!$B$7:$B$47=$A116)*(GENSERVEXP!$G$1:$AN$1=F$1),GENSERVEXP!$G$7:$AN$47)+SUMPRODUCT(--(ITEXP!$B$7:$B$15=$A116)*(ITEXP!$G$1:$AN$1=F$1),ITEXP!$G$7:$AN$15)+SUMIF(LABRCOST!$C$5:$C$30,$A116,LABRCOST!G$5:G$30)</f>
        <v>0</v>
      </c>
      <c r="G116" s="17" cm="1">
        <f t="array" ref="G116">SUMIF(TRAINGCOST!$B$6:$B$8,$A116,TRAINGCOST!H$6:H$8)+SUMPRODUCT(--(HSEEXP!$B$7:$B$24=$A116)*(HSEEXP!$G$1:$AN$1=G$1),HSEEXP!$G$7:$AN$24)+SUMPRODUCT(--(GENSERVEXP!$B$7:$B$47=$A116)*(GENSERVEXP!$G$1:$AN$1=G$1),GENSERVEXP!$G$7:$AN$47)+SUMPRODUCT(--(ITEXP!$B$7:$B$15=$A116)*(ITEXP!$G$1:$AN$1=G$1),ITEXP!$G$7:$AN$15)+SUMIF(LABRCOST!$C$5:$C$30,$A116,LABRCOST!H$5:H$30)</f>
        <v>0</v>
      </c>
      <c r="H116" s="17" cm="1">
        <f t="array" ref="H116">SUMIF(TRAINGCOST!$B$6:$B$8,$A116,TRAINGCOST!I$6:I$8)+SUMPRODUCT(--(HSEEXP!$B$7:$B$24=$A116)*(HSEEXP!$G$1:$AN$1=H$1),HSEEXP!$G$7:$AN$24)+SUMPRODUCT(--(GENSERVEXP!$B$7:$B$47=$A116)*(GENSERVEXP!$G$1:$AN$1=H$1),GENSERVEXP!$G$7:$AN$47)+SUMPRODUCT(--(ITEXP!$B$7:$B$15=$A116)*(ITEXP!$G$1:$AN$1=H$1),ITEXP!$G$7:$AN$15)+SUMIF(LABRCOST!$C$5:$C$30,$A116,LABRCOST!I$5:I$30)</f>
        <v>0</v>
      </c>
      <c r="I116" s="17" cm="1">
        <f t="array" ref="I116">SUMIF(TRAINGCOST!$B$6:$B$8,$A116,TRAINGCOST!J$6:J$8)+SUMPRODUCT(--(HSEEXP!$B$7:$B$24=$A116)*(HSEEXP!$G$1:$AN$1=I$1),HSEEXP!$G$7:$AN$24)+SUMPRODUCT(--(GENSERVEXP!$B$7:$B$47=$A116)*(GENSERVEXP!$G$1:$AN$1=I$1),GENSERVEXP!$G$7:$AN$47)+SUMPRODUCT(--(ITEXP!$B$7:$B$15=$A116)*(ITEXP!$G$1:$AN$1=I$1),ITEXP!$G$7:$AN$15)+SUMIF(LABRCOST!$C$5:$C$30,$A116,LABRCOST!J$5:J$30)</f>
        <v>0</v>
      </c>
      <c r="J116" s="17" cm="1">
        <f t="array" ref="J116">SUMIF(TRAINGCOST!$B$6:$B$8,$A116,TRAINGCOST!K$6:K$8)+SUMPRODUCT(--(HSEEXP!$B$7:$B$24=$A116)*(HSEEXP!$G$1:$AN$1=J$1),HSEEXP!$G$7:$AN$24)+SUMPRODUCT(--(GENSERVEXP!$B$7:$B$47=$A116)*(GENSERVEXP!$G$1:$AN$1=J$1),GENSERVEXP!$G$7:$AN$47)+SUMPRODUCT(--(ITEXP!$B$7:$B$15=$A116)*(ITEXP!$G$1:$AN$1=J$1),ITEXP!$G$7:$AN$15)+SUMIF(LABRCOST!$C$5:$C$30,$A116,LABRCOST!K$5:K$30)</f>
        <v>0</v>
      </c>
      <c r="K116" s="17" cm="1">
        <f t="array" ref="K116">SUMIF(TRAINGCOST!$B$6:$B$8,$A116,TRAINGCOST!L$6:L$8)+SUMPRODUCT(--(HSEEXP!$B$7:$B$24=$A116)*(HSEEXP!$G$1:$AN$1=K$1),HSEEXP!$G$7:$AN$24)+SUMPRODUCT(--(GENSERVEXP!$B$7:$B$47=$A116)*(GENSERVEXP!$G$1:$AN$1=K$1),GENSERVEXP!$G$7:$AN$47)+SUMPRODUCT(--(ITEXP!$B$7:$B$15=$A116)*(ITEXP!$G$1:$AN$1=K$1),ITEXP!$G$7:$AN$15)+SUMIF(LABRCOST!$C$5:$C$30,$A116,LABRCOST!L$5:L$30)</f>
        <v>0</v>
      </c>
      <c r="L116" s="17" cm="1">
        <f t="array" ref="L116">SUMIF(TRAINGCOST!$B$6:$B$8,$A116,TRAINGCOST!M$6:M$8)+SUMPRODUCT(--(HSEEXP!$B$7:$B$24=$A116)*(HSEEXP!$G$1:$AN$1=L$1),HSEEXP!$G$7:$AN$24)+SUMPRODUCT(--(GENSERVEXP!$B$7:$B$47=$A116)*(GENSERVEXP!$G$1:$AN$1=L$1),GENSERVEXP!$G$7:$AN$47)+SUMPRODUCT(--(ITEXP!$B$7:$B$15=$A116)*(ITEXP!$G$1:$AN$1=L$1),ITEXP!$G$7:$AN$15)+SUMIF(LABRCOST!$C$5:$C$30,$A116,LABRCOST!M$5:M$30)</f>
        <v>0</v>
      </c>
      <c r="M116" s="17" cm="1">
        <f t="array" ref="M116">SUMIF(TRAINGCOST!$B$6:$B$8,$A116,TRAINGCOST!N$6:N$8)+SUMPRODUCT(--(HSEEXP!$B$7:$B$24=$A116)*(HSEEXP!$G$1:$AN$1=M$1),HSEEXP!$G$7:$AN$24)+SUMPRODUCT(--(GENSERVEXP!$B$7:$B$47=$A116)*(GENSERVEXP!$G$1:$AN$1=M$1),GENSERVEXP!$G$7:$AN$47)+SUMPRODUCT(--(ITEXP!$B$7:$B$15=$A116)*(ITEXP!$G$1:$AN$1=M$1),ITEXP!$G$7:$AN$15)+SUMIF(LABRCOST!$C$5:$C$30,$A116,LABRCOST!N$5:N$30)</f>
        <v>0</v>
      </c>
      <c r="N116" s="17" cm="1">
        <f t="array" ref="N116">SUMIF(TRAINGCOST!$B$6:$B$8,$A116,TRAINGCOST!O$6:O$8)+SUMPRODUCT(--(HSEEXP!$B$7:$B$24=$A116)*(HSEEXP!$G$1:$AN$1=N$1),HSEEXP!$G$7:$AN$24)+SUMPRODUCT(--(GENSERVEXP!$B$7:$B$47=$A116)*(GENSERVEXP!$G$1:$AN$1=N$1),GENSERVEXP!$G$7:$AN$47)+SUMPRODUCT(--(ITEXP!$B$7:$B$15=$A116)*(ITEXP!$G$1:$AN$1=N$1),ITEXP!$G$7:$AN$15)+SUMIF(LABRCOST!$C$5:$C$30,$A116,LABRCOST!O$5:O$30)</f>
        <v>0</v>
      </c>
      <c r="O116" s="18">
        <f t="shared" si="22"/>
        <v>0</v>
      </c>
      <c r="P116" s="32" t="s">
        <v>223</v>
      </c>
    </row>
    <row r="117" spans="1:16" x14ac:dyDescent="0.3">
      <c r="A117" s="30" t="s">
        <v>224</v>
      </c>
      <c r="B117" s="31" t="s">
        <v>225</v>
      </c>
      <c r="C117" s="17" cm="1">
        <f t="array" ref="C117">SUMIF(TRAINGCOST!$B$6:$B$8,$A117,TRAINGCOST!D$6:D$8)+SUMPRODUCT(--(HSEEXP!$B$7:$B$24=$A117)*(HSEEXP!$G$1:$AN$1=C$1),HSEEXP!$G$7:$AN$24)+SUMPRODUCT(--(GENSERVEXP!$B$7:$B$47=$A117)*(GENSERVEXP!$G$1:$AN$1=C$1),GENSERVEXP!$G$7:$AN$47)+SUMPRODUCT(--(ITEXP!$B$7:$B$15=$A117)*(ITEXP!$G$1:$AN$1=C$1),ITEXP!$G$7:$AN$15)+SUMIF(LABRCOST!$C$5:$C$30,$A117,LABRCOST!D$5:D$30)</f>
        <v>0</v>
      </c>
      <c r="D117" s="17" cm="1">
        <f t="array" ref="D117">SUMIF(TRAINGCOST!$B$6:$B$8,$A117,TRAINGCOST!E$6:E$8)+SUMPRODUCT(--(HSEEXP!$B$7:$B$24=$A117)*(HSEEXP!$G$1:$AN$1=D$1),HSEEXP!$G$7:$AN$24)+SUMPRODUCT(--(GENSERVEXP!$B$7:$B$47=$A117)*(GENSERVEXP!$G$1:$AN$1=D$1),GENSERVEXP!$G$7:$AN$47)+SUMPRODUCT(--(ITEXP!$B$7:$B$15=$A117)*(ITEXP!$G$1:$AN$1=D$1),ITEXP!$G$7:$AN$15)+SUMIF(LABRCOST!$C$5:$C$30,$A117,LABRCOST!E$5:E$30)</f>
        <v>0</v>
      </c>
      <c r="E117" s="17" cm="1">
        <f t="array" ref="E117">SUMIF(TRAINGCOST!$B$6:$B$8,$A117,TRAINGCOST!F$6:F$8)+SUMPRODUCT(--(HSEEXP!$B$7:$B$24=$A117)*(HSEEXP!$G$1:$AN$1=E$1),HSEEXP!$G$7:$AN$24)+SUMPRODUCT(--(GENSERVEXP!$B$7:$B$47=$A117)*(GENSERVEXP!$G$1:$AN$1=E$1),GENSERVEXP!$G$7:$AN$47)+SUMPRODUCT(--(ITEXP!$B$7:$B$15=$A117)*(ITEXP!$G$1:$AN$1=E$1),ITEXP!$G$7:$AN$15)+SUMIF(LABRCOST!$C$5:$C$30,$A117,LABRCOST!F$5:F$30)</f>
        <v>0</v>
      </c>
      <c r="F117" s="17" cm="1">
        <f t="array" ref="F117">SUMIF(TRAINGCOST!$B$6:$B$8,$A117,TRAINGCOST!G$6:G$8)+SUMPRODUCT(--(HSEEXP!$B$7:$B$24=$A117)*(HSEEXP!$G$1:$AN$1=F$1),HSEEXP!$G$7:$AN$24)+SUMPRODUCT(--(GENSERVEXP!$B$7:$B$47=$A117)*(GENSERVEXP!$G$1:$AN$1=F$1),GENSERVEXP!$G$7:$AN$47)+SUMPRODUCT(--(ITEXP!$B$7:$B$15=$A117)*(ITEXP!$G$1:$AN$1=F$1),ITEXP!$G$7:$AN$15)+SUMIF(LABRCOST!$C$5:$C$30,$A117,LABRCOST!G$5:G$30)</f>
        <v>0</v>
      </c>
      <c r="G117" s="17" cm="1">
        <f t="array" ref="G117">SUMIF(TRAINGCOST!$B$6:$B$8,$A117,TRAINGCOST!H$6:H$8)+SUMPRODUCT(--(HSEEXP!$B$7:$B$24=$A117)*(HSEEXP!$G$1:$AN$1=G$1),HSEEXP!$G$7:$AN$24)+SUMPRODUCT(--(GENSERVEXP!$B$7:$B$47=$A117)*(GENSERVEXP!$G$1:$AN$1=G$1),GENSERVEXP!$G$7:$AN$47)+SUMPRODUCT(--(ITEXP!$B$7:$B$15=$A117)*(ITEXP!$G$1:$AN$1=G$1),ITEXP!$G$7:$AN$15)+SUMIF(LABRCOST!$C$5:$C$30,$A117,LABRCOST!H$5:H$30)</f>
        <v>0</v>
      </c>
      <c r="H117" s="17" cm="1">
        <f t="array" ref="H117">SUMIF(TRAINGCOST!$B$6:$B$8,$A117,TRAINGCOST!I$6:I$8)+SUMPRODUCT(--(HSEEXP!$B$7:$B$24=$A117)*(HSEEXP!$G$1:$AN$1=H$1),HSEEXP!$G$7:$AN$24)+SUMPRODUCT(--(GENSERVEXP!$B$7:$B$47=$A117)*(GENSERVEXP!$G$1:$AN$1=H$1),GENSERVEXP!$G$7:$AN$47)+SUMPRODUCT(--(ITEXP!$B$7:$B$15=$A117)*(ITEXP!$G$1:$AN$1=H$1),ITEXP!$G$7:$AN$15)+SUMIF(LABRCOST!$C$5:$C$30,$A117,LABRCOST!I$5:I$30)</f>
        <v>0</v>
      </c>
      <c r="I117" s="17" cm="1">
        <f t="array" ref="I117">SUMIF(TRAINGCOST!$B$6:$B$8,$A117,TRAINGCOST!J$6:J$8)+SUMPRODUCT(--(HSEEXP!$B$7:$B$24=$A117)*(HSEEXP!$G$1:$AN$1=I$1),HSEEXP!$G$7:$AN$24)+SUMPRODUCT(--(GENSERVEXP!$B$7:$B$47=$A117)*(GENSERVEXP!$G$1:$AN$1=I$1),GENSERVEXP!$G$7:$AN$47)+SUMPRODUCT(--(ITEXP!$B$7:$B$15=$A117)*(ITEXP!$G$1:$AN$1=I$1),ITEXP!$G$7:$AN$15)+SUMIF(LABRCOST!$C$5:$C$30,$A117,LABRCOST!J$5:J$30)</f>
        <v>0</v>
      </c>
      <c r="J117" s="17" cm="1">
        <f t="array" ref="J117">SUMIF(TRAINGCOST!$B$6:$B$8,$A117,TRAINGCOST!K$6:K$8)+SUMPRODUCT(--(HSEEXP!$B$7:$B$24=$A117)*(HSEEXP!$G$1:$AN$1=J$1),HSEEXP!$G$7:$AN$24)+SUMPRODUCT(--(GENSERVEXP!$B$7:$B$47=$A117)*(GENSERVEXP!$G$1:$AN$1=J$1),GENSERVEXP!$G$7:$AN$47)+SUMPRODUCT(--(ITEXP!$B$7:$B$15=$A117)*(ITEXP!$G$1:$AN$1=J$1),ITEXP!$G$7:$AN$15)+SUMIF(LABRCOST!$C$5:$C$30,$A117,LABRCOST!K$5:K$30)</f>
        <v>0</v>
      </c>
      <c r="K117" s="17" cm="1">
        <f t="array" ref="K117">SUMIF(TRAINGCOST!$B$6:$B$8,$A117,TRAINGCOST!L$6:L$8)+SUMPRODUCT(--(HSEEXP!$B$7:$B$24=$A117)*(HSEEXP!$G$1:$AN$1=K$1),HSEEXP!$G$7:$AN$24)+SUMPRODUCT(--(GENSERVEXP!$B$7:$B$47=$A117)*(GENSERVEXP!$G$1:$AN$1=K$1),GENSERVEXP!$G$7:$AN$47)+SUMPRODUCT(--(ITEXP!$B$7:$B$15=$A117)*(ITEXP!$G$1:$AN$1=K$1),ITEXP!$G$7:$AN$15)+SUMIF(LABRCOST!$C$5:$C$30,$A117,LABRCOST!L$5:L$30)</f>
        <v>0</v>
      </c>
      <c r="L117" s="17" cm="1">
        <f t="array" ref="L117">SUMIF(TRAINGCOST!$B$6:$B$8,$A117,TRAINGCOST!M$6:M$8)+SUMPRODUCT(--(HSEEXP!$B$7:$B$24=$A117)*(HSEEXP!$G$1:$AN$1=L$1),HSEEXP!$G$7:$AN$24)+SUMPRODUCT(--(GENSERVEXP!$B$7:$B$47=$A117)*(GENSERVEXP!$G$1:$AN$1=L$1),GENSERVEXP!$G$7:$AN$47)+SUMPRODUCT(--(ITEXP!$B$7:$B$15=$A117)*(ITEXP!$G$1:$AN$1=L$1),ITEXP!$G$7:$AN$15)+SUMIF(LABRCOST!$C$5:$C$30,$A117,LABRCOST!M$5:M$30)</f>
        <v>0</v>
      </c>
      <c r="M117" s="17" cm="1">
        <f t="array" ref="M117">SUMIF(TRAINGCOST!$B$6:$B$8,$A117,TRAINGCOST!N$6:N$8)+SUMPRODUCT(--(HSEEXP!$B$7:$B$24=$A117)*(HSEEXP!$G$1:$AN$1=M$1),HSEEXP!$G$7:$AN$24)+SUMPRODUCT(--(GENSERVEXP!$B$7:$B$47=$A117)*(GENSERVEXP!$G$1:$AN$1=M$1),GENSERVEXP!$G$7:$AN$47)+SUMPRODUCT(--(ITEXP!$B$7:$B$15=$A117)*(ITEXP!$G$1:$AN$1=M$1),ITEXP!$G$7:$AN$15)+SUMIF(LABRCOST!$C$5:$C$30,$A117,LABRCOST!N$5:N$30)</f>
        <v>0</v>
      </c>
      <c r="N117" s="17" cm="1">
        <f t="array" ref="N117">SUMIF(TRAINGCOST!$B$6:$B$8,$A117,TRAINGCOST!O$6:O$8)+SUMPRODUCT(--(HSEEXP!$B$7:$B$24=$A117)*(HSEEXP!$G$1:$AN$1=N$1),HSEEXP!$G$7:$AN$24)+SUMPRODUCT(--(GENSERVEXP!$B$7:$B$47=$A117)*(GENSERVEXP!$G$1:$AN$1=N$1),GENSERVEXP!$G$7:$AN$47)+SUMPRODUCT(--(ITEXP!$B$7:$B$15=$A117)*(ITEXP!$G$1:$AN$1=N$1),ITEXP!$G$7:$AN$15)+SUMIF(LABRCOST!$C$5:$C$30,$A117,LABRCOST!O$5:O$30)</f>
        <v>0</v>
      </c>
      <c r="O117" s="18">
        <f t="shared" si="22"/>
        <v>0</v>
      </c>
      <c r="P117" s="32" t="s">
        <v>226</v>
      </c>
    </row>
    <row r="118" spans="1:16" x14ac:dyDescent="0.3">
      <c r="A118" s="30" t="s">
        <v>227</v>
      </c>
      <c r="B118" s="31" t="s">
        <v>228</v>
      </c>
      <c r="C118" s="17" cm="1">
        <f t="array" ref="C118">SUMIF(TRAINGCOST!$B$6:$B$8,$A118,TRAINGCOST!D$6:D$8)+SUMPRODUCT(--(HSEEXP!$B$7:$B$24=$A118)*(HSEEXP!$G$1:$AN$1=C$1),HSEEXP!$G$7:$AN$24)+SUMPRODUCT(--(GENSERVEXP!$B$7:$B$47=$A118)*(GENSERVEXP!$G$1:$AN$1=C$1),GENSERVEXP!$G$7:$AN$47)+SUMPRODUCT(--(ITEXP!$B$7:$B$15=$A118)*(ITEXP!$G$1:$AN$1=C$1),ITEXP!$G$7:$AN$15)+SUMIF(LABRCOST!$C$5:$C$30,$A118,LABRCOST!D$5:D$30)</f>
        <v>0</v>
      </c>
      <c r="D118" s="17" cm="1">
        <f t="array" ref="D118">SUMIF(TRAINGCOST!$B$6:$B$8,$A118,TRAINGCOST!E$6:E$8)+SUMPRODUCT(--(HSEEXP!$B$7:$B$24=$A118)*(HSEEXP!$G$1:$AN$1=D$1),HSEEXP!$G$7:$AN$24)+SUMPRODUCT(--(GENSERVEXP!$B$7:$B$47=$A118)*(GENSERVEXP!$G$1:$AN$1=D$1),GENSERVEXP!$G$7:$AN$47)+SUMPRODUCT(--(ITEXP!$B$7:$B$15=$A118)*(ITEXP!$G$1:$AN$1=D$1),ITEXP!$G$7:$AN$15)+SUMIF(LABRCOST!$C$5:$C$30,$A118,LABRCOST!E$5:E$30)</f>
        <v>0</v>
      </c>
      <c r="E118" s="17" cm="1">
        <f t="array" ref="E118">SUMIF(TRAINGCOST!$B$6:$B$8,$A118,TRAINGCOST!F$6:F$8)+SUMPRODUCT(--(HSEEXP!$B$7:$B$24=$A118)*(HSEEXP!$G$1:$AN$1=E$1),HSEEXP!$G$7:$AN$24)+SUMPRODUCT(--(GENSERVEXP!$B$7:$B$47=$A118)*(GENSERVEXP!$G$1:$AN$1=E$1),GENSERVEXP!$G$7:$AN$47)+SUMPRODUCT(--(ITEXP!$B$7:$B$15=$A118)*(ITEXP!$G$1:$AN$1=E$1),ITEXP!$G$7:$AN$15)+SUMIF(LABRCOST!$C$5:$C$30,$A118,LABRCOST!F$5:F$30)</f>
        <v>0</v>
      </c>
      <c r="F118" s="17" cm="1">
        <f t="array" ref="F118">SUMIF(TRAINGCOST!$B$6:$B$8,$A118,TRAINGCOST!G$6:G$8)+SUMPRODUCT(--(HSEEXP!$B$7:$B$24=$A118)*(HSEEXP!$G$1:$AN$1=F$1),HSEEXP!$G$7:$AN$24)+SUMPRODUCT(--(GENSERVEXP!$B$7:$B$47=$A118)*(GENSERVEXP!$G$1:$AN$1=F$1),GENSERVEXP!$G$7:$AN$47)+SUMPRODUCT(--(ITEXP!$B$7:$B$15=$A118)*(ITEXP!$G$1:$AN$1=F$1),ITEXP!$G$7:$AN$15)+SUMIF(LABRCOST!$C$5:$C$30,$A118,LABRCOST!G$5:G$30)</f>
        <v>0</v>
      </c>
      <c r="G118" s="17" cm="1">
        <f t="array" ref="G118">SUMIF(TRAINGCOST!$B$6:$B$8,$A118,TRAINGCOST!H$6:H$8)+SUMPRODUCT(--(HSEEXP!$B$7:$B$24=$A118)*(HSEEXP!$G$1:$AN$1=G$1),HSEEXP!$G$7:$AN$24)+SUMPRODUCT(--(GENSERVEXP!$B$7:$B$47=$A118)*(GENSERVEXP!$G$1:$AN$1=G$1),GENSERVEXP!$G$7:$AN$47)+SUMPRODUCT(--(ITEXP!$B$7:$B$15=$A118)*(ITEXP!$G$1:$AN$1=G$1),ITEXP!$G$7:$AN$15)+SUMIF(LABRCOST!$C$5:$C$30,$A118,LABRCOST!H$5:H$30)</f>
        <v>0</v>
      </c>
      <c r="H118" s="17" cm="1">
        <f t="array" ref="H118">SUMIF(TRAINGCOST!$B$6:$B$8,$A118,TRAINGCOST!I$6:I$8)+SUMPRODUCT(--(HSEEXP!$B$7:$B$24=$A118)*(HSEEXP!$G$1:$AN$1=H$1),HSEEXP!$G$7:$AN$24)+SUMPRODUCT(--(GENSERVEXP!$B$7:$B$47=$A118)*(GENSERVEXP!$G$1:$AN$1=H$1),GENSERVEXP!$G$7:$AN$47)+SUMPRODUCT(--(ITEXP!$B$7:$B$15=$A118)*(ITEXP!$G$1:$AN$1=H$1),ITEXP!$G$7:$AN$15)+SUMIF(LABRCOST!$C$5:$C$30,$A118,LABRCOST!I$5:I$30)</f>
        <v>0</v>
      </c>
      <c r="I118" s="17" cm="1">
        <f t="array" ref="I118">SUMIF(TRAINGCOST!$B$6:$B$8,$A118,TRAINGCOST!J$6:J$8)+SUMPRODUCT(--(HSEEXP!$B$7:$B$24=$A118)*(HSEEXP!$G$1:$AN$1=I$1),HSEEXP!$G$7:$AN$24)+SUMPRODUCT(--(GENSERVEXP!$B$7:$B$47=$A118)*(GENSERVEXP!$G$1:$AN$1=I$1),GENSERVEXP!$G$7:$AN$47)+SUMPRODUCT(--(ITEXP!$B$7:$B$15=$A118)*(ITEXP!$G$1:$AN$1=I$1),ITEXP!$G$7:$AN$15)+SUMIF(LABRCOST!$C$5:$C$30,$A118,LABRCOST!J$5:J$30)</f>
        <v>0</v>
      </c>
      <c r="J118" s="17" cm="1">
        <f t="array" ref="J118">SUMIF(TRAINGCOST!$B$6:$B$8,$A118,TRAINGCOST!K$6:K$8)+SUMPRODUCT(--(HSEEXP!$B$7:$B$24=$A118)*(HSEEXP!$G$1:$AN$1=J$1),HSEEXP!$G$7:$AN$24)+SUMPRODUCT(--(GENSERVEXP!$B$7:$B$47=$A118)*(GENSERVEXP!$G$1:$AN$1=J$1),GENSERVEXP!$G$7:$AN$47)+SUMPRODUCT(--(ITEXP!$B$7:$B$15=$A118)*(ITEXP!$G$1:$AN$1=J$1),ITEXP!$G$7:$AN$15)+SUMIF(LABRCOST!$C$5:$C$30,$A118,LABRCOST!K$5:K$30)</f>
        <v>0</v>
      </c>
      <c r="K118" s="17" cm="1">
        <f t="array" ref="K118">SUMIF(TRAINGCOST!$B$6:$B$8,$A118,TRAINGCOST!L$6:L$8)+SUMPRODUCT(--(HSEEXP!$B$7:$B$24=$A118)*(HSEEXP!$G$1:$AN$1=K$1),HSEEXP!$G$7:$AN$24)+SUMPRODUCT(--(GENSERVEXP!$B$7:$B$47=$A118)*(GENSERVEXP!$G$1:$AN$1=K$1),GENSERVEXP!$G$7:$AN$47)+SUMPRODUCT(--(ITEXP!$B$7:$B$15=$A118)*(ITEXP!$G$1:$AN$1=K$1),ITEXP!$G$7:$AN$15)+SUMIF(LABRCOST!$C$5:$C$30,$A118,LABRCOST!L$5:L$30)</f>
        <v>0</v>
      </c>
      <c r="L118" s="17" cm="1">
        <f t="array" ref="L118">SUMIF(TRAINGCOST!$B$6:$B$8,$A118,TRAINGCOST!M$6:M$8)+SUMPRODUCT(--(HSEEXP!$B$7:$B$24=$A118)*(HSEEXP!$G$1:$AN$1=L$1),HSEEXP!$G$7:$AN$24)+SUMPRODUCT(--(GENSERVEXP!$B$7:$B$47=$A118)*(GENSERVEXP!$G$1:$AN$1=L$1),GENSERVEXP!$G$7:$AN$47)+SUMPRODUCT(--(ITEXP!$B$7:$B$15=$A118)*(ITEXP!$G$1:$AN$1=L$1),ITEXP!$G$7:$AN$15)+SUMIF(LABRCOST!$C$5:$C$30,$A118,LABRCOST!M$5:M$30)</f>
        <v>0</v>
      </c>
      <c r="M118" s="17" cm="1">
        <f t="array" ref="M118">SUMIF(TRAINGCOST!$B$6:$B$8,$A118,TRAINGCOST!N$6:N$8)+SUMPRODUCT(--(HSEEXP!$B$7:$B$24=$A118)*(HSEEXP!$G$1:$AN$1=M$1),HSEEXP!$G$7:$AN$24)+SUMPRODUCT(--(GENSERVEXP!$B$7:$B$47=$A118)*(GENSERVEXP!$G$1:$AN$1=M$1),GENSERVEXP!$G$7:$AN$47)+SUMPRODUCT(--(ITEXP!$B$7:$B$15=$A118)*(ITEXP!$G$1:$AN$1=M$1),ITEXP!$G$7:$AN$15)+SUMIF(LABRCOST!$C$5:$C$30,$A118,LABRCOST!N$5:N$30)</f>
        <v>0</v>
      </c>
      <c r="N118" s="17" cm="1">
        <f t="array" ref="N118">SUMIF(TRAINGCOST!$B$6:$B$8,$A118,TRAINGCOST!O$6:O$8)+SUMPRODUCT(--(HSEEXP!$B$7:$B$24=$A118)*(HSEEXP!$G$1:$AN$1=N$1),HSEEXP!$G$7:$AN$24)+SUMPRODUCT(--(GENSERVEXP!$B$7:$B$47=$A118)*(GENSERVEXP!$G$1:$AN$1=N$1),GENSERVEXP!$G$7:$AN$47)+SUMPRODUCT(--(ITEXP!$B$7:$B$15=$A118)*(ITEXP!$G$1:$AN$1=N$1),ITEXP!$G$7:$AN$15)+SUMIF(LABRCOST!$C$5:$C$30,$A118,LABRCOST!O$5:O$30)</f>
        <v>0</v>
      </c>
      <c r="O118" s="18">
        <f t="shared" si="22"/>
        <v>0</v>
      </c>
      <c r="P118" s="32" t="s">
        <v>53</v>
      </c>
    </row>
    <row r="119" spans="1:16" x14ac:dyDescent="0.3">
      <c r="A119" s="30" t="s">
        <v>229</v>
      </c>
      <c r="B119" s="31" t="s">
        <v>230</v>
      </c>
      <c r="C119" s="17" cm="1">
        <f t="array" ref="C119">SUMIF(TRAINGCOST!$B$6:$B$8,$A119,TRAINGCOST!D$6:D$8)+SUMPRODUCT(--(HSEEXP!$B$7:$B$24=$A119)*(HSEEXP!$G$1:$AN$1=C$1),HSEEXP!$G$7:$AN$24)+SUMPRODUCT(--(GENSERVEXP!$B$7:$B$47=$A119)*(GENSERVEXP!$G$1:$AN$1=C$1),GENSERVEXP!$G$7:$AN$47)+SUMPRODUCT(--(ITEXP!$B$7:$B$15=$A119)*(ITEXP!$G$1:$AN$1=C$1),ITEXP!$G$7:$AN$15)+SUMIF(LABRCOST!$C$5:$C$30,$A119,LABRCOST!D$5:D$30)</f>
        <v>0</v>
      </c>
      <c r="D119" s="17" cm="1">
        <f t="array" ref="D119">SUMIF(TRAINGCOST!$B$6:$B$8,$A119,TRAINGCOST!E$6:E$8)+SUMPRODUCT(--(HSEEXP!$B$7:$B$24=$A119)*(HSEEXP!$G$1:$AN$1=D$1),HSEEXP!$G$7:$AN$24)+SUMPRODUCT(--(GENSERVEXP!$B$7:$B$47=$A119)*(GENSERVEXP!$G$1:$AN$1=D$1),GENSERVEXP!$G$7:$AN$47)+SUMPRODUCT(--(ITEXP!$B$7:$B$15=$A119)*(ITEXP!$G$1:$AN$1=D$1),ITEXP!$G$7:$AN$15)+SUMIF(LABRCOST!$C$5:$C$30,$A119,LABRCOST!E$5:E$30)</f>
        <v>0</v>
      </c>
      <c r="E119" s="17" cm="1">
        <f t="array" ref="E119">SUMIF(TRAINGCOST!$B$6:$B$8,$A119,TRAINGCOST!F$6:F$8)+SUMPRODUCT(--(HSEEXP!$B$7:$B$24=$A119)*(HSEEXP!$G$1:$AN$1=E$1),HSEEXP!$G$7:$AN$24)+SUMPRODUCT(--(GENSERVEXP!$B$7:$B$47=$A119)*(GENSERVEXP!$G$1:$AN$1=E$1),GENSERVEXP!$G$7:$AN$47)+SUMPRODUCT(--(ITEXP!$B$7:$B$15=$A119)*(ITEXP!$G$1:$AN$1=E$1),ITEXP!$G$7:$AN$15)+SUMIF(LABRCOST!$C$5:$C$30,$A119,LABRCOST!F$5:F$30)</f>
        <v>0</v>
      </c>
      <c r="F119" s="17" cm="1">
        <f t="array" ref="F119">SUMIF(TRAINGCOST!$B$6:$B$8,$A119,TRAINGCOST!G$6:G$8)+SUMPRODUCT(--(HSEEXP!$B$7:$B$24=$A119)*(HSEEXP!$G$1:$AN$1=F$1),HSEEXP!$G$7:$AN$24)+SUMPRODUCT(--(GENSERVEXP!$B$7:$B$47=$A119)*(GENSERVEXP!$G$1:$AN$1=F$1),GENSERVEXP!$G$7:$AN$47)+SUMPRODUCT(--(ITEXP!$B$7:$B$15=$A119)*(ITEXP!$G$1:$AN$1=F$1),ITEXP!$G$7:$AN$15)+SUMIF(LABRCOST!$C$5:$C$30,$A119,LABRCOST!G$5:G$30)</f>
        <v>0</v>
      </c>
      <c r="G119" s="17" cm="1">
        <f t="array" ref="G119">SUMIF(TRAINGCOST!$B$6:$B$8,$A119,TRAINGCOST!H$6:H$8)+SUMPRODUCT(--(HSEEXP!$B$7:$B$24=$A119)*(HSEEXP!$G$1:$AN$1=G$1),HSEEXP!$G$7:$AN$24)+SUMPRODUCT(--(GENSERVEXP!$B$7:$B$47=$A119)*(GENSERVEXP!$G$1:$AN$1=G$1),GENSERVEXP!$G$7:$AN$47)+SUMPRODUCT(--(ITEXP!$B$7:$B$15=$A119)*(ITEXP!$G$1:$AN$1=G$1),ITEXP!$G$7:$AN$15)+SUMIF(LABRCOST!$C$5:$C$30,$A119,LABRCOST!H$5:H$30)</f>
        <v>0</v>
      </c>
      <c r="H119" s="17" cm="1">
        <f t="array" ref="H119">SUMIF(TRAINGCOST!$B$6:$B$8,$A119,TRAINGCOST!I$6:I$8)+SUMPRODUCT(--(HSEEXP!$B$7:$B$24=$A119)*(HSEEXP!$G$1:$AN$1=H$1),HSEEXP!$G$7:$AN$24)+SUMPRODUCT(--(GENSERVEXP!$B$7:$B$47=$A119)*(GENSERVEXP!$G$1:$AN$1=H$1),GENSERVEXP!$G$7:$AN$47)+SUMPRODUCT(--(ITEXP!$B$7:$B$15=$A119)*(ITEXP!$G$1:$AN$1=H$1),ITEXP!$G$7:$AN$15)+SUMIF(LABRCOST!$C$5:$C$30,$A119,LABRCOST!I$5:I$30)</f>
        <v>0</v>
      </c>
      <c r="I119" s="17" cm="1">
        <f t="array" ref="I119">SUMIF(TRAINGCOST!$B$6:$B$8,$A119,TRAINGCOST!J$6:J$8)+SUMPRODUCT(--(HSEEXP!$B$7:$B$24=$A119)*(HSEEXP!$G$1:$AN$1=I$1),HSEEXP!$G$7:$AN$24)+SUMPRODUCT(--(GENSERVEXP!$B$7:$B$47=$A119)*(GENSERVEXP!$G$1:$AN$1=I$1),GENSERVEXP!$G$7:$AN$47)+SUMPRODUCT(--(ITEXP!$B$7:$B$15=$A119)*(ITEXP!$G$1:$AN$1=I$1),ITEXP!$G$7:$AN$15)+SUMIF(LABRCOST!$C$5:$C$30,$A119,LABRCOST!J$5:J$30)</f>
        <v>0</v>
      </c>
      <c r="J119" s="17" cm="1">
        <f t="array" ref="J119">SUMIF(TRAINGCOST!$B$6:$B$8,$A119,TRAINGCOST!K$6:K$8)+SUMPRODUCT(--(HSEEXP!$B$7:$B$24=$A119)*(HSEEXP!$G$1:$AN$1=J$1),HSEEXP!$G$7:$AN$24)+SUMPRODUCT(--(GENSERVEXP!$B$7:$B$47=$A119)*(GENSERVEXP!$G$1:$AN$1=J$1),GENSERVEXP!$G$7:$AN$47)+SUMPRODUCT(--(ITEXP!$B$7:$B$15=$A119)*(ITEXP!$G$1:$AN$1=J$1),ITEXP!$G$7:$AN$15)+SUMIF(LABRCOST!$C$5:$C$30,$A119,LABRCOST!K$5:K$30)</f>
        <v>0</v>
      </c>
      <c r="K119" s="17" cm="1">
        <f t="array" ref="K119">SUMIF(TRAINGCOST!$B$6:$B$8,$A119,TRAINGCOST!L$6:L$8)+SUMPRODUCT(--(HSEEXP!$B$7:$B$24=$A119)*(HSEEXP!$G$1:$AN$1=K$1),HSEEXP!$G$7:$AN$24)+SUMPRODUCT(--(GENSERVEXP!$B$7:$B$47=$A119)*(GENSERVEXP!$G$1:$AN$1=K$1),GENSERVEXP!$G$7:$AN$47)+SUMPRODUCT(--(ITEXP!$B$7:$B$15=$A119)*(ITEXP!$G$1:$AN$1=K$1),ITEXP!$G$7:$AN$15)+SUMIF(LABRCOST!$C$5:$C$30,$A119,LABRCOST!L$5:L$30)</f>
        <v>0</v>
      </c>
      <c r="L119" s="17" cm="1">
        <f t="array" ref="L119">SUMIF(TRAINGCOST!$B$6:$B$8,$A119,TRAINGCOST!M$6:M$8)+SUMPRODUCT(--(HSEEXP!$B$7:$B$24=$A119)*(HSEEXP!$G$1:$AN$1=L$1),HSEEXP!$G$7:$AN$24)+SUMPRODUCT(--(GENSERVEXP!$B$7:$B$47=$A119)*(GENSERVEXP!$G$1:$AN$1=L$1),GENSERVEXP!$G$7:$AN$47)+SUMPRODUCT(--(ITEXP!$B$7:$B$15=$A119)*(ITEXP!$G$1:$AN$1=L$1),ITEXP!$G$7:$AN$15)+SUMIF(LABRCOST!$C$5:$C$30,$A119,LABRCOST!M$5:M$30)</f>
        <v>0</v>
      </c>
      <c r="M119" s="17" cm="1">
        <f t="array" ref="M119">SUMIF(TRAINGCOST!$B$6:$B$8,$A119,TRAINGCOST!N$6:N$8)+SUMPRODUCT(--(HSEEXP!$B$7:$B$24=$A119)*(HSEEXP!$G$1:$AN$1=M$1),HSEEXP!$G$7:$AN$24)+SUMPRODUCT(--(GENSERVEXP!$B$7:$B$47=$A119)*(GENSERVEXP!$G$1:$AN$1=M$1),GENSERVEXP!$G$7:$AN$47)+SUMPRODUCT(--(ITEXP!$B$7:$B$15=$A119)*(ITEXP!$G$1:$AN$1=M$1),ITEXP!$G$7:$AN$15)+SUMIF(LABRCOST!$C$5:$C$30,$A119,LABRCOST!N$5:N$30)</f>
        <v>0</v>
      </c>
      <c r="N119" s="17" cm="1">
        <f t="array" ref="N119">SUMIF(TRAINGCOST!$B$6:$B$8,$A119,TRAINGCOST!O$6:O$8)+SUMPRODUCT(--(HSEEXP!$B$7:$B$24=$A119)*(HSEEXP!$G$1:$AN$1=N$1),HSEEXP!$G$7:$AN$24)+SUMPRODUCT(--(GENSERVEXP!$B$7:$B$47=$A119)*(GENSERVEXP!$G$1:$AN$1=N$1),GENSERVEXP!$G$7:$AN$47)+SUMPRODUCT(--(ITEXP!$B$7:$B$15=$A119)*(ITEXP!$G$1:$AN$1=N$1),ITEXP!$G$7:$AN$15)+SUMIF(LABRCOST!$C$5:$C$30,$A119,LABRCOST!O$5:O$30)</f>
        <v>0</v>
      </c>
      <c r="O119" s="18">
        <f t="shared" si="22"/>
        <v>0</v>
      </c>
      <c r="P119" s="32" t="s">
        <v>53</v>
      </c>
    </row>
    <row r="120" spans="1:16" x14ac:dyDescent="0.3">
      <c r="A120" s="30" t="s">
        <v>231</v>
      </c>
      <c r="B120" s="31" t="s">
        <v>232</v>
      </c>
      <c r="C120" s="17" cm="1">
        <f t="array" ref="C120">SUMIF(TRAINGCOST!$B$6:$B$8,$A120,TRAINGCOST!D$6:D$8)+SUMPRODUCT(--(HSEEXP!$B$7:$B$24=$A120)*(HSEEXP!$G$1:$AN$1=C$1),HSEEXP!$G$7:$AN$24)+SUMPRODUCT(--(GENSERVEXP!$B$7:$B$47=$A120)*(GENSERVEXP!$G$1:$AN$1=C$1),GENSERVEXP!$G$7:$AN$47)+SUMPRODUCT(--(ITEXP!$B$7:$B$15=$A120)*(ITEXP!$G$1:$AN$1=C$1),ITEXP!$G$7:$AN$15)+SUMIF(LABRCOST!$C$5:$C$30,$A120,LABRCOST!D$5:D$30)</f>
        <v>0</v>
      </c>
      <c r="D120" s="17" cm="1">
        <f t="array" ref="D120">SUMIF(TRAINGCOST!$B$6:$B$8,$A120,TRAINGCOST!E$6:E$8)+SUMPRODUCT(--(HSEEXP!$B$7:$B$24=$A120)*(HSEEXP!$G$1:$AN$1=D$1),HSEEXP!$G$7:$AN$24)+SUMPRODUCT(--(GENSERVEXP!$B$7:$B$47=$A120)*(GENSERVEXP!$G$1:$AN$1=D$1),GENSERVEXP!$G$7:$AN$47)+SUMPRODUCT(--(ITEXP!$B$7:$B$15=$A120)*(ITEXP!$G$1:$AN$1=D$1),ITEXP!$G$7:$AN$15)+SUMIF(LABRCOST!$C$5:$C$30,$A120,LABRCOST!E$5:E$30)</f>
        <v>0</v>
      </c>
      <c r="E120" s="17" cm="1">
        <f t="array" ref="E120">SUMIF(TRAINGCOST!$B$6:$B$8,$A120,TRAINGCOST!F$6:F$8)+SUMPRODUCT(--(HSEEXP!$B$7:$B$24=$A120)*(HSEEXP!$G$1:$AN$1=E$1),HSEEXP!$G$7:$AN$24)+SUMPRODUCT(--(GENSERVEXP!$B$7:$B$47=$A120)*(GENSERVEXP!$G$1:$AN$1=E$1),GENSERVEXP!$G$7:$AN$47)+SUMPRODUCT(--(ITEXP!$B$7:$B$15=$A120)*(ITEXP!$G$1:$AN$1=E$1),ITEXP!$G$7:$AN$15)+SUMIF(LABRCOST!$C$5:$C$30,$A120,LABRCOST!F$5:F$30)</f>
        <v>0</v>
      </c>
      <c r="F120" s="17" cm="1">
        <f t="array" ref="F120">SUMIF(TRAINGCOST!$B$6:$B$8,$A120,TRAINGCOST!G$6:G$8)+SUMPRODUCT(--(HSEEXP!$B$7:$B$24=$A120)*(HSEEXP!$G$1:$AN$1=F$1),HSEEXP!$G$7:$AN$24)+SUMPRODUCT(--(GENSERVEXP!$B$7:$B$47=$A120)*(GENSERVEXP!$G$1:$AN$1=F$1),GENSERVEXP!$G$7:$AN$47)+SUMPRODUCT(--(ITEXP!$B$7:$B$15=$A120)*(ITEXP!$G$1:$AN$1=F$1),ITEXP!$G$7:$AN$15)+SUMIF(LABRCOST!$C$5:$C$30,$A120,LABRCOST!G$5:G$30)</f>
        <v>0</v>
      </c>
      <c r="G120" s="17" cm="1">
        <f t="array" ref="G120">SUMIF(TRAINGCOST!$B$6:$B$8,$A120,TRAINGCOST!H$6:H$8)+SUMPRODUCT(--(HSEEXP!$B$7:$B$24=$A120)*(HSEEXP!$G$1:$AN$1=G$1),HSEEXP!$G$7:$AN$24)+SUMPRODUCT(--(GENSERVEXP!$B$7:$B$47=$A120)*(GENSERVEXP!$G$1:$AN$1=G$1),GENSERVEXP!$G$7:$AN$47)+SUMPRODUCT(--(ITEXP!$B$7:$B$15=$A120)*(ITEXP!$G$1:$AN$1=G$1),ITEXP!$G$7:$AN$15)+SUMIF(LABRCOST!$C$5:$C$30,$A120,LABRCOST!H$5:H$30)</f>
        <v>0</v>
      </c>
      <c r="H120" s="17" cm="1">
        <f t="array" ref="H120">SUMIF(TRAINGCOST!$B$6:$B$8,$A120,TRAINGCOST!I$6:I$8)+SUMPRODUCT(--(HSEEXP!$B$7:$B$24=$A120)*(HSEEXP!$G$1:$AN$1=H$1),HSEEXP!$G$7:$AN$24)+SUMPRODUCT(--(GENSERVEXP!$B$7:$B$47=$A120)*(GENSERVEXP!$G$1:$AN$1=H$1),GENSERVEXP!$G$7:$AN$47)+SUMPRODUCT(--(ITEXP!$B$7:$B$15=$A120)*(ITEXP!$G$1:$AN$1=H$1),ITEXP!$G$7:$AN$15)+SUMIF(LABRCOST!$C$5:$C$30,$A120,LABRCOST!I$5:I$30)</f>
        <v>0</v>
      </c>
      <c r="I120" s="17" cm="1">
        <f t="array" ref="I120">SUMIF(TRAINGCOST!$B$6:$B$8,$A120,TRAINGCOST!J$6:J$8)+SUMPRODUCT(--(HSEEXP!$B$7:$B$24=$A120)*(HSEEXP!$G$1:$AN$1=I$1),HSEEXP!$G$7:$AN$24)+SUMPRODUCT(--(GENSERVEXP!$B$7:$B$47=$A120)*(GENSERVEXP!$G$1:$AN$1=I$1),GENSERVEXP!$G$7:$AN$47)+SUMPRODUCT(--(ITEXP!$B$7:$B$15=$A120)*(ITEXP!$G$1:$AN$1=I$1),ITEXP!$G$7:$AN$15)+SUMIF(LABRCOST!$C$5:$C$30,$A120,LABRCOST!J$5:J$30)</f>
        <v>0</v>
      </c>
      <c r="J120" s="17" cm="1">
        <f t="array" ref="J120">SUMIF(TRAINGCOST!$B$6:$B$8,$A120,TRAINGCOST!K$6:K$8)+SUMPRODUCT(--(HSEEXP!$B$7:$B$24=$A120)*(HSEEXP!$G$1:$AN$1=J$1),HSEEXP!$G$7:$AN$24)+SUMPRODUCT(--(GENSERVEXP!$B$7:$B$47=$A120)*(GENSERVEXP!$G$1:$AN$1=J$1),GENSERVEXP!$G$7:$AN$47)+SUMPRODUCT(--(ITEXP!$B$7:$B$15=$A120)*(ITEXP!$G$1:$AN$1=J$1),ITEXP!$G$7:$AN$15)+SUMIF(LABRCOST!$C$5:$C$30,$A120,LABRCOST!K$5:K$30)</f>
        <v>0</v>
      </c>
      <c r="K120" s="17" cm="1">
        <f t="array" ref="K120">SUMIF(TRAINGCOST!$B$6:$B$8,$A120,TRAINGCOST!L$6:L$8)+SUMPRODUCT(--(HSEEXP!$B$7:$B$24=$A120)*(HSEEXP!$G$1:$AN$1=K$1),HSEEXP!$G$7:$AN$24)+SUMPRODUCT(--(GENSERVEXP!$B$7:$B$47=$A120)*(GENSERVEXP!$G$1:$AN$1=K$1),GENSERVEXP!$G$7:$AN$47)+SUMPRODUCT(--(ITEXP!$B$7:$B$15=$A120)*(ITEXP!$G$1:$AN$1=K$1),ITEXP!$G$7:$AN$15)+SUMIF(LABRCOST!$C$5:$C$30,$A120,LABRCOST!L$5:L$30)</f>
        <v>0</v>
      </c>
      <c r="L120" s="17" cm="1">
        <f t="array" ref="L120">SUMIF(TRAINGCOST!$B$6:$B$8,$A120,TRAINGCOST!M$6:M$8)+SUMPRODUCT(--(HSEEXP!$B$7:$B$24=$A120)*(HSEEXP!$G$1:$AN$1=L$1),HSEEXP!$G$7:$AN$24)+SUMPRODUCT(--(GENSERVEXP!$B$7:$B$47=$A120)*(GENSERVEXP!$G$1:$AN$1=L$1),GENSERVEXP!$G$7:$AN$47)+SUMPRODUCT(--(ITEXP!$B$7:$B$15=$A120)*(ITEXP!$G$1:$AN$1=L$1),ITEXP!$G$7:$AN$15)+SUMIF(LABRCOST!$C$5:$C$30,$A120,LABRCOST!M$5:M$30)</f>
        <v>0</v>
      </c>
      <c r="M120" s="17" cm="1">
        <f t="array" ref="M120">SUMIF(TRAINGCOST!$B$6:$B$8,$A120,TRAINGCOST!N$6:N$8)+SUMPRODUCT(--(HSEEXP!$B$7:$B$24=$A120)*(HSEEXP!$G$1:$AN$1=M$1),HSEEXP!$G$7:$AN$24)+SUMPRODUCT(--(GENSERVEXP!$B$7:$B$47=$A120)*(GENSERVEXP!$G$1:$AN$1=M$1),GENSERVEXP!$G$7:$AN$47)+SUMPRODUCT(--(ITEXP!$B$7:$B$15=$A120)*(ITEXP!$G$1:$AN$1=M$1),ITEXP!$G$7:$AN$15)+SUMIF(LABRCOST!$C$5:$C$30,$A120,LABRCOST!N$5:N$30)</f>
        <v>0</v>
      </c>
      <c r="N120" s="17" cm="1">
        <f t="array" ref="N120">SUMIF(TRAINGCOST!$B$6:$B$8,$A120,TRAINGCOST!O$6:O$8)+SUMPRODUCT(--(HSEEXP!$B$7:$B$24=$A120)*(HSEEXP!$G$1:$AN$1=N$1),HSEEXP!$G$7:$AN$24)+SUMPRODUCT(--(GENSERVEXP!$B$7:$B$47=$A120)*(GENSERVEXP!$G$1:$AN$1=N$1),GENSERVEXP!$G$7:$AN$47)+SUMPRODUCT(--(ITEXP!$B$7:$B$15=$A120)*(ITEXP!$G$1:$AN$1=N$1),ITEXP!$G$7:$AN$15)+SUMIF(LABRCOST!$C$5:$C$30,$A120,LABRCOST!O$5:O$30)</f>
        <v>0</v>
      </c>
      <c r="O120" s="18">
        <f t="shared" si="22"/>
        <v>0</v>
      </c>
      <c r="P120" s="32" t="s">
        <v>63</v>
      </c>
    </row>
    <row r="121" spans="1:16" x14ac:dyDescent="0.3">
      <c r="A121" s="20" t="s">
        <v>233</v>
      </c>
      <c r="B121" s="29" t="s">
        <v>234</v>
      </c>
      <c r="C121" s="22">
        <f t="shared" ref="C121:N121" si="23">SUM(C113:C120)</f>
        <v>0</v>
      </c>
      <c r="D121" s="22">
        <f t="shared" si="23"/>
        <v>0</v>
      </c>
      <c r="E121" s="22">
        <f t="shared" si="23"/>
        <v>0</v>
      </c>
      <c r="F121" s="22">
        <f t="shared" si="23"/>
        <v>0</v>
      </c>
      <c r="G121" s="22">
        <f t="shared" si="23"/>
        <v>0</v>
      </c>
      <c r="H121" s="22">
        <f t="shared" si="23"/>
        <v>0</v>
      </c>
      <c r="I121" s="22">
        <f t="shared" si="23"/>
        <v>0</v>
      </c>
      <c r="J121" s="22">
        <f t="shared" si="23"/>
        <v>0</v>
      </c>
      <c r="K121" s="22">
        <f t="shared" si="23"/>
        <v>0</v>
      </c>
      <c r="L121" s="22">
        <f t="shared" si="23"/>
        <v>0</v>
      </c>
      <c r="M121" s="22">
        <f t="shared" si="23"/>
        <v>0</v>
      </c>
      <c r="N121" s="22">
        <f t="shared" si="23"/>
        <v>0</v>
      </c>
      <c r="O121" s="23">
        <f>SUM(O113:O120)</f>
        <v>0</v>
      </c>
      <c r="P121" s="24"/>
    </row>
    <row r="122" spans="1:16" x14ac:dyDescent="0.3">
      <c r="A122" s="30" t="s">
        <v>235</v>
      </c>
      <c r="B122" s="31" t="s">
        <v>236</v>
      </c>
      <c r="C122" s="17" cm="1">
        <f t="array" ref="C122">SUMIF(TRAINGCOST!$B$6:$B$8,$A122,TRAINGCOST!D$6:D$8)+SUMPRODUCT(--(HSEEXP!$B$7:$B$24=$A122)*(HSEEXP!$G$1:$AN$1=C$1),HSEEXP!$G$7:$AN$24)+SUMPRODUCT(--(GENSERVEXP!$B$7:$B$47=$A122)*(GENSERVEXP!$G$1:$AN$1=C$1),GENSERVEXP!$G$7:$AN$47)+SUMPRODUCT(--(ITEXP!$B$7:$B$15=$A122)*(ITEXP!$G$1:$AN$1=C$1),ITEXP!$G$7:$AN$15)+SUMIF(LABRCOST!$C$5:$C$30,$A122,LABRCOST!D$5:D$30)</f>
        <v>0</v>
      </c>
      <c r="D122" s="17" cm="1">
        <f t="array" ref="D122">SUMIF(TRAINGCOST!$B$6:$B$8,$A122,TRAINGCOST!E$6:E$8)+SUMPRODUCT(--(HSEEXP!$B$7:$B$24=$A122)*(HSEEXP!$G$1:$AN$1=D$1),HSEEXP!$G$7:$AN$24)+SUMPRODUCT(--(GENSERVEXP!$B$7:$B$47=$A122)*(GENSERVEXP!$G$1:$AN$1=D$1),GENSERVEXP!$G$7:$AN$47)+SUMPRODUCT(--(ITEXP!$B$7:$B$15=$A122)*(ITEXP!$G$1:$AN$1=D$1),ITEXP!$G$7:$AN$15)+SUMIF(LABRCOST!$C$5:$C$30,$A122,LABRCOST!E$5:E$30)</f>
        <v>0</v>
      </c>
      <c r="E122" s="17" cm="1">
        <f t="array" ref="E122">SUMIF(TRAINGCOST!$B$6:$B$8,$A122,TRAINGCOST!F$6:F$8)+SUMPRODUCT(--(HSEEXP!$B$7:$B$24=$A122)*(HSEEXP!$G$1:$AN$1=E$1),HSEEXP!$G$7:$AN$24)+SUMPRODUCT(--(GENSERVEXP!$B$7:$B$47=$A122)*(GENSERVEXP!$G$1:$AN$1=E$1),GENSERVEXP!$G$7:$AN$47)+SUMPRODUCT(--(ITEXP!$B$7:$B$15=$A122)*(ITEXP!$G$1:$AN$1=E$1),ITEXP!$G$7:$AN$15)+SUMIF(LABRCOST!$C$5:$C$30,$A122,LABRCOST!F$5:F$30)</f>
        <v>0</v>
      </c>
      <c r="F122" s="17" cm="1">
        <f t="array" ref="F122">SUMIF(TRAINGCOST!$B$6:$B$8,$A122,TRAINGCOST!G$6:G$8)+SUMPRODUCT(--(HSEEXP!$B$7:$B$24=$A122)*(HSEEXP!$G$1:$AN$1=F$1),HSEEXP!$G$7:$AN$24)+SUMPRODUCT(--(GENSERVEXP!$B$7:$B$47=$A122)*(GENSERVEXP!$G$1:$AN$1=F$1),GENSERVEXP!$G$7:$AN$47)+SUMPRODUCT(--(ITEXP!$B$7:$B$15=$A122)*(ITEXP!$G$1:$AN$1=F$1),ITEXP!$G$7:$AN$15)+SUMIF(LABRCOST!$C$5:$C$30,$A122,LABRCOST!G$5:G$30)</f>
        <v>0</v>
      </c>
      <c r="G122" s="17" cm="1">
        <f t="array" ref="G122">SUMIF(TRAINGCOST!$B$6:$B$8,$A122,TRAINGCOST!H$6:H$8)+SUMPRODUCT(--(HSEEXP!$B$7:$B$24=$A122)*(HSEEXP!$G$1:$AN$1=G$1),HSEEXP!$G$7:$AN$24)+SUMPRODUCT(--(GENSERVEXP!$B$7:$B$47=$A122)*(GENSERVEXP!$G$1:$AN$1=G$1),GENSERVEXP!$G$7:$AN$47)+SUMPRODUCT(--(ITEXP!$B$7:$B$15=$A122)*(ITEXP!$G$1:$AN$1=G$1),ITEXP!$G$7:$AN$15)+SUMIF(LABRCOST!$C$5:$C$30,$A122,LABRCOST!H$5:H$30)</f>
        <v>0</v>
      </c>
      <c r="H122" s="17" cm="1">
        <f t="array" ref="H122">SUMIF(TRAINGCOST!$B$6:$B$8,$A122,TRAINGCOST!I$6:I$8)+SUMPRODUCT(--(HSEEXP!$B$7:$B$24=$A122)*(HSEEXP!$G$1:$AN$1=H$1),HSEEXP!$G$7:$AN$24)+SUMPRODUCT(--(GENSERVEXP!$B$7:$B$47=$A122)*(GENSERVEXP!$G$1:$AN$1=H$1),GENSERVEXP!$G$7:$AN$47)+SUMPRODUCT(--(ITEXP!$B$7:$B$15=$A122)*(ITEXP!$G$1:$AN$1=H$1),ITEXP!$G$7:$AN$15)+SUMIF(LABRCOST!$C$5:$C$30,$A122,LABRCOST!I$5:I$30)</f>
        <v>0</v>
      </c>
      <c r="I122" s="17" cm="1">
        <f t="array" ref="I122">SUMIF(TRAINGCOST!$B$6:$B$8,$A122,TRAINGCOST!J$6:J$8)+SUMPRODUCT(--(HSEEXP!$B$7:$B$24=$A122)*(HSEEXP!$G$1:$AN$1=I$1),HSEEXP!$G$7:$AN$24)+SUMPRODUCT(--(GENSERVEXP!$B$7:$B$47=$A122)*(GENSERVEXP!$G$1:$AN$1=I$1),GENSERVEXP!$G$7:$AN$47)+SUMPRODUCT(--(ITEXP!$B$7:$B$15=$A122)*(ITEXP!$G$1:$AN$1=I$1),ITEXP!$G$7:$AN$15)+SUMIF(LABRCOST!$C$5:$C$30,$A122,LABRCOST!J$5:J$30)</f>
        <v>0</v>
      </c>
      <c r="J122" s="17" cm="1">
        <f t="array" ref="J122">SUMIF(TRAINGCOST!$B$6:$B$8,$A122,TRAINGCOST!K$6:K$8)+SUMPRODUCT(--(HSEEXP!$B$7:$B$24=$A122)*(HSEEXP!$G$1:$AN$1=J$1),HSEEXP!$G$7:$AN$24)+SUMPRODUCT(--(GENSERVEXP!$B$7:$B$47=$A122)*(GENSERVEXP!$G$1:$AN$1=J$1),GENSERVEXP!$G$7:$AN$47)+SUMPRODUCT(--(ITEXP!$B$7:$B$15=$A122)*(ITEXP!$G$1:$AN$1=J$1),ITEXP!$G$7:$AN$15)+SUMIF(LABRCOST!$C$5:$C$30,$A122,LABRCOST!K$5:K$30)</f>
        <v>0</v>
      </c>
      <c r="K122" s="17" cm="1">
        <f t="array" ref="K122">SUMIF(TRAINGCOST!$B$6:$B$8,$A122,TRAINGCOST!L$6:L$8)+SUMPRODUCT(--(HSEEXP!$B$7:$B$24=$A122)*(HSEEXP!$G$1:$AN$1=K$1),HSEEXP!$G$7:$AN$24)+SUMPRODUCT(--(GENSERVEXP!$B$7:$B$47=$A122)*(GENSERVEXP!$G$1:$AN$1=K$1),GENSERVEXP!$G$7:$AN$47)+SUMPRODUCT(--(ITEXP!$B$7:$B$15=$A122)*(ITEXP!$G$1:$AN$1=K$1),ITEXP!$G$7:$AN$15)+SUMIF(LABRCOST!$C$5:$C$30,$A122,LABRCOST!L$5:L$30)</f>
        <v>0</v>
      </c>
      <c r="L122" s="17" cm="1">
        <f t="array" ref="L122">SUMIF(TRAINGCOST!$B$6:$B$8,$A122,TRAINGCOST!M$6:M$8)+SUMPRODUCT(--(HSEEXP!$B$7:$B$24=$A122)*(HSEEXP!$G$1:$AN$1=L$1),HSEEXP!$G$7:$AN$24)+SUMPRODUCT(--(GENSERVEXP!$B$7:$B$47=$A122)*(GENSERVEXP!$G$1:$AN$1=L$1),GENSERVEXP!$G$7:$AN$47)+SUMPRODUCT(--(ITEXP!$B$7:$B$15=$A122)*(ITEXP!$G$1:$AN$1=L$1),ITEXP!$G$7:$AN$15)+SUMIF(LABRCOST!$C$5:$C$30,$A122,LABRCOST!M$5:M$30)</f>
        <v>0</v>
      </c>
      <c r="M122" s="17" cm="1">
        <f t="array" ref="M122">SUMIF(TRAINGCOST!$B$6:$B$8,$A122,TRAINGCOST!N$6:N$8)+SUMPRODUCT(--(HSEEXP!$B$7:$B$24=$A122)*(HSEEXP!$G$1:$AN$1=M$1),HSEEXP!$G$7:$AN$24)+SUMPRODUCT(--(GENSERVEXP!$B$7:$B$47=$A122)*(GENSERVEXP!$G$1:$AN$1=M$1),GENSERVEXP!$G$7:$AN$47)+SUMPRODUCT(--(ITEXP!$B$7:$B$15=$A122)*(ITEXP!$G$1:$AN$1=M$1),ITEXP!$G$7:$AN$15)+SUMIF(LABRCOST!$C$5:$C$30,$A122,LABRCOST!N$5:N$30)</f>
        <v>0</v>
      </c>
      <c r="N122" s="17" cm="1">
        <f t="array" ref="N122">SUMIF(TRAINGCOST!$B$6:$B$8,$A122,TRAINGCOST!O$6:O$8)+SUMPRODUCT(--(HSEEXP!$B$7:$B$24=$A122)*(HSEEXP!$G$1:$AN$1=N$1),HSEEXP!$G$7:$AN$24)+SUMPRODUCT(--(GENSERVEXP!$B$7:$B$47=$A122)*(GENSERVEXP!$G$1:$AN$1=N$1),GENSERVEXP!$G$7:$AN$47)+SUMPRODUCT(--(ITEXP!$B$7:$B$15=$A122)*(ITEXP!$G$1:$AN$1=N$1),ITEXP!$G$7:$AN$15)+SUMIF(LABRCOST!$C$5:$C$30,$A122,LABRCOST!O$5:O$30)</f>
        <v>0</v>
      </c>
      <c r="O122" s="18">
        <f t="shared" ref="O122:O133" si="24">SUM(C122:N122)</f>
        <v>0</v>
      </c>
      <c r="P122" s="32" t="s">
        <v>88</v>
      </c>
    </row>
    <row r="123" spans="1:16" x14ac:dyDescent="0.3">
      <c r="A123" s="30" t="s">
        <v>237</v>
      </c>
      <c r="B123" s="31" t="s">
        <v>238</v>
      </c>
      <c r="C123" s="17" cm="1">
        <f t="array" ref="C123">SUMIF(TRAINGCOST!$B$6:$B$8,$A123,TRAINGCOST!D$6:D$8)+SUMPRODUCT(--(HSEEXP!$B$7:$B$24=$A123)*(HSEEXP!$G$1:$AN$1=C$1),HSEEXP!$G$7:$AN$24)+SUMPRODUCT(--(GENSERVEXP!$B$7:$B$47=$A123)*(GENSERVEXP!$G$1:$AN$1=C$1),GENSERVEXP!$G$7:$AN$47)+SUMPRODUCT(--(ITEXP!$B$7:$B$15=$A123)*(ITEXP!$G$1:$AN$1=C$1),ITEXP!$G$7:$AN$15)+SUMIF(LABRCOST!$C$5:$C$30,$A123,LABRCOST!D$5:D$30)</f>
        <v>0</v>
      </c>
      <c r="D123" s="17" cm="1">
        <f t="array" ref="D123">SUMIF(TRAINGCOST!$B$6:$B$8,$A123,TRAINGCOST!E$6:E$8)+SUMPRODUCT(--(HSEEXP!$B$7:$B$24=$A123)*(HSEEXP!$G$1:$AN$1=D$1),HSEEXP!$G$7:$AN$24)+SUMPRODUCT(--(GENSERVEXP!$B$7:$B$47=$A123)*(GENSERVEXP!$G$1:$AN$1=D$1),GENSERVEXP!$G$7:$AN$47)+SUMPRODUCT(--(ITEXP!$B$7:$B$15=$A123)*(ITEXP!$G$1:$AN$1=D$1),ITEXP!$G$7:$AN$15)+SUMIF(LABRCOST!$C$5:$C$30,$A123,LABRCOST!E$5:E$30)</f>
        <v>0</v>
      </c>
      <c r="E123" s="17" cm="1">
        <f t="array" ref="E123">SUMIF(TRAINGCOST!$B$6:$B$8,$A123,TRAINGCOST!F$6:F$8)+SUMPRODUCT(--(HSEEXP!$B$7:$B$24=$A123)*(HSEEXP!$G$1:$AN$1=E$1),HSEEXP!$G$7:$AN$24)+SUMPRODUCT(--(GENSERVEXP!$B$7:$B$47=$A123)*(GENSERVEXP!$G$1:$AN$1=E$1),GENSERVEXP!$G$7:$AN$47)+SUMPRODUCT(--(ITEXP!$B$7:$B$15=$A123)*(ITEXP!$G$1:$AN$1=E$1),ITEXP!$G$7:$AN$15)+SUMIF(LABRCOST!$C$5:$C$30,$A123,LABRCOST!F$5:F$30)</f>
        <v>0</v>
      </c>
      <c r="F123" s="17" cm="1">
        <f t="array" ref="F123">SUMIF(TRAINGCOST!$B$6:$B$8,$A123,TRAINGCOST!G$6:G$8)+SUMPRODUCT(--(HSEEXP!$B$7:$B$24=$A123)*(HSEEXP!$G$1:$AN$1=F$1),HSEEXP!$G$7:$AN$24)+SUMPRODUCT(--(GENSERVEXP!$B$7:$B$47=$A123)*(GENSERVEXP!$G$1:$AN$1=F$1),GENSERVEXP!$G$7:$AN$47)+SUMPRODUCT(--(ITEXP!$B$7:$B$15=$A123)*(ITEXP!$G$1:$AN$1=F$1),ITEXP!$G$7:$AN$15)+SUMIF(LABRCOST!$C$5:$C$30,$A123,LABRCOST!G$5:G$30)</f>
        <v>0</v>
      </c>
      <c r="G123" s="17" cm="1">
        <f t="array" ref="G123">SUMIF(TRAINGCOST!$B$6:$B$8,$A123,TRAINGCOST!H$6:H$8)+SUMPRODUCT(--(HSEEXP!$B$7:$B$24=$A123)*(HSEEXP!$G$1:$AN$1=G$1),HSEEXP!$G$7:$AN$24)+SUMPRODUCT(--(GENSERVEXP!$B$7:$B$47=$A123)*(GENSERVEXP!$G$1:$AN$1=G$1),GENSERVEXP!$G$7:$AN$47)+SUMPRODUCT(--(ITEXP!$B$7:$B$15=$A123)*(ITEXP!$G$1:$AN$1=G$1),ITEXP!$G$7:$AN$15)+SUMIF(LABRCOST!$C$5:$C$30,$A123,LABRCOST!H$5:H$30)</f>
        <v>0</v>
      </c>
      <c r="H123" s="17" cm="1">
        <f t="array" ref="H123">SUMIF(TRAINGCOST!$B$6:$B$8,$A123,TRAINGCOST!I$6:I$8)+SUMPRODUCT(--(HSEEXP!$B$7:$B$24=$A123)*(HSEEXP!$G$1:$AN$1=H$1),HSEEXP!$G$7:$AN$24)+SUMPRODUCT(--(GENSERVEXP!$B$7:$B$47=$A123)*(GENSERVEXP!$G$1:$AN$1=H$1),GENSERVEXP!$G$7:$AN$47)+SUMPRODUCT(--(ITEXP!$B$7:$B$15=$A123)*(ITEXP!$G$1:$AN$1=H$1),ITEXP!$G$7:$AN$15)+SUMIF(LABRCOST!$C$5:$C$30,$A123,LABRCOST!I$5:I$30)</f>
        <v>0</v>
      </c>
      <c r="I123" s="17" cm="1">
        <f t="array" ref="I123">SUMIF(TRAINGCOST!$B$6:$B$8,$A123,TRAINGCOST!J$6:J$8)+SUMPRODUCT(--(HSEEXP!$B$7:$B$24=$A123)*(HSEEXP!$G$1:$AN$1=I$1),HSEEXP!$G$7:$AN$24)+SUMPRODUCT(--(GENSERVEXP!$B$7:$B$47=$A123)*(GENSERVEXP!$G$1:$AN$1=I$1),GENSERVEXP!$G$7:$AN$47)+SUMPRODUCT(--(ITEXP!$B$7:$B$15=$A123)*(ITEXP!$G$1:$AN$1=I$1),ITEXP!$G$7:$AN$15)+SUMIF(LABRCOST!$C$5:$C$30,$A123,LABRCOST!J$5:J$30)</f>
        <v>0</v>
      </c>
      <c r="J123" s="17" cm="1">
        <f t="array" ref="J123">SUMIF(TRAINGCOST!$B$6:$B$8,$A123,TRAINGCOST!K$6:K$8)+SUMPRODUCT(--(HSEEXP!$B$7:$B$24=$A123)*(HSEEXP!$G$1:$AN$1=J$1),HSEEXP!$G$7:$AN$24)+SUMPRODUCT(--(GENSERVEXP!$B$7:$B$47=$A123)*(GENSERVEXP!$G$1:$AN$1=J$1),GENSERVEXP!$G$7:$AN$47)+SUMPRODUCT(--(ITEXP!$B$7:$B$15=$A123)*(ITEXP!$G$1:$AN$1=J$1),ITEXP!$G$7:$AN$15)+SUMIF(LABRCOST!$C$5:$C$30,$A123,LABRCOST!K$5:K$30)</f>
        <v>0</v>
      </c>
      <c r="K123" s="17" cm="1">
        <f t="array" ref="K123">SUMIF(TRAINGCOST!$B$6:$B$8,$A123,TRAINGCOST!L$6:L$8)+SUMPRODUCT(--(HSEEXP!$B$7:$B$24=$A123)*(HSEEXP!$G$1:$AN$1=K$1),HSEEXP!$G$7:$AN$24)+SUMPRODUCT(--(GENSERVEXP!$B$7:$B$47=$A123)*(GENSERVEXP!$G$1:$AN$1=K$1),GENSERVEXP!$G$7:$AN$47)+SUMPRODUCT(--(ITEXP!$B$7:$B$15=$A123)*(ITEXP!$G$1:$AN$1=K$1),ITEXP!$G$7:$AN$15)+SUMIF(LABRCOST!$C$5:$C$30,$A123,LABRCOST!L$5:L$30)</f>
        <v>0</v>
      </c>
      <c r="L123" s="17" cm="1">
        <f t="array" ref="L123">SUMIF(TRAINGCOST!$B$6:$B$8,$A123,TRAINGCOST!M$6:M$8)+SUMPRODUCT(--(HSEEXP!$B$7:$B$24=$A123)*(HSEEXP!$G$1:$AN$1=L$1),HSEEXP!$G$7:$AN$24)+SUMPRODUCT(--(GENSERVEXP!$B$7:$B$47=$A123)*(GENSERVEXP!$G$1:$AN$1=L$1),GENSERVEXP!$G$7:$AN$47)+SUMPRODUCT(--(ITEXP!$B$7:$B$15=$A123)*(ITEXP!$G$1:$AN$1=L$1),ITEXP!$G$7:$AN$15)+SUMIF(LABRCOST!$C$5:$C$30,$A123,LABRCOST!M$5:M$30)</f>
        <v>0</v>
      </c>
      <c r="M123" s="17" cm="1">
        <f t="array" ref="M123">SUMIF(TRAINGCOST!$B$6:$B$8,$A123,TRAINGCOST!N$6:N$8)+SUMPRODUCT(--(HSEEXP!$B$7:$B$24=$A123)*(HSEEXP!$G$1:$AN$1=M$1),HSEEXP!$G$7:$AN$24)+SUMPRODUCT(--(GENSERVEXP!$B$7:$B$47=$A123)*(GENSERVEXP!$G$1:$AN$1=M$1),GENSERVEXP!$G$7:$AN$47)+SUMPRODUCT(--(ITEXP!$B$7:$B$15=$A123)*(ITEXP!$G$1:$AN$1=M$1),ITEXP!$G$7:$AN$15)+SUMIF(LABRCOST!$C$5:$C$30,$A123,LABRCOST!N$5:N$30)</f>
        <v>0</v>
      </c>
      <c r="N123" s="17" cm="1">
        <f t="array" ref="N123">SUMIF(TRAINGCOST!$B$6:$B$8,$A123,TRAINGCOST!O$6:O$8)+SUMPRODUCT(--(HSEEXP!$B$7:$B$24=$A123)*(HSEEXP!$G$1:$AN$1=N$1),HSEEXP!$G$7:$AN$24)+SUMPRODUCT(--(GENSERVEXP!$B$7:$B$47=$A123)*(GENSERVEXP!$G$1:$AN$1=N$1),GENSERVEXP!$G$7:$AN$47)+SUMPRODUCT(--(ITEXP!$B$7:$B$15=$A123)*(ITEXP!$G$1:$AN$1=N$1),ITEXP!$G$7:$AN$15)+SUMIF(LABRCOST!$C$5:$C$30,$A123,LABRCOST!O$5:O$30)</f>
        <v>0</v>
      </c>
      <c r="O123" s="18">
        <f t="shared" si="24"/>
        <v>0</v>
      </c>
      <c r="P123" s="32" t="s">
        <v>239</v>
      </c>
    </row>
    <row r="124" spans="1:16" x14ac:dyDescent="0.3">
      <c r="A124" s="30" t="s">
        <v>241</v>
      </c>
      <c r="B124" s="31" t="s">
        <v>242</v>
      </c>
      <c r="C124" s="17" cm="1">
        <f t="array" ref="C124">SUMIF(TRAINGCOST!$B$6:$B$8,$A124,TRAINGCOST!D$6:D$8)+SUMPRODUCT(--(HSEEXP!$B$7:$B$24=$A124)*(HSEEXP!$G$1:$AN$1=C$1),HSEEXP!$G$7:$AN$24)+SUMPRODUCT(--(GENSERVEXP!$B$7:$B$47=$A124)*(GENSERVEXP!$G$1:$AN$1=C$1),GENSERVEXP!$G$7:$AN$47)+SUMPRODUCT(--(ITEXP!$B$7:$B$15=$A124)*(ITEXP!$G$1:$AN$1=C$1),ITEXP!$G$7:$AN$15)+SUMIF(LABRCOST!$C$5:$C$30,$A124,LABRCOST!D$5:D$30)</f>
        <v>0</v>
      </c>
      <c r="D124" s="17" cm="1">
        <f t="array" ref="D124">SUMIF(TRAINGCOST!$B$6:$B$8,$A124,TRAINGCOST!E$6:E$8)+SUMPRODUCT(--(HSEEXP!$B$7:$B$24=$A124)*(HSEEXP!$G$1:$AN$1=D$1),HSEEXP!$G$7:$AN$24)+SUMPRODUCT(--(GENSERVEXP!$B$7:$B$47=$A124)*(GENSERVEXP!$G$1:$AN$1=D$1),GENSERVEXP!$G$7:$AN$47)+SUMPRODUCT(--(ITEXP!$B$7:$B$15=$A124)*(ITEXP!$G$1:$AN$1=D$1),ITEXP!$G$7:$AN$15)+SUMIF(LABRCOST!$C$5:$C$30,$A124,LABRCOST!E$5:E$30)</f>
        <v>0</v>
      </c>
      <c r="E124" s="17" cm="1">
        <f t="array" ref="E124">SUMIF(TRAINGCOST!$B$6:$B$8,$A124,TRAINGCOST!F$6:F$8)+SUMPRODUCT(--(HSEEXP!$B$7:$B$24=$A124)*(HSEEXP!$G$1:$AN$1=E$1),HSEEXP!$G$7:$AN$24)+SUMPRODUCT(--(GENSERVEXP!$B$7:$B$47=$A124)*(GENSERVEXP!$G$1:$AN$1=E$1),GENSERVEXP!$G$7:$AN$47)+SUMPRODUCT(--(ITEXP!$B$7:$B$15=$A124)*(ITEXP!$G$1:$AN$1=E$1),ITEXP!$G$7:$AN$15)+SUMIF(LABRCOST!$C$5:$C$30,$A124,LABRCOST!F$5:F$30)</f>
        <v>0</v>
      </c>
      <c r="F124" s="17" cm="1">
        <f t="array" ref="F124">SUMIF(TRAINGCOST!$B$6:$B$8,$A124,TRAINGCOST!G$6:G$8)+SUMPRODUCT(--(HSEEXP!$B$7:$B$24=$A124)*(HSEEXP!$G$1:$AN$1=F$1),HSEEXP!$G$7:$AN$24)+SUMPRODUCT(--(GENSERVEXP!$B$7:$B$47=$A124)*(GENSERVEXP!$G$1:$AN$1=F$1),GENSERVEXP!$G$7:$AN$47)+SUMPRODUCT(--(ITEXP!$B$7:$B$15=$A124)*(ITEXP!$G$1:$AN$1=F$1),ITEXP!$G$7:$AN$15)+SUMIF(LABRCOST!$C$5:$C$30,$A124,LABRCOST!G$5:G$30)</f>
        <v>0</v>
      </c>
      <c r="G124" s="17" cm="1">
        <f t="array" ref="G124">SUMIF(TRAINGCOST!$B$6:$B$8,$A124,TRAINGCOST!H$6:H$8)+SUMPRODUCT(--(HSEEXP!$B$7:$B$24=$A124)*(HSEEXP!$G$1:$AN$1=G$1),HSEEXP!$G$7:$AN$24)+SUMPRODUCT(--(GENSERVEXP!$B$7:$B$47=$A124)*(GENSERVEXP!$G$1:$AN$1=G$1),GENSERVEXP!$G$7:$AN$47)+SUMPRODUCT(--(ITEXP!$B$7:$B$15=$A124)*(ITEXP!$G$1:$AN$1=G$1),ITEXP!$G$7:$AN$15)+SUMIF(LABRCOST!$C$5:$C$30,$A124,LABRCOST!H$5:H$30)</f>
        <v>0</v>
      </c>
      <c r="H124" s="17" cm="1">
        <f t="array" ref="H124">SUMIF(TRAINGCOST!$B$6:$B$8,$A124,TRAINGCOST!I$6:I$8)+SUMPRODUCT(--(HSEEXP!$B$7:$B$24=$A124)*(HSEEXP!$G$1:$AN$1=H$1),HSEEXP!$G$7:$AN$24)+SUMPRODUCT(--(GENSERVEXP!$B$7:$B$47=$A124)*(GENSERVEXP!$G$1:$AN$1=H$1),GENSERVEXP!$G$7:$AN$47)+SUMPRODUCT(--(ITEXP!$B$7:$B$15=$A124)*(ITEXP!$G$1:$AN$1=H$1),ITEXP!$G$7:$AN$15)+SUMIF(LABRCOST!$C$5:$C$30,$A124,LABRCOST!I$5:I$30)</f>
        <v>0</v>
      </c>
      <c r="I124" s="17" cm="1">
        <f t="array" ref="I124">SUMIF(TRAINGCOST!$B$6:$B$8,$A124,TRAINGCOST!J$6:J$8)+SUMPRODUCT(--(HSEEXP!$B$7:$B$24=$A124)*(HSEEXP!$G$1:$AN$1=I$1),HSEEXP!$G$7:$AN$24)+SUMPRODUCT(--(GENSERVEXP!$B$7:$B$47=$A124)*(GENSERVEXP!$G$1:$AN$1=I$1),GENSERVEXP!$G$7:$AN$47)+SUMPRODUCT(--(ITEXP!$B$7:$B$15=$A124)*(ITEXP!$G$1:$AN$1=I$1),ITEXP!$G$7:$AN$15)+SUMIF(LABRCOST!$C$5:$C$30,$A124,LABRCOST!J$5:J$30)</f>
        <v>0</v>
      </c>
      <c r="J124" s="17" cm="1">
        <f t="array" ref="J124">SUMIF(TRAINGCOST!$B$6:$B$8,$A124,TRAINGCOST!K$6:K$8)+SUMPRODUCT(--(HSEEXP!$B$7:$B$24=$A124)*(HSEEXP!$G$1:$AN$1=J$1),HSEEXP!$G$7:$AN$24)+SUMPRODUCT(--(GENSERVEXP!$B$7:$B$47=$A124)*(GENSERVEXP!$G$1:$AN$1=J$1),GENSERVEXP!$G$7:$AN$47)+SUMPRODUCT(--(ITEXP!$B$7:$B$15=$A124)*(ITEXP!$G$1:$AN$1=J$1),ITEXP!$G$7:$AN$15)+SUMIF(LABRCOST!$C$5:$C$30,$A124,LABRCOST!K$5:K$30)</f>
        <v>0</v>
      </c>
      <c r="K124" s="17" cm="1">
        <f t="array" ref="K124">SUMIF(TRAINGCOST!$B$6:$B$8,$A124,TRAINGCOST!L$6:L$8)+SUMPRODUCT(--(HSEEXP!$B$7:$B$24=$A124)*(HSEEXP!$G$1:$AN$1=K$1),HSEEXP!$G$7:$AN$24)+SUMPRODUCT(--(GENSERVEXP!$B$7:$B$47=$A124)*(GENSERVEXP!$G$1:$AN$1=K$1),GENSERVEXP!$G$7:$AN$47)+SUMPRODUCT(--(ITEXP!$B$7:$B$15=$A124)*(ITEXP!$G$1:$AN$1=K$1),ITEXP!$G$7:$AN$15)+SUMIF(LABRCOST!$C$5:$C$30,$A124,LABRCOST!L$5:L$30)</f>
        <v>0</v>
      </c>
      <c r="L124" s="17" cm="1">
        <f t="array" ref="L124">SUMIF(TRAINGCOST!$B$6:$B$8,$A124,TRAINGCOST!M$6:M$8)+SUMPRODUCT(--(HSEEXP!$B$7:$B$24=$A124)*(HSEEXP!$G$1:$AN$1=L$1),HSEEXP!$G$7:$AN$24)+SUMPRODUCT(--(GENSERVEXP!$B$7:$B$47=$A124)*(GENSERVEXP!$G$1:$AN$1=L$1),GENSERVEXP!$G$7:$AN$47)+SUMPRODUCT(--(ITEXP!$B$7:$B$15=$A124)*(ITEXP!$G$1:$AN$1=L$1),ITEXP!$G$7:$AN$15)+SUMIF(LABRCOST!$C$5:$C$30,$A124,LABRCOST!M$5:M$30)</f>
        <v>0</v>
      </c>
      <c r="M124" s="17" cm="1">
        <f t="array" ref="M124">SUMIF(TRAINGCOST!$B$6:$B$8,$A124,TRAINGCOST!N$6:N$8)+SUMPRODUCT(--(HSEEXP!$B$7:$B$24=$A124)*(HSEEXP!$G$1:$AN$1=M$1),HSEEXP!$G$7:$AN$24)+SUMPRODUCT(--(GENSERVEXP!$B$7:$B$47=$A124)*(GENSERVEXP!$G$1:$AN$1=M$1),GENSERVEXP!$G$7:$AN$47)+SUMPRODUCT(--(ITEXP!$B$7:$B$15=$A124)*(ITEXP!$G$1:$AN$1=M$1),ITEXP!$G$7:$AN$15)+SUMIF(LABRCOST!$C$5:$C$30,$A124,LABRCOST!N$5:N$30)</f>
        <v>0</v>
      </c>
      <c r="N124" s="17" cm="1">
        <f t="array" ref="N124">SUMIF(TRAINGCOST!$B$6:$B$8,$A124,TRAINGCOST!O$6:O$8)+SUMPRODUCT(--(HSEEXP!$B$7:$B$24=$A124)*(HSEEXP!$G$1:$AN$1=N$1),HSEEXP!$G$7:$AN$24)+SUMPRODUCT(--(GENSERVEXP!$B$7:$B$47=$A124)*(GENSERVEXP!$G$1:$AN$1=N$1),GENSERVEXP!$G$7:$AN$47)+SUMPRODUCT(--(ITEXP!$B$7:$B$15=$A124)*(ITEXP!$G$1:$AN$1=N$1),ITEXP!$G$7:$AN$15)+SUMIF(LABRCOST!$C$5:$C$30,$A124,LABRCOST!O$5:O$30)</f>
        <v>0</v>
      </c>
      <c r="O124" s="18">
        <f t="shared" si="24"/>
        <v>0</v>
      </c>
      <c r="P124" s="32" t="s">
        <v>48</v>
      </c>
    </row>
    <row r="125" spans="1:16" x14ac:dyDescent="0.3">
      <c r="A125" s="30" t="s">
        <v>243</v>
      </c>
      <c r="B125" s="31" t="s">
        <v>244</v>
      </c>
      <c r="C125" s="17" cm="1">
        <f t="array" ref="C125">SUMIF(TRAINGCOST!$B$6:$B$8,$A125,TRAINGCOST!D$6:D$8)+SUMPRODUCT(--(HSEEXP!$B$7:$B$24=$A125)*(HSEEXP!$G$1:$AN$1=C$1),HSEEXP!$G$7:$AN$24)+SUMPRODUCT(--(GENSERVEXP!$B$7:$B$47=$A125)*(GENSERVEXP!$G$1:$AN$1=C$1),GENSERVEXP!$G$7:$AN$47)+SUMPRODUCT(--(ITEXP!$B$7:$B$15=$A125)*(ITEXP!$G$1:$AN$1=C$1),ITEXP!$G$7:$AN$15)+SUMIF(LABRCOST!$C$5:$C$30,$A125,LABRCOST!D$5:D$30)</f>
        <v>0</v>
      </c>
      <c r="D125" s="17" cm="1">
        <f t="array" ref="D125">SUMIF(TRAINGCOST!$B$6:$B$8,$A125,TRAINGCOST!E$6:E$8)+SUMPRODUCT(--(HSEEXP!$B$7:$B$24=$A125)*(HSEEXP!$G$1:$AN$1=D$1),HSEEXP!$G$7:$AN$24)+SUMPRODUCT(--(GENSERVEXP!$B$7:$B$47=$A125)*(GENSERVEXP!$G$1:$AN$1=D$1),GENSERVEXP!$G$7:$AN$47)+SUMPRODUCT(--(ITEXP!$B$7:$B$15=$A125)*(ITEXP!$G$1:$AN$1=D$1),ITEXP!$G$7:$AN$15)+SUMIF(LABRCOST!$C$5:$C$30,$A125,LABRCOST!E$5:E$30)</f>
        <v>0</v>
      </c>
      <c r="E125" s="17" cm="1">
        <f t="array" ref="E125">SUMIF(TRAINGCOST!$B$6:$B$8,$A125,TRAINGCOST!F$6:F$8)+SUMPRODUCT(--(HSEEXP!$B$7:$B$24=$A125)*(HSEEXP!$G$1:$AN$1=E$1),HSEEXP!$G$7:$AN$24)+SUMPRODUCT(--(GENSERVEXP!$B$7:$B$47=$A125)*(GENSERVEXP!$G$1:$AN$1=E$1),GENSERVEXP!$G$7:$AN$47)+SUMPRODUCT(--(ITEXP!$B$7:$B$15=$A125)*(ITEXP!$G$1:$AN$1=E$1),ITEXP!$G$7:$AN$15)+SUMIF(LABRCOST!$C$5:$C$30,$A125,LABRCOST!F$5:F$30)</f>
        <v>0</v>
      </c>
      <c r="F125" s="17" cm="1">
        <f t="array" ref="F125">SUMIF(TRAINGCOST!$B$6:$B$8,$A125,TRAINGCOST!G$6:G$8)+SUMPRODUCT(--(HSEEXP!$B$7:$B$24=$A125)*(HSEEXP!$G$1:$AN$1=F$1),HSEEXP!$G$7:$AN$24)+SUMPRODUCT(--(GENSERVEXP!$B$7:$B$47=$A125)*(GENSERVEXP!$G$1:$AN$1=F$1),GENSERVEXP!$G$7:$AN$47)+SUMPRODUCT(--(ITEXP!$B$7:$B$15=$A125)*(ITEXP!$G$1:$AN$1=F$1),ITEXP!$G$7:$AN$15)+SUMIF(LABRCOST!$C$5:$C$30,$A125,LABRCOST!G$5:G$30)</f>
        <v>0</v>
      </c>
      <c r="G125" s="17" cm="1">
        <f t="array" ref="G125">SUMIF(TRAINGCOST!$B$6:$B$8,$A125,TRAINGCOST!H$6:H$8)+SUMPRODUCT(--(HSEEXP!$B$7:$B$24=$A125)*(HSEEXP!$G$1:$AN$1=G$1),HSEEXP!$G$7:$AN$24)+SUMPRODUCT(--(GENSERVEXP!$B$7:$B$47=$A125)*(GENSERVEXP!$G$1:$AN$1=G$1),GENSERVEXP!$G$7:$AN$47)+SUMPRODUCT(--(ITEXP!$B$7:$B$15=$A125)*(ITEXP!$G$1:$AN$1=G$1),ITEXP!$G$7:$AN$15)+SUMIF(LABRCOST!$C$5:$C$30,$A125,LABRCOST!H$5:H$30)</f>
        <v>0</v>
      </c>
      <c r="H125" s="17" cm="1">
        <f t="array" ref="H125">SUMIF(TRAINGCOST!$B$6:$B$8,$A125,TRAINGCOST!I$6:I$8)+SUMPRODUCT(--(HSEEXP!$B$7:$B$24=$A125)*(HSEEXP!$G$1:$AN$1=H$1),HSEEXP!$G$7:$AN$24)+SUMPRODUCT(--(GENSERVEXP!$B$7:$B$47=$A125)*(GENSERVEXP!$G$1:$AN$1=H$1),GENSERVEXP!$G$7:$AN$47)+SUMPRODUCT(--(ITEXP!$B$7:$B$15=$A125)*(ITEXP!$G$1:$AN$1=H$1),ITEXP!$G$7:$AN$15)+SUMIF(LABRCOST!$C$5:$C$30,$A125,LABRCOST!I$5:I$30)</f>
        <v>0</v>
      </c>
      <c r="I125" s="17" cm="1">
        <f t="array" ref="I125">SUMIF(TRAINGCOST!$B$6:$B$8,$A125,TRAINGCOST!J$6:J$8)+SUMPRODUCT(--(HSEEXP!$B$7:$B$24=$A125)*(HSEEXP!$G$1:$AN$1=I$1),HSEEXP!$G$7:$AN$24)+SUMPRODUCT(--(GENSERVEXP!$B$7:$B$47=$A125)*(GENSERVEXP!$G$1:$AN$1=I$1),GENSERVEXP!$G$7:$AN$47)+SUMPRODUCT(--(ITEXP!$B$7:$B$15=$A125)*(ITEXP!$G$1:$AN$1=I$1),ITEXP!$G$7:$AN$15)+SUMIF(LABRCOST!$C$5:$C$30,$A125,LABRCOST!J$5:J$30)</f>
        <v>0</v>
      </c>
      <c r="J125" s="17" cm="1">
        <f t="array" ref="J125">SUMIF(TRAINGCOST!$B$6:$B$8,$A125,TRAINGCOST!K$6:K$8)+SUMPRODUCT(--(HSEEXP!$B$7:$B$24=$A125)*(HSEEXP!$G$1:$AN$1=J$1),HSEEXP!$G$7:$AN$24)+SUMPRODUCT(--(GENSERVEXP!$B$7:$B$47=$A125)*(GENSERVEXP!$G$1:$AN$1=J$1),GENSERVEXP!$G$7:$AN$47)+SUMPRODUCT(--(ITEXP!$B$7:$B$15=$A125)*(ITEXP!$G$1:$AN$1=J$1),ITEXP!$G$7:$AN$15)+SUMIF(LABRCOST!$C$5:$C$30,$A125,LABRCOST!K$5:K$30)</f>
        <v>0</v>
      </c>
      <c r="K125" s="17" cm="1">
        <f t="array" ref="K125">SUMIF(TRAINGCOST!$B$6:$B$8,$A125,TRAINGCOST!L$6:L$8)+SUMPRODUCT(--(HSEEXP!$B$7:$B$24=$A125)*(HSEEXP!$G$1:$AN$1=K$1),HSEEXP!$G$7:$AN$24)+SUMPRODUCT(--(GENSERVEXP!$B$7:$B$47=$A125)*(GENSERVEXP!$G$1:$AN$1=K$1),GENSERVEXP!$G$7:$AN$47)+SUMPRODUCT(--(ITEXP!$B$7:$B$15=$A125)*(ITEXP!$G$1:$AN$1=K$1),ITEXP!$G$7:$AN$15)+SUMIF(LABRCOST!$C$5:$C$30,$A125,LABRCOST!L$5:L$30)</f>
        <v>0</v>
      </c>
      <c r="L125" s="17" cm="1">
        <f t="array" ref="L125">SUMIF(TRAINGCOST!$B$6:$B$8,$A125,TRAINGCOST!M$6:M$8)+SUMPRODUCT(--(HSEEXP!$B$7:$B$24=$A125)*(HSEEXP!$G$1:$AN$1=L$1),HSEEXP!$G$7:$AN$24)+SUMPRODUCT(--(GENSERVEXP!$B$7:$B$47=$A125)*(GENSERVEXP!$G$1:$AN$1=L$1),GENSERVEXP!$G$7:$AN$47)+SUMPRODUCT(--(ITEXP!$B$7:$B$15=$A125)*(ITEXP!$G$1:$AN$1=L$1),ITEXP!$G$7:$AN$15)+SUMIF(LABRCOST!$C$5:$C$30,$A125,LABRCOST!M$5:M$30)</f>
        <v>0</v>
      </c>
      <c r="M125" s="17" cm="1">
        <f t="array" ref="M125">SUMIF(TRAINGCOST!$B$6:$B$8,$A125,TRAINGCOST!N$6:N$8)+SUMPRODUCT(--(HSEEXP!$B$7:$B$24=$A125)*(HSEEXP!$G$1:$AN$1=M$1),HSEEXP!$G$7:$AN$24)+SUMPRODUCT(--(GENSERVEXP!$B$7:$B$47=$A125)*(GENSERVEXP!$G$1:$AN$1=M$1),GENSERVEXP!$G$7:$AN$47)+SUMPRODUCT(--(ITEXP!$B$7:$B$15=$A125)*(ITEXP!$G$1:$AN$1=M$1),ITEXP!$G$7:$AN$15)+SUMIF(LABRCOST!$C$5:$C$30,$A125,LABRCOST!N$5:N$30)</f>
        <v>0</v>
      </c>
      <c r="N125" s="17" cm="1">
        <f t="array" ref="N125">SUMIF(TRAINGCOST!$B$6:$B$8,$A125,TRAINGCOST!O$6:O$8)+SUMPRODUCT(--(HSEEXP!$B$7:$B$24=$A125)*(HSEEXP!$G$1:$AN$1=N$1),HSEEXP!$G$7:$AN$24)+SUMPRODUCT(--(GENSERVEXP!$B$7:$B$47=$A125)*(GENSERVEXP!$G$1:$AN$1=N$1),GENSERVEXP!$G$7:$AN$47)+SUMPRODUCT(--(ITEXP!$B$7:$B$15=$A125)*(ITEXP!$G$1:$AN$1=N$1),ITEXP!$G$7:$AN$15)+SUMIF(LABRCOST!$C$5:$C$30,$A125,LABRCOST!O$5:O$30)</f>
        <v>0</v>
      </c>
      <c r="O125" s="18">
        <f t="shared" si="24"/>
        <v>0</v>
      </c>
      <c r="P125" s="32" t="s">
        <v>48</v>
      </c>
    </row>
    <row r="126" spans="1:16" x14ac:dyDescent="0.3">
      <c r="A126" s="30" t="s">
        <v>245</v>
      </c>
      <c r="B126" s="31" t="s">
        <v>246</v>
      </c>
      <c r="C126" s="17" cm="1">
        <f t="array" ref="C126">SUMIF(TRAINGCOST!$B$6:$B$8,$A126,TRAINGCOST!D$6:D$8)+SUMPRODUCT(--(HSEEXP!$B$7:$B$24=$A126)*(HSEEXP!$G$1:$AN$1=C$1),HSEEXP!$G$7:$AN$24)+SUMPRODUCT(--(GENSERVEXP!$B$7:$B$47=$A126)*(GENSERVEXP!$G$1:$AN$1=C$1),GENSERVEXP!$G$7:$AN$47)+SUMPRODUCT(--(ITEXP!$B$7:$B$15=$A126)*(ITEXP!$G$1:$AN$1=C$1),ITEXP!$G$7:$AN$15)+SUMIF(LABRCOST!$C$5:$C$30,$A126,LABRCOST!D$5:D$30)</f>
        <v>0</v>
      </c>
      <c r="D126" s="17" cm="1">
        <f t="array" ref="D126">SUMIF(TRAINGCOST!$B$6:$B$8,$A126,TRAINGCOST!E$6:E$8)+SUMPRODUCT(--(HSEEXP!$B$7:$B$24=$A126)*(HSEEXP!$G$1:$AN$1=D$1),HSEEXP!$G$7:$AN$24)+SUMPRODUCT(--(GENSERVEXP!$B$7:$B$47=$A126)*(GENSERVEXP!$G$1:$AN$1=D$1),GENSERVEXP!$G$7:$AN$47)+SUMPRODUCT(--(ITEXP!$B$7:$B$15=$A126)*(ITEXP!$G$1:$AN$1=D$1),ITEXP!$G$7:$AN$15)+SUMIF(LABRCOST!$C$5:$C$30,$A126,LABRCOST!E$5:E$30)</f>
        <v>0</v>
      </c>
      <c r="E126" s="17" cm="1">
        <f t="array" ref="E126">SUMIF(TRAINGCOST!$B$6:$B$8,$A126,TRAINGCOST!F$6:F$8)+SUMPRODUCT(--(HSEEXP!$B$7:$B$24=$A126)*(HSEEXP!$G$1:$AN$1=E$1),HSEEXP!$G$7:$AN$24)+SUMPRODUCT(--(GENSERVEXP!$B$7:$B$47=$A126)*(GENSERVEXP!$G$1:$AN$1=E$1),GENSERVEXP!$G$7:$AN$47)+SUMPRODUCT(--(ITEXP!$B$7:$B$15=$A126)*(ITEXP!$G$1:$AN$1=E$1),ITEXP!$G$7:$AN$15)+SUMIF(LABRCOST!$C$5:$C$30,$A126,LABRCOST!F$5:F$30)</f>
        <v>0</v>
      </c>
      <c r="F126" s="17" cm="1">
        <f t="array" ref="F126">SUMIF(TRAINGCOST!$B$6:$B$8,$A126,TRAINGCOST!G$6:G$8)+SUMPRODUCT(--(HSEEXP!$B$7:$B$24=$A126)*(HSEEXP!$G$1:$AN$1=F$1),HSEEXP!$G$7:$AN$24)+SUMPRODUCT(--(GENSERVEXP!$B$7:$B$47=$A126)*(GENSERVEXP!$G$1:$AN$1=F$1),GENSERVEXP!$G$7:$AN$47)+SUMPRODUCT(--(ITEXP!$B$7:$B$15=$A126)*(ITEXP!$G$1:$AN$1=F$1),ITEXP!$G$7:$AN$15)+SUMIF(LABRCOST!$C$5:$C$30,$A126,LABRCOST!G$5:G$30)</f>
        <v>0</v>
      </c>
      <c r="G126" s="17" cm="1">
        <f t="array" ref="G126">SUMIF(TRAINGCOST!$B$6:$B$8,$A126,TRAINGCOST!H$6:H$8)+SUMPRODUCT(--(HSEEXP!$B$7:$B$24=$A126)*(HSEEXP!$G$1:$AN$1=G$1),HSEEXP!$G$7:$AN$24)+SUMPRODUCT(--(GENSERVEXP!$B$7:$B$47=$A126)*(GENSERVEXP!$G$1:$AN$1=G$1),GENSERVEXP!$G$7:$AN$47)+SUMPRODUCT(--(ITEXP!$B$7:$B$15=$A126)*(ITEXP!$G$1:$AN$1=G$1),ITEXP!$G$7:$AN$15)+SUMIF(LABRCOST!$C$5:$C$30,$A126,LABRCOST!H$5:H$30)</f>
        <v>0</v>
      </c>
      <c r="H126" s="17" cm="1">
        <f t="array" ref="H126">SUMIF(TRAINGCOST!$B$6:$B$8,$A126,TRAINGCOST!I$6:I$8)+SUMPRODUCT(--(HSEEXP!$B$7:$B$24=$A126)*(HSEEXP!$G$1:$AN$1=H$1),HSEEXP!$G$7:$AN$24)+SUMPRODUCT(--(GENSERVEXP!$B$7:$B$47=$A126)*(GENSERVEXP!$G$1:$AN$1=H$1),GENSERVEXP!$G$7:$AN$47)+SUMPRODUCT(--(ITEXP!$B$7:$B$15=$A126)*(ITEXP!$G$1:$AN$1=H$1),ITEXP!$G$7:$AN$15)+SUMIF(LABRCOST!$C$5:$C$30,$A126,LABRCOST!I$5:I$30)</f>
        <v>0</v>
      </c>
      <c r="I126" s="17" cm="1">
        <f t="array" ref="I126">SUMIF(TRAINGCOST!$B$6:$B$8,$A126,TRAINGCOST!J$6:J$8)+SUMPRODUCT(--(HSEEXP!$B$7:$B$24=$A126)*(HSEEXP!$G$1:$AN$1=I$1),HSEEXP!$G$7:$AN$24)+SUMPRODUCT(--(GENSERVEXP!$B$7:$B$47=$A126)*(GENSERVEXP!$G$1:$AN$1=I$1),GENSERVEXP!$G$7:$AN$47)+SUMPRODUCT(--(ITEXP!$B$7:$B$15=$A126)*(ITEXP!$G$1:$AN$1=I$1),ITEXP!$G$7:$AN$15)+SUMIF(LABRCOST!$C$5:$C$30,$A126,LABRCOST!J$5:J$30)</f>
        <v>0</v>
      </c>
      <c r="J126" s="17" cm="1">
        <f t="array" ref="J126">SUMIF(TRAINGCOST!$B$6:$B$8,$A126,TRAINGCOST!K$6:K$8)+SUMPRODUCT(--(HSEEXP!$B$7:$B$24=$A126)*(HSEEXP!$G$1:$AN$1=J$1),HSEEXP!$G$7:$AN$24)+SUMPRODUCT(--(GENSERVEXP!$B$7:$B$47=$A126)*(GENSERVEXP!$G$1:$AN$1=J$1),GENSERVEXP!$G$7:$AN$47)+SUMPRODUCT(--(ITEXP!$B$7:$B$15=$A126)*(ITEXP!$G$1:$AN$1=J$1),ITEXP!$G$7:$AN$15)+SUMIF(LABRCOST!$C$5:$C$30,$A126,LABRCOST!K$5:K$30)</f>
        <v>0</v>
      </c>
      <c r="K126" s="17" cm="1">
        <f t="array" ref="K126">SUMIF(TRAINGCOST!$B$6:$B$8,$A126,TRAINGCOST!L$6:L$8)+SUMPRODUCT(--(HSEEXP!$B$7:$B$24=$A126)*(HSEEXP!$G$1:$AN$1=K$1),HSEEXP!$G$7:$AN$24)+SUMPRODUCT(--(GENSERVEXP!$B$7:$B$47=$A126)*(GENSERVEXP!$G$1:$AN$1=K$1),GENSERVEXP!$G$7:$AN$47)+SUMPRODUCT(--(ITEXP!$B$7:$B$15=$A126)*(ITEXP!$G$1:$AN$1=K$1),ITEXP!$G$7:$AN$15)+SUMIF(LABRCOST!$C$5:$C$30,$A126,LABRCOST!L$5:L$30)</f>
        <v>0</v>
      </c>
      <c r="L126" s="17" cm="1">
        <f t="array" ref="L126">SUMIF(TRAINGCOST!$B$6:$B$8,$A126,TRAINGCOST!M$6:M$8)+SUMPRODUCT(--(HSEEXP!$B$7:$B$24=$A126)*(HSEEXP!$G$1:$AN$1=L$1),HSEEXP!$G$7:$AN$24)+SUMPRODUCT(--(GENSERVEXP!$B$7:$B$47=$A126)*(GENSERVEXP!$G$1:$AN$1=L$1),GENSERVEXP!$G$7:$AN$47)+SUMPRODUCT(--(ITEXP!$B$7:$B$15=$A126)*(ITEXP!$G$1:$AN$1=L$1),ITEXP!$G$7:$AN$15)+SUMIF(LABRCOST!$C$5:$C$30,$A126,LABRCOST!M$5:M$30)</f>
        <v>0</v>
      </c>
      <c r="M126" s="17" cm="1">
        <f t="array" ref="M126">SUMIF(TRAINGCOST!$B$6:$B$8,$A126,TRAINGCOST!N$6:N$8)+SUMPRODUCT(--(HSEEXP!$B$7:$B$24=$A126)*(HSEEXP!$G$1:$AN$1=M$1),HSEEXP!$G$7:$AN$24)+SUMPRODUCT(--(GENSERVEXP!$B$7:$B$47=$A126)*(GENSERVEXP!$G$1:$AN$1=M$1),GENSERVEXP!$G$7:$AN$47)+SUMPRODUCT(--(ITEXP!$B$7:$B$15=$A126)*(ITEXP!$G$1:$AN$1=M$1),ITEXP!$G$7:$AN$15)+SUMIF(LABRCOST!$C$5:$C$30,$A126,LABRCOST!N$5:N$30)</f>
        <v>0</v>
      </c>
      <c r="N126" s="17" cm="1">
        <f t="array" ref="N126">SUMIF(TRAINGCOST!$B$6:$B$8,$A126,TRAINGCOST!O$6:O$8)+SUMPRODUCT(--(HSEEXP!$B$7:$B$24=$A126)*(HSEEXP!$G$1:$AN$1=N$1),HSEEXP!$G$7:$AN$24)+SUMPRODUCT(--(GENSERVEXP!$B$7:$B$47=$A126)*(GENSERVEXP!$G$1:$AN$1=N$1),GENSERVEXP!$G$7:$AN$47)+SUMPRODUCT(--(ITEXP!$B$7:$B$15=$A126)*(ITEXP!$G$1:$AN$1=N$1),ITEXP!$G$7:$AN$15)+SUMIF(LABRCOST!$C$5:$C$30,$A126,LABRCOST!O$5:O$30)</f>
        <v>0</v>
      </c>
      <c r="O126" s="18">
        <f t="shared" si="24"/>
        <v>0</v>
      </c>
      <c r="P126" s="32" t="s">
        <v>48</v>
      </c>
    </row>
    <row r="127" spans="1:16" x14ac:dyDescent="0.3">
      <c r="A127" s="30" t="s">
        <v>247</v>
      </c>
      <c r="B127" s="31" t="s">
        <v>248</v>
      </c>
      <c r="C127" s="17" cm="1">
        <f t="array" ref="C127">SUMIF(TRAINGCOST!$B$6:$B$8,$A127,TRAINGCOST!D$6:D$8)+SUMPRODUCT(--(HSEEXP!$B$7:$B$24=$A127)*(HSEEXP!$G$1:$AN$1=C$1),HSEEXP!$G$7:$AN$24)+SUMPRODUCT(--(GENSERVEXP!$B$7:$B$47=$A127)*(GENSERVEXP!$G$1:$AN$1=C$1),GENSERVEXP!$G$7:$AN$47)+SUMPRODUCT(--(ITEXP!$B$7:$B$15=$A127)*(ITEXP!$G$1:$AN$1=C$1),ITEXP!$G$7:$AN$15)+SUMIF(LABRCOST!$C$5:$C$30,$A127,LABRCOST!D$5:D$30)</f>
        <v>8000000</v>
      </c>
      <c r="D127" s="17" cm="1">
        <f t="array" ref="D127">SUMIF(TRAINGCOST!$B$6:$B$8,$A127,TRAINGCOST!E$6:E$8)+SUMPRODUCT(--(HSEEXP!$B$7:$B$24=$A127)*(HSEEXP!$G$1:$AN$1=D$1),HSEEXP!$G$7:$AN$24)+SUMPRODUCT(--(GENSERVEXP!$B$7:$B$47=$A127)*(GENSERVEXP!$G$1:$AN$1=D$1),GENSERVEXP!$G$7:$AN$47)+SUMPRODUCT(--(ITEXP!$B$7:$B$15=$A127)*(ITEXP!$G$1:$AN$1=D$1),ITEXP!$G$7:$AN$15)+SUMIF(LABRCOST!$C$5:$C$30,$A127,LABRCOST!E$5:E$30)</f>
        <v>0</v>
      </c>
      <c r="E127" s="17" cm="1">
        <f t="array" ref="E127">SUMIF(TRAINGCOST!$B$6:$B$8,$A127,TRAINGCOST!F$6:F$8)+SUMPRODUCT(--(HSEEXP!$B$7:$B$24=$A127)*(HSEEXP!$G$1:$AN$1=E$1),HSEEXP!$G$7:$AN$24)+SUMPRODUCT(--(GENSERVEXP!$B$7:$B$47=$A127)*(GENSERVEXP!$G$1:$AN$1=E$1),GENSERVEXP!$G$7:$AN$47)+SUMPRODUCT(--(ITEXP!$B$7:$B$15=$A127)*(ITEXP!$G$1:$AN$1=E$1),ITEXP!$G$7:$AN$15)+SUMIF(LABRCOST!$C$5:$C$30,$A127,LABRCOST!F$5:F$30)</f>
        <v>0</v>
      </c>
      <c r="F127" s="17" cm="1">
        <f t="array" ref="F127">SUMIF(TRAINGCOST!$B$6:$B$8,$A127,TRAINGCOST!G$6:G$8)+SUMPRODUCT(--(HSEEXP!$B$7:$B$24=$A127)*(HSEEXP!$G$1:$AN$1=F$1),HSEEXP!$G$7:$AN$24)+SUMPRODUCT(--(GENSERVEXP!$B$7:$B$47=$A127)*(GENSERVEXP!$G$1:$AN$1=F$1),GENSERVEXP!$G$7:$AN$47)+SUMPRODUCT(--(ITEXP!$B$7:$B$15=$A127)*(ITEXP!$G$1:$AN$1=F$1),ITEXP!$G$7:$AN$15)+SUMIF(LABRCOST!$C$5:$C$30,$A127,LABRCOST!G$5:G$30)</f>
        <v>0</v>
      </c>
      <c r="G127" s="17" cm="1">
        <f t="array" ref="G127">SUMIF(TRAINGCOST!$B$6:$B$8,$A127,TRAINGCOST!H$6:H$8)+SUMPRODUCT(--(HSEEXP!$B$7:$B$24=$A127)*(HSEEXP!$G$1:$AN$1=G$1),HSEEXP!$G$7:$AN$24)+SUMPRODUCT(--(GENSERVEXP!$B$7:$B$47=$A127)*(GENSERVEXP!$G$1:$AN$1=G$1),GENSERVEXP!$G$7:$AN$47)+SUMPRODUCT(--(ITEXP!$B$7:$B$15=$A127)*(ITEXP!$G$1:$AN$1=G$1),ITEXP!$G$7:$AN$15)+SUMIF(LABRCOST!$C$5:$C$30,$A127,LABRCOST!H$5:H$30)</f>
        <v>0</v>
      </c>
      <c r="H127" s="17" cm="1">
        <f t="array" ref="H127">SUMIF(TRAINGCOST!$B$6:$B$8,$A127,TRAINGCOST!I$6:I$8)+SUMPRODUCT(--(HSEEXP!$B$7:$B$24=$A127)*(HSEEXP!$G$1:$AN$1=H$1),HSEEXP!$G$7:$AN$24)+SUMPRODUCT(--(GENSERVEXP!$B$7:$B$47=$A127)*(GENSERVEXP!$G$1:$AN$1=H$1),GENSERVEXP!$G$7:$AN$47)+SUMPRODUCT(--(ITEXP!$B$7:$B$15=$A127)*(ITEXP!$G$1:$AN$1=H$1),ITEXP!$G$7:$AN$15)+SUMIF(LABRCOST!$C$5:$C$30,$A127,LABRCOST!I$5:I$30)</f>
        <v>0</v>
      </c>
      <c r="I127" s="17" cm="1">
        <f t="array" ref="I127">SUMIF(TRAINGCOST!$B$6:$B$8,$A127,TRAINGCOST!J$6:J$8)+SUMPRODUCT(--(HSEEXP!$B$7:$B$24=$A127)*(HSEEXP!$G$1:$AN$1=I$1),HSEEXP!$G$7:$AN$24)+SUMPRODUCT(--(GENSERVEXP!$B$7:$B$47=$A127)*(GENSERVEXP!$G$1:$AN$1=I$1),GENSERVEXP!$G$7:$AN$47)+SUMPRODUCT(--(ITEXP!$B$7:$B$15=$A127)*(ITEXP!$G$1:$AN$1=I$1),ITEXP!$G$7:$AN$15)+SUMIF(LABRCOST!$C$5:$C$30,$A127,LABRCOST!J$5:J$30)</f>
        <v>0</v>
      </c>
      <c r="J127" s="17" cm="1">
        <f t="array" ref="J127">SUMIF(TRAINGCOST!$B$6:$B$8,$A127,TRAINGCOST!K$6:K$8)+SUMPRODUCT(--(HSEEXP!$B$7:$B$24=$A127)*(HSEEXP!$G$1:$AN$1=J$1),HSEEXP!$G$7:$AN$24)+SUMPRODUCT(--(GENSERVEXP!$B$7:$B$47=$A127)*(GENSERVEXP!$G$1:$AN$1=J$1),GENSERVEXP!$G$7:$AN$47)+SUMPRODUCT(--(ITEXP!$B$7:$B$15=$A127)*(ITEXP!$G$1:$AN$1=J$1),ITEXP!$G$7:$AN$15)+SUMIF(LABRCOST!$C$5:$C$30,$A127,LABRCOST!K$5:K$30)</f>
        <v>0</v>
      </c>
      <c r="K127" s="17" cm="1">
        <f t="array" ref="K127">SUMIF(TRAINGCOST!$B$6:$B$8,$A127,TRAINGCOST!L$6:L$8)+SUMPRODUCT(--(HSEEXP!$B$7:$B$24=$A127)*(HSEEXP!$G$1:$AN$1=K$1),HSEEXP!$G$7:$AN$24)+SUMPRODUCT(--(GENSERVEXP!$B$7:$B$47=$A127)*(GENSERVEXP!$G$1:$AN$1=K$1),GENSERVEXP!$G$7:$AN$47)+SUMPRODUCT(--(ITEXP!$B$7:$B$15=$A127)*(ITEXP!$G$1:$AN$1=K$1),ITEXP!$G$7:$AN$15)+SUMIF(LABRCOST!$C$5:$C$30,$A127,LABRCOST!L$5:L$30)</f>
        <v>0</v>
      </c>
      <c r="L127" s="17" cm="1">
        <f t="array" ref="L127">SUMIF(TRAINGCOST!$B$6:$B$8,$A127,TRAINGCOST!M$6:M$8)+SUMPRODUCT(--(HSEEXP!$B$7:$B$24=$A127)*(HSEEXP!$G$1:$AN$1=L$1),HSEEXP!$G$7:$AN$24)+SUMPRODUCT(--(GENSERVEXP!$B$7:$B$47=$A127)*(GENSERVEXP!$G$1:$AN$1=L$1),GENSERVEXP!$G$7:$AN$47)+SUMPRODUCT(--(ITEXP!$B$7:$B$15=$A127)*(ITEXP!$G$1:$AN$1=L$1),ITEXP!$G$7:$AN$15)+SUMIF(LABRCOST!$C$5:$C$30,$A127,LABRCOST!M$5:M$30)</f>
        <v>0</v>
      </c>
      <c r="M127" s="17" cm="1">
        <f t="array" ref="M127">SUMIF(TRAINGCOST!$B$6:$B$8,$A127,TRAINGCOST!N$6:N$8)+SUMPRODUCT(--(HSEEXP!$B$7:$B$24=$A127)*(HSEEXP!$G$1:$AN$1=M$1),HSEEXP!$G$7:$AN$24)+SUMPRODUCT(--(GENSERVEXP!$B$7:$B$47=$A127)*(GENSERVEXP!$G$1:$AN$1=M$1),GENSERVEXP!$G$7:$AN$47)+SUMPRODUCT(--(ITEXP!$B$7:$B$15=$A127)*(ITEXP!$G$1:$AN$1=M$1),ITEXP!$G$7:$AN$15)+SUMIF(LABRCOST!$C$5:$C$30,$A127,LABRCOST!N$5:N$30)</f>
        <v>0</v>
      </c>
      <c r="N127" s="17" cm="1">
        <f t="array" ref="N127">SUMIF(TRAINGCOST!$B$6:$B$8,$A127,TRAINGCOST!O$6:O$8)+SUMPRODUCT(--(HSEEXP!$B$7:$B$24=$A127)*(HSEEXP!$G$1:$AN$1=N$1),HSEEXP!$G$7:$AN$24)+SUMPRODUCT(--(GENSERVEXP!$B$7:$B$47=$A127)*(GENSERVEXP!$G$1:$AN$1=N$1),GENSERVEXP!$G$7:$AN$47)+SUMPRODUCT(--(ITEXP!$B$7:$B$15=$A127)*(ITEXP!$G$1:$AN$1=N$1),ITEXP!$G$7:$AN$15)+SUMIF(LABRCOST!$C$5:$C$30,$A127,LABRCOST!O$5:O$30)</f>
        <v>0</v>
      </c>
      <c r="O127" s="18">
        <f t="shared" si="24"/>
        <v>8000000</v>
      </c>
      <c r="P127" s="32" t="s">
        <v>239</v>
      </c>
    </row>
    <row r="128" spans="1:16" x14ac:dyDescent="0.3">
      <c r="A128" s="30" t="s">
        <v>250</v>
      </c>
      <c r="B128" s="31" t="s">
        <v>251</v>
      </c>
      <c r="C128" s="17" cm="1">
        <f t="array" ref="C128">SUMIF(TRAINGCOST!$B$6:$B$8,$A128,TRAINGCOST!D$6:D$8)+SUMPRODUCT(--(HSEEXP!$B$7:$B$24=$A128)*(HSEEXP!$G$1:$AN$1=C$1),HSEEXP!$G$7:$AN$24)+SUMPRODUCT(--(GENSERVEXP!$B$7:$B$47=$A128)*(GENSERVEXP!$G$1:$AN$1=C$1),GENSERVEXP!$G$7:$AN$47)+SUMPRODUCT(--(ITEXP!$B$7:$B$15=$A128)*(ITEXP!$G$1:$AN$1=C$1),ITEXP!$G$7:$AN$15)+SUMIF(LABRCOST!$C$5:$C$30,$A128,LABRCOST!D$5:D$30)</f>
        <v>0</v>
      </c>
      <c r="D128" s="17" cm="1">
        <f t="array" ref="D128">SUMIF(TRAINGCOST!$B$6:$B$8,$A128,TRAINGCOST!E$6:E$8)+SUMPRODUCT(--(HSEEXP!$B$7:$B$24=$A128)*(HSEEXP!$G$1:$AN$1=D$1),HSEEXP!$G$7:$AN$24)+SUMPRODUCT(--(GENSERVEXP!$B$7:$B$47=$A128)*(GENSERVEXP!$G$1:$AN$1=D$1),GENSERVEXP!$G$7:$AN$47)+SUMPRODUCT(--(ITEXP!$B$7:$B$15=$A128)*(ITEXP!$G$1:$AN$1=D$1),ITEXP!$G$7:$AN$15)+SUMIF(LABRCOST!$C$5:$C$30,$A128,LABRCOST!E$5:E$30)</f>
        <v>0</v>
      </c>
      <c r="E128" s="17" cm="1">
        <f t="array" ref="E128">SUMIF(TRAINGCOST!$B$6:$B$8,$A128,TRAINGCOST!F$6:F$8)+SUMPRODUCT(--(HSEEXP!$B$7:$B$24=$A128)*(HSEEXP!$G$1:$AN$1=E$1),HSEEXP!$G$7:$AN$24)+SUMPRODUCT(--(GENSERVEXP!$B$7:$B$47=$A128)*(GENSERVEXP!$G$1:$AN$1=E$1),GENSERVEXP!$G$7:$AN$47)+SUMPRODUCT(--(ITEXP!$B$7:$B$15=$A128)*(ITEXP!$G$1:$AN$1=E$1),ITEXP!$G$7:$AN$15)+SUMIF(LABRCOST!$C$5:$C$30,$A128,LABRCOST!F$5:F$30)</f>
        <v>0</v>
      </c>
      <c r="F128" s="17" cm="1">
        <f t="array" ref="F128">SUMIF(TRAINGCOST!$B$6:$B$8,$A128,TRAINGCOST!G$6:G$8)+SUMPRODUCT(--(HSEEXP!$B$7:$B$24=$A128)*(HSEEXP!$G$1:$AN$1=F$1),HSEEXP!$G$7:$AN$24)+SUMPRODUCT(--(GENSERVEXP!$B$7:$B$47=$A128)*(GENSERVEXP!$G$1:$AN$1=F$1),GENSERVEXP!$G$7:$AN$47)+SUMPRODUCT(--(ITEXP!$B$7:$B$15=$A128)*(ITEXP!$G$1:$AN$1=F$1),ITEXP!$G$7:$AN$15)+SUMIF(LABRCOST!$C$5:$C$30,$A128,LABRCOST!G$5:G$30)</f>
        <v>0</v>
      </c>
      <c r="G128" s="17" cm="1">
        <f t="array" ref="G128">SUMIF(TRAINGCOST!$B$6:$B$8,$A128,TRAINGCOST!H$6:H$8)+SUMPRODUCT(--(HSEEXP!$B$7:$B$24=$A128)*(HSEEXP!$G$1:$AN$1=G$1),HSEEXP!$G$7:$AN$24)+SUMPRODUCT(--(GENSERVEXP!$B$7:$B$47=$A128)*(GENSERVEXP!$G$1:$AN$1=G$1),GENSERVEXP!$G$7:$AN$47)+SUMPRODUCT(--(ITEXP!$B$7:$B$15=$A128)*(ITEXP!$G$1:$AN$1=G$1),ITEXP!$G$7:$AN$15)+SUMIF(LABRCOST!$C$5:$C$30,$A128,LABRCOST!H$5:H$30)</f>
        <v>0</v>
      </c>
      <c r="H128" s="17" cm="1">
        <f t="array" ref="H128">SUMIF(TRAINGCOST!$B$6:$B$8,$A128,TRAINGCOST!I$6:I$8)+SUMPRODUCT(--(HSEEXP!$B$7:$B$24=$A128)*(HSEEXP!$G$1:$AN$1=H$1),HSEEXP!$G$7:$AN$24)+SUMPRODUCT(--(GENSERVEXP!$B$7:$B$47=$A128)*(GENSERVEXP!$G$1:$AN$1=H$1),GENSERVEXP!$G$7:$AN$47)+SUMPRODUCT(--(ITEXP!$B$7:$B$15=$A128)*(ITEXP!$G$1:$AN$1=H$1),ITEXP!$G$7:$AN$15)+SUMIF(LABRCOST!$C$5:$C$30,$A128,LABRCOST!I$5:I$30)</f>
        <v>0</v>
      </c>
      <c r="I128" s="17" cm="1">
        <f t="array" ref="I128">SUMIF(TRAINGCOST!$B$6:$B$8,$A128,TRAINGCOST!J$6:J$8)+SUMPRODUCT(--(HSEEXP!$B$7:$B$24=$A128)*(HSEEXP!$G$1:$AN$1=I$1),HSEEXP!$G$7:$AN$24)+SUMPRODUCT(--(GENSERVEXP!$B$7:$B$47=$A128)*(GENSERVEXP!$G$1:$AN$1=I$1),GENSERVEXP!$G$7:$AN$47)+SUMPRODUCT(--(ITEXP!$B$7:$B$15=$A128)*(ITEXP!$G$1:$AN$1=I$1),ITEXP!$G$7:$AN$15)+SUMIF(LABRCOST!$C$5:$C$30,$A128,LABRCOST!J$5:J$30)</f>
        <v>0</v>
      </c>
      <c r="J128" s="17" cm="1">
        <f t="array" ref="J128">SUMIF(TRAINGCOST!$B$6:$B$8,$A128,TRAINGCOST!K$6:K$8)+SUMPRODUCT(--(HSEEXP!$B$7:$B$24=$A128)*(HSEEXP!$G$1:$AN$1=J$1),HSEEXP!$G$7:$AN$24)+SUMPRODUCT(--(GENSERVEXP!$B$7:$B$47=$A128)*(GENSERVEXP!$G$1:$AN$1=J$1),GENSERVEXP!$G$7:$AN$47)+SUMPRODUCT(--(ITEXP!$B$7:$B$15=$A128)*(ITEXP!$G$1:$AN$1=J$1),ITEXP!$G$7:$AN$15)+SUMIF(LABRCOST!$C$5:$C$30,$A128,LABRCOST!K$5:K$30)</f>
        <v>0</v>
      </c>
      <c r="K128" s="17" cm="1">
        <f t="array" ref="K128">SUMIF(TRAINGCOST!$B$6:$B$8,$A128,TRAINGCOST!L$6:L$8)+SUMPRODUCT(--(HSEEXP!$B$7:$B$24=$A128)*(HSEEXP!$G$1:$AN$1=K$1),HSEEXP!$G$7:$AN$24)+SUMPRODUCT(--(GENSERVEXP!$B$7:$B$47=$A128)*(GENSERVEXP!$G$1:$AN$1=K$1),GENSERVEXP!$G$7:$AN$47)+SUMPRODUCT(--(ITEXP!$B$7:$B$15=$A128)*(ITEXP!$G$1:$AN$1=K$1),ITEXP!$G$7:$AN$15)+SUMIF(LABRCOST!$C$5:$C$30,$A128,LABRCOST!L$5:L$30)</f>
        <v>0</v>
      </c>
      <c r="L128" s="17" cm="1">
        <f t="array" ref="L128">SUMIF(TRAINGCOST!$B$6:$B$8,$A128,TRAINGCOST!M$6:M$8)+SUMPRODUCT(--(HSEEXP!$B$7:$B$24=$A128)*(HSEEXP!$G$1:$AN$1=L$1),HSEEXP!$G$7:$AN$24)+SUMPRODUCT(--(GENSERVEXP!$B$7:$B$47=$A128)*(GENSERVEXP!$G$1:$AN$1=L$1),GENSERVEXP!$G$7:$AN$47)+SUMPRODUCT(--(ITEXP!$B$7:$B$15=$A128)*(ITEXP!$G$1:$AN$1=L$1),ITEXP!$G$7:$AN$15)+SUMIF(LABRCOST!$C$5:$C$30,$A128,LABRCOST!M$5:M$30)</f>
        <v>0</v>
      </c>
      <c r="M128" s="17" cm="1">
        <f t="array" ref="M128">SUMIF(TRAINGCOST!$B$6:$B$8,$A128,TRAINGCOST!N$6:N$8)+SUMPRODUCT(--(HSEEXP!$B$7:$B$24=$A128)*(HSEEXP!$G$1:$AN$1=M$1),HSEEXP!$G$7:$AN$24)+SUMPRODUCT(--(GENSERVEXP!$B$7:$B$47=$A128)*(GENSERVEXP!$G$1:$AN$1=M$1),GENSERVEXP!$G$7:$AN$47)+SUMPRODUCT(--(ITEXP!$B$7:$B$15=$A128)*(ITEXP!$G$1:$AN$1=M$1),ITEXP!$G$7:$AN$15)+SUMIF(LABRCOST!$C$5:$C$30,$A128,LABRCOST!N$5:N$30)</f>
        <v>0</v>
      </c>
      <c r="N128" s="17" cm="1">
        <f t="array" ref="N128">SUMIF(TRAINGCOST!$B$6:$B$8,$A128,TRAINGCOST!O$6:O$8)+SUMPRODUCT(--(HSEEXP!$B$7:$B$24=$A128)*(HSEEXP!$G$1:$AN$1=N$1),HSEEXP!$G$7:$AN$24)+SUMPRODUCT(--(GENSERVEXP!$B$7:$B$47=$A128)*(GENSERVEXP!$G$1:$AN$1=N$1),GENSERVEXP!$G$7:$AN$47)+SUMPRODUCT(--(ITEXP!$B$7:$B$15=$A128)*(ITEXP!$G$1:$AN$1=N$1),ITEXP!$G$7:$AN$15)+SUMIF(LABRCOST!$C$5:$C$30,$A128,LABRCOST!O$5:O$30)</f>
        <v>0</v>
      </c>
      <c r="O128" s="18">
        <f t="shared" si="24"/>
        <v>0</v>
      </c>
      <c r="P128" s="32" t="s">
        <v>48</v>
      </c>
    </row>
    <row r="129" spans="1:16" x14ac:dyDescent="0.3">
      <c r="A129" s="30" t="s">
        <v>252</v>
      </c>
      <c r="B129" s="31" t="s">
        <v>253</v>
      </c>
      <c r="C129" s="17" cm="1">
        <f t="array" ref="C129">SUMIF(TRAINGCOST!$B$6:$B$8,$A129,TRAINGCOST!D$6:D$8)+SUMPRODUCT(--(HSEEXP!$B$7:$B$24=$A129)*(HSEEXP!$G$1:$AN$1=C$1),HSEEXP!$G$7:$AN$24)+SUMPRODUCT(--(GENSERVEXP!$B$7:$B$47=$A129)*(GENSERVEXP!$G$1:$AN$1=C$1),GENSERVEXP!$G$7:$AN$47)+SUMPRODUCT(--(ITEXP!$B$7:$B$15=$A129)*(ITEXP!$G$1:$AN$1=C$1),ITEXP!$G$7:$AN$15)+SUMIF(LABRCOST!$C$5:$C$30,$A129,LABRCOST!D$5:D$30)</f>
        <v>0</v>
      </c>
      <c r="D129" s="17" cm="1">
        <f t="array" ref="D129">SUMIF(TRAINGCOST!$B$6:$B$8,$A129,TRAINGCOST!E$6:E$8)+SUMPRODUCT(--(HSEEXP!$B$7:$B$24=$A129)*(HSEEXP!$G$1:$AN$1=D$1),HSEEXP!$G$7:$AN$24)+SUMPRODUCT(--(GENSERVEXP!$B$7:$B$47=$A129)*(GENSERVEXP!$G$1:$AN$1=D$1),GENSERVEXP!$G$7:$AN$47)+SUMPRODUCT(--(ITEXP!$B$7:$B$15=$A129)*(ITEXP!$G$1:$AN$1=D$1),ITEXP!$G$7:$AN$15)+SUMIF(LABRCOST!$C$5:$C$30,$A129,LABRCOST!E$5:E$30)</f>
        <v>0</v>
      </c>
      <c r="E129" s="17" cm="1">
        <f t="array" ref="E129">SUMIF(TRAINGCOST!$B$6:$B$8,$A129,TRAINGCOST!F$6:F$8)+SUMPRODUCT(--(HSEEXP!$B$7:$B$24=$A129)*(HSEEXP!$G$1:$AN$1=E$1),HSEEXP!$G$7:$AN$24)+SUMPRODUCT(--(GENSERVEXP!$B$7:$B$47=$A129)*(GENSERVEXP!$G$1:$AN$1=E$1),GENSERVEXP!$G$7:$AN$47)+SUMPRODUCT(--(ITEXP!$B$7:$B$15=$A129)*(ITEXP!$G$1:$AN$1=E$1),ITEXP!$G$7:$AN$15)+SUMIF(LABRCOST!$C$5:$C$30,$A129,LABRCOST!F$5:F$30)</f>
        <v>0</v>
      </c>
      <c r="F129" s="17" cm="1">
        <f t="array" ref="F129">SUMIF(TRAINGCOST!$B$6:$B$8,$A129,TRAINGCOST!G$6:G$8)+SUMPRODUCT(--(HSEEXP!$B$7:$B$24=$A129)*(HSEEXP!$G$1:$AN$1=F$1),HSEEXP!$G$7:$AN$24)+SUMPRODUCT(--(GENSERVEXP!$B$7:$B$47=$A129)*(GENSERVEXP!$G$1:$AN$1=F$1),GENSERVEXP!$G$7:$AN$47)+SUMPRODUCT(--(ITEXP!$B$7:$B$15=$A129)*(ITEXP!$G$1:$AN$1=F$1),ITEXP!$G$7:$AN$15)+SUMIF(LABRCOST!$C$5:$C$30,$A129,LABRCOST!G$5:G$30)</f>
        <v>0</v>
      </c>
      <c r="G129" s="17" cm="1">
        <f t="array" ref="G129">SUMIF(TRAINGCOST!$B$6:$B$8,$A129,TRAINGCOST!H$6:H$8)+SUMPRODUCT(--(HSEEXP!$B$7:$B$24=$A129)*(HSEEXP!$G$1:$AN$1=G$1),HSEEXP!$G$7:$AN$24)+SUMPRODUCT(--(GENSERVEXP!$B$7:$B$47=$A129)*(GENSERVEXP!$G$1:$AN$1=G$1),GENSERVEXP!$G$7:$AN$47)+SUMPRODUCT(--(ITEXP!$B$7:$B$15=$A129)*(ITEXP!$G$1:$AN$1=G$1),ITEXP!$G$7:$AN$15)+SUMIF(LABRCOST!$C$5:$C$30,$A129,LABRCOST!H$5:H$30)</f>
        <v>0</v>
      </c>
      <c r="H129" s="17" cm="1">
        <f t="array" ref="H129">SUMIF(TRAINGCOST!$B$6:$B$8,$A129,TRAINGCOST!I$6:I$8)+SUMPRODUCT(--(HSEEXP!$B$7:$B$24=$A129)*(HSEEXP!$G$1:$AN$1=H$1),HSEEXP!$G$7:$AN$24)+SUMPRODUCT(--(GENSERVEXP!$B$7:$B$47=$A129)*(GENSERVEXP!$G$1:$AN$1=H$1),GENSERVEXP!$G$7:$AN$47)+SUMPRODUCT(--(ITEXP!$B$7:$B$15=$A129)*(ITEXP!$G$1:$AN$1=H$1),ITEXP!$G$7:$AN$15)+SUMIF(LABRCOST!$C$5:$C$30,$A129,LABRCOST!I$5:I$30)</f>
        <v>0</v>
      </c>
      <c r="I129" s="17" cm="1">
        <f t="array" ref="I129">SUMIF(TRAINGCOST!$B$6:$B$8,$A129,TRAINGCOST!J$6:J$8)+SUMPRODUCT(--(HSEEXP!$B$7:$B$24=$A129)*(HSEEXP!$G$1:$AN$1=I$1),HSEEXP!$G$7:$AN$24)+SUMPRODUCT(--(GENSERVEXP!$B$7:$B$47=$A129)*(GENSERVEXP!$G$1:$AN$1=I$1),GENSERVEXP!$G$7:$AN$47)+SUMPRODUCT(--(ITEXP!$B$7:$B$15=$A129)*(ITEXP!$G$1:$AN$1=I$1),ITEXP!$G$7:$AN$15)+SUMIF(LABRCOST!$C$5:$C$30,$A129,LABRCOST!J$5:J$30)</f>
        <v>0</v>
      </c>
      <c r="J129" s="17" cm="1">
        <f t="array" ref="J129">SUMIF(TRAINGCOST!$B$6:$B$8,$A129,TRAINGCOST!K$6:K$8)+SUMPRODUCT(--(HSEEXP!$B$7:$B$24=$A129)*(HSEEXP!$G$1:$AN$1=J$1),HSEEXP!$G$7:$AN$24)+SUMPRODUCT(--(GENSERVEXP!$B$7:$B$47=$A129)*(GENSERVEXP!$G$1:$AN$1=J$1),GENSERVEXP!$G$7:$AN$47)+SUMPRODUCT(--(ITEXP!$B$7:$B$15=$A129)*(ITEXP!$G$1:$AN$1=J$1),ITEXP!$G$7:$AN$15)+SUMIF(LABRCOST!$C$5:$C$30,$A129,LABRCOST!K$5:K$30)</f>
        <v>0</v>
      </c>
      <c r="K129" s="17" cm="1">
        <f t="array" ref="K129">SUMIF(TRAINGCOST!$B$6:$B$8,$A129,TRAINGCOST!L$6:L$8)+SUMPRODUCT(--(HSEEXP!$B$7:$B$24=$A129)*(HSEEXP!$G$1:$AN$1=K$1),HSEEXP!$G$7:$AN$24)+SUMPRODUCT(--(GENSERVEXP!$B$7:$B$47=$A129)*(GENSERVEXP!$G$1:$AN$1=K$1),GENSERVEXP!$G$7:$AN$47)+SUMPRODUCT(--(ITEXP!$B$7:$B$15=$A129)*(ITEXP!$G$1:$AN$1=K$1),ITEXP!$G$7:$AN$15)+SUMIF(LABRCOST!$C$5:$C$30,$A129,LABRCOST!L$5:L$30)</f>
        <v>0</v>
      </c>
      <c r="L129" s="17" cm="1">
        <f t="array" ref="L129">SUMIF(TRAINGCOST!$B$6:$B$8,$A129,TRAINGCOST!M$6:M$8)+SUMPRODUCT(--(HSEEXP!$B$7:$B$24=$A129)*(HSEEXP!$G$1:$AN$1=L$1),HSEEXP!$G$7:$AN$24)+SUMPRODUCT(--(GENSERVEXP!$B$7:$B$47=$A129)*(GENSERVEXP!$G$1:$AN$1=L$1),GENSERVEXP!$G$7:$AN$47)+SUMPRODUCT(--(ITEXP!$B$7:$B$15=$A129)*(ITEXP!$G$1:$AN$1=L$1),ITEXP!$G$7:$AN$15)+SUMIF(LABRCOST!$C$5:$C$30,$A129,LABRCOST!M$5:M$30)</f>
        <v>0</v>
      </c>
      <c r="M129" s="17" cm="1">
        <f t="array" ref="M129">SUMIF(TRAINGCOST!$B$6:$B$8,$A129,TRAINGCOST!N$6:N$8)+SUMPRODUCT(--(HSEEXP!$B$7:$B$24=$A129)*(HSEEXP!$G$1:$AN$1=M$1),HSEEXP!$G$7:$AN$24)+SUMPRODUCT(--(GENSERVEXP!$B$7:$B$47=$A129)*(GENSERVEXP!$G$1:$AN$1=M$1),GENSERVEXP!$G$7:$AN$47)+SUMPRODUCT(--(ITEXP!$B$7:$B$15=$A129)*(ITEXP!$G$1:$AN$1=M$1),ITEXP!$G$7:$AN$15)+SUMIF(LABRCOST!$C$5:$C$30,$A129,LABRCOST!N$5:N$30)</f>
        <v>0</v>
      </c>
      <c r="N129" s="17" cm="1">
        <f t="array" ref="N129">SUMIF(TRAINGCOST!$B$6:$B$8,$A129,TRAINGCOST!O$6:O$8)+SUMPRODUCT(--(HSEEXP!$B$7:$B$24=$A129)*(HSEEXP!$G$1:$AN$1=N$1),HSEEXP!$G$7:$AN$24)+SUMPRODUCT(--(GENSERVEXP!$B$7:$B$47=$A129)*(GENSERVEXP!$G$1:$AN$1=N$1),GENSERVEXP!$G$7:$AN$47)+SUMPRODUCT(--(ITEXP!$B$7:$B$15=$A129)*(ITEXP!$G$1:$AN$1=N$1),ITEXP!$G$7:$AN$15)+SUMIF(LABRCOST!$C$5:$C$30,$A129,LABRCOST!O$5:O$30)</f>
        <v>0</v>
      </c>
      <c r="O129" s="18">
        <f t="shared" si="24"/>
        <v>0</v>
      </c>
      <c r="P129" s="32" t="s">
        <v>254</v>
      </c>
    </row>
    <row r="130" spans="1:16" x14ac:dyDescent="0.3">
      <c r="A130" s="30" t="s">
        <v>255</v>
      </c>
      <c r="B130" s="31" t="s">
        <v>256</v>
      </c>
      <c r="C130" s="17" cm="1">
        <f t="array" ref="C130">SUMIF(TRAINGCOST!$B$6:$B$8,$A130,TRAINGCOST!D$6:D$8)+SUMPRODUCT(--(HSEEXP!$B$7:$B$24=$A130)*(HSEEXP!$G$1:$AN$1=C$1),HSEEXP!$G$7:$AN$24)+SUMPRODUCT(--(GENSERVEXP!$B$7:$B$47=$A130)*(GENSERVEXP!$G$1:$AN$1=C$1),GENSERVEXP!$G$7:$AN$47)+SUMPRODUCT(--(ITEXP!$B$7:$B$15=$A130)*(ITEXP!$G$1:$AN$1=C$1),ITEXP!$G$7:$AN$15)+SUMIF(LABRCOST!$C$5:$C$30,$A130,LABRCOST!D$5:D$30)</f>
        <v>0</v>
      </c>
      <c r="D130" s="17" cm="1">
        <f t="array" ref="D130">SUMIF(TRAINGCOST!$B$6:$B$8,$A130,TRAINGCOST!E$6:E$8)+SUMPRODUCT(--(HSEEXP!$B$7:$B$24=$A130)*(HSEEXP!$G$1:$AN$1=D$1),HSEEXP!$G$7:$AN$24)+SUMPRODUCT(--(GENSERVEXP!$B$7:$B$47=$A130)*(GENSERVEXP!$G$1:$AN$1=D$1),GENSERVEXP!$G$7:$AN$47)+SUMPRODUCT(--(ITEXP!$B$7:$B$15=$A130)*(ITEXP!$G$1:$AN$1=D$1),ITEXP!$G$7:$AN$15)+SUMIF(LABRCOST!$C$5:$C$30,$A130,LABRCOST!E$5:E$30)</f>
        <v>0</v>
      </c>
      <c r="E130" s="17" cm="1">
        <f t="array" ref="E130">SUMIF(TRAINGCOST!$B$6:$B$8,$A130,TRAINGCOST!F$6:F$8)+SUMPRODUCT(--(HSEEXP!$B$7:$B$24=$A130)*(HSEEXP!$G$1:$AN$1=E$1),HSEEXP!$G$7:$AN$24)+SUMPRODUCT(--(GENSERVEXP!$B$7:$B$47=$A130)*(GENSERVEXP!$G$1:$AN$1=E$1),GENSERVEXP!$G$7:$AN$47)+SUMPRODUCT(--(ITEXP!$B$7:$B$15=$A130)*(ITEXP!$G$1:$AN$1=E$1),ITEXP!$G$7:$AN$15)+SUMIF(LABRCOST!$C$5:$C$30,$A130,LABRCOST!F$5:F$30)</f>
        <v>0</v>
      </c>
      <c r="F130" s="17" cm="1">
        <f t="array" ref="F130">SUMIF(TRAINGCOST!$B$6:$B$8,$A130,TRAINGCOST!G$6:G$8)+SUMPRODUCT(--(HSEEXP!$B$7:$B$24=$A130)*(HSEEXP!$G$1:$AN$1=F$1),HSEEXP!$G$7:$AN$24)+SUMPRODUCT(--(GENSERVEXP!$B$7:$B$47=$A130)*(GENSERVEXP!$G$1:$AN$1=F$1),GENSERVEXP!$G$7:$AN$47)+SUMPRODUCT(--(ITEXP!$B$7:$B$15=$A130)*(ITEXP!$G$1:$AN$1=F$1),ITEXP!$G$7:$AN$15)+SUMIF(LABRCOST!$C$5:$C$30,$A130,LABRCOST!G$5:G$30)</f>
        <v>0</v>
      </c>
      <c r="G130" s="17" cm="1">
        <f t="array" ref="G130">SUMIF(TRAINGCOST!$B$6:$B$8,$A130,TRAINGCOST!H$6:H$8)+SUMPRODUCT(--(HSEEXP!$B$7:$B$24=$A130)*(HSEEXP!$G$1:$AN$1=G$1),HSEEXP!$G$7:$AN$24)+SUMPRODUCT(--(GENSERVEXP!$B$7:$B$47=$A130)*(GENSERVEXP!$G$1:$AN$1=G$1),GENSERVEXP!$G$7:$AN$47)+SUMPRODUCT(--(ITEXP!$B$7:$B$15=$A130)*(ITEXP!$G$1:$AN$1=G$1),ITEXP!$G$7:$AN$15)+SUMIF(LABRCOST!$C$5:$C$30,$A130,LABRCOST!H$5:H$30)</f>
        <v>0</v>
      </c>
      <c r="H130" s="17" cm="1">
        <f t="array" ref="H130">SUMIF(TRAINGCOST!$B$6:$B$8,$A130,TRAINGCOST!I$6:I$8)+SUMPRODUCT(--(HSEEXP!$B$7:$B$24=$A130)*(HSEEXP!$G$1:$AN$1=H$1),HSEEXP!$G$7:$AN$24)+SUMPRODUCT(--(GENSERVEXP!$B$7:$B$47=$A130)*(GENSERVEXP!$G$1:$AN$1=H$1),GENSERVEXP!$G$7:$AN$47)+SUMPRODUCT(--(ITEXP!$B$7:$B$15=$A130)*(ITEXP!$G$1:$AN$1=H$1),ITEXP!$G$7:$AN$15)+SUMIF(LABRCOST!$C$5:$C$30,$A130,LABRCOST!I$5:I$30)</f>
        <v>0</v>
      </c>
      <c r="I130" s="17" cm="1">
        <f t="array" ref="I130">SUMIF(TRAINGCOST!$B$6:$B$8,$A130,TRAINGCOST!J$6:J$8)+SUMPRODUCT(--(HSEEXP!$B$7:$B$24=$A130)*(HSEEXP!$G$1:$AN$1=I$1),HSEEXP!$G$7:$AN$24)+SUMPRODUCT(--(GENSERVEXP!$B$7:$B$47=$A130)*(GENSERVEXP!$G$1:$AN$1=I$1),GENSERVEXP!$G$7:$AN$47)+SUMPRODUCT(--(ITEXP!$B$7:$B$15=$A130)*(ITEXP!$G$1:$AN$1=I$1),ITEXP!$G$7:$AN$15)+SUMIF(LABRCOST!$C$5:$C$30,$A130,LABRCOST!J$5:J$30)</f>
        <v>0</v>
      </c>
      <c r="J130" s="17" cm="1">
        <f t="array" ref="J130">SUMIF(TRAINGCOST!$B$6:$B$8,$A130,TRAINGCOST!K$6:K$8)+SUMPRODUCT(--(HSEEXP!$B$7:$B$24=$A130)*(HSEEXP!$G$1:$AN$1=J$1),HSEEXP!$G$7:$AN$24)+SUMPRODUCT(--(GENSERVEXP!$B$7:$B$47=$A130)*(GENSERVEXP!$G$1:$AN$1=J$1),GENSERVEXP!$G$7:$AN$47)+SUMPRODUCT(--(ITEXP!$B$7:$B$15=$A130)*(ITEXP!$G$1:$AN$1=J$1),ITEXP!$G$7:$AN$15)+SUMIF(LABRCOST!$C$5:$C$30,$A130,LABRCOST!K$5:K$30)</f>
        <v>0</v>
      </c>
      <c r="K130" s="17" cm="1">
        <f t="array" ref="K130">SUMIF(TRAINGCOST!$B$6:$B$8,$A130,TRAINGCOST!L$6:L$8)+SUMPRODUCT(--(HSEEXP!$B$7:$B$24=$A130)*(HSEEXP!$G$1:$AN$1=K$1),HSEEXP!$G$7:$AN$24)+SUMPRODUCT(--(GENSERVEXP!$B$7:$B$47=$A130)*(GENSERVEXP!$G$1:$AN$1=K$1),GENSERVEXP!$G$7:$AN$47)+SUMPRODUCT(--(ITEXP!$B$7:$B$15=$A130)*(ITEXP!$G$1:$AN$1=K$1),ITEXP!$G$7:$AN$15)+SUMIF(LABRCOST!$C$5:$C$30,$A130,LABRCOST!L$5:L$30)</f>
        <v>0</v>
      </c>
      <c r="L130" s="17" cm="1">
        <f t="array" ref="L130">SUMIF(TRAINGCOST!$B$6:$B$8,$A130,TRAINGCOST!M$6:M$8)+SUMPRODUCT(--(HSEEXP!$B$7:$B$24=$A130)*(HSEEXP!$G$1:$AN$1=L$1),HSEEXP!$G$7:$AN$24)+SUMPRODUCT(--(GENSERVEXP!$B$7:$B$47=$A130)*(GENSERVEXP!$G$1:$AN$1=L$1),GENSERVEXP!$G$7:$AN$47)+SUMPRODUCT(--(ITEXP!$B$7:$B$15=$A130)*(ITEXP!$G$1:$AN$1=L$1),ITEXP!$G$7:$AN$15)+SUMIF(LABRCOST!$C$5:$C$30,$A130,LABRCOST!M$5:M$30)</f>
        <v>0</v>
      </c>
      <c r="M130" s="17" cm="1">
        <f t="array" ref="M130">SUMIF(TRAINGCOST!$B$6:$B$8,$A130,TRAINGCOST!N$6:N$8)+SUMPRODUCT(--(HSEEXP!$B$7:$B$24=$A130)*(HSEEXP!$G$1:$AN$1=M$1),HSEEXP!$G$7:$AN$24)+SUMPRODUCT(--(GENSERVEXP!$B$7:$B$47=$A130)*(GENSERVEXP!$G$1:$AN$1=M$1),GENSERVEXP!$G$7:$AN$47)+SUMPRODUCT(--(ITEXP!$B$7:$B$15=$A130)*(ITEXP!$G$1:$AN$1=M$1),ITEXP!$G$7:$AN$15)+SUMIF(LABRCOST!$C$5:$C$30,$A130,LABRCOST!N$5:N$30)</f>
        <v>0</v>
      </c>
      <c r="N130" s="17" cm="1">
        <f t="array" ref="N130">SUMIF(TRAINGCOST!$B$6:$B$8,$A130,TRAINGCOST!O$6:O$8)+SUMPRODUCT(--(HSEEXP!$B$7:$B$24=$A130)*(HSEEXP!$G$1:$AN$1=N$1),HSEEXP!$G$7:$AN$24)+SUMPRODUCT(--(GENSERVEXP!$B$7:$B$47=$A130)*(GENSERVEXP!$G$1:$AN$1=N$1),GENSERVEXP!$G$7:$AN$47)+SUMPRODUCT(--(ITEXP!$B$7:$B$15=$A130)*(ITEXP!$G$1:$AN$1=N$1),ITEXP!$G$7:$AN$15)+SUMIF(LABRCOST!$C$5:$C$30,$A130,LABRCOST!O$5:O$30)</f>
        <v>0</v>
      </c>
      <c r="O130" s="18">
        <f t="shared" si="24"/>
        <v>0</v>
      </c>
      <c r="P130" s="32" t="s">
        <v>254</v>
      </c>
    </row>
    <row r="131" spans="1:16" x14ac:dyDescent="0.3">
      <c r="A131" s="30" t="s">
        <v>257</v>
      </c>
      <c r="B131" s="31" t="s">
        <v>258</v>
      </c>
      <c r="C131" s="17" cm="1">
        <f t="array" ref="C131">SUMIF(TRAINGCOST!$B$6:$B$8,$A131,TRAINGCOST!D$6:D$8)+SUMPRODUCT(--(HSEEXP!$B$7:$B$24=$A131)*(HSEEXP!$G$1:$AN$1=C$1),HSEEXP!$G$7:$AN$24)+SUMPRODUCT(--(GENSERVEXP!$B$7:$B$47=$A131)*(GENSERVEXP!$G$1:$AN$1=C$1),GENSERVEXP!$G$7:$AN$47)+SUMPRODUCT(--(ITEXP!$B$7:$B$15=$A131)*(ITEXP!$G$1:$AN$1=C$1),ITEXP!$G$7:$AN$15)+SUMIF(LABRCOST!$C$5:$C$30,$A131,LABRCOST!D$5:D$30)</f>
        <v>0</v>
      </c>
      <c r="D131" s="17" cm="1">
        <f t="array" ref="D131">SUMIF(TRAINGCOST!$B$6:$B$8,$A131,TRAINGCOST!E$6:E$8)+SUMPRODUCT(--(HSEEXP!$B$7:$B$24=$A131)*(HSEEXP!$G$1:$AN$1=D$1),HSEEXP!$G$7:$AN$24)+SUMPRODUCT(--(GENSERVEXP!$B$7:$B$47=$A131)*(GENSERVEXP!$G$1:$AN$1=D$1),GENSERVEXP!$G$7:$AN$47)+SUMPRODUCT(--(ITEXP!$B$7:$B$15=$A131)*(ITEXP!$G$1:$AN$1=D$1),ITEXP!$G$7:$AN$15)+SUMIF(LABRCOST!$C$5:$C$30,$A131,LABRCOST!E$5:E$30)</f>
        <v>0</v>
      </c>
      <c r="E131" s="17" cm="1">
        <f t="array" ref="E131">SUMIF(TRAINGCOST!$B$6:$B$8,$A131,TRAINGCOST!F$6:F$8)+SUMPRODUCT(--(HSEEXP!$B$7:$B$24=$A131)*(HSEEXP!$G$1:$AN$1=E$1),HSEEXP!$G$7:$AN$24)+SUMPRODUCT(--(GENSERVEXP!$B$7:$B$47=$A131)*(GENSERVEXP!$G$1:$AN$1=E$1),GENSERVEXP!$G$7:$AN$47)+SUMPRODUCT(--(ITEXP!$B$7:$B$15=$A131)*(ITEXP!$G$1:$AN$1=E$1),ITEXP!$G$7:$AN$15)+SUMIF(LABRCOST!$C$5:$C$30,$A131,LABRCOST!F$5:F$30)</f>
        <v>0</v>
      </c>
      <c r="F131" s="17" cm="1">
        <f t="array" ref="F131">SUMIF(TRAINGCOST!$B$6:$B$8,$A131,TRAINGCOST!G$6:G$8)+SUMPRODUCT(--(HSEEXP!$B$7:$B$24=$A131)*(HSEEXP!$G$1:$AN$1=F$1),HSEEXP!$G$7:$AN$24)+SUMPRODUCT(--(GENSERVEXP!$B$7:$B$47=$A131)*(GENSERVEXP!$G$1:$AN$1=F$1),GENSERVEXP!$G$7:$AN$47)+SUMPRODUCT(--(ITEXP!$B$7:$B$15=$A131)*(ITEXP!$G$1:$AN$1=F$1),ITEXP!$G$7:$AN$15)+SUMIF(LABRCOST!$C$5:$C$30,$A131,LABRCOST!G$5:G$30)</f>
        <v>0</v>
      </c>
      <c r="G131" s="17" cm="1">
        <f t="array" ref="G131">SUMIF(TRAINGCOST!$B$6:$B$8,$A131,TRAINGCOST!H$6:H$8)+SUMPRODUCT(--(HSEEXP!$B$7:$B$24=$A131)*(HSEEXP!$G$1:$AN$1=G$1),HSEEXP!$G$7:$AN$24)+SUMPRODUCT(--(GENSERVEXP!$B$7:$B$47=$A131)*(GENSERVEXP!$G$1:$AN$1=G$1),GENSERVEXP!$G$7:$AN$47)+SUMPRODUCT(--(ITEXP!$B$7:$B$15=$A131)*(ITEXP!$G$1:$AN$1=G$1),ITEXP!$G$7:$AN$15)+SUMIF(LABRCOST!$C$5:$C$30,$A131,LABRCOST!H$5:H$30)</f>
        <v>0</v>
      </c>
      <c r="H131" s="17" cm="1">
        <f t="array" ref="H131">SUMIF(TRAINGCOST!$B$6:$B$8,$A131,TRAINGCOST!I$6:I$8)+SUMPRODUCT(--(HSEEXP!$B$7:$B$24=$A131)*(HSEEXP!$G$1:$AN$1=H$1),HSEEXP!$G$7:$AN$24)+SUMPRODUCT(--(GENSERVEXP!$B$7:$B$47=$A131)*(GENSERVEXP!$G$1:$AN$1=H$1),GENSERVEXP!$G$7:$AN$47)+SUMPRODUCT(--(ITEXP!$B$7:$B$15=$A131)*(ITEXP!$G$1:$AN$1=H$1),ITEXP!$G$7:$AN$15)+SUMIF(LABRCOST!$C$5:$C$30,$A131,LABRCOST!I$5:I$30)</f>
        <v>0</v>
      </c>
      <c r="I131" s="17" cm="1">
        <f t="array" ref="I131">SUMIF(TRAINGCOST!$B$6:$B$8,$A131,TRAINGCOST!J$6:J$8)+SUMPRODUCT(--(HSEEXP!$B$7:$B$24=$A131)*(HSEEXP!$G$1:$AN$1=I$1),HSEEXP!$G$7:$AN$24)+SUMPRODUCT(--(GENSERVEXP!$B$7:$B$47=$A131)*(GENSERVEXP!$G$1:$AN$1=I$1),GENSERVEXP!$G$7:$AN$47)+SUMPRODUCT(--(ITEXP!$B$7:$B$15=$A131)*(ITEXP!$G$1:$AN$1=I$1),ITEXP!$G$7:$AN$15)+SUMIF(LABRCOST!$C$5:$C$30,$A131,LABRCOST!J$5:J$30)</f>
        <v>0</v>
      </c>
      <c r="J131" s="17" cm="1">
        <f t="array" ref="J131">SUMIF(TRAINGCOST!$B$6:$B$8,$A131,TRAINGCOST!K$6:K$8)+SUMPRODUCT(--(HSEEXP!$B$7:$B$24=$A131)*(HSEEXP!$G$1:$AN$1=J$1),HSEEXP!$G$7:$AN$24)+SUMPRODUCT(--(GENSERVEXP!$B$7:$B$47=$A131)*(GENSERVEXP!$G$1:$AN$1=J$1),GENSERVEXP!$G$7:$AN$47)+SUMPRODUCT(--(ITEXP!$B$7:$B$15=$A131)*(ITEXP!$G$1:$AN$1=J$1),ITEXP!$G$7:$AN$15)+SUMIF(LABRCOST!$C$5:$C$30,$A131,LABRCOST!K$5:K$30)</f>
        <v>0</v>
      </c>
      <c r="K131" s="17" cm="1">
        <f t="array" ref="K131">SUMIF(TRAINGCOST!$B$6:$B$8,$A131,TRAINGCOST!L$6:L$8)+SUMPRODUCT(--(HSEEXP!$B$7:$B$24=$A131)*(HSEEXP!$G$1:$AN$1=K$1),HSEEXP!$G$7:$AN$24)+SUMPRODUCT(--(GENSERVEXP!$B$7:$B$47=$A131)*(GENSERVEXP!$G$1:$AN$1=K$1),GENSERVEXP!$G$7:$AN$47)+SUMPRODUCT(--(ITEXP!$B$7:$B$15=$A131)*(ITEXP!$G$1:$AN$1=K$1),ITEXP!$G$7:$AN$15)+SUMIF(LABRCOST!$C$5:$C$30,$A131,LABRCOST!L$5:L$30)</f>
        <v>0</v>
      </c>
      <c r="L131" s="17" cm="1">
        <f t="array" ref="L131">SUMIF(TRAINGCOST!$B$6:$B$8,$A131,TRAINGCOST!M$6:M$8)+SUMPRODUCT(--(HSEEXP!$B$7:$B$24=$A131)*(HSEEXP!$G$1:$AN$1=L$1),HSEEXP!$G$7:$AN$24)+SUMPRODUCT(--(GENSERVEXP!$B$7:$B$47=$A131)*(GENSERVEXP!$G$1:$AN$1=L$1),GENSERVEXP!$G$7:$AN$47)+SUMPRODUCT(--(ITEXP!$B$7:$B$15=$A131)*(ITEXP!$G$1:$AN$1=L$1),ITEXP!$G$7:$AN$15)+SUMIF(LABRCOST!$C$5:$C$30,$A131,LABRCOST!M$5:M$30)</f>
        <v>0</v>
      </c>
      <c r="M131" s="17" cm="1">
        <f t="array" ref="M131">SUMIF(TRAINGCOST!$B$6:$B$8,$A131,TRAINGCOST!N$6:N$8)+SUMPRODUCT(--(HSEEXP!$B$7:$B$24=$A131)*(HSEEXP!$G$1:$AN$1=M$1),HSEEXP!$G$7:$AN$24)+SUMPRODUCT(--(GENSERVEXP!$B$7:$B$47=$A131)*(GENSERVEXP!$G$1:$AN$1=M$1),GENSERVEXP!$G$7:$AN$47)+SUMPRODUCT(--(ITEXP!$B$7:$B$15=$A131)*(ITEXP!$G$1:$AN$1=M$1),ITEXP!$G$7:$AN$15)+SUMIF(LABRCOST!$C$5:$C$30,$A131,LABRCOST!N$5:N$30)</f>
        <v>0</v>
      </c>
      <c r="N131" s="17" cm="1">
        <f t="array" ref="N131">SUMIF(TRAINGCOST!$B$6:$B$8,$A131,TRAINGCOST!O$6:O$8)+SUMPRODUCT(--(HSEEXP!$B$7:$B$24=$A131)*(HSEEXP!$G$1:$AN$1=N$1),HSEEXP!$G$7:$AN$24)+SUMPRODUCT(--(GENSERVEXP!$B$7:$B$47=$A131)*(GENSERVEXP!$G$1:$AN$1=N$1),GENSERVEXP!$G$7:$AN$47)+SUMPRODUCT(--(ITEXP!$B$7:$B$15=$A131)*(ITEXP!$G$1:$AN$1=N$1),ITEXP!$G$7:$AN$15)+SUMIF(LABRCOST!$C$5:$C$30,$A131,LABRCOST!O$5:O$30)</f>
        <v>0</v>
      </c>
      <c r="O131" s="18">
        <f t="shared" si="24"/>
        <v>0</v>
      </c>
      <c r="P131" s="32" t="s">
        <v>48</v>
      </c>
    </row>
    <row r="132" spans="1:16" x14ac:dyDescent="0.3">
      <c r="A132" s="30" t="s">
        <v>259</v>
      </c>
      <c r="B132" s="31" t="s">
        <v>260</v>
      </c>
      <c r="C132" s="17" cm="1">
        <f t="array" ref="C132">SUMIF(TRAINGCOST!$B$6:$B$8,$A132,TRAINGCOST!D$6:D$8)+SUMPRODUCT(--(HSEEXP!$B$7:$B$24=$A132)*(HSEEXP!$G$1:$AN$1=C$1),HSEEXP!$G$7:$AN$24)+SUMPRODUCT(--(GENSERVEXP!$B$7:$B$47=$A132)*(GENSERVEXP!$G$1:$AN$1=C$1),GENSERVEXP!$G$7:$AN$47)+SUMPRODUCT(--(ITEXP!$B$7:$B$15=$A132)*(ITEXP!$G$1:$AN$1=C$1),ITEXP!$G$7:$AN$15)+SUMIF(LABRCOST!$C$5:$C$30,$A132,LABRCOST!D$5:D$30)</f>
        <v>0</v>
      </c>
      <c r="D132" s="17" cm="1">
        <f t="array" ref="D132">SUMIF(TRAINGCOST!$B$6:$B$8,$A132,TRAINGCOST!E$6:E$8)+SUMPRODUCT(--(HSEEXP!$B$7:$B$24=$A132)*(HSEEXP!$G$1:$AN$1=D$1),HSEEXP!$G$7:$AN$24)+SUMPRODUCT(--(GENSERVEXP!$B$7:$B$47=$A132)*(GENSERVEXP!$G$1:$AN$1=D$1),GENSERVEXP!$G$7:$AN$47)+SUMPRODUCT(--(ITEXP!$B$7:$B$15=$A132)*(ITEXP!$G$1:$AN$1=D$1),ITEXP!$G$7:$AN$15)+SUMIF(LABRCOST!$C$5:$C$30,$A132,LABRCOST!E$5:E$30)</f>
        <v>0</v>
      </c>
      <c r="E132" s="17" cm="1">
        <f t="array" ref="E132">SUMIF(TRAINGCOST!$B$6:$B$8,$A132,TRAINGCOST!F$6:F$8)+SUMPRODUCT(--(HSEEXP!$B$7:$B$24=$A132)*(HSEEXP!$G$1:$AN$1=E$1),HSEEXP!$G$7:$AN$24)+SUMPRODUCT(--(GENSERVEXP!$B$7:$B$47=$A132)*(GENSERVEXP!$G$1:$AN$1=E$1),GENSERVEXP!$G$7:$AN$47)+SUMPRODUCT(--(ITEXP!$B$7:$B$15=$A132)*(ITEXP!$G$1:$AN$1=E$1),ITEXP!$G$7:$AN$15)+SUMIF(LABRCOST!$C$5:$C$30,$A132,LABRCOST!F$5:F$30)</f>
        <v>0</v>
      </c>
      <c r="F132" s="17" cm="1">
        <f t="array" ref="F132">SUMIF(TRAINGCOST!$B$6:$B$8,$A132,TRAINGCOST!G$6:G$8)+SUMPRODUCT(--(HSEEXP!$B$7:$B$24=$A132)*(HSEEXP!$G$1:$AN$1=F$1),HSEEXP!$G$7:$AN$24)+SUMPRODUCT(--(GENSERVEXP!$B$7:$B$47=$A132)*(GENSERVEXP!$G$1:$AN$1=F$1),GENSERVEXP!$G$7:$AN$47)+SUMPRODUCT(--(ITEXP!$B$7:$B$15=$A132)*(ITEXP!$G$1:$AN$1=F$1),ITEXP!$G$7:$AN$15)+SUMIF(LABRCOST!$C$5:$C$30,$A132,LABRCOST!G$5:G$30)</f>
        <v>0</v>
      </c>
      <c r="G132" s="17" cm="1">
        <f t="array" ref="G132">SUMIF(TRAINGCOST!$B$6:$B$8,$A132,TRAINGCOST!H$6:H$8)+SUMPRODUCT(--(HSEEXP!$B$7:$B$24=$A132)*(HSEEXP!$G$1:$AN$1=G$1),HSEEXP!$G$7:$AN$24)+SUMPRODUCT(--(GENSERVEXP!$B$7:$B$47=$A132)*(GENSERVEXP!$G$1:$AN$1=G$1),GENSERVEXP!$G$7:$AN$47)+SUMPRODUCT(--(ITEXP!$B$7:$B$15=$A132)*(ITEXP!$G$1:$AN$1=G$1),ITEXP!$G$7:$AN$15)+SUMIF(LABRCOST!$C$5:$C$30,$A132,LABRCOST!H$5:H$30)</f>
        <v>0</v>
      </c>
      <c r="H132" s="17" cm="1">
        <f t="array" ref="H132">SUMIF(TRAINGCOST!$B$6:$B$8,$A132,TRAINGCOST!I$6:I$8)+SUMPRODUCT(--(HSEEXP!$B$7:$B$24=$A132)*(HSEEXP!$G$1:$AN$1=H$1),HSEEXP!$G$7:$AN$24)+SUMPRODUCT(--(GENSERVEXP!$B$7:$B$47=$A132)*(GENSERVEXP!$G$1:$AN$1=H$1),GENSERVEXP!$G$7:$AN$47)+SUMPRODUCT(--(ITEXP!$B$7:$B$15=$A132)*(ITEXP!$G$1:$AN$1=H$1),ITEXP!$G$7:$AN$15)+SUMIF(LABRCOST!$C$5:$C$30,$A132,LABRCOST!I$5:I$30)</f>
        <v>0</v>
      </c>
      <c r="I132" s="17" cm="1">
        <f t="array" ref="I132">SUMIF(TRAINGCOST!$B$6:$B$8,$A132,TRAINGCOST!J$6:J$8)+SUMPRODUCT(--(HSEEXP!$B$7:$B$24=$A132)*(HSEEXP!$G$1:$AN$1=I$1),HSEEXP!$G$7:$AN$24)+SUMPRODUCT(--(GENSERVEXP!$B$7:$B$47=$A132)*(GENSERVEXP!$G$1:$AN$1=I$1),GENSERVEXP!$G$7:$AN$47)+SUMPRODUCT(--(ITEXP!$B$7:$B$15=$A132)*(ITEXP!$G$1:$AN$1=I$1),ITEXP!$G$7:$AN$15)+SUMIF(LABRCOST!$C$5:$C$30,$A132,LABRCOST!J$5:J$30)</f>
        <v>0</v>
      </c>
      <c r="J132" s="17" cm="1">
        <f t="array" ref="J132">SUMIF(TRAINGCOST!$B$6:$B$8,$A132,TRAINGCOST!K$6:K$8)+SUMPRODUCT(--(HSEEXP!$B$7:$B$24=$A132)*(HSEEXP!$G$1:$AN$1=J$1),HSEEXP!$G$7:$AN$24)+SUMPRODUCT(--(GENSERVEXP!$B$7:$B$47=$A132)*(GENSERVEXP!$G$1:$AN$1=J$1),GENSERVEXP!$G$7:$AN$47)+SUMPRODUCT(--(ITEXP!$B$7:$B$15=$A132)*(ITEXP!$G$1:$AN$1=J$1),ITEXP!$G$7:$AN$15)+SUMIF(LABRCOST!$C$5:$C$30,$A132,LABRCOST!K$5:K$30)</f>
        <v>0</v>
      </c>
      <c r="K132" s="17" cm="1">
        <f t="array" ref="K132">SUMIF(TRAINGCOST!$B$6:$B$8,$A132,TRAINGCOST!L$6:L$8)+SUMPRODUCT(--(HSEEXP!$B$7:$B$24=$A132)*(HSEEXP!$G$1:$AN$1=K$1),HSEEXP!$G$7:$AN$24)+SUMPRODUCT(--(GENSERVEXP!$B$7:$B$47=$A132)*(GENSERVEXP!$G$1:$AN$1=K$1),GENSERVEXP!$G$7:$AN$47)+SUMPRODUCT(--(ITEXP!$B$7:$B$15=$A132)*(ITEXP!$G$1:$AN$1=K$1),ITEXP!$G$7:$AN$15)+SUMIF(LABRCOST!$C$5:$C$30,$A132,LABRCOST!L$5:L$30)</f>
        <v>0</v>
      </c>
      <c r="L132" s="17" cm="1">
        <f t="array" ref="L132">SUMIF(TRAINGCOST!$B$6:$B$8,$A132,TRAINGCOST!M$6:M$8)+SUMPRODUCT(--(HSEEXP!$B$7:$B$24=$A132)*(HSEEXP!$G$1:$AN$1=L$1),HSEEXP!$G$7:$AN$24)+SUMPRODUCT(--(GENSERVEXP!$B$7:$B$47=$A132)*(GENSERVEXP!$G$1:$AN$1=L$1),GENSERVEXP!$G$7:$AN$47)+SUMPRODUCT(--(ITEXP!$B$7:$B$15=$A132)*(ITEXP!$G$1:$AN$1=L$1),ITEXP!$G$7:$AN$15)+SUMIF(LABRCOST!$C$5:$C$30,$A132,LABRCOST!M$5:M$30)</f>
        <v>0</v>
      </c>
      <c r="M132" s="17" cm="1">
        <f t="array" ref="M132">SUMIF(TRAINGCOST!$B$6:$B$8,$A132,TRAINGCOST!N$6:N$8)+SUMPRODUCT(--(HSEEXP!$B$7:$B$24=$A132)*(HSEEXP!$G$1:$AN$1=M$1),HSEEXP!$G$7:$AN$24)+SUMPRODUCT(--(GENSERVEXP!$B$7:$B$47=$A132)*(GENSERVEXP!$G$1:$AN$1=M$1),GENSERVEXP!$G$7:$AN$47)+SUMPRODUCT(--(ITEXP!$B$7:$B$15=$A132)*(ITEXP!$G$1:$AN$1=M$1),ITEXP!$G$7:$AN$15)+SUMIF(LABRCOST!$C$5:$C$30,$A132,LABRCOST!N$5:N$30)</f>
        <v>0</v>
      </c>
      <c r="N132" s="17" cm="1">
        <f t="array" ref="N132">SUMIF(TRAINGCOST!$B$6:$B$8,$A132,TRAINGCOST!O$6:O$8)+SUMPRODUCT(--(HSEEXP!$B$7:$B$24=$A132)*(HSEEXP!$G$1:$AN$1=N$1),HSEEXP!$G$7:$AN$24)+SUMPRODUCT(--(GENSERVEXP!$B$7:$B$47=$A132)*(GENSERVEXP!$G$1:$AN$1=N$1),GENSERVEXP!$G$7:$AN$47)+SUMPRODUCT(--(ITEXP!$B$7:$B$15=$A132)*(ITEXP!$G$1:$AN$1=N$1),ITEXP!$G$7:$AN$15)+SUMIF(LABRCOST!$C$5:$C$30,$A132,LABRCOST!O$5:O$30)</f>
        <v>0</v>
      </c>
      <c r="O132" s="18">
        <f t="shared" si="24"/>
        <v>0</v>
      </c>
      <c r="P132" s="32" t="s">
        <v>48</v>
      </c>
    </row>
    <row r="133" spans="1:16" x14ac:dyDescent="0.3">
      <c r="A133" s="30" t="s">
        <v>261</v>
      </c>
      <c r="B133" s="31" t="s">
        <v>262</v>
      </c>
      <c r="C133" s="17" cm="1">
        <f t="array" ref="C133">SUMIF(TRAINGCOST!$B$6:$B$8,$A133,TRAINGCOST!D$6:D$8)+SUMPRODUCT(--(HSEEXP!$B$7:$B$24=$A133)*(HSEEXP!$G$1:$AN$1=C$1),HSEEXP!$G$7:$AN$24)+SUMPRODUCT(--(GENSERVEXP!$B$7:$B$47=$A133)*(GENSERVEXP!$G$1:$AN$1=C$1),GENSERVEXP!$G$7:$AN$47)+SUMPRODUCT(--(ITEXP!$B$7:$B$15=$A133)*(ITEXP!$G$1:$AN$1=C$1),ITEXP!$G$7:$AN$15)+SUMIF(LABRCOST!$C$5:$C$30,$A133,LABRCOST!D$5:D$30)</f>
        <v>0</v>
      </c>
      <c r="D133" s="17" cm="1">
        <f t="array" ref="D133">SUMIF(TRAINGCOST!$B$6:$B$8,$A133,TRAINGCOST!E$6:E$8)+SUMPRODUCT(--(HSEEXP!$B$7:$B$24=$A133)*(HSEEXP!$G$1:$AN$1=D$1),HSEEXP!$G$7:$AN$24)+SUMPRODUCT(--(GENSERVEXP!$B$7:$B$47=$A133)*(GENSERVEXP!$G$1:$AN$1=D$1),GENSERVEXP!$G$7:$AN$47)+SUMPRODUCT(--(ITEXP!$B$7:$B$15=$A133)*(ITEXP!$G$1:$AN$1=D$1),ITEXP!$G$7:$AN$15)+SUMIF(LABRCOST!$C$5:$C$30,$A133,LABRCOST!E$5:E$30)</f>
        <v>0</v>
      </c>
      <c r="E133" s="17" cm="1">
        <f t="array" ref="E133">SUMIF(TRAINGCOST!$B$6:$B$8,$A133,TRAINGCOST!F$6:F$8)+SUMPRODUCT(--(HSEEXP!$B$7:$B$24=$A133)*(HSEEXP!$G$1:$AN$1=E$1),HSEEXP!$G$7:$AN$24)+SUMPRODUCT(--(GENSERVEXP!$B$7:$B$47=$A133)*(GENSERVEXP!$G$1:$AN$1=E$1),GENSERVEXP!$G$7:$AN$47)+SUMPRODUCT(--(ITEXP!$B$7:$B$15=$A133)*(ITEXP!$G$1:$AN$1=E$1),ITEXP!$G$7:$AN$15)+SUMIF(LABRCOST!$C$5:$C$30,$A133,LABRCOST!F$5:F$30)</f>
        <v>0</v>
      </c>
      <c r="F133" s="17" cm="1">
        <f t="array" ref="F133">SUMIF(TRAINGCOST!$B$6:$B$8,$A133,TRAINGCOST!G$6:G$8)+SUMPRODUCT(--(HSEEXP!$B$7:$B$24=$A133)*(HSEEXP!$G$1:$AN$1=F$1),HSEEXP!$G$7:$AN$24)+SUMPRODUCT(--(GENSERVEXP!$B$7:$B$47=$A133)*(GENSERVEXP!$G$1:$AN$1=F$1),GENSERVEXP!$G$7:$AN$47)+SUMPRODUCT(--(ITEXP!$B$7:$B$15=$A133)*(ITEXP!$G$1:$AN$1=F$1),ITEXP!$G$7:$AN$15)+SUMIF(LABRCOST!$C$5:$C$30,$A133,LABRCOST!G$5:G$30)</f>
        <v>0</v>
      </c>
      <c r="G133" s="17" cm="1">
        <f t="array" ref="G133">SUMIF(TRAINGCOST!$B$6:$B$8,$A133,TRAINGCOST!H$6:H$8)+SUMPRODUCT(--(HSEEXP!$B$7:$B$24=$A133)*(HSEEXP!$G$1:$AN$1=G$1),HSEEXP!$G$7:$AN$24)+SUMPRODUCT(--(GENSERVEXP!$B$7:$B$47=$A133)*(GENSERVEXP!$G$1:$AN$1=G$1),GENSERVEXP!$G$7:$AN$47)+SUMPRODUCT(--(ITEXP!$B$7:$B$15=$A133)*(ITEXP!$G$1:$AN$1=G$1),ITEXP!$G$7:$AN$15)+SUMIF(LABRCOST!$C$5:$C$30,$A133,LABRCOST!H$5:H$30)</f>
        <v>0</v>
      </c>
      <c r="H133" s="17" cm="1">
        <f t="array" ref="H133">SUMIF(TRAINGCOST!$B$6:$B$8,$A133,TRAINGCOST!I$6:I$8)+SUMPRODUCT(--(HSEEXP!$B$7:$B$24=$A133)*(HSEEXP!$G$1:$AN$1=H$1),HSEEXP!$G$7:$AN$24)+SUMPRODUCT(--(GENSERVEXP!$B$7:$B$47=$A133)*(GENSERVEXP!$G$1:$AN$1=H$1),GENSERVEXP!$G$7:$AN$47)+SUMPRODUCT(--(ITEXP!$B$7:$B$15=$A133)*(ITEXP!$G$1:$AN$1=H$1),ITEXP!$G$7:$AN$15)+SUMIF(LABRCOST!$C$5:$C$30,$A133,LABRCOST!I$5:I$30)</f>
        <v>0</v>
      </c>
      <c r="I133" s="17" cm="1">
        <f t="array" ref="I133">SUMIF(TRAINGCOST!$B$6:$B$8,$A133,TRAINGCOST!J$6:J$8)+SUMPRODUCT(--(HSEEXP!$B$7:$B$24=$A133)*(HSEEXP!$G$1:$AN$1=I$1),HSEEXP!$G$7:$AN$24)+SUMPRODUCT(--(GENSERVEXP!$B$7:$B$47=$A133)*(GENSERVEXP!$G$1:$AN$1=I$1),GENSERVEXP!$G$7:$AN$47)+SUMPRODUCT(--(ITEXP!$B$7:$B$15=$A133)*(ITEXP!$G$1:$AN$1=I$1),ITEXP!$G$7:$AN$15)+SUMIF(LABRCOST!$C$5:$C$30,$A133,LABRCOST!J$5:J$30)</f>
        <v>0</v>
      </c>
      <c r="J133" s="17" cm="1">
        <f t="array" ref="J133">SUMIF(TRAINGCOST!$B$6:$B$8,$A133,TRAINGCOST!K$6:K$8)+SUMPRODUCT(--(HSEEXP!$B$7:$B$24=$A133)*(HSEEXP!$G$1:$AN$1=J$1),HSEEXP!$G$7:$AN$24)+SUMPRODUCT(--(GENSERVEXP!$B$7:$B$47=$A133)*(GENSERVEXP!$G$1:$AN$1=J$1),GENSERVEXP!$G$7:$AN$47)+SUMPRODUCT(--(ITEXP!$B$7:$B$15=$A133)*(ITEXP!$G$1:$AN$1=J$1),ITEXP!$G$7:$AN$15)+SUMIF(LABRCOST!$C$5:$C$30,$A133,LABRCOST!K$5:K$30)</f>
        <v>0</v>
      </c>
      <c r="K133" s="17" cm="1">
        <f t="array" ref="K133">SUMIF(TRAINGCOST!$B$6:$B$8,$A133,TRAINGCOST!L$6:L$8)+SUMPRODUCT(--(HSEEXP!$B$7:$B$24=$A133)*(HSEEXP!$G$1:$AN$1=K$1),HSEEXP!$G$7:$AN$24)+SUMPRODUCT(--(GENSERVEXP!$B$7:$B$47=$A133)*(GENSERVEXP!$G$1:$AN$1=K$1),GENSERVEXP!$G$7:$AN$47)+SUMPRODUCT(--(ITEXP!$B$7:$B$15=$A133)*(ITEXP!$G$1:$AN$1=K$1),ITEXP!$G$7:$AN$15)+SUMIF(LABRCOST!$C$5:$C$30,$A133,LABRCOST!L$5:L$30)</f>
        <v>0</v>
      </c>
      <c r="L133" s="17" cm="1">
        <f t="array" ref="L133">SUMIF(TRAINGCOST!$B$6:$B$8,$A133,TRAINGCOST!M$6:M$8)+SUMPRODUCT(--(HSEEXP!$B$7:$B$24=$A133)*(HSEEXP!$G$1:$AN$1=L$1),HSEEXP!$G$7:$AN$24)+SUMPRODUCT(--(GENSERVEXP!$B$7:$B$47=$A133)*(GENSERVEXP!$G$1:$AN$1=L$1),GENSERVEXP!$G$7:$AN$47)+SUMPRODUCT(--(ITEXP!$B$7:$B$15=$A133)*(ITEXP!$G$1:$AN$1=L$1),ITEXP!$G$7:$AN$15)+SUMIF(LABRCOST!$C$5:$C$30,$A133,LABRCOST!M$5:M$30)</f>
        <v>0</v>
      </c>
      <c r="M133" s="17" cm="1">
        <f t="array" ref="M133">SUMIF(TRAINGCOST!$B$6:$B$8,$A133,TRAINGCOST!N$6:N$8)+SUMPRODUCT(--(HSEEXP!$B$7:$B$24=$A133)*(HSEEXP!$G$1:$AN$1=M$1),HSEEXP!$G$7:$AN$24)+SUMPRODUCT(--(GENSERVEXP!$B$7:$B$47=$A133)*(GENSERVEXP!$G$1:$AN$1=M$1),GENSERVEXP!$G$7:$AN$47)+SUMPRODUCT(--(ITEXP!$B$7:$B$15=$A133)*(ITEXP!$G$1:$AN$1=M$1),ITEXP!$G$7:$AN$15)+SUMIF(LABRCOST!$C$5:$C$30,$A133,LABRCOST!N$5:N$30)</f>
        <v>0</v>
      </c>
      <c r="N133" s="17" cm="1">
        <f t="array" ref="N133">SUMIF(TRAINGCOST!$B$6:$B$8,$A133,TRAINGCOST!O$6:O$8)+SUMPRODUCT(--(HSEEXP!$B$7:$B$24=$A133)*(HSEEXP!$G$1:$AN$1=N$1),HSEEXP!$G$7:$AN$24)+SUMPRODUCT(--(GENSERVEXP!$B$7:$B$47=$A133)*(GENSERVEXP!$G$1:$AN$1=N$1),GENSERVEXP!$G$7:$AN$47)+SUMPRODUCT(--(ITEXP!$B$7:$B$15=$A133)*(ITEXP!$G$1:$AN$1=N$1),ITEXP!$G$7:$AN$15)+SUMIF(LABRCOST!$C$5:$C$30,$A133,LABRCOST!O$5:O$30)</f>
        <v>0</v>
      </c>
      <c r="O133" s="18">
        <f t="shared" si="24"/>
        <v>0</v>
      </c>
      <c r="P133" s="32" t="s">
        <v>48</v>
      </c>
    </row>
    <row r="134" spans="1:16" x14ac:dyDescent="0.3">
      <c r="A134" s="20" t="s">
        <v>263</v>
      </c>
      <c r="B134" s="29" t="s">
        <v>264</v>
      </c>
      <c r="C134" s="22">
        <f t="shared" ref="C134:N134" si="25">SUM(C122:C133)</f>
        <v>8000000</v>
      </c>
      <c r="D134" s="22">
        <f t="shared" si="25"/>
        <v>0</v>
      </c>
      <c r="E134" s="22">
        <f t="shared" si="25"/>
        <v>0</v>
      </c>
      <c r="F134" s="22">
        <f t="shared" si="25"/>
        <v>0</v>
      </c>
      <c r="G134" s="22">
        <f t="shared" si="25"/>
        <v>0</v>
      </c>
      <c r="H134" s="22">
        <f t="shared" si="25"/>
        <v>0</v>
      </c>
      <c r="I134" s="22">
        <f t="shared" si="25"/>
        <v>0</v>
      </c>
      <c r="J134" s="22">
        <f t="shared" si="25"/>
        <v>0</v>
      </c>
      <c r="K134" s="22">
        <f t="shared" si="25"/>
        <v>0</v>
      </c>
      <c r="L134" s="22">
        <f t="shared" si="25"/>
        <v>0</v>
      </c>
      <c r="M134" s="22">
        <f t="shared" si="25"/>
        <v>0</v>
      </c>
      <c r="N134" s="22">
        <f t="shared" si="25"/>
        <v>0</v>
      </c>
      <c r="O134" s="23">
        <f>SUM(O122:O133)</f>
        <v>8000000</v>
      </c>
      <c r="P134" s="24"/>
    </row>
    <row r="135" spans="1:16" x14ac:dyDescent="0.3">
      <c r="A135" s="30" t="s">
        <v>265</v>
      </c>
      <c r="B135" s="31" t="s">
        <v>266</v>
      </c>
      <c r="C135" s="17" cm="1">
        <f t="array" ref="C135">SUMIF(TRAINGCOST!$B$6:$B$8,$A135,TRAINGCOST!D$6:D$8)+SUMPRODUCT(--(HSEEXP!$B$7:$B$24=$A135)*(HSEEXP!$G$1:$AN$1=C$1),HSEEXP!$G$7:$AN$24)+SUMPRODUCT(--(GENSERVEXP!$B$7:$B$47=$A135)*(GENSERVEXP!$G$1:$AN$1=C$1),GENSERVEXP!$G$7:$AN$47)+SUMPRODUCT(--(ITEXP!$B$7:$B$15=$A135)*(ITEXP!$G$1:$AN$1=C$1),ITEXP!$G$7:$AN$15)+SUMIF(LABRCOST!$C$5:$C$30,$A135,LABRCOST!D$5:D$30)</f>
        <v>0</v>
      </c>
      <c r="D135" s="17" cm="1">
        <f t="array" ref="D135">SUMIF(TRAINGCOST!$B$6:$B$8,$A135,TRAINGCOST!E$6:E$8)+SUMPRODUCT(--(HSEEXP!$B$7:$B$24=$A135)*(HSEEXP!$G$1:$AN$1=D$1),HSEEXP!$G$7:$AN$24)+SUMPRODUCT(--(GENSERVEXP!$B$7:$B$47=$A135)*(GENSERVEXP!$G$1:$AN$1=D$1),GENSERVEXP!$G$7:$AN$47)+SUMPRODUCT(--(ITEXP!$B$7:$B$15=$A135)*(ITEXP!$G$1:$AN$1=D$1),ITEXP!$G$7:$AN$15)+SUMIF(LABRCOST!$C$5:$C$30,$A135,LABRCOST!E$5:E$30)</f>
        <v>0</v>
      </c>
      <c r="E135" s="17" cm="1">
        <f t="array" ref="E135">SUMIF(TRAINGCOST!$B$6:$B$8,$A135,TRAINGCOST!F$6:F$8)+SUMPRODUCT(--(HSEEXP!$B$7:$B$24=$A135)*(HSEEXP!$G$1:$AN$1=E$1),HSEEXP!$G$7:$AN$24)+SUMPRODUCT(--(GENSERVEXP!$B$7:$B$47=$A135)*(GENSERVEXP!$G$1:$AN$1=E$1),GENSERVEXP!$G$7:$AN$47)+SUMPRODUCT(--(ITEXP!$B$7:$B$15=$A135)*(ITEXP!$G$1:$AN$1=E$1),ITEXP!$G$7:$AN$15)+SUMIF(LABRCOST!$C$5:$C$30,$A135,LABRCOST!F$5:F$30)</f>
        <v>0</v>
      </c>
      <c r="F135" s="17" cm="1">
        <f t="array" ref="F135">SUMIF(TRAINGCOST!$B$6:$B$8,$A135,TRAINGCOST!G$6:G$8)+SUMPRODUCT(--(HSEEXP!$B$7:$B$24=$A135)*(HSEEXP!$G$1:$AN$1=F$1),HSEEXP!$G$7:$AN$24)+SUMPRODUCT(--(GENSERVEXP!$B$7:$B$47=$A135)*(GENSERVEXP!$G$1:$AN$1=F$1),GENSERVEXP!$G$7:$AN$47)+SUMPRODUCT(--(ITEXP!$B$7:$B$15=$A135)*(ITEXP!$G$1:$AN$1=F$1),ITEXP!$G$7:$AN$15)+SUMIF(LABRCOST!$C$5:$C$30,$A135,LABRCOST!G$5:G$30)</f>
        <v>0</v>
      </c>
      <c r="G135" s="17" cm="1">
        <f t="array" ref="G135">SUMIF(TRAINGCOST!$B$6:$B$8,$A135,TRAINGCOST!H$6:H$8)+SUMPRODUCT(--(HSEEXP!$B$7:$B$24=$A135)*(HSEEXP!$G$1:$AN$1=G$1),HSEEXP!$G$7:$AN$24)+SUMPRODUCT(--(GENSERVEXP!$B$7:$B$47=$A135)*(GENSERVEXP!$G$1:$AN$1=G$1),GENSERVEXP!$G$7:$AN$47)+SUMPRODUCT(--(ITEXP!$B$7:$B$15=$A135)*(ITEXP!$G$1:$AN$1=G$1),ITEXP!$G$7:$AN$15)+SUMIF(LABRCOST!$C$5:$C$30,$A135,LABRCOST!H$5:H$30)</f>
        <v>0</v>
      </c>
      <c r="H135" s="17" cm="1">
        <f t="array" ref="H135">SUMIF(TRAINGCOST!$B$6:$B$8,$A135,TRAINGCOST!I$6:I$8)+SUMPRODUCT(--(HSEEXP!$B$7:$B$24=$A135)*(HSEEXP!$G$1:$AN$1=H$1),HSEEXP!$G$7:$AN$24)+SUMPRODUCT(--(GENSERVEXP!$B$7:$B$47=$A135)*(GENSERVEXP!$G$1:$AN$1=H$1),GENSERVEXP!$G$7:$AN$47)+SUMPRODUCT(--(ITEXP!$B$7:$B$15=$A135)*(ITEXP!$G$1:$AN$1=H$1),ITEXP!$G$7:$AN$15)+SUMIF(LABRCOST!$C$5:$C$30,$A135,LABRCOST!I$5:I$30)</f>
        <v>0</v>
      </c>
      <c r="I135" s="17" cm="1">
        <f t="array" ref="I135">SUMIF(TRAINGCOST!$B$6:$B$8,$A135,TRAINGCOST!J$6:J$8)+SUMPRODUCT(--(HSEEXP!$B$7:$B$24=$A135)*(HSEEXP!$G$1:$AN$1=I$1),HSEEXP!$G$7:$AN$24)+SUMPRODUCT(--(GENSERVEXP!$B$7:$B$47=$A135)*(GENSERVEXP!$G$1:$AN$1=I$1),GENSERVEXP!$G$7:$AN$47)+SUMPRODUCT(--(ITEXP!$B$7:$B$15=$A135)*(ITEXP!$G$1:$AN$1=I$1),ITEXP!$G$7:$AN$15)+SUMIF(LABRCOST!$C$5:$C$30,$A135,LABRCOST!J$5:J$30)</f>
        <v>0</v>
      </c>
      <c r="J135" s="17" cm="1">
        <f t="array" ref="J135">SUMIF(TRAINGCOST!$B$6:$B$8,$A135,TRAINGCOST!K$6:K$8)+SUMPRODUCT(--(HSEEXP!$B$7:$B$24=$A135)*(HSEEXP!$G$1:$AN$1=J$1),HSEEXP!$G$7:$AN$24)+SUMPRODUCT(--(GENSERVEXP!$B$7:$B$47=$A135)*(GENSERVEXP!$G$1:$AN$1=J$1),GENSERVEXP!$G$7:$AN$47)+SUMPRODUCT(--(ITEXP!$B$7:$B$15=$A135)*(ITEXP!$G$1:$AN$1=J$1),ITEXP!$G$7:$AN$15)+SUMIF(LABRCOST!$C$5:$C$30,$A135,LABRCOST!K$5:K$30)</f>
        <v>0</v>
      </c>
      <c r="K135" s="17" cm="1">
        <f t="array" ref="K135">SUMIF(TRAINGCOST!$B$6:$B$8,$A135,TRAINGCOST!L$6:L$8)+SUMPRODUCT(--(HSEEXP!$B$7:$B$24=$A135)*(HSEEXP!$G$1:$AN$1=K$1),HSEEXP!$G$7:$AN$24)+SUMPRODUCT(--(GENSERVEXP!$B$7:$B$47=$A135)*(GENSERVEXP!$G$1:$AN$1=K$1),GENSERVEXP!$G$7:$AN$47)+SUMPRODUCT(--(ITEXP!$B$7:$B$15=$A135)*(ITEXP!$G$1:$AN$1=K$1),ITEXP!$G$7:$AN$15)+SUMIF(LABRCOST!$C$5:$C$30,$A135,LABRCOST!L$5:L$30)</f>
        <v>0</v>
      </c>
      <c r="L135" s="17" cm="1">
        <f t="array" ref="L135">SUMIF(TRAINGCOST!$B$6:$B$8,$A135,TRAINGCOST!M$6:M$8)+SUMPRODUCT(--(HSEEXP!$B$7:$B$24=$A135)*(HSEEXP!$G$1:$AN$1=L$1),HSEEXP!$G$7:$AN$24)+SUMPRODUCT(--(GENSERVEXP!$B$7:$B$47=$A135)*(GENSERVEXP!$G$1:$AN$1=L$1),GENSERVEXP!$G$7:$AN$47)+SUMPRODUCT(--(ITEXP!$B$7:$B$15=$A135)*(ITEXP!$G$1:$AN$1=L$1),ITEXP!$G$7:$AN$15)+SUMIF(LABRCOST!$C$5:$C$30,$A135,LABRCOST!M$5:M$30)</f>
        <v>0</v>
      </c>
      <c r="M135" s="17" cm="1">
        <f t="array" ref="M135">SUMIF(TRAINGCOST!$B$6:$B$8,$A135,TRAINGCOST!N$6:N$8)+SUMPRODUCT(--(HSEEXP!$B$7:$B$24=$A135)*(HSEEXP!$G$1:$AN$1=M$1),HSEEXP!$G$7:$AN$24)+SUMPRODUCT(--(GENSERVEXP!$B$7:$B$47=$A135)*(GENSERVEXP!$G$1:$AN$1=M$1),GENSERVEXP!$G$7:$AN$47)+SUMPRODUCT(--(ITEXP!$B$7:$B$15=$A135)*(ITEXP!$G$1:$AN$1=M$1),ITEXP!$G$7:$AN$15)+SUMIF(LABRCOST!$C$5:$C$30,$A135,LABRCOST!N$5:N$30)</f>
        <v>0</v>
      </c>
      <c r="N135" s="17" cm="1">
        <f t="array" ref="N135">SUMIF(TRAINGCOST!$B$6:$B$8,$A135,TRAINGCOST!O$6:O$8)+SUMPRODUCT(--(HSEEXP!$B$7:$B$24=$A135)*(HSEEXP!$G$1:$AN$1=N$1),HSEEXP!$G$7:$AN$24)+SUMPRODUCT(--(GENSERVEXP!$B$7:$B$47=$A135)*(GENSERVEXP!$G$1:$AN$1=N$1),GENSERVEXP!$G$7:$AN$47)+SUMPRODUCT(--(ITEXP!$B$7:$B$15=$A135)*(ITEXP!$G$1:$AN$1=N$1),ITEXP!$G$7:$AN$15)+SUMIF(LABRCOST!$C$5:$C$30,$A135,LABRCOST!O$5:O$30)</f>
        <v>0</v>
      </c>
      <c r="O135" s="18">
        <f>SUM(C135:N135)</f>
        <v>0</v>
      </c>
      <c r="P135" s="32" t="s">
        <v>267</v>
      </c>
    </row>
    <row r="136" spans="1:16" x14ac:dyDescent="0.3">
      <c r="A136" s="30" t="s">
        <v>268</v>
      </c>
      <c r="B136" s="31" t="s">
        <v>269</v>
      </c>
      <c r="C136" s="17" cm="1">
        <f t="array" ref="C136">SUMIF(TRAINGCOST!$B$6:$B$8,$A136,TRAINGCOST!D$6:D$8)+SUMPRODUCT(--(HSEEXP!$B$7:$B$24=$A136)*(HSEEXP!$G$1:$AN$1=C$1),HSEEXP!$G$7:$AN$24)+SUMPRODUCT(--(GENSERVEXP!$B$7:$B$47=$A136)*(GENSERVEXP!$G$1:$AN$1=C$1),GENSERVEXP!$G$7:$AN$47)+SUMPRODUCT(--(ITEXP!$B$7:$B$15=$A136)*(ITEXP!$G$1:$AN$1=C$1),ITEXP!$G$7:$AN$15)+SUMIF(LABRCOST!$C$5:$C$30,$A136,LABRCOST!D$5:D$30)</f>
        <v>0</v>
      </c>
      <c r="D136" s="17" cm="1">
        <f t="array" ref="D136">SUMIF(TRAINGCOST!$B$6:$B$8,$A136,TRAINGCOST!E$6:E$8)+SUMPRODUCT(--(HSEEXP!$B$7:$B$24=$A136)*(HSEEXP!$G$1:$AN$1=D$1),HSEEXP!$G$7:$AN$24)+SUMPRODUCT(--(GENSERVEXP!$B$7:$B$47=$A136)*(GENSERVEXP!$G$1:$AN$1=D$1),GENSERVEXP!$G$7:$AN$47)+SUMPRODUCT(--(ITEXP!$B$7:$B$15=$A136)*(ITEXP!$G$1:$AN$1=D$1),ITEXP!$G$7:$AN$15)+SUMIF(LABRCOST!$C$5:$C$30,$A136,LABRCOST!E$5:E$30)</f>
        <v>0</v>
      </c>
      <c r="E136" s="17" cm="1">
        <f t="array" ref="E136">SUMIF(TRAINGCOST!$B$6:$B$8,$A136,TRAINGCOST!F$6:F$8)+SUMPRODUCT(--(HSEEXP!$B$7:$B$24=$A136)*(HSEEXP!$G$1:$AN$1=E$1),HSEEXP!$G$7:$AN$24)+SUMPRODUCT(--(GENSERVEXP!$B$7:$B$47=$A136)*(GENSERVEXP!$G$1:$AN$1=E$1),GENSERVEXP!$G$7:$AN$47)+SUMPRODUCT(--(ITEXP!$B$7:$B$15=$A136)*(ITEXP!$G$1:$AN$1=E$1),ITEXP!$G$7:$AN$15)+SUMIF(LABRCOST!$C$5:$C$30,$A136,LABRCOST!F$5:F$30)</f>
        <v>0</v>
      </c>
      <c r="F136" s="17" cm="1">
        <f t="array" ref="F136">SUMIF(TRAINGCOST!$B$6:$B$8,$A136,TRAINGCOST!G$6:G$8)+SUMPRODUCT(--(HSEEXP!$B$7:$B$24=$A136)*(HSEEXP!$G$1:$AN$1=F$1),HSEEXP!$G$7:$AN$24)+SUMPRODUCT(--(GENSERVEXP!$B$7:$B$47=$A136)*(GENSERVEXP!$G$1:$AN$1=F$1),GENSERVEXP!$G$7:$AN$47)+SUMPRODUCT(--(ITEXP!$B$7:$B$15=$A136)*(ITEXP!$G$1:$AN$1=F$1),ITEXP!$G$7:$AN$15)+SUMIF(LABRCOST!$C$5:$C$30,$A136,LABRCOST!G$5:G$30)</f>
        <v>0</v>
      </c>
      <c r="G136" s="17" cm="1">
        <f t="array" ref="G136">SUMIF(TRAINGCOST!$B$6:$B$8,$A136,TRAINGCOST!H$6:H$8)+SUMPRODUCT(--(HSEEXP!$B$7:$B$24=$A136)*(HSEEXP!$G$1:$AN$1=G$1),HSEEXP!$G$7:$AN$24)+SUMPRODUCT(--(GENSERVEXP!$B$7:$B$47=$A136)*(GENSERVEXP!$G$1:$AN$1=G$1),GENSERVEXP!$G$7:$AN$47)+SUMPRODUCT(--(ITEXP!$B$7:$B$15=$A136)*(ITEXP!$G$1:$AN$1=G$1),ITEXP!$G$7:$AN$15)+SUMIF(LABRCOST!$C$5:$C$30,$A136,LABRCOST!H$5:H$30)</f>
        <v>0</v>
      </c>
      <c r="H136" s="17" cm="1">
        <f t="array" ref="H136">SUMIF(TRAINGCOST!$B$6:$B$8,$A136,TRAINGCOST!I$6:I$8)+SUMPRODUCT(--(HSEEXP!$B$7:$B$24=$A136)*(HSEEXP!$G$1:$AN$1=H$1),HSEEXP!$G$7:$AN$24)+SUMPRODUCT(--(GENSERVEXP!$B$7:$B$47=$A136)*(GENSERVEXP!$G$1:$AN$1=H$1),GENSERVEXP!$G$7:$AN$47)+SUMPRODUCT(--(ITEXP!$B$7:$B$15=$A136)*(ITEXP!$G$1:$AN$1=H$1),ITEXP!$G$7:$AN$15)+SUMIF(LABRCOST!$C$5:$C$30,$A136,LABRCOST!I$5:I$30)</f>
        <v>0</v>
      </c>
      <c r="I136" s="17" cm="1">
        <f t="array" ref="I136">SUMIF(TRAINGCOST!$B$6:$B$8,$A136,TRAINGCOST!J$6:J$8)+SUMPRODUCT(--(HSEEXP!$B$7:$B$24=$A136)*(HSEEXP!$G$1:$AN$1=I$1),HSEEXP!$G$7:$AN$24)+SUMPRODUCT(--(GENSERVEXP!$B$7:$B$47=$A136)*(GENSERVEXP!$G$1:$AN$1=I$1),GENSERVEXP!$G$7:$AN$47)+SUMPRODUCT(--(ITEXP!$B$7:$B$15=$A136)*(ITEXP!$G$1:$AN$1=I$1),ITEXP!$G$7:$AN$15)+SUMIF(LABRCOST!$C$5:$C$30,$A136,LABRCOST!J$5:J$30)</f>
        <v>0</v>
      </c>
      <c r="J136" s="17" cm="1">
        <f t="array" ref="J136">SUMIF(TRAINGCOST!$B$6:$B$8,$A136,TRAINGCOST!K$6:K$8)+SUMPRODUCT(--(HSEEXP!$B$7:$B$24=$A136)*(HSEEXP!$G$1:$AN$1=J$1),HSEEXP!$G$7:$AN$24)+SUMPRODUCT(--(GENSERVEXP!$B$7:$B$47=$A136)*(GENSERVEXP!$G$1:$AN$1=J$1),GENSERVEXP!$G$7:$AN$47)+SUMPRODUCT(--(ITEXP!$B$7:$B$15=$A136)*(ITEXP!$G$1:$AN$1=J$1),ITEXP!$G$7:$AN$15)+SUMIF(LABRCOST!$C$5:$C$30,$A136,LABRCOST!K$5:K$30)</f>
        <v>0</v>
      </c>
      <c r="K136" s="17" cm="1">
        <f t="array" ref="K136">SUMIF(TRAINGCOST!$B$6:$B$8,$A136,TRAINGCOST!L$6:L$8)+SUMPRODUCT(--(HSEEXP!$B$7:$B$24=$A136)*(HSEEXP!$G$1:$AN$1=K$1),HSEEXP!$G$7:$AN$24)+SUMPRODUCT(--(GENSERVEXP!$B$7:$B$47=$A136)*(GENSERVEXP!$G$1:$AN$1=K$1),GENSERVEXP!$G$7:$AN$47)+SUMPRODUCT(--(ITEXP!$B$7:$B$15=$A136)*(ITEXP!$G$1:$AN$1=K$1),ITEXP!$G$7:$AN$15)+SUMIF(LABRCOST!$C$5:$C$30,$A136,LABRCOST!L$5:L$30)</f>
        <v>0</v>
      </c>
      <c r="L136" s="17" cm="1">
        <f t="array" ref="L136">SUMIF(TRAINGCOST!$B$6:$B$8,$A136,TRAINGCOST!M$6:M$8)+SUMPRODUCT(--(HSEEXP!$B$7:$B$24=$A136)*(HSEEXP!$G$1:$AN$1=L$1),HSEEXP!$G$7:$AN$24)+SUMPRODUCT(--(GENSERVEXP!$B$7:$B$47=$A136)*(GENSERVEXP!$G$1:$AN$1=L$1),GENSERVEXP!$G$7:$AN$47)+SUMPRODUCT(--(ITEXP!$B$7:$B$15=$A136)*(ITEXP!$G$1:$AN$1=L$1),ITEXP!$G$7:$AN$15)+SUMIF(LABRCOST!$C$5:$C$30,$A136,LABRCOST!M$5:M$30)</f>
        <v>0</v>
      </c>
      <c r="M136" s="17" cm="1">
        <f t="array" ref="M136">SUMIF(TRAINGCOST!$B$6:$B$8,$A136,TRAINGCOST!N$6:N$8)+SUMPRODUCT(--(HSEEXP!$B$7:$B$24=$A136)*(HSEEXP!$G$1:$AN$1=M$1),HSEEXP!$G$7:$AN$24)+SUMPRODUCT(--(GENSERVEXP!$B$7:$B$47=$A136)*(GENSERVEXP!$G$1:$AN$1=M$1),GENSERVEXP!$G$7:$AN$47)+SUMPRODUCT(--(ITEXP!$B$7:$B$15=$A136)*(ITEXP!$G$1:$AN$1=M$1),ITEXP!$G$7:$AN$15)+SUMIF(LABRCOST!$C$5:$C$30,$A136,LABRCOST!N$5:N$30)</f>
        <v>0</v>
      </c>
      <c r="N136" s="17" cm="1">
        <f t="array" ref="N136">SUMIF(TRAINGCOST!$B$6:$B$8,$A136,TRAINGCOST!O$6:O$8)+SUMPRODUCT(--(HSEEXP!$B$7:$B$24=$A136)*(HSEEXP!$G$1:$AN$1=N$1),HSEEXP!$G$7:$AN$24)+SUMPRODUCT(--(GENSERVEXP!$B$7:$B$47=$A136)*(GENSERVEXP!$G$1:$AN$1=N$1),GENSERVEXP!$G$7:$AN$47)+SUMPRODUCT(--(ITEXP!$B$7:$B$15=$A136)*(ITEXP!$G$1:$AN$1=N$1),ITEXP!$G$7:$AN$15)+SUMIF(LABRCOST!$C$5:$C$30,$A136,LABRCOST!O$5:O$30)</f>
        <v>0</v>
      </c>
      <c r="O136" s="18">
        <f>SUM(C136:N136)</f>
        <v>0</v>
      </c>
      <c r="P136" s="32" t="s">
        <v>267</v>
      </c>
    </row>
    <row r="137" spans="1:16" x14ac:dyDescent="0.3">
      <c r="A137" s="30" t="s">
        <v>270</v>
      </c>
      <c r="B137" s="31" t="s">
        <v>271</v>
      </c>
      <c r="C137" s="17" cm="1">
        <f t="array" ref="C137">SUMIF(TRAINGCOST!$B$6:$B$8,$A137,TRAINGCOST!D$6:D$8)+SUMPRODUCT(--(HSEEXP!$B$7:$B$24=$A137)*(HSEEXP!$G$1:$AN$1=C$1),HSEEXP!$G$7:$AN$24)+SUMPRODUCT(--(GENSERVEXP!$B$7:$B$47=$A137)*(GENSERVEXP!$G$1:$AN$1=C$1),GENSERVEXP!$G$7:$AN$47)+SUMPRODUCT(--(ITEXP!$B$7:$B$15=$A137)*(ITEXP!$G$1:$AN$1=C$1),ITEXP!$G$7:$AN$15)+SUMIF(LABRCOST!$C$5:$C$30,$A137,LABRCOST!D$5:D$30)</f>
        <v>0</v>
      </c>
      <c r="D137" s="17" cm="1">
        <f t="array" ref="D137">SUMIF(TRAINGCOST!$B$6:$B$8,$A137,TRAINGCOST!E$6:E$8)+SUMPRODUCT(--(HSEEXP!$B$7:$B$24=$A137)*(HSEEXP!$G$1:$AN$1=D$1),HSEEXP!$G$7:$AN$24)+SUMPRODUCT(--(GENSERVEXP!$B$7:$B$47=$A137)*(GENSERVEXP!$G$1:$AN$1=D$1),GENSERVEXP!$G$7:$AN$47)+SUMPRODUCT(--(ITEXP!$B$7:$B$15=$A137)*(ITEXP!$G$1:$AN$1=D$1),ITEXP!$G$7:$AN$15)+SUMIF(LABRCOST!$C$5:$C$30,$A137,LABRCOST!E$5:E$30)</f>
        <v>0</v>
      </c>
      <c r="E137" s="17" cm="1">
        <f t="array" ref="E137">SUMIF(TRAINGCOST!$B$6:$B$8,$A137,TRAINGCOST!F$6:F$8)+SUMPRODUCT(--(HSEEXP!$B$7:$B$24=$A137)*(HSEEXP!$G$1:$AN$1=E$1),HSEEXP!$G$7:$AN$24)+SUMPRODUCT(--(GENSERVEXP!$B$7:$B$47=$A137)*(GENSERVEXP!$G$1:$AN$1=E$1),GENSERVEXP!$G$7:$AN$47)+SUMPRODUCT(--(ITEXP!$B$7:$B$15=$A137)*(ITEXP!$G$1:$AN$1=E$1),ITEXP!$G$7:$AN$15)+SUMIF(LABRCOST!$C$5:$C$30,$A137,LABRCOST!F$5:F$30)</f>
        <v>0</v>
      </c>
      <c r="F137" s="17" cm="1">
        <f t="array" ref="F137">SUMIF(TRAINGCOST!$B$6:$B$8,$A137,TRAINGCOST!G$6:G$8)+SUMPRODUCT(--(HSEEXP!$B$7:$B$24=$A137)*(HSEEXP!$G$1:$AN$1=F$1),HSEEXP!$G$7:$AN$24)+SUMPRODUCT(--(GENSERVEXP!$B$7:$B$47=$A137)*(GENSERVEXP!$G$1:$AN$1=F$1),GENSERVEXP!$G$7:$AN$47)+SUMPRODUCT(--(ITEXP!$B$7:$B$15=$A137)*(ITEXP!$G$1:$AN$1=F$1),ITEXP!$G$7:$AN$15)+SUMIF(LABRCOST!$C$5:$C$30,$A137,LABRCOST!G$5:G$30)</f>
        <v>0</v>
      </c>
      <c r="G137" s="17" cm="1">
        <f t="array" ref="G137">SUMIF(TRAINGCOST!$B$6:$B$8,$A137,TRAINGCOST!H$6:H$8)+SUMPRODUCT(--(HSEEXP!$B$7:$B$24=$A137)*(HSEEXP!$G$1:$AN$1=G$1),HSEEXP!$G$7:$AN$24)+SUMPRODUCT(--(GENSERVEXP!$B$7:$B$47=$A137)*(GENSERVEXP!$G$1:$AN$1=G$1),GENSERVEXP!$G$7:$AN$47)+SUMPRODUCT(--(ITEXP!$B$7:$B$15=$A137)*(ITEXP!$G$1:$AN$1=G$1),ITEXP!$G$7:$AN$15)+SUMIF(LABRCOST!$C$5:$C$30,$A137,LABRCOST!H$5:H$30)</f>
        <v>0</v>
      </c>
      <c r="H137" s="17" cm="1">
        <f t="array" ref="H137">SUMIF(TRAINGCOST!$B$6:$B$8,$A137,TRAINGCOST!I$6:I$8)+SUMPRODUCT(--(HSEEXP!$B$7:$B$24=$A137)*(HSEEXP!$G$1:$AN$1=H$1),HSEEXP!$G$7:$AN$24)+SUMPRODUCT(--(GENSERVEXP!$B$7:$B$47=$A137)*(GENSERVEXP!$G$1:$AN$1=H$1),GENSERVEXP!$G$7:$AN$47)+SUMPRODUCT(--(ITEXP!$B$7:$B$15=$A137)*(ITEXP!$G$1:$AN$1=H$1),ITEXP!$G$7:$AN$15)+SUMIF(LABRCOST!$C$5:$C$30,$A137,LABRCOST!I$5:I$30)</f>
        <v>0</v>
      </c>
      <c r="I137" s="17" cm="1">
        <f t="array" ref="I137">SUMIF(TRAINGCOST!$B$6:$B$8,$A137,TRAINGCOST!J$6:J$8)+SUMPRODUCT(--(HSEEXP!$B$7:$B$24=$A137)*(HSEEXP!$G$1:$AN$1=I$1),HSEEXP!$G$7:$AN$24)+SUMPRODUCT(--(GENSERVEXP!$B$7:$B$47=$A137)*(GENSERVEXP!$G$1:$AN$1=I$1),GENSERVEXP!$G$7:$AN$47)+SUMPRODUCT(--(ITEXP!$B$7:$B$15=$A137)*(ITEXP!$G$1:$AN$1=I$1),ITEXP!$G$7:$AN$15)+SUMIF(LABRCOST!$C$5:$C$30,$A137,LABRCOST!J$5:J$30)</f>
        <v>0</v>
      </c>
      <c r="J137" s="17" cm="1">
        <f t="array" ref="J137">SUMIF(TRAINGCOST!$B$6:$B$8,$A137,TRAINGCOST!K$6:K$8)+SUMPRODUCT(--(HSEEXP!$B$7:$B$24=$A137)*(HSEEXP!$G$1:$AN$1=J$1),HSEEXP!$G$7:$AN$24)+SUMPRODUCT(--(GENSERVEXP!$B$7:$B$47=$A137)*(GENSERVEXP!$G$1:$AN$1=J$1),GENSERVEXP!$G$7:$AN$47)+SUMPRODUCT(--(ITEXP!$B$7:$B$15=$A137)*(ITEXP!$G$1:$AN$1=J$1),ITEXP!$G$7:$AN$15)+SUMIF(LABRCOST!$C$5:$C$30,$A137,LABRCOST!K$5:K$30)</f>
        <v>0</v>
      </c>
      <c r="K137" s="17" cm="1">
        <f t="array" ref="K137">SUMIF(TRAINGCOST!$B$6:$B$8,$A137,TRAINGCOST!L$6:L$8)+SUMPRODUCT(--(HSEEXP!$B$7:$B$24=$A137)*(HSEEXP!$G$1:$AN$1=K$1),HSEEXP!$G$7:$AN$24)+SUMPRODUCT(--(GENSERVEXP!$B$7:$B$47=$A137)*(GENSERVEXP!$G$1:$AN$1=K$1),GENSERVEXP!$G$7:$AN$47)+SUMPRODUCT(--(ITEXP!$B$7:$B$15=$A137)*(ITEXP!$G$1:$AN$1=K$1),ITEXP!$G$7:$AN$15)+SUMIF(LABRCOST!$C$5:$C$30,$A137,LABRCOST!L$5:L$30)</f>
        <v>0</v>
      </c>
      <c r="L137" s="17" cm="1">
        <f t="array" ref="L137">SUMIF(TRAINGCOST!$B$6:$B$8,$A137,TRAINGCOST!M$6:M$8)+SUMPRODUCT(--(HSEEXP!$B$7:$B$24=$A137)*(HSEEXP!$G$1:$AN$1=L$1),HSEEXP!$G$7:$AN$24)+SUMPRODUCT(--(GENSERVEXP!$B$7:$B$47=$A137)*(GENSERVEXP!$G$1:$AN$1=L$1),GENSERVEXP!$G$7:$AN$47)+SUMPRODUCT(--(ITEXP!$B$7:$B$15=$A137)*(ITEXP!$G$1:$AN$1=L$1),ITEXP!$G$7:$AN$15)+SUMIF(LABRCOST!$C$5:$C$30,$A137,LABRCOST!M$5:M$30)</f>
        <v>0</v>
      </c>
      <c r="M137" s="17" cm="1">
        <f t="array" ref="M137">SUMIF(TRAINGCOST!$B$6:$B$8,$A137,TRAINGCOST!N$6:N$8)+SUMPRODUCT(--(HSEEXP!$B$7:$B$24=$A137)*(HSEEXP!$G$1:$AN$1=M$1),HSEEXP!$G$7:$AN$24)+SUMPRODUCT(--(GENSERVEXP!$B$7:$B$47=$A137)*(GENSERVEXP!$G$1:$AN$1=M$1),GENSERVEXP!$G$7:$AN$47)+SUMPRODUCT(--(ITEXP!$B$7:$B$15=$A137)*(ITEXP!$G$1:$AN$1=M$1),ITEXP!$G$7:$AN$15)+SUMIF(LABRCOST!$C$5:$C$30,$A137,LABRCOST!N$5:N$30)</f>
        <v>0</v>
      </c>
      <c r="N137" s="17" cm="1">
        <f t="array" ref="N137">SUMIF(TRAINGCOST!$B$6:$B$8,$A137,TRAINGCOST!O$6:O$8)+SUMPRODUCT(--(HSEEXP!$B$7:$B$24=$A137)*(HSEEXP!$G$1:$AN$1=N$1),HSEEXP!$G$7:$AN$24)+SUMPRODUCT(--(GENSERVEXP!$B$7:$B$47=$A137)*(GENSERVEXP!$G$1:$AN$1=N$1),GENSERVEXP!$G$7:$AN$47)+SUMPRODUCT(--(ITEXP!$B$7:$B$15=$A137)*(ITEXP!$G$1:$AN$1=N$1),ITEXP!$G$7:$AN$15)+SUMIF(LABRCOST!$C$5:$C$30,$A137,LABRCOST!O$5:O$30)</f>
        <v>0</v>
      </c>
      <c r="O137" s="18">
        <f>SUM(C137:N137)</f>
        <v>0</v>
      </c>
      <c r="P137" s="32" t="s">
        <v>88</v>
      </c>
    </row>
    <row r="138" spans="1:16" x14ac:dyDescent="0.3">
      <c r="A138" s="30" t="s">
        <v>272</v>
      </c>
      <c r="B138" s="31" t="s">
        <v>273</v>
      </c>
      <c r="C138" s="17" cm="1">
        <f t="array" ref="C138">SUMIF(TRAINGCOST!$B$6:$B$8,$A138,TRAINGCOST!D$6:D$8)+SUMPRODUCT(--(HSEEXP!$B$7:$B$24=$A138)*(HSEEXP!$G$1:$AN$1=C$1),HSEEXP!$G$7:$AN$24)+SUMPRODUCT(--(GENSERVEXP!$B$7:$B$47=$A138)*(GENSERVEXP!$G$1:$AN$1=C$1),GENSERVEXP!$G$7:$AN$47)+SUMPRODUCT(--(ITEXP!$B$7:$B$15=$A138)*(ITEXP!$G$1:$AN$1=C$1),ITEXP!$G$7:$AN$15)+SUMIF(LABRCOST!$C$5:$C$30,$A138,LABRCOST!D$5:D$30)</f>
        <v>0</v>
      </c>
      <c r="D138" s="17" cm="1">
        <f t="array" ref="D138">SUMIF(TRAINGCOST!$B$6:$B$8,$A138,TRAINGCOST!E$6:E$8)+SUMPRODUCT(--(HSEEXP!$B$7:$B$24=$A138)*(HSEEXP!$G$1:$AN$1=D$1),HSEEXP!$G$7:$AN$24)+SUMPRODUCT(--(GENSERVEXP!$B$7:$B$47=$A138)*(GENSERVEXP!$G$1:$AN$1=D$1),GENSERVEXP!$G$7:$AN$47)+SUMPRODUCT(--(ITEXP!$B$7:$B$15=$A138)*(ITEXP!$G$1:$AN$1=D$1),ITEXP!$G$7:$AN$15)+SUMIF(LABRCOST!$C$5:$C$30,$A138,LABRCOST!E$5:E$30)</f>
        <v>0</v>
      </c>
      <c r="E138" s="17" cm="1">
        <f t="array" ref="E138">SUMIF(TRAINGCOST!$B$6:$B$8,$A138,TRAINGCOST!F$6:F$8)+SUMPRODUCT(--(HSEEXP!$B$7:$B$24=$A138)*(HSEEXP!$G$1:$AN$1=E$1),HSEEXP!$G$7:$AN$24)+SUMPRODUCT(--(GENSERVEXP!$B$7:$B$47=$A138)*(GENSERVEXP!$G$1:$AN$1=E$1),GENSERVEXP!$G$7:$AN$47)+SUMPRODUCT(--(ITEXP!$B$7:$B$15=$A138)*(ITEXP!$G$1:$AN$1=E$1),ITEXP!$G$7:$AN$15)+SUMIF(LABRCOST!$C$5:$C$30,$A138,LABRCOST!F$5:F$30)</f>
        <v>0</v>
      </c>
      <c r="F138" s="17" cm="1">
        <f t="array" ref="F138">SUMIF(TRAINGCOST!$B$6:$B$8,$A138,TRAINGCOST!G$6:G$8)+SUMPRODUCT(--(HSEEXP!$B$7:$B$24=$A138)*(HSEEXP!$G$1:$AN$1=F$1),HSEEXP!$G$7:$AN$24)+SUMPRODUCT(--(GENSERVEXP!$B$7:$B$47=$A138)*(GENSERVEXP!$G$1:$AN$1=F$1),GENSERVEXP!$G$7:$AN$47)+SUMPRODUCT(--(ITEXP!$B$7:$B$15=$A138)*(ITEXP!$G$1:$AN$1=F$1),ITEXP!$G$7:$AN$15)+SUMIF(LABRCOST!$C$5:$C$30,$A138,LABRCOST!G$5:G$30)</f>
        <v>0</v>
      </c>
      <c r="G138" s="17" cm="1">
        <f t="array" ref="G138">SUMIF(TRAINGCOST!$B$6:$B$8,$A138,TRAINGCOST!H$6:H$8)+SUMPRODUCT(--(HSEEXP!$B$7:$B$24=$A138)*(HSEEXP!$G$1:$AN$1=G$1),HSEEXP!$G$7:$AN$24)+SUMPRODUCT(--(GENSERVEXP!$B$7:$B$47=$A138)*(GENSERVEXP!$G$1:$AN$1=G$1),GENSERVEXP!$G$7:$AN$47)+SUMPRODUCT(--(ITEXP!$B$7:$B$15=$A138)*(ITEXP!$G$1:$AN$1=G$1),ITEXP!$G$7:$AN$15)+SUMIF(LABRCOST!$C$5:$C$30,$A138,LABRCOST!H$5:H$30)</f>
        <v>0</v>
      </c>
      <c r="H138" s="17" cm="1">
        <f t="array" ref="H138">SUMIF(TRAINGCOST!$B$6:$B$8,$A138,TRAINGCOST!I$6:I$8)+SUMPRODUCT(--(HSEEXP!$B$7:$B$24=$A138)*(HSEEXP!$G$1:$AN$1=H$1),HSEEXP!$G$7:$AN$24)+SUMPRODUCT(--(GENSERVEXP!$B$7:$B$47=$A138)*(GENSERVEXP!$G$1:$AN$1=H$1),GENSERVEXP!$G$7:$AN$47)+SUMPRODUCT(--(ITEXP!$B$7:$B$15=$A138)*(ITEXP!$G$1:$AN$1=H$1),ITEXP!$G$7:$AN$15)+SUMIF(LABRCOST!$C$5:$C$30,$A138,LABRCOST!I$5:I$30)</f>
        <v>0</v>
      </c>
      <c r="I138" s="17" cm="1">
        <f t="array" ref="I138">SUMIF(TRAINGCOST!$B$6:$B$8,$A138,TRAINGCOST!J$6:J$8)+SUMPRODUCT(--(HSEEXP!$B$7:$B$24=$A138)*(HSEEXP!$G$1:$AN$1=I$1),HSEEXP!$G$7:$AN$24)+SUMPRODUCT(--(GENSERVEXP!$B$7:$B$47=$A138)*(GENSERVEXP!$G$1:$AN$1=I$1),GENSERVEXP!$G$7:$AN$47)+SUMPRODUCT(--(ITEXP!$B$7:$B$15=$A138)*(ITEXP!$G$1:$AN$1=I$1),ITEXP!$G$7:$AN$15)+SUMIF(LABRCOST!$C$5:$C$30,$A138,LABRCOST!J$5:J$30)</f>
        <v>0</v>
      </c>
      <c r="J138" s="17" cm="1">
        <f t="array" ref="J138">SUMIF(TRAINGCOST!$B$6:$B$8,$A138,TRAINGCOST!K$6:K$8)+SUMPRODUCT(--(HSEEXP!$B$7:$B$24=$A138)*(HSEEXP!$G$1:$AN$1=J$1),HSEEXP!$G$7:$AN$24)+SUMPRODUCT(--(GENSERVEXP!$B$7:$B$47=$A138)*(GENSERVEXP!$G$1:$AN$1=J$1),GENSERVEXP!$G$7:$AN$47)+SUMPRODUCT(--(ITEXP!$B$7:$B$15=$A138)*(ITEXP!$G$1:$AN$1=J$1),ITEXP!$G$7:$AN$15)+SUMIF(LABRCOST!$C$5:$C$30,$A138,LABRCOST!K$5:K$30)</f>
        <v>0</v>
      </c>
      <c r="K138" s="17" cm="1">
        <f t="array" ref="K138">SUMIF(TRAINGCOST!$B$6:$B$8,$A138,TRAINGCOST!L$6:L$8)+SUMPRODUCT(--(HSEEXP!$B$7:$B$24=$A138)*(HSEEXP!$G$1:$AN$1=K$1),HSEEXP!$G$7:$AN$24)+SUMPRODUCT(--(GENSERVEXP!$B$7:$B$47=$A138)*(GENSERVEXP!$G$1:$AN$1=K$1),GENSERVEXP!$G$7:$AN$47)+SUMPRODUCT(--(ITEXP!$B$7:$B$15=$A138)*(ITEXP!$G$1:$AN$1=K$1),ITEXP!$G$7:$AN$15)+SUMIF(LABRCOST!$C$5:$C$30,$A138,LABRCOST!L$5:L$30)</f>
        <v>0</v>
      </c>
      <c r="L138" s="17" cm="1">
        <f t="array" ref="L138">SUMIF(TRAINGCOST!$B$6:$B$8,$A138,TRAINGCOST!M$6:M$8)+SUMPRODUCT(--(HSEEXP!$B$7:$B$24=$A138)*(HSEEXP!$G$1:$AN$1=L$1),HSEEXP!$G$7:$AN$24)+SUMPRODUCT(--(GENSERVEXP!$B$7:$B$47=$A138)*(GENSERVEXP!$G$1:$AN$1=L$1),GENSERVEXP!$G$7:$AN$47)+SUMPRODUCT(--(ITEXP!$B$7:$B$15=$A138)*(ITEXP!$G$1:$AN$1=L$1),ITEXP!$G$7:$AN$15)+SUMIF(LABRCOST!$C$5:$C$30,$A138,LABRCOST!M$5:M$30)</f>
        <v>0</v>
      </c>
      <c r="M138" s="17" cm="1">
        <f t="array" ref="M138">SUMIF(TRAINGCOST!$B$6:$B$8,$A138,TRAINGCOST!N$6:N$8)+SUMPRODUCT(--(HSEEXP!$B$7:$B$24=$A138)*(HSEEXP!$G$1:$AN$1=M$1),HSEEXP!$G$7:$AN$24)+SUMPRODUCT(--(GENSERVEXP!$B$7:$B$47=$A138)*(GENSERVEXP!$G$1:$AN$1=M$1),GENSERVEXP!$G$7:$AN$47)+SUMPRODUCT(--(ITEXP!$B$7:$B$15=$A138)*(ITEXP!$G$1:$AN$1=M$1),ITEXP!$G$7:$AN$15)+SUMIF(LABRCOST!$C$5:$C$30,$A138,LABRCOST!N$5:N$30)</f>
        <v>0</v>
      </c>
      <c r="N138" s="17" cm="1">
        <f t="array" ref="N138">SUMIF(TRAINGCOST!$B$6:$B$8,$A138,TRAINGCOST!O$6:O$8)+SUMPRODUCT(--(HSEEXP!$B$7:$B$24=$A138)*(HSEEXP!$G$1:$AN$1=N$1),HSEEXP!$G$7:$AN$24)+SUMPRODUCT(--(GENSERVEXP!$B$7:$B$47=$A138)*(GENSERVEXP!$G$1:$AN$1=N$1),GENSERVEXP!$G$7:$AN$47)+SUMPRODUCT(--(ITEXP!$B$7:$B$15=$A138)*(ITEXP!$G$1:$AN$1=N$1),ITEXP!$G$7:$AN$15)+SUMIF(LABRCOST!$C$5:$C$30,$A138,LABRCOST!O$5:O$30)</f>
        <v>0</v>
      </c>
      <c r="O138" s="18">
        <f>SUM(C138:N138)</f>
        <v>0</v>
      </c>
      <c r="P138" s="32" t="s">
        <v>254</v>
      </c>
    </row>
    <row r="139" spans="1:16" x14ac:dyDescent="0.3">
      <c r="A139" s="30" t="s">
        <v>274</v>
      </c>
      <c r="B139" s="31" t="s">
        <v>275</v>
      </c>
      <c r="C139" s="17" cm="1">
        <f t="array" ref="C139">SUMIF(TRAINGCOST!$B$6:$B$8,$A139,TRAINGCOST!D$6:D$8)+SUMPRODUCT(--(HSEEXP!$B$7:$B$24=$A139)*(HSEEXP!$G$1:$AN$1=C$1),HSEEXP!$G$7:$AN$24)+SUMPRODUCT(--(GENSERVEXP!$B$7:$B$47=$A139)*(GENSERVEXP!$G$1:$AN$1=C$1),GENSERVEXP!$G$7:$AN$47)+SUMPRODUCT(--(ITEXP!$B$7:$B$15=$A139)*(ITEXP!$G$1:$AN$1=C$1),ITEXP!$G$7:$AN$15)+SUMIF(LABRCOST!$C$5:$C$30,$A139,LABRCOST!D$5:D$30)</f>
        <v>0</v>
      </c>
      <c r="D139" s="17" cm="1">
        <f t="array" ref="D139">SUMIF(TRAINGCOST!$B$6:$B$8,$A139,TRAINGCOST!E$6:E$8)+SUMPRODUCT(--(HSEEXP!$B$7:$B$24=$A139)*(HSEEXP!$G$1:$AN$1=D$1),HSEEXP!$G$7:$AN$24)+SUMPRODUCT(--(GENSERVEXP!$B$7:$B$47=$A139)*(GENSERVEXP!$G$1:$AN$1=D$1),GENSERVEXP!$G$7:$AN$47)+SUMPRODUCT(--(ITEXP!$B$7:$B$15=$A139)*(ITEXP!$G$1:$AN$1=D$1),ITEXP!$G$7:$AN$15)+SUMIF(LABRCOST!$C$5:$C$30,$A139,LABRCOST!E$5:E$30)</f>
        <v>0</v>
      </c>
      <c r="E139" s="17" cm="1">
        <f t="array" ref="E139">SUMIF(TRAINGCOST!$B$6:$B$8,$A139,TRAINGCOST!F$6:F$8)+SUMPRODUCT(--(HSEEXP!$B$7:$B$24=$A139)*(HSEEXP!$G$1:$AN$1=E$1),HSEEXP!$G$7:$AN$24)+SUMPRODUCT(--(GENSERVEXP!$B$7:$B$47=$A139)*(GENSERVEXP!$G$1:$AN$1=E$1),GENSERVEXP!$G$7:$AN$47)+SUMPRODUCT(--(ITEXP!$B$7:$B$15=$A139)*(ITEXP!$G$1:$AN$1=E$1),ITEXP!$G$7:$AN$15)+SUMIF(LABRCOST!$C$5:$C$30,$A139,LABRCOST!F$5:F$30)</f>
        <v>0</v>
      </c>
      <c r="F139" s="17" cm="1">
        <f t="array" ref="F139">SUMIF(TRAINGCOST!$B$6:$B$8,$A139,TRAINGCOST!G$6:G$8)+SUMPRODUCT(--(HSEEXP!$B$7:$B$24=$A139)*(HSEEXP!$G$1:$AN$1=F$1),HSEEXP!$G$7:$AN$24)+SUMPRODUCT(--(GENSERVEXP!$B$7:$B$47=$A139)*(GENSERVEXP!$G$1:$AN$1=F$1),GENSERVEXP!$G$7:$AN$47)+SUMPRODUCT(--(ITEXP!$B$7:$B$15=$A139)*(ITEXP!$G$1:$AN$1=F$1),ITEXP!$G$7:$AN$15)+SUMIF(LABRCOST!$C$5:$C$30,$A139,LABRCOST!G$5:G$30)</f>
        <v>0</v>
      </c>
      <c r="G139" s="17" cm="1">
        <f t="array" ref="G139">SUMIF(TRAINGCOST!$B$6:$B$8,$A139,TRAINGCOST!H$6:H$8)+SUMPRODUCT(--(HSEEXP!$B$7:$B$24=$A139)*(HSEEXP!$G$1:$AN$1=G$1),HSEEXP!$G$7:$AN$24)+SUMPRODUCT(--(GENSERVEXP!$B$7:$B$47=$A139)*(GENSERVEXP!$G$1:$AN$1=G$1),GENSERVEXP!$G$7:$AN$47)+SUMPRODUCT(--(ITEXP!$B$7:$B$15=$A139)*(ITEXP!$G$1:$AN$1=G$1),ITEXP!$G$7:$AN$15)+SUMIF(LABRCOST!$C$5:$C$30,$A139,LABRCOST!H$5:H$30)</f>
        <v>0</v>
      </c>
      <c r="H139" s="17" cm="1">
        <f t="array" ref="H139">SUMIF(TRAINGCOST!$B$6:$B$8,$A139,TRAINGCOST!I$6:I$8)+SUMPRODUCT(--(HSEEXP!$B$7:$B$24=$A139)*(HSEEXP!$G$1:$AN$1=H$1),HSEEXP!$G$7:$AN$24)+SUMPRODUCT(--(GENSERVEXP!$B$7:$B$47=$A139)*(GENSERVEXP!$G$1:$AN$1=H$1),GENSERVEXP!$G$7:$AN$47)+SUMPRODUCT(--(ITEXP!$B$7:$B$15=$A139)*(ITEXP!$G$1:$AN$1=H$1),ITEXP!$G$7:$AN$15)+SUMIF(LABRCOST!$C$5:$C$30,$A139,LABRCOST!I$5:I$30)</f>
        <v>0</v>
      </c>
      <c r="I139" s="17" cm="1">
        <f t="array" ref="I139">SUMIF(TRAINGCOST!$B$6:$B$8,$A139,TRAINGCOST!J$6:J$8)+SUMPRODUCT(--(HSEEXP!$B$7:$B$24=$A139)*(HSEEXP!$G$1:$AN$1=I$1),HSEEXP!$G$7:$AN$24)+SUMPRODUCT(--(GENSERVEXP!$B$7:$B$47=$A139)*(GENSERVEXP!$G$1:$AN$1=I$1),GENSERVEXP!$G$7:$AN$47)+SUMPRODUCT(--(ITEXP!$B$7:$B$15=$A139)*(ITEXP!$G$1:$AN$1=I$1),ITEXP!$G$7:$AN$15)+SUMIF(LABRCOST!$C$5:$C$30,$A139,LABRCOST!J$5:J$30)</f>
        <v>0</v>
      </c>
      <c r="J139" s="17" cm="1">
        <f t="array" ref="J139">SUMIF(TRAINGCOST!$B$6:$B$8,$A139,TRAINGCOST!K$6:K$8)+SUMPRODUCT(--(HSEEXP!$B$7:$B$24=$A139)*(HSEEXP!$G$1:$AN$1=J$1),HSEEXP!$G$7:$AN$24)+SUMPRODUCT(--(GENSERVEXP!$B$7:$B$47=$A139)*(GENSERVEXP!$G$1:$AN$1=J$1),GENSERVEXP!$G$7:$AN$47)+SUMPRODUCT(--(ITEXP!$B$7:$B$15=$A139)*(ITEXP!$G$1:$AN$1=J$1),ITEXP!$G$7:$AN$15)+SUMIF(LABRCOST!$C$5:$C$30,$A139,LABRCOST!K$5:K$30)</f>
        <v>0</v>
      </c>
      <c r="K139" s="17" cm="1">
        <f t="array" ref="K139">SUMIF(TRAINGCOST!$B$6:$B$8,$A139,TRAINGCOST!L$6:L$8)+SUMPRODUCT(--(HSEEXP!$B$7:$B$24=$A139)*(HSEEXP!$G$1:$AN$1=K$1),HSEEXP!$G$7:$AN$24)+SUMPRODUCT(--(GENSERVEXP!$B$7:$B$47=$A139)*(GENSERVEXP!$G$1:$AN$1=K$1),GENSERVEXP!$G$7:$AN$47)+SUMPRODUCT(--(ITEXP!$B$7:$B$15=$A139)*(ITEXP!$G$1:$AN$1=K$1),ITEXP!$G$7:$AN$15)+SUMIF(LABRCOST!$C$5:$C$30,$A139,LABRCOST!L$5:L$30)</f>
        <v>0</v>
      </c>
      <c r="L139" s="17" cm="1">
        <f t="array" ref="L139">SUMIF(TRAINGCOST!$B$6:$B$8,$A139,TRAINGCOST!M$6:M$8)+SUMPRODUCT(--(HSEEXP!$B$7:$B$24=$A139)*(HSEEXP!$G$1:$AN$1=L$1),HSEEXP!$G$7:$AN$24)+SUMPRODUCT(--(GENSERVEXP!$B$7:$B$47=$A139)*(GENSERVEXP!$G$1:$AN$1=L$1),GENSERVEXP!$G$7:$AN$47)+SUMPRODUCT(--(ITEXP!$B$7:$B$15=$A139)*(ITEXP!$G$1:$AN$1=L$1),ITEXP!$G$7:$AN$15)+SUMIF(LABRCOST!$C$5:$C$30,$A139,LABRCOST!M$5:M$30)</f>
        <v>0</v>
      </c>
      <c r="M139" s="17" cm="1">
        <f t="array" ref="M139">SUMIF(TRAINGCOST!$B$6:$B$8,$A139,TRAINGCOST!N$6:N$8)+SUMPRODUCT(--(HSEEXP!$B$7:$B$24=$A139)*(HSEEXP!$G$1:$AN$1=M$1),HSEEXP!$G$7:$AN$24)+SUMPRODUCT(--(GENSERVEXP!$B$7:$B$47=$A139)*(GENSERVEXP!$G$1:$AN$1=M$1),GENSERVEXP!$G$7:$AN$47)+SUMPRODUCT(--(ITEXP!$B$7:$B$15=$A139)*(ITEXP!$G$1:$AN$1=M$1),ITEXP!$G$7:$AN$15)+SUMIF(LABRCOST!$C$5:$C$30,$A139,LABRCOST!N$5:N$30)</f>
        <v>0</v>
      </c>
      <c r="N139" s="17" cm="1">
        <f t="array" ref="N139">SUMIF(TRAINGCOST!$B$6:$B$8,$A139,TRAINGCOST!O$6:O$8)+SUMPRODUCT(--(HSEEXP!$B$7:$B$24=$A139)*(HSEEXP!$G$1:$AN$1=N$1),HSEEXP!$G$7:$AN$24)+SUMPRODUCT(--(GENSERVEXP!$B$7:$B$47=$A139)*(GENSERVEXP!$G$1:$AN$1=N$1),GENSERVEXP!$G$7:$AN$47)+SUMPRODUCT(--(ITEXP!$B$7:$B$15=$A139)*(ITEXP!$G$1:$AN$1=N$1),ITEXP!$G$7:$AN$15)+SUMIF(LABRCOST!$C$5:$C$30,$A139,LABRCOST!O$5:O$30)</f>
        <v>0</v>
      </c>
      <c r="O139" s="18">
        <f>SUM(C139:N139)</f>
        <v>0</v>
      </c>
      <c r="P139" s="32" t="s">
        <v>53</v>
      </c>
    </row>
    <row r="140" spans="1:16" x14ac:dyDescent="0.3">
      <c r="A140" s="20" t="s">
        <v>277</v>
      </c>
      <c r="B140" s="29" t="s">
        <v>278</v>
      </c>
      <c r="C140" s="22">
        <f t="shared" ref="C140:N140" si="26">SUM(C135:C139)</f>
        <v>0</v>
      </c>
      <c r="D140" s="22">
        <f t="shared" si="26"/>
        <v>0</v>
      </c>
      <c r="E140" s="22">
        <f t="shared" si="26"/>
        <v>0</v>
      </c>
      <c r="F140" s="22">
        <f t="shared" si="26"/>
        <v>0</v>
      </c>
      <c r="G140" s="22">
        <f t="shared" si="26"/>
        <v>0</v>
      </c>
      <c r="H140" s="22">
        <f t="shared" si="26"/>
        <v>0</v>
      </c>
      <c r="I140" s="22">
        <f t="shared" si="26"/>
        <v>0</v>
      </c>
      <c r="J140" s="22">
        <f t="shared" si="26"/>
        <v>0</v>
      </c>
      <c r="K140" s="22">
        <f t="shared" si="26"/>
        <v>0</v>
      </c>
      <c r="L140" s="22">
        <f t="shared" si="26"/>
        <v>0</v>
      </c>
      <c r="M140" s="22">
        <f t="shared" si="26"/>
        <v>0</v>
      </c>
      <c r="N140" s="22">
        <f t="shared" si="26"/>
        <v>0</v>
      </c>
      <c r="O140" s="23">
        <f>SUM(O135:O139)</f>
        <v>0</v>
      </c>
      <c r="P140" s="24"/>
    </row>
    <row r="141" spans="1:16" x14ac:dyDescent="0.3">
      <c r="A141" s="30" t="s">
        <v>279</v>
      </c>
      <c r="B141" s="31" t="s">
        <v>280</v>
      </c>
      <c r="C141" s="17" cm="1">
        <f t="array" ref="C141">SUMIF(TRAINGCOST!$B$6:$B$8,$A141,TRAINGCOST!D$6:D$8)+SUMPRODUCT(--(HSEEXP!$B$7:$B$24=$A141)*(HSEEXP!$G$1:$AN$1=C$1),HSEEXP!$G$7:$AN$24)+SUMPRODUCT(--(GENSERVEXP!$B$7:$B$47=$A141)*(GENSERVEXP!$G$1:$AN$1=C$1),GENSERVEXP!$G$7:$AN$47)+SUMPRODUCT(--(ITEXP!$B$7:$B$15=$A141)*(ITEXP!$G$1:$AN$1=C$1),ITEXP!$G$7:$AN$15)+SUMIF(LABRCOST!$C$5:$C$30,$A141,LABRCOST!D$5:D$30)</f>
        <v>0</v>
      </c>
      <c r="D141" s="17" cm="1">
        <f t="array" ref="D141">SUMIF(TRAINGCOST!$B$6:$B$8,$A141,TRAINGCOST!E$6:E$8)+SUMPRODUCT(--(HSEEXP!$B$7:$B$24=$A141)*(HSEEXP!$G$1:$AN$1=D$1),HSEEXP!$G$7:$AN$24)+SUMPRODUCT(--(GENSERVEXP!$B$7:$B$47=$A141)*(GENSERVEXP!$G$1:$AN$1=D$1),GENSERVEXP!$G$7:$AN$47)+SUMPRODUCT(--(ITEXP!$B$7:$B$15=$A141)*(ITEXP!$G$1:$AN$1=D$1),ITEXP!$G$7:$AN$15)+SUMIF(LABRCOST!$C$5:$C$30,$A141,LABRCOST!E$5:E$30)</f>
        <v>0</v>
      </c>
      <c r="E141" s="17" cm="1">
        <f t="array" ref="E141">SUMIF(TRAINGCOST!$B$6:$B$8,$A141,TRAINGCOST!F$6:F$8)+SUMPRODUCT(--(HSEEXP!$B$7:$B$24=$A141)*(HSEEXP!$G$1:$AN$1=E$1),HSEEXP!$G$7:$AN$24)+SUMPRODUCT(--(GENSERVEXP!$B$7:$B$47=$A141)*(GENSERVEXP!$G$1:$AN$1=E$1),GENSERVEXP!$G$7:$AN$47)+SUMPRODUCT(--(ITEXP!$B$7:$B$15=$A141)*(ITEXP!$G$1:$AN$1=E$1),ITEXP!$G$7:$AN$15)+SUMIF(LABRCOST!$C$5:$C$30,$A141,LABRCOST!F$5:F$30)</f>
        <v>0</v>
      </c>
      <c r="F141" s="17" cm="1">
        <f t="array" ref="F141">SUMIF(TRAINGCOST!$B$6:$B$8,$A141,TRAINGCOST!G$6:G$8)+SUMPRODUCT(--(HSEEXP!$B$7:$B$24=$A141)*(HSEEXP!$G$1:$AN$1=F$1),HSEEXP!$G$7:$AN$24)+SUMPRODUCT(--(GENSERVEXP!$B$7:$B$47=$A141)*(GENSERVEXP!$G$1:$AN$1=F$1),GENSERVEXP!$G$7:$AN$47)+SUMPRODUCT(--(ITEXP!$B$7:$B$15=$A141)*(ITEXP!$G$1:$AN$1=F$1),ITEXP!$G$7:$AN$15)+SUMIF(LABRCOST!$C$5:$C$30,$A141,LABRCOST!G$5:G$30)</f>
        <v>0</v>
      </c>
      <c r="G141" s="17" cm="1">
        <f t="array" ref="G141">SUMIF(TRAINGCOST!$B$6:$B$8,$A141,TRAINGCOST!H$6:H$8)+SUMPRODUCT(--(HSEEXP!$B$7:$B$24=$A141)*(HSEEXP!$G$1:$AN$1=G$1),HSEEXP!$G$7:$AN$24)+SUMPRODUCT(--(GENSERVEXP!$B$7:$B$47=$A141)*(GENSERVEXP!$G$1:$AN$1=G$1),GENSERVEXP!$G$7:$AN$47)+SUMPRODUCT(--(ITEXP!$B$7:$B$15=$A141)*(ITEXP!$G$1:$AN$1=G$1),ITEXP!$G$7:$AN$15)+SUMIF(LABRCOST!$C$5:$C$30,$A141,LABRCOST!H$5:H$30)</f>
        <v>0</v>
      </c>
      <c r="H141" s="17" cm="1">
        <f t="array" ref="H141">SUMIF(TRAINGCOST!$B$6:$B$8,$A141,TRAINGCOST!I$6:I$8)+SUMPRODUCT(--(HSEEXP!$B$7:$B$24=$A141)*(HSEEXP!$G$1:$AN$1=H$1),HSEEXP!$G$7:$AN$24)+SUMPRODUCT(--(GENSERVEXP!$B$7:$B$47=$A141)*(GENSERVEXP!$G$1:$AN$1=H$1),GENSERVEXP!$G$7:$AN$47)+SUMPRODUCT(--(ITEXP!$B$7:$B$15=$A141)*(ITEXP!$G$1:$AN$1=H$1),ITEXP!$G$7:$AN$15)+SUMIF(LABRCOST!$C$5:$C$30,$A141,LABRCOST!I$5:I$30)</f>
        <v>0</v>
      </c>
      <c r="I141" s="17" cm="1">
        <f t="array" ref="I141">SUMIF(TRAINGCOST!$B$6:$B$8,$A141,TRAINGCOST!J$6:J$8)+SUMPRODUCT(--(HSEEXP!$B$7:$B$24=$A141)*(HSEEXP!$G$1:$AN$1=I$1),HSEEXP!$G$7:$AN$24)+SUMPRODUCT(--(GENSERVEXP!$B$7:$B$47=$A141)*(GENSERVEXP!$G$1:$AN$1=I$1),GENSERVEXP!$G$7:$AN$47)+SUMPRODUCT(--(ITEXP!$B$7:$B$15=$A141)*(ITEXP!$G$1:$AN$1=I$1),ITEXP!$G$7:$AN$15)+SUMIF(LABRCOST!$C$5:$C$30,$A141,LABRCOST!J$5:J$30)</f>
        <v>0</v>
      </c>
      <c r="J141" s="17" cm="1">
        <f t="array" ref="J141">SUMIF(TRAINGCOST!$B$6:$B$8,$A141,TRAINGCOST!K$6:K$8)+SUMPRODUCT(--(HSEEXP!$B$7:$B$24=$A141)*(HSEEXP!$G$1:$AN$1=J$1),HSEEXP!$G$7:$AN$24)+SUMPRODUCT(--(GENSERVEXP!$B$7:$B$47=$A141)*(GENSERVEXP!$G$1:$AN$1=J$1),GENSERVEXP!$G$7:$AN$47)+SUMPRODUCT(--(ITEXP!$B$7:$B$15=$A141)*(ITEXP!$G$1:$AN$1=J$1),ITEXP!$G$7:$AN$15)+SUMIF(LABRCOST!$C$5:$C$30,$A141,LABRCOST!K$5:K$30)</f>
        <v>0</v>
      </c>
      <c r="K141" s="17" cm="1">
        <f t="array" ref="K141">SUMIF(TRAINGCOST!$B$6:$B$8,$A141,TRAINGCOST!L$6:L$8)+SUMPRODUCT(--(HSEEXP!$B$7:$B$24=$A141)*(HSEEXP!$G$1:$AN$1=K$1),HSEEXP!$G$7:$AN$24)+SUMPRODUCT(--(GENSERVEXP!$B$7:$B$47=$A141)*(GENSERVEXP!$G$1:$AN$1=K$1),GENSERVEXP!$G$7:$AN$47)+SUMPRODUCT(--(ITEXP!$B$7:$B$15=$A141)*(ITEXP!$G$1:$AN$1=K$1),ITEXP!$G$7:$AN$15)+SUMIF(LABRCOST!$C$5:$C$30,$A141,LABRCOST!L$5:L$30)</f>
        <v>0</v>
      </c>
      <c r="L141" s="17" cm="1">
        <f t="array" ref="L141">SUMIF(TRAINGCOST!$B$6:$B$8,$A141,TRAINGCOST!M$6:M$8)+SUMPRODUCT(--(HSEEXP!$B$7:$B$24=$A141)*(HSEEXP!$G$1:$AN$1=L$1),HSEEXP!$G$7:$AN$24)+SUMPRODUCT(--(GENSERVEXP!$B$7:$B$47=$A141)*(GENSERVEXP!$G$1:$AN$1=L$1),GENSERVEXP!$G$7:$AN$47)+SUMPRODUCT(--(ITEXP!$B$7:$B$15=$A141)*(ITEXP!$G$1:$AN$1=L$1),ITEXP!$G$7:$AN$15)+SUMIF(LABRCOST!$C$5:$C$30,$A141,LABRCOST!M$5:M$30)</f>
        <v>0</v>
      </c>
      <c r="M141" s="17" cm="1">
        <f t="array" ref="M141">SUMIF(TRAINGCOST!$B$6:$B$8,$A141,TRAINGCOST!N$6:N$8)+SUMPRODUCT(--(HSEEXP!$B$7:$B$24=$A141)*(HSEEXP!$G$1:$AN$1=M$1),HSEEXP!$G$7:$AN$24)+SUMPRODUCT(--(GENSERVEXP!$B$7:$B$47=$A141)*(GENSERVEXP!$G$1:$AN$1=M$1),GENSERVEXP!$G$7:$AN$47)+SUMPRODUCT(--(ITEXP!$B$7:$B$15=$A141)*(ITEXP!$G$1:$AN$1=M$1),ITEXP!$G$7:$AN$15)+SUMIF(LABRCOST!$C$5:$C$30,$A141,LABRCOST!N$5:N$30)</f>
        <v>0</v>
      </c>
      <c r="N141" s="17" cm="1">
        <f t="array" ref="N141">SUMIF(TRAINGCOST!$B$6:$B$8,$A141,TRAINGCOST!O$6:O$8)+SUMPRODUCT(--(HSEEXP!$B$7:$B$24=$A141)*(HSEEXP!$G$1:$AN$1=N$1),HSEEXP!$G$7:$AN$24)+SUMPRODUCT(--(GENSERVEXP!$B$7:$B$47=$A141)*(GENSERVEXP!$G$1:$AN$1=N$1),GENSERVEXP!$G$7:$AN$47)+SUMPRODUCT(--(ITEXP!$B$7:$B$15=$A141)*(ITEXP!$G$1:$AN$1=N$1),ITEXP!$G$7:$AN$15)+SUMIF(LABRCOST!$C$5:$C$30,$A141,LABRCOST!O$5:O$30)</f>
        <v>0</v>
      </c>
      <c r="O141" s="18">
        <f t="shared" ref="O141:O148" si="27">SUM(C141:N141)</f>
        <v>0</v>
      </c>
      <c r="P141" s="32" t="s">
        <v>281</v>
      </c>
    </row>
    <row r="142" spans="1:16" x14ac:dyDescent="0.3">
      <c r="A142" s="30" t="s">
        <v>282</v>
      </c>
      <c r="B142" s="31" t="s">
        <v>283</v>
      </c>
      <c r="C142" s="17" cm="1">
        <f t="array" ref="C142">SUMIF(TRAINGCOST!$B$6:$B$8,$A142,TRAINGCOST!D$6:D$8)+SUMPRODUCT(--(HSEEXP!$B$7:$B$24=$A142)*(HSEEXP!$G$1:$AN$1=C$1),HSEEXP!$G$7:$AN$24)+SUMPRODUCT(--(GENSERVEXP!$B$7:$B$47=$A142)*(GENSERVEXP!$G$1:$AN$1=C$1),GENSERVEXP!$G$7:$AN$47)+SUMPRODUCT(--(ITEXP!$B$7:$B$15=$A142)*(ITEXP!$G$1:$AN$1=C$1),ITEXP!$G$7:$AN$15)+SUMIF(LABRCOST!$C$5:$C$30,$A142,LABRCOST!D$5:D$30)</f>
        <v>0</v>
      </c>
      <c r="D142" s="17" cm="1">
        <f t="array" ref="D142">SUMIF(TRAINGCOST!$B$6:$B$8,$A142,TRAINGCOST!E$6:E$8)+SUMPRODUCT(--(HSEEXP!$B$7:$B$24=$A142)*(HSEEXP!$G$1:$AN$1=D$1),HSEEXP!$G$7:$AN$24)+SUMPRODUCT(--(GENSERVEXP!$B$7:$B$47=$A142)*(GENSERVEXP!$G$1:$AN$1=D$1),GENSERVEXP!$G$7:$AN$47)+SUMPRODUCT(--(ITEXP!$B$7:$B$15=$A142)*(ITEXP!$G$1:$AN$1=D$1),ITEXP!$G$7:$AN$15)+SUMIF(LABRCOST!$C$5:$C$30,$A142,LABRCOST!E$5:E$30)</f>
        <v>0</v>
      </c>
      <c r="E142" s="17" cm="1">
        <f t="array" ref="E142">SUMIF(TRAINGCOST!$B$6:$B$8,$A142,TRAINGCOST!F$6:F$8)+SUMPRODUCT(--(HSEEXP!$B$7:$B$24=$A142)*(HSEEXP!$G$1:$AN$1=E$1),HSEEXP!$G$7:$AN$24)+SUMPRODUCT(--(GENSERVEXP!$B$7:$B$47=$A142)*(GENSERVEXP!$G$1:$AN$1=E$1),GENSERVEXP!$G$7:$AN$47)+SUMPRODUCT(--(ITEXP!$B$7:$B$15=$A142)*(ITEXP!$G$1:$AN$1=E$1),ITEXP!$G$7:$AN$15)+SUMIF(LABRCOST!$C$5:$C$30,$A142,LABRCOST!F$5:F$30)</f>
        <v>0</v>
      </c>
      <c r="F142" s="17" cm="1">
        <f t="array" ref="F142">SUMIF(TRAINGCOST!$B$6:$B$8,$A142,TRAINGCOST!G$6:G$8)+SUMPRODUCT(--(HSEEXP!$B$7:$B$24=$A142)*(HSEEXP!$G$1:$AN$1=F$1),HSEEXP!$G$7:$AN$24)+SUMPRODUCT(--(GENSERVEXP!$B$7:$B$47=$A142)*(GENSERVEXP!$G$1:$AN$1=F$1),GENSERVEXP!$G$7:$AN$47)+SUMPRODUCT(--(ITEXP!$B$7:$B$15=$A142)*(ITEXP!$G$1:$AN$1=F$1),ITEXP!$G$7:$AN$15)+SUMIF(LABRCOST!$C$5:$C$30,$A142,LABRCOST!G$5:G$30)</f>
        <v>0</v>
      </c>
      <c r="G142" s="17" cm="1">
        <f t="array" ref="G142">SUMIF(TRAINGCOST!$B$6:$B$8,$A142,TRAINGCOST!H$6:H$8)+SUMPRODUCT(--(HSEEXP!$B$7:$B$24=$A142)*(HSEEXP!$G$1:$AN$1=G$1),HSEEXP!$G$7:$AN$24)+SUMPRODUCT(--(GENSERVEXP!$B$7:$B$47=$A142)*(GENSERVEXP!$G$1:$AN$1=G$1),GENSERVEXP!$G$7:$AN$47)+SUMPRODUCT(--(ITEXP!$B$7:$B$15=$A142)*(ITEXP!$G$1:$AN$1=G$1),ITEXP!$G$7:$AN$15)+SUMIF(LABRCOST!$C$5:$C$30,$A142,LABRCOST!H$5:H$30)</f>
        <v>0</v>
      </c>
      <c r="H142" s="17" cm="1">
        <f t="array" ref="H142">SUMIF(TRAINGCOST!$B$6:$B$8,$A142,TRAINGCOST!I$6:I$8)+SUMPRODUCT(--(HSEEXP!$B$7:$B$24=$A142)*(HSEEXP!$G$1:$AN$1=H$1),HSEEXP!$G$7:$AN$24)+SUMPRODUCT(--(GENSERVEXP!$B$7:$B$47=$A142)*(GENSERVEXP!$G$1:$AN$1=H$1),GENSERVEXP!$G$7:$AN$47)+SUMPRODUCT(--(ITEXP!$B$7:$B$15=$A142)*(ITEXP!$G$1:$AN$1=H$1),ITEXP!$G$7:$AN$15)+SUMIF(LABRCOST!$C$5:$C$30,$A142,LABRCOST!I$5:I$30)</f>
        <v>0</v>
      </c>
      <c r="I142" s="17" cm="1">
        <f t="array" ref="I142">SUMIF(TRAINGCOST!$B$6:$B$8,$A142,TRAINGCOST!J$6:J$8)+SUMPRODUCT(--(HSEEXP!$B$7:$B$24=$A142)*(HSEEXP!$G$1:$AN$1=I$1),HSEEXP!$G$7:$AN$24)+SUMPRODUCT(--(GENSERVEXP!$B$7:$B$47=$A142)*(GENSERVEXP!$G$1:$AN$1=I$1),GENSERVEXP!$G$7:$AN$47)+SUMPRODUCT(--(ITEXP!$B$7:$B$15=$A142)*(ITEXP!$G$1:$AN$1=I$1),ITEXP!$G$7:$AN$15)+SUMIF(LABRCOST!$C$5:$C$30,$A142,LABRCOST!J$5:J$30)</f>
        <v>0</v>
      </c>
      <c r="J142" s="17" cm="1">
        <f t="array" ref="J142">SUMIF(TRAINGCOST!$B$6:$B$8,$A142,TRAINGCOST!K$6:K$8)+SUMPRODUCT(--(HSEEXP!$B$7:$B$24=$A142)*(HSEEXP!$G$1:$AN$1=J$1),HSEEXP!$G$7:$AN$24)+SUMPRODUCT(--(GENSERVEXP!$B$7:$B$47=$A142)*(GENSERVEXP!$G$1:$AN$1=J$1),GENSERVEXP!$G$7:$AN$47)+SUMPRODUCT(--(ITEXP!$B$7:$B$15=$A142)*(ITEXP!$G$1:$AN$1=J$1),ITEXP!$G$7:$AN$15)+SUMIF(LABRCOST!$C$5:$C$30,$A142,LABRCOST!K$5:K$30)</f>
        <v>0</v>
      </c>
      <c r="K142" s="17" cm="1">
        <f t="array" ref="K142">SUMIF(TRAINGCOST!$B$6:$B$8,$A142,TRAINGCOST!L$6:L$8)+SUMPRODUCT(--(HSEEXP!$B$7:$B$24=$A142)*(HSEEXP!$G$1:$AN$1=K$1),HSEEXP!$G$7:$AN$24)+SUMPRODUCT(--(GENSERVEXP!$B$7:$B$47=$A142)*(GENSERVEXP!$G$1:$AN$1=K$1),GENSERVEXP!$G$7:$AN$47)+SUMPRODUCT(--(ITEXP!$B$7:$B$15=$A142)*(ITEXP!$G$1:$AN$1=K$1),ITEXP!$G$7:$AN$15)+SUMIF(LABRCOST!$C$5:$C$30,$A142,LABRCOST!L$5:L$30)</f>
        <v>0</v>
      </c>
      <c r="L142" s="17" cm="1">
        <f t="array" ref="L142">SUMIF(TRAINGCOST!$B$6:$B$8,$A142,TRAINGCOST!M$6:M$8)+SUMPRODUCT(--(HSEEXP!$B$7:$B$24=$A142)*(HSEEXP!$G$1:$AN$1=L$1),HSEEXP!$G$7:$AN$24)+SUMPRODUCT(--(GENSERVEXP!$B$7:$B$47=$A142)*(GENSERVEXP!$G$1:$AN$1=L$1),GENSERVEXP!$G$7:$AN$47)+SUMPRODUCT(--(ITEXP!$B$7:$B$15=$A142)*(ITEXP!$G$1:$AN$1=L$1),ITEXP!$G$7:$AN$15)+SUMIF(LABRCOST!$C$5:$C$30,$A142,LABRCOST!M$5:M$30)</f>
        <v>0</v>
      </c>
      <c r="M142" s="17" cm="1">
        <f t="array" ref="M142">SUMIF(TRAINGCOST!$B$6:$B$8,$A142,TRAINGCOST!N$6:N$8)+SUMPRODUCT(--(HSEEXP!$B$7:$B$24=$A142)*(HSEEXP!$G$1:$AN$1=M$1),HSEEXP!$G$7:$AN$24)+SUMPRODUCT(--(GENSERVEXP!$B$7:$B$47=$A142)*(GENSERVEXP!$G$1:$AN$1=M$1),GENSERVEXP!$G$7:$AN$47)+SUMPRODUCT(--(ITEXP!$B$7:$B$15=$A142)*(ITEXP!$G$1:$AN$1=M$1),ITEXP!$G$7:$AN$15)+SUMIF(LABRCOST!$C$5:$C$30,$A142,LABRCOST!N$5:N$30)</f>
        <v>0</v>
      </c>
      <c r="N142" s="17" cm="1">
        <f t="array" ref="N142">SUMIF(TRAINGCOST!$B$6:$B$8,$A142,TRAINGCOST!O$6:O$8)+SUMPRODUCT(--(HSEEXP!$B$7:$B$24=$A142)*(HSEEXP!$G$1:$AN$1=N$1),HSEEXP!$G$7:$AN$24)+SUMPRODUCT(--(GENSERVEXP!$B$7:$B$47=$A142)*(GENSERVEXP!$G$1:$AN$1=N$1),GENSERVEXP!$G$7:$AN$47)+SUMPRODUCT(--(ITEXP!$B$7:$B$15=$A142)*(ITEXP!$G$1:$AN$1=N$1),ITEXP!$G$7:$AN$15)+SUMIF(LABRCOST!$C$5:$C$30,$A142,LABRCOST!O$5:O$30)</f>
        <v>0</v>
      </c>
      <c r="O142" s="18">
        <f t="shared" si="27"/>
        <v>0</v>
      </c>
      <c r="P142" s="32" t="s">
        <v>284</v>
      </c>
    </row>
    <row r="143" spans="1:16" x14ac:dyDescent="0.3">
      <c r="A143" s="30" t="s">
        <v>285</v>
      </c>
      <c r="B143" s="31" t="s">
        <v>286</v>
      </c>
      <c r="C143" s="17" cm="1">
        <f t="array" ref="C143">SUMIF(TRAINGCOST!$B$6:$B$8,$A143,TRAINGCOST!D$6:D$8)+SUMPRODUCT(--(HSEEXP!$B$7:$B$24=$A143)*(HSEEXP!$G$1:$AN$1=C$1),HSEEXP!$G$7:$AN$24)+SUMPRODUCT(--(GENSERVEXP!$B$7:$B$47=$A143)*(GENSERVEXP!$G$1:$AN$1=C$1),GENSERVEXP!$G$7:$AN$47)+SUMPRODUCT(--(ITEXP!$B$7:$B$15=$A143)*(ITEXP!$G$1:$AN$1=C$1),ITEXP!$G$7:$AN$15)+SUMIF(LABRCOST!$C$5:$C$30,$A143,LABRCOST!D$5:D$30)</f>
        <v>0</v>
      </c>
      <c r="D143" s="17" cm="1">
        <f t="array" ref="D143">SUMIF(TRAINGCOST!$B$6:$B$8,$A143,TRAINGCOST!E$6:E$8)+SUMPRODUCT(--(HSEEXP!$B$7:$B$24=$A143)*(HSEEXP!$G$1:$AN$1=D$1),HSEEXP!$G$7:$AN$24)+SUMPRODUCT(--(GENSERVEXP!$B$7:$B$47=$A143)*(GENSERVEXP!$G$1:$AN$1=D$1),GENSERVEXP!$G$7:$AN$47)+SUMPRODUCT(--(ITEXP!$B$7:$B$15=$A143)*(ITEXP!$G$1:$AN$1=D$1),ITEXP!$G$7:$AN$15)+SUMIF(LABRCOST!$C$5:$C$30,$A143,LABRCOST!E$5:E$30)</f>
        <v>0</v>
      </c>
      <c r="E143" s="17" cm="1">
        <f t="array" ref="E143">SUMIF(TRAINGCOST!$B$6:$B$8,$A143,TRAINGCOST!F$6:F$8)+SUMPRODUCT(--(HSEEXP!$B$7:$B$24=$A143)*(HSEEXP!$G$1:$AN$1=E$1),HSEEXP!$G$7:$AN$24)+SUMPRODUCT(--(GENSERVEXP!$B$7:$B$47=$A143)*(GENSERVEXP!$G$1:$AN$1=E$1),GENSERVEXP!$G$7:$AN$47)+SUMPRODUCT(--(ITEXP!$B$7:$B$15=$A143)*(ITEXP!$G$1:$AN$1=E$1),ITEXP!$G$7:$AN$15)+SUMIF(LABRCOST!$C$5:$C$30,$A143,LABRCOST!F$5:F$30)</f>
        <v>0</v>
      </c>
      <c r="F143" s="17" cm="1">
        <f t="array" ref="F143">SUMIF(TRAINGCOST!$B$6:$B$8,$A143,TRAINGCOST!G$6:G$8)+SUMPRODUCT(--(HSEEXP!$B$7:$B$24=$A143)*(HSEEXP!$G$1:$AN$1=F$1),HSEEXP!$G$7:$AN$24)+SUMPRODUCT(--(GENSERVEXP!$B$7:$B$47=$A143)*(GENSERVEXP!$G$1:$AN$1=F$1),GENSERVEXP!$G$7:$AN$47)+SUMPRODUCT(--(ITEXP!$B$7:$B$15=$A143)*(ITEXP!$G$1:$AN$1=F$1),ITEXP!$G$7:$AN$15)+SUMIF(LABRCOST!$C$5:$C$30,$A143,LABRCOST!G$5:G$30)</f>
        <v>0</v>
      </c>
      <c r="G143" s="17" cm="1">
        <f t="array" ref="G143">SUMIF(TRAINGCOST!$B$6:$B$8,$A143,TRAINGCOST!H$6:H$8)+SUMPRODUCT(--(HSEEXP!$B$7:$B$24=$A143)*(HSEEXP!$G$1:$AN$1=G$1),HSEEXP!$G$7:$AN$24)+SUMPRODUCT(--(GENSERVEXP!$B$7:$B$47=$A143)*(GENSERVEXP!$G$1:$AN$1=G$1),GENSERVEXP!$G$7:$AN$47)+SUMPRODUCT(--(ITEXP!$B$7:$B$15=$A143)*(ITEXP!$G$1:$AN$1=G$1),ITEXP!$G$7:$AN$15)+SUMIF(LABRCOST!$C$5:$C$30,$A143,LABRCOST!H$5:H$30)</f>
        <v>0</v>
      </c>
      <c r="H143" s="17" cm="1">
        <f t="array" ref="H143">SUMIF(TRAINGCOST!$B$6:$B$8,$A143,TRAINGCOST!I$6:I$8)+SUMPRODUCT(--(HSEEXP!$B$7:$B$24=$A143)*(HSEEXP!$G$1:$AN$1=H$1),HSEEXP!$G$7:$AN$24)+SUMPRODUCT(--(GENSERVEXP!$B$7:$B$47=$A143)*(GENSERVEXP!$G$1:$AN$1=H$1),GENSERVEXP!$G$7:$AN$47)+SUMPRODUCT(--(ITEXP!$B$7:$B$15=$A143)*(ITEXP!$G$1:$AN$1=H$1),ITEXP!$G$7:$AN$15)+SUMIF(LABRCOST!$C$5:$C$30,$A143,LABRCOST!I$5:I$30)</f>
        <v>0</v>
      </c>
      <c r="I143" s="17" cm="1">
        <f t="array" ref="I143">SUMIF(TRAINGCOST!$B$6:$B$8,$A143,TRAINGCOST!J$6:J$8)+SUMPRODUCT(--(HSEEXP!$B$7:$B$24=$A143)*(HSEEXP!$G$1:$AN$1=I$1),HSEEXP!$G$7:$AN$24)+SUMPRODUCT(--(GENSERVEXP!$B$7:$B$47=$A143)*(GENSERVEXP!$G$1:$AN$1=I$1),GENSERVEXP!$G$7:$AN$47)+SUMPRODUCT(--(ITEXP!$B$7:$B$15=$A143)*(ITEXP!$G$1:$AN$1=I$1),ITEXP!$G$7:$AN$15)+SUMIF(LABRCOST!$C$5:$C$30,$A143,LABRCOST!J$5:J$30)</f>
        <v>0</v>
      </c>
      <c r="J143" s="17" cm="1">
        <f t="array" ref="J143">SUMIF(TRAINGCOST!$B$6:$B$8,$A143,TRAINGCOST!K$6:K$8)+SUMPRODUCT(--(HSEEXP!$B$7:$B$24=$A143)*(HSEEXP!$G$1:$AN$1=J$1),HSEEXP!$G$7:$AN$24)+SUMPRODUCT(--(GENSERVEXP!$B$7:$B$47=$A143)*(GENSERVEXP!$G$1:$AN$1=J$1),GENSERVEXP!$G$7:$AN$47)+SUMPRODUCT(--(ITEXP!$B$7:$B$15=$A143)*(ITEXP!$G$1:$AN$1=J$1),ITEXP!$G$7:$AN$15)+SUMIF(LABRCOST!$C$5:$C$30,$A143,LABRCOST!K$5:K$30)</f>
        <v>0</v>
      </c>
      <c r="K143" s="17" cm="1">
        <f t="array" ref="K143">SUMIF(TRAINGCOST!$B$6:$B$8,$A143,TRAINGCOST!L$6:L$8)+SUMPRODUCT(--(HSEEXP!$B$7:$B$24=$A143)*(HSEEXP!$G$1:$AN$1=K$1),HSEEXP!$G$7:$AN$24)+SUMPRODUCT(--(GENSERVEXP!$B$7:$B$47=$A143)*(GENSERVEXP!$G$1:$AN$1=K$1),GENSERVEXP!$G$7:$AN$47)+SUMPRODUCT(--(ITEXP!$B$7:$B$15=$A143)*(ITEXP!$G$1:$AN$1=K$1),ITEXP!$G$7:$AN$15)+SUMIF(LABRCOST!$C$5:$C$30,$A143,LABRCOST!L$5:L$30)</f>
        <v>0</v>
      </c>
      <c r="L143" s="17" cm="1">
        <f t="array" ref="L143">SUMIF(TRAINGCOST!$B$6:$B$8,$A143,TRAINGCOST!M$6:M$8)+SUMPRODUCT(--(HSEEXP!$B$7:$B$24=$A143)*(HSEEXP!$G$1:$AN$1=L$1),HSEEXP!$G$7:$AN$24)+SUMPRODUCT(--(GENSERVEXP!$B$7:$B$47=$A143)*(GENSERVEXP!$G$1:$AN$1=L$1),GENSERVEXP!$G$7:$AN$47)+SUMPRODUCT(--(ITEXP!$B$7:$B$15=$A143)*(ITEXP!$G$1:$AN$1=L$1),ITEXP!$G$7:$AN$15)+SUMIF(LABRCOST!$C$5:$C$30,$A143,LABRCOST!M$5:M$30)</f>
        <v>0</v>
      </c>
      <c r="M143" s="17" cm="1">
        <f t="array" ref="M143">SUMIF(TRAINGCOST!$B$6:$B$8,$A143,TRAINGCOST!N$6:N$8)+SUMPRODUCT(--(HSEEXP!$B$7:$B$24=$A143)*(HSEEXP!$G$1:$AN$1=M$1),HSEEXP!$G$7:$AN$24)+SUMPRODUCT(--(GENSERVEXP!$B$7:$B$47=$A143)*(GENSERVEXP!$G$1:$AN$1=M$1),GENSERVEXP!$G$7:$AN$47)+SUMPRODUCT(--(ITEXP!$B$7:$B$15=$A143)*(ITEXP!$G$1:$AN$1=M$1),ITEXP!$G$7:$AN$15)+SUMIF(LABRCOST!$C$5:$C$30,$A143,LABRCOST!N$5:N$30)</f>
        <v>0</v>
      </c>
      <c r="N143" s="17" cm="1">
        <f t="array" ref="N143">SUMIF(TRAINGCOST!$B$6:$B$8,$A143,TRAINGCOST!O$6:O$8)+SUMPRODUCT(--(HSEEXP!$B$7:$B$24=$A143)*(HSEEXP!$G$1:$AN$1=N$1),HSEEXP!$G$7:$AN$24)+SUMPRODUCT(--(GENSERVEXP!$B$7:$B$47=$A143)*(GENSERVEXP!$G$1:$AN$1=N$1),GENSERVEXP!$G$7:$AN$47)+SUMPRODUCT(--(ITEXP!$B$7:$B$15=$A143)*(ITEXP!$G$1:$AN$1=N$1),ITEXP!$G$7:$AN$15)+SUMIF(LABRCOST!$C$5:$C$30,$A143,LABRCOST!O$5:O$30)</f>
        <v>0</v>
      </c>
      <c r="O143" s="18">
        <f t="shared" si="27"/>
        <v>0</v>
      </c>
      <c r="P143" s="32" t="s">
        <v>284</v>
      </c>
    </row>
    <row r="144" spans="1:16" x14ac:dyDescent="0.3">
      <c r="A144" s="30" t="s">
        <v>287</v>
      </c>
      <c r="B144" s="31" t="s">
        <v>288</v>
      </c>
      <c r="C144" s="17" cm="1">
        <f t="array" ref="C144">SUMIF(TRAINGCOST!$B$6:$B$8,$A144,TRAINGCOST!D$6:D$8)+SUMPRODUCT(--(HSEEXP!$B$7:$B$24=$A144)*(HSEEXP!$G$1:$AN$1=C$1),HSEEXP!$G$7:$AN$24)+SUMPRODUCT(--(GENSERVEXP!$B$7:$B$47=$A144)*(GENSERVEXP!$G$1:$AN$1=C$1),GENSERVEXP!$G$7:$AN$47)+SUMPRODUCT(--(ITEXP!$B$7:$B$15=$A144)*(ITEXP!$G$1:$AN$1=C$1),ITEXP!$G$7:$AN$15)+SUMIF(LABRCOST!$C$5:$C$30,$A144,LABRCOST!D$5:D$30)</f>
        <v>0</v>
      </c>
      <c r="D144" s="17" cm="1">
        <f t="array" ref="D144">SUMIF(TRAINGCOST!$B$6:$B$8,$A144,TRAINGCOST!E$6:E$8)+SUMPRODUCT(--(HSEEXP!$B$7:$B$24=$A144)*(HSEEXP!$G$1:$AN$1=D$1),HSEEXP!$G$7:$AN$24)+SUMPRODUCT(--(GENSERVEXP!$B$7:$B$47=$A144)*(GENSERVEXP!$G$1:$AN$1=D$1),GENSERVEXP!$G$7:$AN$47)+SUMPRODUCT(--(ITEXP!$B$7:$B$15=$A144)*(ITEXP!$G$1:$AN$1=D$1),ITEXP!$G$7:$AN$15)+SUMIF(LABRCOST!$C$5:$C$30,$A144,LABRCOST!E$5:E$30)</f>
        <v>0</v>
      </c>
      <c r="E144" s="17" cm="1">
        <f t="array" ref="E144">SUMIF(TRAINGCOST!$B$6:$B$8,$A144,TRAINGCOST!F$6:F$8)+SUMPRODUCT(--(HSEEXP!$B$7:$B$24=$A144)*(HSEEXP!$G$1:$AN$1=E$1),HSEEXP!$G$7:$AN$24)+SUMPRODUCT(--(GENSERVEXP!$B$7:$B$47=$A144)*(GENSERVEXP!$G$1:$AN$1=E$1),GENSERVEXP!$G$7:$AN$47)+SUMPRODUCT(--(ITEXP!$B$7:$B$15=$A144)*(ITEXP!$G$1:$AN$1=E$1),ITEXP!$G$7:$AN$15)+SUMIF(LABRCOST!$C$5:$C$30,$A144,LABRCOST!F$5:F$30)</f>
        <v>0</v>
      </c>
      <c r="F144" s="17" cm="1">
        <f t="array" ref="F144">SUMIF(TRAINGCOST!$B$6:$B$8,$A144,TRAINGCOST!G$6:G$8)+SUMPRODUCT(--(HSEEXP!$B$7:$B$24=$A144)*(HSEEXP!$G$1:$AN$1=F$1),HSEEXP!$G$7:$AN$24)+SUMPRODUCT(--(GENSERVEXP!$B$7:$B$47=$A144)*(GENSERVEXP!$G$1:$AN$1=F$1),GENSERVEXP!$G$7:$AN$47)+SUMPRODUCT(--(ITEXP!$B$7:$B$15=$A144)*(ITEXP!$G$1:$AN$1=F$1),ITEXP!$G$7:$AN$15)+SUMIF(LABRCOST!$C$5:$C$30,$A144,LABRCOST!G$5:G$30)</f>
        <v>0</v>
      </c>
      <c r="G144" s="17" cm="1">
        <f t="array" ref="G144">SUMIF(TRAINGCOST!$B$6:$B$8,$A144,TRAINGCOST!H$6:H$8)+SUMPRODUCT(--(HSEEXP!$B$7:$B$24=$A144)*(HSEEXP!$G$1:$AN$1=G$1),HSEEXP!$G$7:$AN$24)+SUMPRODUCT(--(GENSERVEXP!$B$7:$B$47=$A144)*(GENSERVEXP!$G$1:$AN$1=G$1),GENSERVEXP!$G$7:$AN$47)+SUMPRODUCT(--(ITEXP!$B$7:$B$15=$A144)*(ITEXP!$G$1:$AN$1=G$1),ITEXP!$G$7:$AN$15)+SUMIF(LABRCOST!$C$5:$C$30,$A144,LABRCOST!H$5:H$30)</f>
        <v>0</v>
      </c>
      <c r="H144" s="17" cm="1">
        <f t="array" ref="H144">SUMIF(TRAINGCOST!$B$6:$B$8,$A144,TRAINGCOST!I$6:I$8)+SUMPRODUCT(--(HSEEXP!$B$7:$B$24=$A144)*(HSEEXP!$G$1:$AN$1=H$1),HSEEXP!$G$7:$AN$24)+SUMPRODUCT(--(GENSERVEXP!$B$7:$B$47=$A144)*(GENSERVEXP!$G$1:$AN$1=H$1),GENSERVEXP!$G$7:$AN$47)+SUMPRODUCT(--(ITEXP!$B$7:$B$15=$A144)*(ITEXP!$G$1:$AN$1=H$1),ITEXP!$G$7:$AN$15)+SUMIF(LABRCOST!$C$5:$C$30,$A144,LABRCOST!I$5:I$30)</f>
        <v>0</v>
      </c>
      <c r="I144" s="17" cm="1">
        <f t="array" ref="I144">SUMIF(TRAINGCOST!$B$6:$B$8,$A144,TRAINGCOST!J$6:J$8)+SUMPRODUCT(--(HSEEXP!$B$7:$B$24=$A144)*(HSEEXP!$G$1:$AN$1=I$1),HSEEXP!$G$7:$AN$24)+SUMPRODUCT(--(GENSERVEXP!$B$7:$B$47=$A144)*(GENSERVEXP!$G$1:$AN$1=I$1),GENSERVEXP!$G$7:$AN$47)+SUMPRODUCT(--(ITEXP!$B$7:$B$15=$A144)*(ITEXP!$G$1:$AN$1=I$1),ITEXP!$G$7:$AN$15)+SUMIF(LABRCOST!$C$5:$C$30,$A144,LABRCOST!J$5:J$30)</f>
        <v>0</v>
      </c>
      <c r="J144" s="17" cm="1">
        <f t="array" ref="J144">SUMIF(TRAINGCOST!$B$6:$B$8,$A144,TRAINGCOST!K$6:K$8)+SUMPRODUCT(--(HSEEXP!$B$7:$B$24=$A144)*(HSEEXP!$G$1:$AN$1=J$1),HSEEXP!$G$7:$AN$24)+SUMPRODUCT(--(GENSERVEXP!$B$7:$B$47=$A144)*(GENSERVEXP!$G$1:$AN$1=J$1),GENSERVEXP!$G$7:$AN$47)+SUMPRODUCT(--(ITEXP!$B$7:$B$15=$A144)*(ITEXP!$G$1:$AN$1=J$1),ITEXP!$G$7:$AN$15)+SUMIF(LABRCOST!$C$5:$C$30,$A144,LABRCOST!K$5:K$30)</f>
        <v>0</v>
      </c>
      <c r="K144" s="17" cm="1">
        <f t="array" ref="K144">SUMIF(TRAINGCOST!$B$6:$B$8,$A144,TRAINGCOST!L$6:L$8)+SUMPRODUCT(--(HSEEXP!$B$7:$B$24=$A144)*(HSEEXP!$G$1:$AN$1=K$1),HSEEXP!$G$7:$AN$24)+SUMPRODUCT(--(GENSERVEXP!$B$7:$B$47=$A144)*(GENSERVEXP!$G$1:$AN$1=K$1),GENSERVEXP!$G$7:$AN$47)+SUMPRODUCT(--(ITEXP!$B$7:$B$15=$A144)*(ITEXP!$G$1:$AN$1=K$1),ITEXP!$G$7:$AN$15)+SUMIF(LABRCOST!$C$5:$C$30,$A144,LABRCOST!L$5:L$30)</f>
        <v>0</v>
      </c>
      <c r="L144" s="17" cm="1">
        <f t="array" ref="L144">SUMIF(TRAINGCOST!$B$6:$B$8,$A144,TRAINGCOST!M$6:M$8)+SUMPRODUCT(--(HSEEXP!$B$7:$B$24=$A144)*(HSEEXP!$G$1:$AN$1=L$1),HSEEXP!$G$7:$AN$24)+SUMPRODUCT(--(GENSERVEXP!$B$7:$B$47=$A144)*(GENSERVEXP!$G$1:$AN$1=L$1),GENSERVEXP!$G$7:$AN$47)+SUMPRODUCT(--(ITEXP!$B$7:$B$15=$A144)*(ITEXP!$G$1:$AN$1=L$1),ITEXP!$G$7:$AN$15)+SUMIF(LABRCOST!$C$5:$C$30,$A144,LABRCOST!M$5:M$30)</f>
        <v>0</v>
      </c>
      <c r="M144" s="17" cm="1">
        <f t="array" ref="M144">SUMIF(TRAINGCOST!$B$6:$B$8,$A144,TRAINGCOST!N$6:N$8)+SUMPRODUCT(--(HSEEXP!$B$7:$B$24=$A144)*(HSEEXP!$G$1:$AN$1=M$1),HSEEXP!$G$7:$AN$24)+SUMPRODUCT(--(GENSERVEXP!$B$7:$B$47=$A144)*(GENSERVEXP!$G$1:$AN$1=M$1),GENSERVEXP!$G$7:$AN$47)+SUMPRODUCT(--(ITEXP!$B$7:$B$15=$A144)*(ITEXP!$G$1:$AN$1=M$1),ITEXP!$G$7:$AN$15)+SUMIF(LABRCOST!$C$5:$C$30,$A144,LABRCOST!N$5:N$30)</f>
        <v>0</v>
      </c>
      <c r="N144" s="17" cm="1">
        <f t="array" ref="N144">SUMIF(TRAINGCOST!$B$6:$B$8,$A144,TRAINGCOST!O$6:O$8)+SUMPRODUCT(--(HSEEXP!$B$7:$B$24=$A144)*(HSEEXP!$G$1:$AN$1=N$1),HSEEXP!$G$7:$AN$24)+SUMPRODUCT(--(GENSERVEXP!$B$7:$B$47=$A144)*(GENSERVEXP!$G$1:$AN$1=N$1),GENSERVEXP!$G$7:$AN$47)+SUMPRODUCT(--(ITEXP!$B$7:$B$15=$A144)*(ITEXP!$G$1:$AN$1=N$1),ITEXP!$G$7:$AN$15)+SUMIF(LABRCOST!$C$5:$C$30,$A144,LABRCOST!O$5:O$30)</f>
        <v>0</v>
      </c>
      <c r="O144" s="18">
        <f t="shared" si="27"/>
        <v>0</v>
      </c>
      <c r="P144" s="32" t="s">
        <v>284</v>
      </c>
    </row>
    <row r="145" spans="1:16" x14ac:dyDescent="0.3">
      <c r="A145" s="30" t="s">
        <v>290</v>
      </c>
      <c r="B145" s="31" t="s">
        <v>291</v>
      </c>
      <c r="C145" s="17" cm="1">
        <f t="array" ref="C145">SUMIF(TRAINGCOST!$B$6:$B$8,$A145,TRAINGCOST!D$6:D$8)+SUMPRODUCT(--(HSEEXP!$B$7:$B$24=$A145)*(HSEEXP!$G$1:$AN$1=C$1),HSEEXP!$G$7:$AN$24)+SUMPRODUCT(--(GENSERVEXP!$B$7:$B$47=$A145)*(GENSERVEXP!$G$1:$AN$1=C$1),GENSERVEXP!$G$7:$AN$47)+SUMPRODUCT(--(ITEXP!$B$7:$B$15=$A145)*(ITEXP!$G$1:$AN$1=C$1),ITEXP!$G$7:$AN$15)+SUMIF(LABRCOST!$C$5:$C$30,$A145,LABRCOST!D$5:D$30)</f>
        <v>0</v>
      </c>
      <c r="D145" s="17" cm="1">
        <f t="array" ref="D145">SUMIF(TRAINGCOST!$B$6:$B$8,$A145,TRAINGCOST!E$6:E$8)+SUMPRODUCT(--(HSEEXP!$B$7:$B$24=$A145)*(HSEEXP!$G$1:$AN$1=D$1),HSEEXP!$G$7:$AN$24)+SUMPRODUCT(--(GENSERVEXP!$B$7:$B$47=$A145)*(GENSERVEXP!$G$1:$AN$1=D$1),GENSERVEXP!$G$7:$AN$47)+SUMPRODUCT(--(ITEXP!$B$7:$B$15=$A145)*(ITEXP!$G$1:$AN$1=D$1),ITEXP!$G$7:$AN$15)+SUMIF(LABRCOST!$C$5:$C$30,$A145,LABRCOST!E$5:E$30)</f>
        <v>0</v>
      </c>
      <c r="E145" s="17" cm="1">
        <f t="array" ref="E145">SUMIF(TRAINGCOST!$B$6:$B$8,$A145,TRAINGCOST!F$6:F$8)+SUMPRODUCT(--(HSEEXP!$B$7:$B$24=$A145)*(HSEEXP!$G$1:$AN$1=E$1),HSEEXP!$G$7:$AN$24)+SUMPRODUCT(--(GENSERVEXP!$B$7:$B$47=$A145)*(GENSERVEXP!$G$1:$AN$1=E$1),GENSERVEXP!$G$7:$AN$47)+SUMPRODUCT(--(ITEXP!$B$7:$B$15=$A145)*(ITEXP!$G$1:$AN$1=E$1),ITEXP!$G$7:$AN$15)+SUMIF(LABRCOST!$C$5:$C$30,$A145,LABRCOST!F$5:F$30)</f>
        <v>0</v>
      </c>
      <c r="F145" s="17" cm="1">
        <f t="array" ref="F145">SUMIF(TRAINGCOST!$B$6:$B$8,$A145,TRAINGCOST!G$6:G$8)+SUMPRODUCT(--(HSEEXP!$B$7:$B$24=$A145)*(HSEEXP!$G$1:$AN$1=F$1),HSEEXP!$G$7:$AN$24)+SUMPRODUCT(--(GENSERVEXP!$B$7:$B$47=$A145)*(GENSERVEXP!$G$1:$AN$1=F$1),GENSERVEXP!$G$7:$AN$47)+SUMPRODUCT(--(ITEXP!$B$7:$B$15=$A145)*(ITEXP!$G$1:$AN$1=F$1),ITEXP!$G$7:$AN$15)+SUMIF(LABRCOST!$C$5:$C$30,$A145,LABRCOST!G$5:G$30)</f>
        <v>0</v>
      </c>
      <c r="G145" s="17" cm="1">
        <f t="array" ref="G145">SUMIF(TRAINGCOST!$B$6:$B$8,$A145,TRAINGCOST!H$6:H$8)+SUMPRODUCT(--(HSEEXP!$B$7:$B$24=$A145)*(HSEEXP!$G$1:$AN$1=G$1),HSEEXP!$G$7:$AN$24)+SUMPRODUCT(--(GENSERVEXP!$B$7:$B$47=$A145)*(GENSERVEXP!$G$1:$AN$1=G$1),GENSERVEXP!$G$7:$AN$47)+SUMPRODUCT(--(ITEXP!$B$7:$B$15=$A145)*(ITEXP!$G$1:$AN$1=G$1),ITEXP!$G$7:$AN$15)+SUMIF(LABRCOST!$C$5:$C$30,$A145,LABRCOST!H$5:H$30)</f>
        <v>0</v>
      </c>
      <c r="H145" s="17" cm="1">
        <f t="array" ref="H145">SUMIF(TRAINGCOST!$B$6:$B$8,$A145,TRAINGCOST!I$6:I$8)+SUMPRODUCT(--(HSEEXP!$B$7:$B$24=$A145)*(HSEEXP!$G$1:$AN$1=H$1),HSEEXP!$G$7:$AN$24)+SUMPRODUCT(--(GENSERVEXP!$B$7:$B$47=$A145)*(GENSERVEXP!$G$1:$AN$1=H$1),GENSERVEXP!$G$7:$AN$47)+SUMPRODUCT(--(ITEXP!$B$7:$B$15=$A145)*(ITEXP!$G$1:$AN$1=H$1),ITEXP!$G$7:$AN$15)+SUMIF(LABRCOST!$C$5:$C$30,$A145,LABRCOST!I$5:I$30)</f>
        <v>0</v>
      </c>
      <c r="I145" s="17" cm="1">
        <f t="array" ref="I145">SUMIF(TRAINGCOST!$B$6:$B$8,$A145,TRAINGCOST!J$6:J$8)+SUMPRODUCT(--(HSEEXP!$B$7:$B$24=$A145)*(HSEEXP!$G$1:$AN$1=I$1),HSEEXP!$G$7:$AN$24)+SUMPRODUCT(--(GENSERVEXP!$B$7:$B$47=$A145)*(GENSERVEXP!$G$1:$AN$1=I$1),GENSERVEXP!$G$7:$AN$47)+SUMPRODUCT(--(ITEXP!$B$7:$B$15=$A145)*(ITEXP!$G$1:$AN$1=I$1),ITEXP!$G$7:$AN$15)+SUMIF(LABRCOST!$C$5:$C$30,$A145,LABRCOST!J$5:J$30)</f>
        <v>0</v>
      </c>
      <c r="J145" s="17" cm="1">
        <f t="array" ref="J145">SUMIF(TRAINGCOST!$B$6:$B$8,$A145,TRAINGCOST!K$6:K$8)+SUMPRODUCT(--(HSEEXP!$B$7:$B$24=$A145)*(HSEEXP!$G$1:$AN$1=J$1),HSEEXP!$G$7:$AN$24)+SUMPRODUCT(--(GENSERVEXP!$B$7:$B$47=$A145)*(GENSERVEXP!$G$1:$AN$1=J$1),GENSERVEXP!$G$7:$AN$47)+SUMPRODUCT(--(ITEXP!$B$7:$B$15=$A145)*(ITEXP!$G$1:$AN$1=J$1),ITEXP!$G$7:$AN$15)+SUMIF(LABRCOST!$C$5:$C$30,$A145,LABRCOST!K$5:K$30)</f>
        <v>0</v>
      </c>
      <c r="K145" s="17" cm="1">
        <f t="array" ref="K145">SUMIF(TRAINGCOST!$B$6:$B$8,$A145,TRAINGCOST!L$6:L$8)+SUMPRODUCT(--(HSEEXP!$B$7:$B$24=$A145)*(HSEEXP!$G$1:$AN$1=K$1),HSEEXP!$G$7:$AN$24)+SUMPRODUCT(--(GENSERVEXP!$B$7:$B$47=$A145)*(GENSERVEXP!$G$1:$AN$1=K$1),GENSERVEXP!$G$7:$AN$47)+SUMPRODUCT(--(ITEXP!$B$7:$B$15=$A145)*(ITEXP!$G$1:$AN$1=K$1),ITEXP!$G$7:$AN$15)+SUMIF(LABRCOST!$C$5:$C$30,$A145,LABRCOST!L$5:L$30)</f>
        <v>0</v>
      </c>
      <c r="L145" s="17" cm="1">
        <f t="array" ref="L145">SUMIF(TRAINGCOST!$B$6:$B$8,$A145,TRAINGCOST!M$6:M$8)+SUMPRODUCT(--(HSEEXP!$B$7:$B$24=$A145)*(HSEEXP!$G$1:$AN$1=L$1),HSEEXP!$G$7:$AN$24)+SUMPRODUCT(--(GENSERVEXP!$B$7:$B$47=$A145)*(GENSERVEXP!$G$1:$AN$1=L$1),GENSERVEXP!$G$7:$AN$47)+SUMPRODUCT(--(ITEXP!$B$7:$B$15=$A145)*(ITEXP!$G$1:$AN$1=L$1),ITEXP!$G$7:$AN$15)+SUMIF(LABRCOST!$C$5:$C$30,$A145,LABRCOST!M$5:M$30)</f>
        <v>0</v>
      </c>
      <c r="M145" s="17" cm="1">
        <f t="array" ref="M145">SUMIF(TRAINGCOST!$B$6:$B$8,$A145,TRAINGCOST!N$6:N$8)+SUMPRODUCT(--(HSEEXP!$B$7:$B$24=$A145)*(HSEEXP!$G$1:$AN$1=M$1),HSEEXP!$G$7:$AN$24)+SUMPRODUCT(--(GENSERVEXP!$B$7:$B$47=$A145)*(GENSERVEXP!$G$1:$AN$1=M$1),GENSERVEXP!$G$7:$AN$47)+SUMPRODUCT(--(ITEXP!$B$7:$B$15=$A145)*(ITEXP!$G$1:$AN$1=M$1),ITEXP!$G$7:$AN$15)+SUMIF(LABRCOST!$C$5:$C$30,$A145,LABRCOST!N$5:N$30)</f>
        <v>0</v>
      </c>
      <c r="N145" s="17" cm="1">
        <f t="array" ref="N145">SUMIF(TRAINGCOST!$B$6:$B$8,$A145,TRAINGCOST!O$6:O$8)+SUMPRODUCT(--(HSEEXP!$B$7:$B$24=$A145)*(HSEEXP!$G$1:$AN$1=N$1),HSEEXP!$G$7:$AN$24)+SUMPRODUCT(--(GENSERVEXP!$B$7:$B$47=$A145)*(GENSERVEXP!$G$1:$AN$1=N$1),GENSERVEXP!$G$7:$AN$47)+SUMPRODUCT(--(ITEXP!$B$7:$B$15=$A145)*(ITEXP!$G$1:$AN$1=N$1),ITEXP!$G$7:$AN$15)+SUMIF(LABRCOST!$C$5:$C$30,$A145,LABRCOST!O$5:O$30)</f>
        <v>0</v>
      </c>
      <c r="O145" s="18">
        <f t="shared" si="27"/>
        <v>0</v>
      </c>
      <c r="P145" s="32" t="s">
        <v>281</v>
      </c>
    </row>
    <row r="146" spans="1:16" x14ac:dyDescent="0.3">
      <c r="A146" s="30" t="s">
        <v>292</v>
      </c>
      <c r="B146" s="31" t="s">
        <v>293</v>
      </c>
      <c r="C146" s="17" cm="1">
        <f t="array" ref="C146">SUMIF(TRAINGCOST!$B$6:$B$8,$A146,TRAINGCOST!D$6:D$8)+SUMPRODUCT(--(HSEEXP!$B$7:$B$24=$A146)*(HSEEXP!$G$1:$AN$1=C$1),HSEEXP!$G$7:$AN$24)+SUMPRODUCT(--(GENSERVEXP!$B$7:$B$47=$A146)*(GENSERVEXP!$G$1:$AN$1=C$1),GENSERVEXP!$G$7:$AN$47)+SUMPRODUCT(--(ITEXP!$B$7:$B$15=$A146)*(ITEXP!$G$1:$AN$1=C$1),ITEXP!$G$7:$AN$15)+SUMIF(LABRCOST!$C$5:$C$30,$A146,LABRCOST!D$5:D$30)</f>
        <v>0</v>
      </c>
      <c r="D146" s="17" cm="1">
        <f t="array" ref="D146">SUMIF(TRAINGCOST!$B$6:$B$8,$A146,TRAINGCOST!E$6:E$8)+SUMPRODUCT(--(HSEEXP!$B$7:$B$24=$A146)*(HSEEXP!$G$1:$AN$1=D$1),HSEEXP!$G$7:$AN$24)+SUMPRODUCT(--(GENSERVEXP!$B$7:$B$47=$A146)*(GENSERVEXP!$G$1:$AN$1=D$1),GENSERVEXP!$G$7:$AN$47)+SUMPRODUCT(--(ITEXP!$B$7:$B$15=$A146)*(ITEXP!$G$1:$AN$1=D$1),ITEXP!$G$7:$AN$15)+SUMIF(LABRCOST!$C$5:$C$30,$A146,LABRCOST!E$5:E$30)</f>
        <v>0</v>
      </c>
      <c r="E146" s="17" cm="1">
        <f t="array" ref="E146">SUMIF(TRAINGCOST!$B$6:$B$8,$A146,TRAINGCOST!F$6:F$8)+SUMPRODUCT(--(HSEEXP!$B$7:$B$24=$A146)*(HSEEXP!$G$1:$AN$1=E$1),HSEEXP!$G$7:$AN$24)+SUMPRODUCT(--(GENSERVEXP!$B$7:$B$47=$A146)*(GENSERVEXP!$G$1:$AN$1=E$1),GENSERVEXP!$G$7:$AN$47)+SUMPRODUCT(--(ITEXP!$B$7:$B$15=$A146)*(ITEXP!$G$1:$AN$1=E$1),ITEXP!$G$7:$AN$15)+SUMIF(LABRCOST!$C$5:$C$30,$A146,LABRCOST!F$5:F$30)</f>
        <v>0</v>
      </c>
      <c r="F146" s="17" cm="1">
        <f t="array" ref="F146">SUMIF(TRAINGCOST!$B$6:$B$8,$A146,TRAINGCOST!G$6:G$8)+SUMPRODUCT(--(HSEEXP!$B$7:$B$24=$A146)*(HSEEXP!$G$1:$AN$1=F$1),HSEEXP!$G$7:$AN$24)+SUMPRODUCT(--(GENSERVEXP!$B$7:$B$47=$A146)*(GENSERVEXP!$G$1:$AN$1=F$1),GENSERVEXP!$G$7:$AN$47)+SUMPRODUCT(--(ITEXP!$B$7:$B$15=$A146)*(ITEXP!$G$1:$AN$1=F$1),ITEXP!$G$7:$AN$15)+SUMIF(LABRCOST!$C$5:$C$30,$A146,LABRCOST!G$5:G$30)</f>
        <v>0</v>
      </c>
      <c r="G146" s="17" cm="1">
        <f t="array" ref="G146">SUMIF(TRAINGCOST!$B$6:$B$8,$A146,TRAINGCOST!H$6:H$8)+SUMPRODUCT(--(HSEEXP!$B$7:$B$24=$A146)*(HSEEXP!$G$1:$AN$1=G$1),HSEEXP!$G$7:$AN$24)+SUMPRODUCT(--(GENSERVEXP!$B$7:$B$47=$A146)*(GENSERVEXP!$G$1:$AN$1=G$1),GENSERVEXP!$G$7:$AN$47)+SUMPRODUCT(--(ITEXP!$B$7:$B$15=$A146)*(ITEXP!$G$1:$AN$1=G$1),ITEXP!$G$7:$AN$15)+SUMIF(LABRCOST!$C$5:$C$30,$A146,LABRCOST!H$5:H$30)</f>
        <v>0</v>
      </c>
      <c r="H146" s="17" cm="1">
        <f t="array" ref="H146">SUMIF(TRAINGCOST!$B$6:$B$8,$A146,TRAINGCOST!I$6:I$8)+SUMPRODUCT(--(HSEEXP!$B$7:$B$24=$A146)*(HSEEXP!$G$1:$AN$1=H$1),HSEEXP!$G$7:$AN$24)+SUMPRODUCT(--(GENSERVEXP!$B$7:$B$47=$A146)*(GENSERVEXP!$G$1:$AN$1=H$1),GENSERVEXP!$G$7:$AN$47)+SUMPRODUCT(--(ITEXP!$B$7:$B$15=$A146)*(ITEXP!$G$1:$AN$1=H$1),ITEXP!$G$7:$AN$15)+SUMIF(LABRCOST!$C$5:$C$30,$A146,LABRCOST!I$5:I$30)</f>
        <v>0</v>
      </c>
      <c r="I146" s="17" cm="1">
        <f t="array" ref="I146">SUMIF(TRAINGCOST!$B$6:$B$8,$A146,TRAINGCOST!J$6:J$8)+SUMPRODUCT(--(HSEEXP!$B$7:$B$24=$A146)*(HSEEXP!$G$1:$AN$1=I$1),HSEEXP!$G$7:$AN$24)+SUMPRODUCT(--(GENSERVEXP!$B$7:$B$47=$A146)*(GENSERVEXP!$G$1:$AN$1=I$1),GENSERVEXP!$G$7:$AN$47)+SUMPRODUCT(--(ITEXP!$B$7:$B$15=$A146)*(ITEXP!$G$1:$AN$1=I$1),ITEXP!$G$7:$AN$15)+SUMIF(LABRCOST!$C$5:$C$30,$A146,LABRCOST!J$5:J$30)</f>
        <v>0</v>
      </c>
      <c r="J146" s="17" cm="1">
        <f t="array" ref="J146">SUMIF(TRAINGCOST!$B$6:$B$8,$A146,TRAINGCOST!K$6:K$8)+SUMPRODUCT(--(HSEEXP!$B$7:$B$24=$A146)*(HSEEXP!$G$1:$AN$1=J$1),HSEEXP!$G$7:$AN$24)+SUMPRODUCT(--(GENSERVEXP!$B$7:$B$47=$A146)*(GENSERVEXP!$G$1:$AN$1=J$1),GENSERVEXP!$G$7:$AN$47)+SUMPRODUCT(--(ITEXP!$B$7:$B$15=$A146)*(ITEXP!$G$1:$AN$1=J$1),ITEXP!$G$7:$AN$15)+SUMIF(LABRCOST!$C$5:$C$30,$A146,LABRCOST!K$5:K$30)</f>
        <v>0</v>
      </c>
      <c r="K146" s="17" cm="1">
        <f t="array" ref="K146">SUMIF(TRAINGCOST!$B$6:$B$8,$A146,TRAINGCOST!L$6:L$8)+SUMPRODUCT(--(HSEEXP!$B$7:$B$24=$A146)*(HSEEXP!$G$1:$AN$1=K$1),HSEEXP!$G$7:$AN$24)+SUMPRODUCT(--(GENSERVEXP!$B$7:$B$47=$A146)*(GENSERVEXP!$G$1:$AN$1=K$1),GENSERVEXP!$G$7:$AN$47)+SUMPRODUCT(--(ITEXP!$B$7:$B$15=$A146)*(ITEXP!$G$1:$AN$1=K$1),ITEXP!$G$7:$AN$15)+SUMIF(LABRCOST!$C$5:$C$30,$A146,LABRCOST!L$5:L$30)</f>
        <v>0</v>
      </c>
      <c r="L146" s="17" cm="1">
        <f t="array" ref="L146">SUMIF(TRAINGCOST!$B$6:$B$8,$A146,TRAINGCOST!M$6:M$8)+SUMPRODUCT(--(HSEEXP!$B$7:$B$24=$A146)*(HSEEXP!$G$1:$AN$1=L$1),HSEEXP!$G$7:$AN$24)+SUMPRODUCT(--(GENSERVEXP!$B$7:$B$47=$A146)*(GENSERVEXP!$G$1:$AN$1=L$1),GENSERVEXP!$G$7:$AN$47)+SUMPRODUCT(--(ITEXP!$B$7:$B$15=$A146)*(ITEXP!$G$1:$AN$1=L$1),ITEXP!$G$7:$AN$15)+SUMIF(LABRCOST!$C$5:$C$30,$A146,LABRCOST!M$5:M$30)</f>
        <v>0</v>
      </c>
      <c r="M146" s="17" cm="1">
        <f t="array" ref="M146">SUMIF(TRAINGCOST!$B$6:$B$8,$A146,TRAINGCOST!N$6:N$8)+SUMPRODUCT(--(HSEEXP!$B$7:$B$24=$A146)*(HSEEXP!$G$1:$AN$1=M$1),HSEEXP!$G$7:$AN$24)+SUMPRODUCT(--(GENSERVEXP!$B$7:$B$47=$A146)*(GENSERVEXP!$G$1:$AN$1=M$1),GENSERVEXP!$G$7:$AN$47)+SUMPRODUCT(--(ITEXP!$B$7:$B$15=$A146)*(ITEXP!$G$1:$AN$1=M$1),ITEXP!$G$7:$AN$15)+SUMIF(LABRCOST!$C$5:$C$30,$A146,LABRCOST!N$5:N$30)</f>
        <v>0</v>
      </c>
      <c r="N146" s="17" cm="1">
        <f t="array" ref="N146">SUMIF(TRAINGCOST!$B$6:$B$8,$A146,TRAINGCOST!O$6:O$8)+SUMPRODUCT(--(HSEEXP!$B$7:$B$24=$A146)*(HSEEXP!$G$1:$AN$1=N$1),HSEEXP!$G$7:$AN$24)+SUMPRODUCT(--(GENSERVEXP!$B$7:$B$47=$A146)*(GENSERVEXP!$G$1:$AN$1=N$1),GENSERVEXP!$G$7:$AN$47)+SUMPRODUCT(--(ITEXP!$B$7:$B$15=$A146)*(ITEXP!$G$1:$AN$1=N$1),ITEXP!$G$7:$AN$15)+SUMIF(LABRCOST!$C$5:$C$30,$A146,LABRCOST!O$5:O$30)</f>
        <v>0</v>
      </c>
      <c r="O146" s="18">
        <f t="shared" si="27"/>
        <v>0</v>
      </c>
      <c r="P146" s="32" t="s">
        <v>281</v>
      </c>
    </row>
    <row r="147" spans="1:16" x14ac:dyDescent="0.3">
      <c r="A147" s="30" t="s">
        <v>294</v>
      </c>
      <c r="B147" s="31" t="s">
        <v>295</v>
      </c>
      <c r="C147" s="17" cm="1">
        <f t="array" ref="C147">SUMIF(TRAINGCOST!$B$6:$B$8,$A147,TRAINGCOST!D$6:D$8)+SUMPRODUCT(--(HSEEXP!$B$7:$B$24=$A147)*(HSEEXP!$G$1:$AN$1=C$1),HSEEXP!$G$7:$AN$24)+SUMPRODUCT(--(GENSERVEXP!$B$7:$B$47=$A147)*(GENSERVEXP!$G$1:$AN$1=C$1),GENSERVEXP!$G$7:$AN$47)+SUMPRODUCT(--(ITEXP!$B$7:$B$15=$A147)*(ITEXP!$G$1:$AN$1=C$1),ITEXP!$G$7:$AN$15)+SUMIF(LABRCOST!$C$5:$C$30,$A147,LABRCOST!D$5:D$30)</f>
        <v>0</v>
      </c>
      <c r="D147" s="17" cm="1">
        <f t="array" ref="D147">SUMIF(TRAINGCOST!$B$6:$B$8,$A147,TRAINGCOST!E$6:E$8)+SUMPRODUCT(--(HSEEXP!$B$7:$B$24=$A147)*(HSEEXP!$G$1:$AN$1=D$1),HSEEXP!$G$7:$AN$24)+SUMPRODUCT(--(GENSERVEXP!$B$7:$B$47=$A147)*(GENSERVEXP!$G$1:$AN$1=D$1),GENSERVEXP!$G$7:$AN$47)+SUMPRODUCT(--(ITEXP!$B$7:$B$15=$A147)*(ITEXP!$G$1:$AN$1=D$1),ITEXP!$G$7:$AN$15)+SUMIF(LABRCOST!$C$5:$C$30,$A147,LABRCOST!E$5:E$30)</f>
        <v>0</v>
      </c>
      <c r="E147" s="17" cm="1">
        <f t="array" ref="E147">SUMIF(TRAINGCOST!$B$6:$B$8,$A147,TRAINGCOST!F$6:F$8)+SUMPRODUCT(--(HSEEXP!$B$7:$B$24=$A147)*(HSEEXP!$G$1:$AN$1=E$1),HSEEXP!$G$7:$AN$24)+SUMPRODUCT(--(GENSERVEXP!$B$7:$B$47=$A147)*(GENSERVEXP!$G$1:$AN$1=E$1),GENSERVEXP!$G$7:$AN$47)+SUMPRODUCT(--(ITEXP!$B$7:$B$15=$A147)*(ITEXP!$G$1:$AN$1=E$1),ITEXP!$G$7:$AN$15)+SUMIF(LABRCOST!$C$5:$C$30,$A147,LABRCOST!F$5:F$30)</f>
        <v>0</v>
      </c>
      <c r="F147" s="17" cm="1">
        <f t="array" ref="F147">SUMIF(TRAINGCOST!$B$6:$B$8,$A147,TRAINGCOST!G$6:G$8)+SUMPRODUCT(--(HSEEXP!$B$7:$B$24=$A147)*(HSEEXP!$G$1:$AN$1=F$1),HSEEXP!$G$7:$AN$24)+SUMPRODUCT(--(GENSERVEXP!$B$7:$B$47=$A147)*(GENSERVEXP!$G$1:$AN$1=F$1),GENSERVEXP!$G$7:$AN$47)+SUMPRODUCT(--(ITEXP!$B$7:$B$15=$A147)*(ITEXP!$G$1:$AN$1=F$1),ITEXP!$G$7:$AN$15)+SUMIF(LABRCOST!$C$5:$C$30,$A147,LABRCOST!G$5:G$30)</f>
        <v>0</v>
      </c>
      <c r="G147" s="17" cm="1">
        <f t="array" ref="G147">SUMIF(TRAINGCOST!$B$6:$B$8,$A147,TRAINGCOST!H$6:H$8)+SUMPRODUCT(--(HSEEXP!$B$7:$B$24=$A147)*(HSEEXP!$G$1:$AN$1=G$1),HSEEXP!$G$7:$AN$24)+SUMPRODUCT(--(GENSERVEXP!$B$7:$B$47=$A147)*(GENSERVEXP!$G$1:$AN$1=G$1),GENSERVEXP!$G$7:$AN$47)+SUMPRODUCT(--(ITEXP!$B$7:$B$15=$A147)*(ITEXP!$G$1:$AN$1=G$1),ITEXP!$G$7:$AN$15)+SUMIF(LABRCOST!$C$5:$C$30,$A147,LABRCOST!H$5:H$30)</f>
        <v>0</v>
      </c>
      <c r="H147" s="17" cm="1">
        <f t="array" ref="H147">SUMIF(TRAINGCOST!$B$6:$B$8,$A147,TRAINGCOST!I$6:I$8)+SUMPRODUCT(--(HSEEXP!$B$7:$B$24=$A147)*(HSEEXP!$G$1:$AN$1=H$1),HSEEXP!$G$7:$AN$24)+SUMPRODUCT(--(GENSERVEXP!$B$7:$B$47=$A147)*(GENSERVEXP!$G$1:$AN$1=H$1),GENSERVEXP!$G$7:$AN$47)+SUMPRODUCT(--(ITEXP!$B$7:$B$15=$A147)*(ITEXP!$G$1:$AN$1=H$1),ITEXP!$G$7:$AN$15)+SUMIF(LABRCOST!$C$5:$C$30,$A147,LABRCOST!I$5:I$30)</f>
        <v>0</v>
      </c>
      <c r="I147" s="17" cm="1">
        <f t="array" ref="I147">SUMIF(TRAINGCOST!$B$6:$B$8,$A147,TRAINGCOST!J$6:J$8)+SUMPRODUCT(--(HSEEXP!$B$7:$B$24=$A147)*(HSEEXP!$G$1:$AN$1=I$1),HSEEXP!$G$7:$AN$24)+SUMPRODUCT(--(GENSERVEXP!$B$7:$B$47=$A147)*(GENSERVEXP!$G$1:$AN$1=I$1),GENSERVEXP!$G$7:$AN$47)+SUMPRODUCT(--(ITEXP!$B$7:$B$15=$A147)*(ITEXP!$G$1:$AN$1=I$1),ITEXP!$G$7:$AN$15)+SUMIF(LABRCOST!$C$5:$C$30,$A147,LABRCOST!J$5:J$30)</f>
        <v>0</v>
      </c>
      <c r="J147" s="17" cm="1">
        <f t="array" ref="J147">SUMIF(TRAINGCOST!$B$6:$B$8,$A147,TRAINGCOST!K$6:K$8)+SUMPRODUCT(--(HSEEXP!$B$7:$B$24=$A147)*(HSEEXP!$G$1:$AN$1=J$1),HSEEXP!$G$7:$AN$24)+SUMPRODUCT(--(GENSERVEXP!$B$7:$B$47=$A147)*(GENSERVEXP!$G$1:$AN$1=J$1),GENSERVEXP!$G$7:$AN$47)+SUMPRODUCT(--(ITEXP!$B$7:$B$15=$A147)*(ITEXP!$G$1:$AN$1=J$1),ITEXP!$G$7:$AN$15)+SUMIF(LABRCOST!$C$5:$C$30,$A147,LABRCOST!K$5:K$30)</f>
        <v>0</v>
      </c>
      <c r="K147" s="17" cm="1">
        <f t="array" ref="K147">SUMIF(TRAINGCOST!$B$6:$B$8,$A147,TRAINGCOST!L$6:L$8)+SUMPRODUCT(--(HSEEXP!$B$7:$B$24=$A147)*(HSEEXP!$G$1:$AN$1=K$1),HSEEXP!$G$7:$AN$24)+SUMPRODUCT(--(GENSERVEXP!$B$7:$B$47=$A147)*(GENSERVEXP!$G$1:$AN$1=K$1),GENSERVEXP!$G$7:$AN$47)+SUMPRODUCT(--(ITEXP!$B$7:$B$15=$A147)*(ITEXP!$G$1:$AN$1=K$1),ITEXP!$G$7:$AN$15)+SUMIF(LABRCOST!$C$5:$C$30,$A147,LABRCOST!L$5:L$30)</f>
        <v>0</v>
      </c>
      <c r="L147" s="17" cm="1">
        <f t="array" ref="L147">SUMIF(TRAINGCOST!$B$6:$B$8,$A147,TRAINGCOST!M$6:M$8)+SUMPRODUCT(--(HSEEXP!$B$7:$B$24=$A147)*(HSEEXP!$G$1:$AN$1=L$1),HSEEXP!$G$7:$AN$24)+SUMPRODUCT(--(GENSERVEXP!$B$7:$B$47=$A147)*(GENSERVEXP!$G$1:$AN$1=L$1),GENSERVEXP!$G$7:$AN$47)+SUMPRODUCT(--(ITEXP!$B$7:$B$15=$A147)*(ITEXP!$G$1:$AN$1=L$1),ITEXP!$G$7:$AN$15)+SUMIF(LABRCOST!$C$5:$C$30,$A147,LABRCOST!M$5:M$30)</f>
        <v>0</v>
      </c>
      <c r="M147" s="17" cm="1">
        <f t="array" ref="M147">SUMIF(TRAINGCOST!$B$6:$B$8,$A147,TRAINGCOST!N$6:N$8)+SUMPRODUCT(--(HSEEXP!$B$7:$B$24=$A147)*(HSEEXP!$G$1:$AN$1=M$1),HSEEXP!$G$7:$AN$24)+SUMPRODUCT(--(GENSERVEXP!$B$7:$B$47=$A147)*(GENSERVEXP!$G$1:$AN$1=M$1),GENSERVEXP!$G$7:$AN$47)+SUMPRODUCT(--(ITEXP!$B$7:$B$15=$A147)*(ITEXP!$G$1:$AN$1=M$1),ITEXP!$G$7:$AN$15)+SUMIF(LABRCOST!$C$5:$C$30,$A147,LABRCOST!N$5:N$30)</f>
        <v>0</v>
      </c>
      <c r="N147" s="17" cm="1">
        <f t="array" ref="N147">SUMIF(TRAINGCOST!$B$6:$B$8,$A147,TRAINGCOST!O$6:O$8)+SUMPRODUCT(--(HSEEXP!$B$7:$B$24=$A147)*(HSEEXP!$G$1:$AN$1=N$1),HSEEXP!$G$7:$AN$24)+SUMPRODUCT(--(GENSERVEXP!$B$7:$B$47=$A147)*(GENSERVEXP!$G$1:$AN$1=N$1),GENSERVEXP!$G$7:$AN$47)+SUMPRODUCT(--(ITEXP!$B$7:$B$15=$A147)*(ITEXP!$G$1:$AN$1=N$1),ITEXP!$G$7:$AN$15)+SUMIF(LABRCOST!$C$5:$C$30,$A147,LABRCOST!O$5:O$30)</f>
        <v>0</v>
      </c>
      <c r="O147" s="18">
        <f t="shared" si="27"/>
        <v>0</v>
      </c>
      <c r="P147" s="32" t="s">
        <v>281</v>
      </c>
    </row>
    <row r="148" spans="1:16" x14ac:dyDescent="0.3">
      <c r="A148" s="30" t="s">
        <v>296</v>
      </c>
      <c r="B148" s="31" t="s">
        <v>297</v>
      </c>
      <c r="C148" s="17" cm="1">
        <f t="array" ref="C148">SUMIF(TRAINGCOST!$B$6:$B$8,$A148,TRAINGCOST!D$6:D$8)+SUMPRODUCT(--(HSEEXP!$B$7:$B$24=$A148)*(HSEEXP!$G$1:$AN$1=C$1),HSEEXP!$G$7:$AN$24)+SUMPRODUCT(--(GENSERVEXP!$B$7:$B$47=$A148)*(GENSERVEXP!$G$1:$AN$1=C$1),GENSERVEXP!$G$7:$AN$47)+SUMPRODUCT(--(ITEXP!$B$7:$B$15=$A148)*(ITEXP!$G$1:$AN$1=C$1),ITEXP!$G$7:$AN$15)+SUMIF(LABRCOST!$C$5:$C$30,$A148,LABRCOST!D$5:D$30)</f>
        <v>0</v>
      </c>
      <c r="D148" s="17" cm="1">
        <f t="array" ref="D148">SUMIF(TRAINGCOST!$B$6:$B$8,$A148,TRAINGCOST!E$6:E$8)+SUMPRODUCT(--(HSEEXP!$B$7:$B$24=$A148)*(HSEEXP!$G$1:$AN$1=D$1),HSEEXP!$G$7:$AN$24)+SUMPRODUCT(--(GENSERVEXP!$B$7:$B$47=$A148)*(GENSERVEXP!$G$1:$AN$1=D$1),GENSERVEXP!$G$7:$AN$47)+SUMPRODUCT(--(ITEXP!$B$7:$B$15=$A148)*(ITEXP!$G$1:$AN$1=D$1),ITEXP!$G$7:$AN$15)+SUMIF(LABRCOST!$C$5:$C$30,$A148,LABRCOST!E$5:E$30)</f>
        <v>0</v>
      </c>
      <c r="E148" s="17" cm="1">
        <f t="array" ref="E148">SUMIF(TRAINGCOST!$B$6:$B$8,$A148,TRAINGCOST!F$6:F$8)+SUMPRODUCT(--(HSEEXP!$B$7:$B$24=$A148)*(HSEEXP!$G$1:$AN$1=E$1),HSEEXP!$G$7:$AN$24)+SUMPRODUCT(--(GENSERVEXP!$B$7:$B$47=$A148)*(GENSERVEXP!$G$1:$AN$1=E$1),GENSERVEXP!$G$7:$AN$47)+SUMPRODUCT(--(ITEXP!$B$7:$B$15=$A148)*(ITEXP!$G$1:$AN$1=E$1),ITEXP!$G$7:$AN$15)+SUMIF(LABRCOST!$C$5:$C$30,$A148,LABRCOST!F$5:F$30)</f>
        <v>0</v>
      </c>
      <c r="F148" s="17" cm="1">
        <f t="array" ref="F148">SUMIF(TRAINGCOST!$B$6:$B$8,$A148,TRAINGCOST!G$6:G$8)+SUMPRODUCT(--(HSEEXP!$B$7:$B$24=$A148)*(HSEEXP!$G$1:$AN$1=F$1),HSEEXP!$G$7:$AN$24)+SUMPRODUCT(--(GENSERVEXP!$B$7:$B$47=$A148)*(GENSERVEXP!$G$1:$AN$1=F$1),GENSERVEXP!$G$7:$AN$47)+SUMPRODUCT(--(ITEXP!$B$7:$B$15=$A148)*(ITEXP!$G$1:$AN$1=F$1),ITEXP!$G$7:$AN$15)+SUMIF(LABRCOST!$C$5:$C$30,$A148,LABRCOST!G$5:G$30)</f>
        <v>0</v>
      </c>
      <c r="G148" s="17" cm="1">
        <f t="array" ref="G148">SUMIF(TRAINGCOST!$B$6:$B$8,$A148,TRAINGCOST!H$6:H$8)+SUMPRODUCT(--(HSEEXP!$B$7:$B$24=$A148)*(HSEEXP!$G$1:$AN$1=G$1),HSEEXP!$G$7:$AN$24)+SUMPRODUCT(--(GENSERVEXP!$B$7:$B$47=$A148)*(GENSERVEXP!$G$1:$AN$1=G$1),GENSERVEXP!$G$7:$AN$47)+SUMPRODUCT(--(ITEXP!$B$7:$B$15=$A148)*(ITEXP!$G$1:$AN$1=G$1),ITEXP!$G$7:$AN$15)+SUMIF(LABRCOST!$C$5:$C$30,$A148,LABRCOST!H$5:H$30)</f>
        <v>0</v>
      </c>
      <c r="H148" s="17" cm="1">
        <f t="array" ref="H148">SUMIF(TRAINGCOST!$B$6:$B$8,$A148,TRAINGCOST!I$6:I$8)+SUMPRODUCT(--(HSEEXP!$B$7:$B$24=$A148)*(HSEEXP!$G$1:$AN$1=H$1),HSEEXP!$G$7:$AN$24)+SUMPRODUCT(--(GENSERVEXP!$B$7:$B$47=$A148)*(GENSERVEXP!$G$1:$AN$1=H$1),GENSERVEXP!$G$7:$AN$47)+SUMPRODUCT(--(ITEXP!$B$7:$B$15=$A148)*(ITEXP!$G$1:$AN$1=H$1),ITEXP!$G$7:$AN$15)+SUMIF(LABRCOST!$C$5:$C$30,$A148,LABRCOST!I$5:I$30)</f>
        <v>0</v>
      </c>
      <c r="I148" s="17" cm="1">
        <f t="array" ref="I148">SUMIF(TRAINGCOST!$B$6:$B$8,$A148,TRAINGCOST!J$6:J$8)+SUMPRODUCT(--(HSEEXP!$B$7:$B$24=$A148)*(HSEEXP!$G$1:$AN$1=I$1),HSEEXP!$G$7:$AN$24)+SUMPRODUCT(--(GENSERVEXP!$B$7:$B$47=$A148)*(GENSERVEXP!$G$1:$AN$1=I$1),GENSERVEXP!$G$7:$AN$47)+SUMPRODUCT(--(ITEXP!$B$7:$B$15=$A148)*(ITEXP!$G$1:$AN$1=I$1),ITEXP!$G$7:$AN$15)+SUMIF(LABRCOST!$C$5:$C$30,$A148,LABRCOST!J$5:J$30)</f>
        <v>0</v>
      </c>
      <c r="J148" s="17" cm="1">
        <f t="array" ref="J148">SUMIF(TRAINGCOST!$B$6:$B$8,$A148,TRAINGCOST!K$6:K$8)+SUMPRODUCT(--(HSEEXP!$B$7:$B$24=$A148)*(HSEEXP!$G$1:$AN$1=J$1),HSEEXP!$G$7:$AN$24)+SUMPRODUCT(--(GENSERVEXP!$B$7:$B$47=$A148)*(GENSERVEXP!$G$1:$AN$1=J$1),GENSERVEXP!$G$7:$AN$47)+SUMPRODUCT(--(ITEXP!$B$7:$B$15=$A148)*(ITEXP!$G$1:$AN$1=J$1),ITEXP!$G$7:$AN$15)+SUMIF(LABRCOST!$C$5:$C$30,$A148,LABRCOST!K$5:K$30)</f>
        <v>0</v>
      </c>
      <c r="K148" s="17" cm="1">
        <f t="array" ref="K148">SUMIF(TRAINGCOST!$B$6:$B$8,$A148,TRAINGCOST!L$6:L$8)+SUMPRODUCT(--(HSEEXP!$B$7:$B$24=$A148)*(HSEEXP!$G$1:$AN$1=K$1),HSEEXP!$G$7:$AN$24)+SUMPRODUCT(--(GENSERVEXP!$B$7:$B$47=$A148)*(GENSERVEXP!$G$1:$AN$1=K$1),GENSERVEXP!$G$7:$AN$47)+SUMPRODUCT(--(ITEXP!$B$7:$B$15=$A148)*(ITEXP!$G$1:$AN$1=K$1),ITEXP!$G$7:$AN$15)+SUMIF(LABRCOST!$C$5:$C$30,$A148,LABRCOST!L$5:L$30)</f>
        <v>0</v>
      </c>
      <c r="L148" s="17" cm="1">
        <f t="array" ref="L148">SUMIF(TRAINGCOST!$B$6:$B$8,$A148,TRAINGCOST!M$6:M$8)+SUMPRODUCT(--(HSEEXP!$B$7:$B$24=$A148)*(HSEEXP!$G$1:$AN$1=L$1),HSEEXP!$G$7:$AN$24)+SUMPRODUCT(--(GENSERVEXP!$B$7:$B$47=$A148)*(GENSERVEXP!$G$1:$AN$1=L$1),GENSERVEXP!$G$7:$AN$47)+SUMPRODUCT(--(ITEXP!$B$7:$B$15=$A148)*(ITEXP!$G$1:$AN$1=L$1),ITEXP!$G$7:$AN$15)+SUMIF(LABRCOST!$C$5:$C$30,$A148,LABRCOST!M$5:M$30)</f>
        <v>0</v>
      </c>
      <c r="M148" s="17" cm="1">
        <f t="array" ref="M148">SUMIF(TRAINGCOST!$B$6:$B$8,$A148,TRAINGCOST!N$6:N$8)+SUMPRODUCT(--(HSEEXP!$B$7:$B$24=$A148)*(HSEEXP!$G$1:$AN$1=M$1),HSEEXP!$G$7:$AN$24)+SUMPRODUCT(--(GENSERVEXP!$B$7:$B$47=$A148)*(GENSERVEXP!$G$1:$AN$1=M$1),GENSERVEXP!$G$7:$AN$47)+SUMPRODUCT(--(ITEXP!$B$7:$B$15=$A148)*(ITEXP!$G$1:$AN$1=M$1),ITEXP!$G$7:$AN$15)+SUMIF(LABRCOST!$C$5:$C$30,$A148,LABRCOST!N$5:N$30)</f>
        <v>0</v>
      </c>
      <c r="N148" s="17" cm="1">
        <f t="array" ref="N148">SUMIF(TRAINGCOST!$B$6:$B$8,$A148,TRAINGCOST!O$6:O$8)+SUMPRODUCT(--(HSEEXP!$B$7:$B$24=$A148)*(HSEEXP!$G$1:$AN$1=N$1),HSEEXP!$G$7:$AN$24)+SUMPRODUCT(--(GENSERVEXP!$B$7:$B$47=$A148)*(GENSERVEXP!$G$1:$AN$1=N$1),GENSERVEXP!$G$7:$AN$47)+SUMPRODUCT(--(ITEXP!$B$7:$B$15=$A148)*(ITEXP!$G$1:$AN$1=N$1),ITEXP!$G$7:$AN$15)+SUMIF(LABRCOST!$C$5:$C$30,$A148,LABRCOST!O$5:O$30)</f>
        <v>0</v>
      </c>
      <c r="O148" s="18">
        <f t="shared" si="27"/>
        <v>0</v>
      </c>
      <c r="P148" s="32" t="s">
        <v>281</v>
      </c>
    </row>
    <row r="149" spans="1:16" x14ac:dyDescent="0.3">
      <c r="A149" s="20" t="s">
        <v>298</v>
      </c>
      <c r="B149" s="29" t="s">
        <v>299</v>
      </c>
      <c r="C149" s="22">
        <f t="shared" ref="C149:O149" si="28">SUM(C141:C148)</f>
        <v>0</v>
      </c>
      <c r="D149" s="22">
        <f t="shared" si="28"/>
        <v>0</v>
      </c>
      <c r="E149" s="22">
        <f t="shared" si="28"/>
        <v>0</v>
      </c>
      <c r="F149" s="22">
        <f t="shared" si="28"/>
        <v>0</v>
      </c>
      <c r="G149" s="22">
        <f t="shared" si="28"/>
        <v>0</v>
      </c>
      <c r="H149" s="22">
        <f t="shared" si="28"/>
        <v>0</v>
      </c>
      <c r="I149" s="22">
        <f t="shared" si="28"/>
        <v>0</v>
      </c>
      <c r="J149" s="22">
        <f t="shared" si="28"/>
        <v>0</v>
      </c>
      <c r="K149" s="22">
        <f t="shared" si="28"/>
        <v>0</v>
      </c>
      <c r="L149" s="22">
        <f t="shared" si="28"/>
        <v>0</v>
      </c>
      <c r="M149" s="22">
        <f t="shared" si="28"/>
        <v>0</v>
      </c>
      <c r="N149" s="22">
        <f t="shared" si="28"/>
        <v>0</v>
      </c>
      <c r="O149" s="23">
        <f t="shared" si="28"/>
        <v>0</v>
      </c>
      <c r="P149" s="24"/>
    </row>
    <row r="150" spans="1:16" x14ac:dyDescent="0.3">
      <c r="A150" s="30" t="s">
        <v>300</v>
      </c>
      <c r="B150" s="31" t="s">
        <v>301</v>
      </c>
      <c r="C150" s="17" cm="1">
        <f t="array" ref="C150">SUMIF(TRAINGCOST!$B$6:$B$8,$A150,TRAINGCOST!D$6:D$8)+SUMPRODUCT(--(HSEEXP!$B$7:$B$24=$A150)*(HSEEXP!$G$1:$AN$1=C$1),HSEEXP!$G$7:$AN$24)+SUMPRODUCT(--(GENSERVEXP!$B$7:$B$47=$A150)*(GENSERVEXP!$G$1:$AN$1=C$1),GENSERVEXP!$G$7:$AN$47)+SUMPRODUCT(--(ITEXP!$B$7:$B$15=$A150)*(ITEXP!$G$1:$AN$1=C$1),ITEXP!$G$7:$AN$15)+SUMIF(LABRCOST!$C$5:$C$30,$A150,LABRCOST!D$5:D$30)</f>
        <v>0</v>
      </c>
      <c r="D150" s="17" cm="1">
        <f t="array" ref="D150">SUMIF(TRAINGCOST!$B$6:$B$8,$A150,TRAINGCOST!E$6:E$8)+SUMPRODUCT(--(HSEEXP!$B$7:$B$24=$A150)*(HSEEXP!$G$1:$AN$1=D$1),HSEEXP!$G$7:$AN$24)+SUMPRODUCT(--(GENSERVEXP!$B$7:$B$47=$A150)*(GENSERVEXP!$G$1:$AN$1=D$1),GENSERVEXP!$G$7:$AN$47)+SUMPRODUCT(--(ITEXP!$B$7:$B$15=$A150)*(ITEXP!$G$1:$AN$1=D$1),ITEXP!$G$7:$AN$15)+SUMIF(LABRCOST!$C$5:$C$30,$A150,LABRCOST!E$5:E$30)</f>
        <v>0</v>
      </c>
      <c r="E150" s="17" cm="1">
        <f t="array" ref="E150">SUMIF(TRAINGCOST!$B$6:$B$8,$A150,TRAINGCOST!F$6:F$8)+SUMPRODUCT(--(HSEEXP!$B$7:$B$24=$A150)*(HSEEXP!$G$1:$AN$1=E$1),HSEEXP!$G$7:$AN$24)+SUMPRODUCT(--(GENSERVEXP!$B$7:$B$47=$A150)*(GENSERVEXP!$G$1:$AN$1=E$1),GENSERVEXP!$G$7:$AN$47)+SUMPRODUCT(--(ITEXP!$B$7:$B$15=$A150)*(ITEXP!$G$1:$AN$1=E$1),ITEXP!$G$7:$AN$15)+SUMIF(LABRCOST!$C$5:$C$30,$A150,LABRCOST!F$5:F$30)</f>
        <v>0</v>
      </c>
      <c r="F150" s="17" cm="1">
        <f t="array" ref="F150">SUMIF(TRAINGCOST!$B$6:$B$8,$A150,TRAINGCOST!G$6:G$8)+SUMPRODUCT(--(HSEEXP!$B$7:$B$24=$A150)*(HSEEXP!$G$1:$AN$1=F$1),HSEEXP!$G$7:$AN$24)+SUMPRODUCT(--(GENSERVEXP!$B$7:$B$47=$A150)*(GENSERVEXP!$G$1:$AN$1=F$1),GENSERVEXP!$G$7:$AN$47)+SUMPRODUCT(--(ITEXP!$B$7:$B$15=$A150)*(ITEXP!$G$1:$AN$1=F$1),ITEXP!$G$7:$AN$15)+SUMIF(LABRCOST!$C$5:$C$30,$A150,LABRCOST!G$5:G$30)</f>
        <v>0</v>
      </c>
      <c r="G150" s="17" cm="1">
        <f t="array" ref="G150">SUMIF(TRAINGCOST!$B$6:$B$8,$A150,TRAINGCOST!H$6:H$8)+SUMPRODUCT(--(HSEEXP!$B$7:$B$24=$A150)*(HSEEXP!$G$1:$AN$1=G$1),HSEEXP!$G$7:$AN$24)+SUMPRODUCT(--(GENSERVEXP!$B$7:$B$47=$A150)*(GENSERVEXP!$G$1:$AN$1=G$1),GENSERVEXP!$G$7:$AN$47)+SUMPRODUCT(--(ITEXP!$B$7:$B$15=$A150)*(ITEXP!$G$1:$AN$1=G$1),ITEXP!$G$7:$AN$15)+SUMIF(LABRCOST!$C$5:$C$30,$A150,LABRCOST!H$5:H$30)</f>
        <v>0</v>
      </c>
      <c r="H150" s="17" cm="1">
        <f t="array" ref="H150">SUMIF(TRAINGCOST!$B$6:$B$8,$A150,TRAINGCOST!I$6:I$8)+SUMPRODUCT(--(HSEEXP!$B$7:$B$24=$A150)*(HSEEXP!$G$1:$AN$1=H$1),HSEEXP!$G$7:$AN$24)+SUMPRODUCT(--(GENSERVEXP!$B$7:$B$47=$A150)*(GENSERVEXP!$G$1:$AN$1=H$1),GENSERVEXP!$G$7:$AN$47)+SUMPRODUCT(--(ITEXP!$B$7:$B$15=$A150)*(ITEXP!$G$1:$AN$1=H$1),ITEXP!$G$7:$AN$15)+SUMIF(LABRCOST!$C$5:$C$30,$A150,LABRCOST!I$5:I$30)</f>
        <v>0</v>
      </c>
      <c r="I150" s="17" cm="1">
        <f t="array" ref="I150">SUMIF(TRAINGCOST!$B$6:$B$8,$A150,TRAINGCOST!J$6:J$8)+SUMPRODUCT(--(HSEEXP!$B$7:$B$24=$A150)*(HSEEXP!$G$1:$AN$1=I$1),HSEEXP!$G$7:$AN$24)+SUMPRODUCT(--(GENSERVEXP!$B$7:$B$47=$A150)*(GENSERVEXP!$G$1:$AN$1=I$1),GENSERVEXP!$G$7:$AN$47)+SUMPRODUCT(--(ITEXP!$B$7:$B$15=$A150)*(ITEXP!$G$1:$AN$1=I$1),ITEXP!$G$7:$AN$15)+SUMIF(LABRCOST!$C$5:$C$30,$A150,LABRCOST!J$5:J$30)</f>
        <v>0</v>
      </c>
      <c r="J150" s="17" cm="1">
        <f t="array" ref="J150">SUMIF(TRAINGCOST!$B$6:$B$8,$A150,TRAINGCOST!K$6:K$8)+SUMPRODUCT(--(HSEEXP!$B$7:$B$24=$A150)*(HSEEXP!$G$1:$AN$1=J$1),HSEEXP!$G$7:$AN$24)+SUMPRODUCT(--(GENSERVEXP!$B$7:$B$47=$A150)*(GENSERVEXP!$G$1:$AN$1=J$1),GENSERVEXP!$G$7:$AN$47)+SUMPRODUCT(--(ITEXP!$B$7:$B$15=$A150)*(ITEXP!$G$1:$AN$1=J$1),ITEXP!$G$7:$AN$15)+SUMIF(LABRCOST!$C$5:$C$30,$A150,LABRCOST!K$5:K$30)</f>
        <v>0</v>
      </c>
      <c r="K150" s="17" cm="1">
        <f t="array" ref="K150">SUMIF(TRAINGCOST!$B$6:$B$8,$A150,TRAINGCOST!L$6:L$8)+SUMPRODUCT(--(HSEEXP!$B$7:$B$24=$A150)*(HSEEXP!$G$1:$AN$1=K$1),HSEEXP!$G$7:$AN$24)+SUMPRODUCT(--(GENSERVEXP!$B$7:$B$47=$A150)*(GENSERVEXP!$G$1:$AN$1=K$1),GENSERVEXP!$G$7:$AN$47)+SUMPRODUCT(--(ITEXP!$B$7:$B$15=$A150)*(ITEXP!$G$1:$AN$1=K$1),ITEXP!$G$7:$AN$15)+SUMIF(LABRCOST!$C$5:$C$30,$A150,LABRCOST!L$5:L$30)</f>
        <v>0</v>
      </c>
      <c r="L150" s="17" cm="1">
        <f t="array" ref="L150">SUMIF(TRAINGCOST!$B$6:$B$8,$A150,TRAINGCOST!M$6:M$8)+SUMPRODUCT(--(HSEEXP!$B$7:$B$24=$A150)*(HSEEXP!$G$1:$AN$1=L$1),HSEEXP!$G$7:$AN$24)+SUMPRODUCT(--(GENSERVEXP!$B$7:$B$47=$A150)*(GENSERVEXP!$G$1:$AN$1=L$1),GENSERVEXP!$G$7:$AN$47)+SUMPRODUCT(--(ITEXP!$B$7:$B$15=$A150)*(ITEXP!$G$1:$AN$1=L$1),ITEXP!$G$7:$AN$15)+SUMIF(LABRCOST!$C$5:$C$30,$A150,LABRCOST!M$5:M$30)</f>
        <v>0</v>
      </c>
      <c r="M150" s="17" cm="1">
        <f t="array" ref="M150">SUMIF(TRAINGCOST!$B$6:$B$8,$A150,TRAINGCOST!N$6:N$8)+SUMPRODUCT(--(HSEEXP!$B$7:$B$24=$A150)*(HSEEXP!$G$1:$AN$1=M$1),HSEEXP!$G$7:$AN$24)+SUMPRODUCT(--(GENSERVEXP!$B$7:$B$47=$A150)*(GENSERVEXP!$G$1:$AN$1=M$1),GENSERVEXP!$G$7:$AN$47)+SUMPRODUCT(--(ITEXP!$B$7:$B$15=$A150)*(ITEXP!$G$1:$AN$1=M$1),ITEXP!$G$7:$AN$15)+SUMIF(LABRCOST!$C$5:$C$30,$A150,LABRCOST!N$5:N$30)</f>
        <v>0</v>
      </c>
      <c r="N150" s="17" cm="1">
        <f t="array" ref="N150">SUMIF(TRAINGCOST!$B$6:$B$8,$A150,TRAINGCOST!O$6:O$8)+SUMPRODUCT(--(HSEEXP!$B$7:$B$24=$A150)*(HSEEXP!$G$1:$AN$1=N$1),HSEEXP!$G$7:$AN$24)+SUMPRODUCT(--(GENSERVEXP!$B$7:$B$47=$A150)*(GENSERVEXP!$G$1:$AN$1=N$1),GENSERVEXP!$G$7:$AN$47)+SUMPRODUCT(--(ITEXP!$B$7:$B$15=$A150)*(ITEXP!$G$1:$AN$1=N$1),ITEXP!$G$7:$AN$15)+SUMIF(LABRCOST!$C$5:$C$30,$A150,LABRCOST!O$5:O$30)</f>
        <v>0</v>
      </c>
      <c r="O150" s="18">
        <f>SUM(C150:N150)</f>
        <v>0</v>
      </c>
      <c r="P150" s="32" t="s">
        <v>205</v>
      </c>
    </row>
    <row r="151" spans="1:16" x14ac:dyDescent="0.3">
      <c r="A151" s="30" t="s">
        <v>302</v>
      </c>
      <c r="B151" s="31" t="s">
        <v>303</v>
      </c>
      <c r="C151" s="17" cm="1">
        <f t="array" ref="C151">SUMIF(TRAINGCOST!$B$6:$B$8,$A151,TRAINGCOST!D$6:D$8)+SUMPRODUCT(--(HSEEXP!$B$7:$B$24=$A151)*(HSEEXP!$G$1:$AN$1=C$1),HSEEXP!$G$7:$AN$24)+SUMPRODUCT(--(GENSERVEXP!$B$7:$B$47=$A151)*(GENSERVEXP!$G$1:$AN$1=C$1),GENSERVEXP!$G$7:$AN$47)+SUMPRODUCT(--(ITEXP!$B$7:$B$15=$A151)*(ITEXP!$G$1:$AN$1=C$1),ITEXP!$G$7:$AN$15)+SUMIF(LABRCOST!$C$5:$C$30,$A151,LABRCOST!D$5:D$30)</f>
        <v>0</v>
      </c>
      <c r="D151" s="17" cm="1">
        <f t="array" ref="D151">SUMIF(TRAINGCOST!$B$6:$B$8,$A151,TRAINGCOST!E$6:E$8)+SUMPRODUCT(--(HSEEXP!$B$7:$B$24=$A151)*(HSEEXP!$G$1:$AN$1=D$1),HSEEXP!$G$7:$AN$24)+SUMPRODUCT(--(GENSERVEXP!$B$7:$B$47=$A151)*(GENSERVEXP!$G$1:$AN$1=D$1),GENSERVEXP!$G$7:$AN$47)+SUMPRODUCT(--(ITEXP!$B$7:$B$15=$A151)*(ITEXP!$G$1:$AN$1=D$1),ITEXP!$G$7:$AN$15)+SUMIF(LABRCOST!$C$5:$C$30,$A151,LABRCOST!E$5:E$30)</f>
        <v>0</v>
      </c>
      <c r="E151" s="17" cm="1">
        <f t="array" ref="E151">SUMIF(TRAINGCOST!$B$6:$B$8,$A151,TRAINGCOST!F$6:F$8)+SUMPRODUCT(--(HSEEXP!$B$7:$B$24=$A151)*(HSEEXP!$G$1:$AN$1=E$1),HSEEXP!$G$7:$AN$24)+SUMPRODUCT(--(GENSERVEXP!$B$7:$B$47=$A151)*(GENSERVEXP!$G$1:$AN$1=E$1),GENSERVEXP!$G$7:$AN$47)+SUMPRODUCT(--(ITEXP!$B$7:$B$15=$A151)*(ITEXP!$G$1:$AN$1=E$1),ITEXP!$G$7:$AN$15)+SUMIF(LABRCOST!$C$5:$C$30,$A151,LABRCOST!F$5:F$30)</f>
        <v>0</v>
      </c>
      <c r="F151" s="17" cm="1">
        <f t="array" ref="F151">SUMIF(TRAINGCOST!$B$6:$B$8,$A151,TRAINGCOST!G$6:G$8)+SUMPRODUCT(--(HSEEXP!$B$7:$B$24=$A151)*(HSEEXP!$G$1:$AN$1=F$1),HSEEXP!$G$7:$AN$24)+SUMPRODUCT(--(GENSERVEXP!$B$7:$B$47=$A151)*(GENSERVEXP!$G$1:$AN$1=F$1),GENSERVEXP!$G$7:$AN$47)+SUMPRODUCT(--(ITEXP!$B$7:$B$15=$A151)*(ITEXP!$G$1:$AN$1=F$1),ITEXP!$G$7:$AN$15)+SUMIF(LABRCOST!$C$5:$C$30,$A151,LABRCOST!G$5:G$30)</f>
        <v>0</v>
      </c>
      <c r="G151" s="17" cm="1">
        <f t="array" ref="G151">SUMIF(TRAINGCOST!$B$6:$B$8,$A151,TRAINGCOST!H$6:H$8)+SUMPRODUCT(--(HSEEXP!$B$7:$B$24=$A151)*(HSEEXP!$G$1:$AN$1=G$1),HSEEXP!$G$7:$AN$24)+SUMPRODUCT(--(GENSERVEXP!$B$7:$B$47=$A151)*(GENSERVEXP!$G$1:$AN$1=G$1),GENSERVEXP!$G$7:$AN$47)+SUMPRODUCT(--(ITEXP!$B$7:$B$15=$A151)*(ITEXP!$G$1:$AN$1=G$1),ITEXP!$G$7:$AN$15)+SUMIF(LABRCOST!$C$5:$C$30,$A151,LABRCOST!H$5:H$30)</f>
        <v>0</v>
      </c>
      <c r="H151" s="17" cm="1">
        <f t="array" ref="H151">SUMIF(TRAINGCOST!$B$6:$B$8,$A151,TRAINGCOST!I$6:I$8)+SUMPRODUCT(--(HSEEXP!$B$7:$B$24=$A151)*(HSEEXP!$G$1:$AN$1=H$1),HSEEXP!$G$7:$AN$24)+SUMPRODUCT(--(GENSERVEXP!$B$7:$B$47=$A151)*(GENSERVEXP!$G$1:$AN$1=H$1),GENSERVEXP!$G$7:$AN$47)+SUMPRODUCT(--(ITEXP!$B$7:$B$15=$A151)*(ITEXP!$G$1:$AN$1=H$1),ITEXP!$G$7:$AN$15)+SUMIF(LABRCOST!$C$5:$C$30,$A151,LABRCOST!I$5:I$30)</f>
        <v>0</v>
      </c>
      <c r="I151" s="17" cm="1">
        <f t="array" ref="I151">SUMIF(TRAINGCOST!$B$6:$B$8,$A151,TRAINGCOST!J$6:J$8)+SUMPRODUCT(--(HSEEXP!$B$7:$B$24=$A151)*(HSEEXP!$G$1:$AN$1=I$1),HSEEXP!$G$7:$AN$24)+SUMPRODUCT(--(GENSERVEXP!$B$7:$B$47=$A151)*(GENSERVEXP!$G$1:$AN$1=I$1),GENSERVEXP!$G$7:$AN$47)+SUMPRODUCT(--(ITEXP!$B$7:$B$15=$A151)*(ITEXP!$G$1:$AN$1=I$1),ITEXP!$G$7:$AN$15)+SUMIF(LABRCOST!$C$5:$C$30,$A151,LABRCOST!J$5:J$30)</f>
        <v>0</v>
      </c>
      <c r="J151" s="17" cm="1">
        <f t="array" ref="J151">SUMIF(TRAINGCOST!$B$6:$B$8,$A151,TRAINGCOST!K$6:K$8)+SUMPRODUCT(--(HSEEXP!$B$7:$B$24=$A151)*(HSEEXP!$G$1:$AN$1=J$1),HSEEXP!$G$7:$AN$24)+SUMPRODUCT(--(GENSERVEXP!$B$7:$B$47=$A151)*(GENSERVEXP!$G$1:$AN$1=J$1),GENSERVEXP!$G$7:$AN$47)+SUMPRODUCT(--(ITEXP!$B$7:$B$15=$A151)*(ITEXP!$G$1:$AN$1=J$1),ITEXP!$G$7:$AN$15)+SUMIF(LABRCOST!$C$5:$C$30,$A151,LABRCOST!K$5:K$30)</f>
        <v>0</v>
      </c>
      <c r="K151" s="17" cm="1">
        <f t="array" ref="K151">SUMIF(TRAINGCOST!$B$6:$B$8,$A151,TRAINGCOST!L$6:L$8)+SUMPRODUCT(--(HSEEXP!$B$7:$B$24=$A151)*(HSEEXP!$G$1:$AN$1=K$1),HSEEXP!$G$7:$AN$24)+SUMPRODUCT(--(GENSERVEXP!$B$7:$B$47=$A151)*(GENSERVEXP!$G$1:$AN$1=K$1),GENSERVEXP!$G$7:$AN$47)+SUMPRODUCT(--(ITEXP!$B$7:$B$15=$A151)*(ITEXP!$G$1:$AN$1=K$1),ITEXP!$G$7:$AN$15)+SUMIF(LABRCOST!$C$5:$C$30,$A151,LABRCOST!L$5:L$30)</f>
        <v>0</v>
      </c>
      <c r="L151" s="17" cm="1">
        <f t="array" ref="L151">SUMIF(TRAINGCOST!$B$6:$B$8,$A151,TRAINGCOST!M$6:M$8)+SUMPRODUCT(--(HSEEXP!$B$7:$B$24=$A151)*(HSEEXP!$G$1:$AN$1=L$1),HSEEXP!$G$7:$AN$24)+SUMPRODUCT(--(GENSERVEXP!$B$7:$B$47=$A151)*(GENSERVEXP!$G$1:$AN$1=L$1),GENSERVEXP!$G$7:$AN$47)+SUMPRODUCT(--(ITEXP!$B$7:$B$15=$A151)*(ITEXP!$G$1:$AN$1=L$1),ITEXP!$G$7:$AN$15)+SUMIF(LABRCOST!$C$5:$C$30,$A151,LABRCOST!M$5:M$30)</f>
        <v>0</v>
      </c>
      <c r="M151" s="17" cm="1">
        <f t="array" ref="M151">SUMIF(TRAINGCOST!$B$6:$B$8,$A151,TRAINGCOST!N$6:N$8)+SUMPRODUCT(--(HSEEXP!$B$7:$B$24=$A151)*(HSEEXP!$G$1:$AN$1=M$1),HSEEXP!$G$7:$AN$24)+SUMPRODUCT(--(GENSERVEXP!$B$7:$B$47=$A151)*(GENSERVEXP!$G$1:$AN$1=M$1),GENSERVEXP!$G$7:$AN$47)+SUMPRODUCT(--(ITEXP!$B$7:$B$15=$A151)*(ITEXP!$G$1:$AN$1=M$1),ITEXP!$G$7:$AN$15)+SUMIF(LABRCOST!$C$5:$C$30,$A151,LABRCOST!N$5:N$30)</f>
        <v>0</v>
      </c>
      <c r="N151" s="17" cm="1">
        <f t="array" ref="N151">SUMIF(TRAINGCOST!$B$6:$B$8,$A151,TRAINGCOST!O$6:O$8)+SUMPRODUCT(--(HSEEXP!$B$7:$B$24=$A151)*(HSEEXP!$G$1:$AN$1=N$1),HSEEXP!$G$7:$AN$24)+SUMPRODUCT(--(GENSERVEXP!$B$7:$B$47=$A151)*(GENSERVEXP!$G$1:$AN$1=N$1),GENSERVEXP!$G$7:$AN$47)+SUMPRODUCT(--(ITEXP!$B$7:$B$15=$A151)*(ITEXP!$G$1:$AN$1=N$1),ITEXP!$G$7:$AN$15)+SUMIF(LABRCOST!$C$5:$C$30,$A151,LABRCOST!O$5:O$30)</f>
        <v>0</v>
      </c>
      <c r="O151" s="18">
        <f>SUM(C151:N151)</f>
        <v>0</v>
      </c>
      <c r="P151" s="32" t="s">
        <v>205</v>
      </c>
    </row>
    <row r="152" spans="1:16" x14ac:dyDescent="0.3">
      <c r="A152" s="30" t="s">
        <v>304</v>
      </c>
      <c r="B152" s="31" t="s">
        <v>305</v>
      </c>
      <c r="C152" s="17" cm="1">
        <f t="array" ref="C152">SUMIF(TRAINGCOST!$B$6:$B$8,$A152,TRAINGCOST!D$6:D$8)+SUMPRODUCT(--(HSEEXP!$B$7:$B$24=$A152)*(HSEEXP!$G$1:$AN$1=C$1),HSEEXP!$G$7:$AN$24)+SUMPRODUCT(--(GENSERVEXP!$B$7:$B$47=$A152)*(GENSERVEXP!$G$1:$AN$1=C$1),GENSERVEXP!$G$7:$AN$47)+SUMPRODUCT(--(ITEXP!$B$7:$B$15=$A152)*(ITEXP!$G$1:$AN$1=C$1),ITEXP!$G$7:$AN$15)+SUMIF(LABRCOST!$C$5:$C$30,$A152,LABRCOST!D$5:D$30)</f>
        <v>0</v>
      </c>
      <c r="D152" s="17" cm="1">
        <f t="array" ref="D152">SUMIF(TRAINGCOST!$B$6:$B$8,$A152,TRAINGCOST!E$6:E$8)+SUMPRODUCT(--(HSEEXP!$B$7:$B$24=$A152)*(HSEEXP!$G$1:$AN$1=D$1),HSEEXP!$G$7:$AN$24)+SUMPRODUCT(--(GENSERVEXP!$B$7:$B$47=$A152)*(GENSERVEXP!$G$1:$AN$1=D$1),GENSERVEXP!$G$7:$AN$47)+SUMPRODUCT(--(ITEXP!$B$7:$B$15=$A152)*(ITEXP!$G$1:$AN$1=D$1),ITEXP!$G$7:$AN$15)+SUMIF(LABRCOST!$C$5:$C$30,$A152,LABRCOST!E$5:E$30)</f>
        <v>0</v>
      </c>
      <c r="E152" s="17" cm="1">
        <f t="array" ref="E152">SUMIF(TRAINGCOST!$B$6:$B$8,$A152,TRAINGCOST!F$6:F$8)+SUMPRODUCT(--(HSEEXP!$B$7:$B$24=$A152)*(HSEEXP!$G$1:$AN$1=E$1),HSEEXP!$G$7:$AN$24)+SUMPRODUCT(--(GENSERVEXP!$B$7:$B$47=$A152)*(GENSERVEXP!$G$1:$AN$1=E$1),GENSERVEXP!$G$7:$AN$47)+SUMPRODUCT(--(ITEXP!$B$7:$B$15=$A152)*(ITEXP!$G$1:$AN$1=E$1),ITEXP!$G$7:$AN$15)+SUMIF(LABRCOST!$C$5:$C$30,$A152,LABRCOST!F$5:F$30)</f>
        <v>0</v>
      </c>
      <c r="F152" s="17" cm="1">
        <f t="array" ref="F152">SUMIF(TRAINGCOST!$B$6:$B$8,$A152,TRAINGCOST!G$6:G$8)+SUMPRODUCT(--(HSEEXP!$B$7:$B$24=$A152)*(HSEEXP!$G$1:$AN$1=F$1),HSEEXP!$G$7:$AN$24)+SUMPRODUCT(--(GENSERVEXP!$B$7:$B$47=$A152)*(GENSERVEXP!$G$1:$AN$1=F$1),GENSERVEXP!$G$7:$AN$47)+SUMPRODUCT(--(ITEXP!$B$7:$B$15=$A152)*(ITEXP!$G$1:$AN$1=F$1),ITEXP!$G$7:$AN$15)+SUMIF(LABRCOST!$C$5:$C$30,$A152,LABRCOST!G$5:G$30)</f>
        <v>0</v>
      </c>
      <c r="G152" s="17" cm="1">
        <f t="array" ref="G152">SUMIF(TRAINGCOST!$B$6:$B$8,$A152,TRAINGCOST!H$6:H$8)+SUMPRODUCT(--(HSEEXP!$B$7:$B$24=$A152)*(HSEEXP!$G$1:$AN$1=G$1),HSEEXP!$G$7:$AN$24)+SUMPRODUCT(--(GENSERVEXP!$B$7:$B$47=$A152)*(GENSERVEXP!$G$1:$AN$1=G$1),GENSERVEXP!$G$7:$AN$47)+SUMPRODUCT(--(ITEXP!$B$7:$B$15=$A152)*(ITEXP!$G$1:$AN$1=G$1),ITEXP!$G$7:$AN$15)+SUMIF(LABRCOST!$C$5:$C$30,$A152,LABRCOST!H$5:H$30)</f>
        <v>0</v>
      </c>
      <c r="H152" s="17" cm="1">
        <f t="array" ref="H152">SUMIF(TRAINGCOST!$B$6:$B$8,$A152,TRAINGCOST!I$6:I$8)+SUMPRODUCT(--(HSEEXP!$B$7:$B$24=$A152)*(HSEEXP!$G$1:$AN$1=H$1),HSEEXP!$G$7:$AN$24)+SUMPRODUCT(--(GENSERVEXP!$B$7:$B$47=$A152)*(GENSERVEXP!$G$1:$AN$1=H$1),GENSERVEXP!$G$7:$AN$47)+SUMPRODUCT(--(ITEXP!$B$7:$B$15=$A152)*(ITEXP!$G$1:$AN$1=H$1),ITEXP!$G$7:$AN$15)+SUMIF(LABRCOST!$C$5:$C$30,$A152,LABRCOST!I$5:I$30)</f>
        <v>0</v>
      </c>
      <c r="I152" s="17" cm="1">
        <f t="array" ref="I152">SUMIF(TRAINGCOST!$B$6:$B$8,$A152,TRAINGCOST!J$6:J$8)+SUMPRODUCT(--(HSEEXP!$B$7:$B$24=$A152)*(HSEEXP!$G$1:$AN$1=I$1),HSEEXP!$G$7:$AN$24)+SUMPRODUCT(--(GENSERVEXP!$B$7:$B$47=$A152)*(GENSERVEXP!$G$1:$AN$1=I$1),GENSERVEXP!$G$7:$AN$47)+SUMPRODUCT(--(ITEXP!$B$7:$B$15=$A152)*(ITEXP!$G$1:$AN$1=I$1),ITEXP!$G$7:$AN$15)+SUMIF(LABRCOST!$C$5:$C$30,$A152,LABRCOST!J$5:J$30)</f>
        <v>0</v>
      </c>
      <c r="J152" s="17" cm="1">
        <f t="array" ref="J152">SUMIF(TRAINGCOST!$B$6:$B$8,$A152,TRAINGCOST!K$6:K$8)+SUMPRODUCT(--(HSEEXP!$B$7:$B$24=$A152)*(HSEEXP!$G$1:$AN$1=J$1),HSEEXP!$G$7:$AN$24)+SUMPRODUCT(--(GENSERVEXP!$B$7:$B$47=$A152)*(GENSERVEXP!$G$1:$AN$1=J$1),GENSERVEXP!$G$7:$AN$47)+SUMPRODUCT(--(ITEXP!$B$7:$B$15=$A152)*(ITEXP!$G$1:$AN$1=J$1),ITEXP!$G$7:$AN$15)+SUMIF(LABRCOST!$C$5:$C$30,$A152,LABRCOST!K$5:K$30)</f>
        <v>0</v>
      </c>
      <c r="K152" s="17" cm="1">
        <f t="array" ref="K152">SUMIF(TRAINGCOST!$B$6:$B$8,$A152,TRAINGCOST!L$6:L$8)+SUMPRODUCT(--(HSEEXP!$B$7:$B$24=$A152)*(HSEEXP!$G$1:$AN$1=K$1),HSEEXP!$G$7:$AN$24)+SUMPRODUCT(--(GENSERVEXP!$B$7:$B$47=$A152)*(GENSERVEXP!$G$1:$AN$1=K$1),GENSERVEXP!$G$7:$AN$47)+SUMPRODUCT(--(ITEXP!$B$7:$B$15=$A152)*(ITEXP!$G$1:$AN$1=K$1),ITEXP!$G$7:$AN$15)+SUMIF(LABRCOST!$C$5:$C$30,$A152,LABRCOST!L$5:L$30)</f>
        <v>0</v>
      </c>
      <c r="L152" s="17" cm="1">
        <f t="array" ref="L152">SUMIF(TRAINGCOST!$B$6:$B$8,$A152,TRAINGCOST!M$6:M$8)+SUMPRODUCT(--(HSEEXP!$B$7:$B$24=$A152)*(HSEEXP!$G$1:$AN$1=L$1),HSEEXP!$G$7:$AN$24)+SUMPRODUCT(--(GENSERVEXP!$B$7:$B$47=$A152)*(GENSERVEXP!$G$1:$AN$1=L$1),GENSERVEXP!$G$7:$AN$47)+SUMPRODUCT(--(ITEXP!$B$7:$B$15=$A152)*(ITEXP!$G$1:$AN$1=L$1),ITEXP!$G$7:$AN$15)+SUMIF(LABRCOST!$C$5:$C$30,$A152,LABRCOST!M$5:M$30)</f>
        <v>0</v>
      </c>
      <c r="M152" s="17" cm="1">
        <f t="array" ref="M152">SUMIF(TRAINGCOST!$B$6:$B$8,$A152,TRAINGCOST!N$6:N$8)+SUMPRODUCT(--(HSEEXP!$B$7:$B$24=$A152)*(HSEEXP!$G$1:$AN$1=M$1),HSEEXP!$G$7:$AN$24)+SUMPRODUCT(--(GENSERVEXP!$B$7:$B$47=$A152)*(GENSERVEXP!$G$1:$AN$1=M$1),GENSERVEXP!$G$7:$AN$47)+SUMPRODUCT(--(ITEXP!$B$7:$B$15=$A152)*(ITEXP!$G$1:$AN$1=M$1),ITEXP!$G$7:$AN$15)+SUMIF(LABRCOST!$C$5:$C$30,$A152,LABRCOST!N$5:N$30)</f>
        <v>0</v>
      </c>
      <c r="N152" s="17" cm="1">
        <f t="array" ref="N152">SUMIF(TRAINGCOST!$B$6:$B$8,$A152,TRAINGCOST!O$6:O$8)+SUMPRODUCT(--(HSEEXP!$B$7:$B$24=$A152)*(HSEEXP!$G$1:$AN$1=N$1),HSEEXP!$G$7:$AN$24)+SUMPRODUCT(--(GENSERVEXP!$B$7:$B$47=$A152)*(GENSERVEXP!$G$1:$AN$1=N$1),GENSERVEXP!$G$7:$AN$47)+SUMPRODUCT(--(ITEXP!$B$7:$B$15=$A152)*(ITEXP!$G$1:$AN$1=N$1),ITEXP!$G$7:$AN$15)+SUMIF(LABRCOST!$C$5:$C$30,$A152,LABRCOST!O$5:O$30)</f>
        <v>0</v>
      </c>
      <c r="O152" s="18">
        <f>SUM(C152:N152)</f>
        <v>0</v>
      </c>
      <c r="P152" s="32" t="s">
        <v>267</v>
      </c>
    </row>
    <row r="153" spans="1:16" x14ac:dyDescent="0.3">
      <c r="A153" s="20" t="s">
        <v>306</v>
      </c>
      <c r="B153" s="29" t="s">
        <v>307</v>
      </c>
      <c r="C153" s="22">
        <f t="shared" ref="C153:N153" si="29">SUM(C150:C152)</f>
        <v>0</v>
      </c>
      <c r="D153" s="22">
        <f t="shared" si="29"/>
        <v>0</v>
      </c>
      <c r="E153" s="22">
        <f t="shared" si="29"/>
        <v>0</v>
      </c>
      <c r="F153" s="22">
        <f t="shared" si="29"/>
        <v>0</v>
      </c>
      <c r="G153" s="22">
        <f t="shared" si="29"/>
        <v>0</v>
      </c>
      <c r="H153" s="22">
        <f t="shared" si="29"/>
        <v>0</v>
      </c>
      <c r="I153" s="22">
        <f t="shared" si="29"/>
        <v>0</v>
      </c>
      <c r="J153" s="22">
        <f t="shared" si="29"/>
        <v>0</v>
      </c>
      <c r="K153" s="22">
        <f t="shared" si="29"/>
        <v>0</v>
      </c>
      <c r="L153" s="22">
        <f t="shared" si="29"/>
        <v>0</v>
      </c>
      <c r="M153" s="22">
        <f t="shared" si="29"/>
        <v>0</v>
      </c>
      <c r="N153" s="22">
        <f t="shared" si="29"/>
        <v>0</v>
      </c>
      <c r="O153" s="23">
        <f>SUM(O150:O152)</f>
        <v>0</v>
      </c>
      <c r="P153" s="24"/>
    </row>
    <row r="154" spans="1:16" x14ac:dyDescent="0.3">
      <c r="A154" s="30" t="s">
        <v>308</v>
      </c>
      <c r="B154" s="31" t="s">
        <v>309</v>
      </c>
      <c r="C154" s="17" cm="1">
        <f t="array" ref="C154">SUMIF(TRAINGCOST!$B$6:$B$8,$A154,TRAINGCOST!D$6:D$8)+SUMPRODUCT(--(HSEEXP!$B$7:$B$24=$A154)*(HSEEXP!$G$1:$AN$1=C$1),HSEEXP!$G$7:$AN$24)+SUMPRODUCT(--(GENSERVEXP!$B$7:$B$47=$A154)*(GENSERVEXP!$G$1:$AN$1=C$1),GENSERVEXP!$G$7:$AN$47)+SUMPRODUCT(--(ITEXP!$B$7:$B$15=$A154)*(ITEXP!$G$1:$AN$1=C$1),ITEXP!$G$7:$AN$15)+SUMIF(LABRCOST!$C$5:$C$30,$A154,LABRCOST!D$5:D$30)</f>
        <v>0</v>
      </c>
      <c r="D154" s="17" cm="1">
        <f t="array" ref="D154">SUMIF(TRAINGCOST!$B$6:$B$8,$A154,TRAINGCOST!E$6:E$8)+SUMPRODUCT(--(HSEEXP!$B$7:$B$24=$A154)*(HSEEXP!$G$1:$AN$1=D$1),HSEEXP!$G$7:$AN$24)+SUMPRODUCT(--(GENSERVEXP!$B$7:$B$47=$A154)*(GENSERVEXP!$G$1:$AN$1=D$1),GENSERVEXP!$G$7:$AN$47)+SUMPRODUCT(--(ITEXP!$B$7:$B$15=$A154)*(ITEXP!$G$1:$AN$1=D$1),ITEXP!$G$7:$AN$15)+SUMIF(LABRCOST!$C$5:$C$30,$A154,LABRCOST!E$5:E$30)</f>
        <v>0</v>
      </c>
      <c r="E154" s="17" cm="1">
        <f t="array" ref="E154">SUMIF(TRAINGCOST!$B$6:$B$8,$A154,TRAINGCOST!F$6:F$8)+SUMPRODUCT(--(HSEEXP!$B$7:$B$24=$A154)*(HSEEXP!$G$1:$AN$1=E$1),HSEEXP!$G$7:$AN$24)+SUMPRODUCT(--(GENSERVEXP!$B$7:$B$47=$A154)*(GENSERVEXP!$G$1:$AN$1=E$1),GENSERVEXP!$G$7:$AN$47)+SUMPRODUCT(--(ITEXP!$B$7:$B$15=$A154)*(ITEXP!$G$1:$AN$1=E$1),ITEXP!$G$7:$AN$15)+SUMIF(LABRCOST!$C$5:$C$30,$A154,LABRCOST!F$5:F$30)</f>
        <v>0</v>
      </c>
      <c r="F154" s="17" cm="1">
        <f t="array" ref="F154">SUMIF(TRAINGCOST!$B$6:$B$8,$A154,TRAINGCOST!G$6:G$8)+SUMPRODUCT(--(HSEEXP!$B$7:$B$24=$A154)*(HSEEXP!$G$1:$AN$1=F$1),HSEEXP!$G$7:$AN$24)+SUMPRODUCT(--(GENSERVEXP!$B$7:$B$47=$A154)*(GENSERVEXP!$G$1:$AN$1=F$1),GENSERVEXP!$G$7:$AN$47)+SUMPRODUCT(--(ITEXP!$B$7:$B$15=$A154)*(ITEXP!$G$1:$AN$1=F$1),ITEXP!$G$7:$AN$15)+SUMIF(LABRCOST!$C$5:$C$30,$A154,LABRCOST!G$5:G$30)</f>
        <v>0</v>
      </c>
      <c r="G154" s="17" cm="1">
        <f t="array" ref="G154">SUMIF(TRAINGCOST!$B$6:$B$8,$A154,TRAINGCOST!H$6:H$8)+SUMPRODUCT(--(HSEEXP!$B$7:$B$24=$A154)*(HSEEXP!$G$1:$AN$1=G$1),HSEEXP!$G$7:$AN$24)+SUMPRODUCT(--(GENSERVEXP!$B$7:$B$47=$A154)*(GENSERVEXP!$G$1:$AN$1=G$1),GENSERVEXP!$G$7:$AN$47)+SUMPRODUCT(--(ITEXP!$B$7:$B$15=$A154)*(ITEXP!$G$1:$AN$1=G$1),ITEXP!$G$7:$AN$15)+SUMIF(LABRCOST!$C$5:$C$30,$A154,LABRCOST!H$5:H$30)</f>
        <v>0</v>
      </c>
      <c r="H154" s="17" cm="1">
        <f t="array" ref="H154">SUMIF(TRAINGCOST!$B$6:$B$8,$A154,TRAINGCOST!I$6:I$8)+SUMPRODUCT(--(HSEEXP!$B$7:$B$24=$A154)*(HSEEXP!$G$1:$AN$1=H$1),HSEEXP!$G$7:$AN$24)+SUMPRODUCT(--(GENSERVEXP!$B$7:$B$47=$A154)*(GENSERVEXP!$G$1:$AN$1=H$1),GENSERVEXP!$G$7:$AN$47)+SUMPRODUCT(--(ITEXP!$B$7:$B$15=$A154)*(ITEXP!$G$1:$AN$1=H$1),ITEXP!$G$7:$AN$15)+SUMIF(LABRCOST!$C$5:$C$30,$A154,LABRCOST!I$5:I$30)</f>
        <v>0</v>
      </c>
      <c r="I154" s="17" cm="1">
        <f t="array" ref="I154">SUMIF(TRAINGCOST!$B$6:$B$8,$A154,TRAINGCOST!J$6:J$8)+SUMPRODUCT(--(HSEEXP!$B$7:$B$24=$A154)*(HSEEXP!$G$1:$AN$1=I$1),HSEEXP!$G$7:$AN$24)+SUMPRODUCT(--(GENSERVEXP!$B$7:$B$47=$A154)*(GENSERVEXP!$G$1:$AN$1=I$1),GENSERVEXP!$G$7:$AN$47)+SUMPRODUCT(--(ITEXP!$B$7:$B$15=$A154)*(ITEXP!$G$1:$AN$1=I$1),ITEXP!$G$7:$AN$15)+SUMIF(LABRCOST!$C$5:$C$30,$A154,LABRCOST!J$5:J$30)</f>
        <v>0</v>
      </c>
      <c r="J154" s="17" cm="1">
        <f t="array" ref="J154">SUMIF(TRAINGCOST!$B$6:$B$8,$A154,TRAINGCOST!K$6:K$8)+SUMPRODUCT(--(HSEEXP!$B$7:$B$24=$A154)*(HSEEXP!$G$1:$AN$1=J$1),HSEEXP!$G$7:$AN$24)+SUMPRODUCT(--(GENSERVEXP!$B$7:$B$47=$A154)*(GENSERVEXP!$G$1:$AN$1=J$1),GENSERVEXP!$G$7:$AN$47)+SUMPRODUCT(--(ITEXP!$B$7:$B$15=$A154)*(ITEXP!$G$1:$AN$1=J$1),ITEXP!$G$7:$AN$15)+SUMIF(LABRCOST!$C$5:$C$30,$A154,LABRCOST!K$5:K$30)</f>
        <v>0</v>
      </c>
      <c r="K154" s="17" cm="1">
        <f t="array" ref="K154">SUMIF(TRAINGCOST!$B$6:$B$8,$A154,TRAINGCOST!L$6:L$8)+SUMPRODUCT(--(HSEEXP!$B$7:$B$24=$A154)*(HSEEXP!$G$1:$AN$1=K$1),HSEEXP!$G$7:$AN$24)+SUMPRODUCT(--(GENSERVEXP!$B$7:$B$47=$A154)*(GENSERVEXP!$G$1:$AN$1=K$1),GENSERVEXP!$G$7:$AN$47)+SUMPRODUCT(--(ITEXP!$B$7:$B$15=$A154)*(ITEXP!$G$1:$AN$1=K$1),ITEXP!$G$7:$AN$15)+SUMIF(LABRCOST!$C$5:$C$30,$A154,LABRCOST!L$5:L$30)</f>
        <v>0</v>
      </c>
      <c r="L154" s="17" cm="1">
        <f t="array" ref="L154">SUMIF(TRAINGCOST!$B$6:$B$8,$A154,TRAINGCOST!M$6:M$8)+SUMPRODUCT(--(HSEEXP!$B$7:$B$24=$A154)*(HSEEXP!$G$1:$AN$1=L$1),HSEEXP!$G$7:$AN$24)+SUMPRODUCT(--(GENSERVEXP!$B$7:$B$47=$A154)*(GENSERVEXP!$G$1:$AN$1=L$1),GENSERVEXP!$G$7:$AN$47)+SUMPRODUCT(--(ITEXP!$B$7:$B$15=$A154)*(ITEXP!$G$1:$AN$1=L$1),ITEXP!$G$7:$AN$15)+SUMIF(LABRCOST!$C$5:$C$30,$A154,LABRCOST!M$5:M$30)</f>
        <v>0</v>
      </c>
      <c r="M154" s="17" cm="1">
        <f t="array" ref="M154">SUMIF(TRAINGCOST!$B$6:$B$8,$A154,TRAINGCOST!N$6:N$8)+SUMPRODUCT(--(HSEEXP!$B$7:$B$24=$A154)*(HSEEXP!$G$1:$AN$1=M$1),HSEEXP!$G$7:$AN$24)+SUMPRODUCT(--(GENSERVEXP!$B$7:$B$47=$A154)*(GENSERVEXP!$G$1:$AN$1=M$1),GENSERVEXP!$G$7:$AN$47)+SUMPRODUCT(--(ITEXP!$B$7:$B$15=$A154)*(ITEXP!$G$1:$AN$1=M$1),ITEXP!$G$7:$AN$15)+SUMIF(LABRCOST!$C$5:$C$30,$A154,LABRCOST!N$5:N$30)</f>
        <v>0</v>
      </c>
      <c r="N154" s="17" cm="1">
        <f t="array" ref="N154">SUMIF(TRAINGCOST!$B$6:$B$8,$A154,TRAINGCOST!O$6:O$8)+SUMPRODUCT(--(HSEEXP!$B$7:$B$24=$A154)*(HSEEXP!$G$1:$AN$1=N$1),HSEEXP!$G$7:$AN$24)+SUMPRODUCT(--(GENSERVEXP!$B$7:$B$47=$A154)*(GENSERVEXP!$G$1:$AN$1=N$1),GENSERVEXP!$G$7:$AN$47)+SUMPRODUCT(--(ITEXP!$B$7:$B$15=$A154)*(ITEXP!$G$1:$AN$1=N$1),ITEXP!$G$7:$AN$15)+SUMIF(LABRCOST!$C$5:$C$30,$A154,LABRCOST!O$5:O$30)</f>
        <v>0</v>
      </c>
      <c r="O154" s="18">
        <f t="shared" ref="O154:O169" si="30">SUM(C154:N154)</f>
        <v>0</v>
      </c>
      <c r="P154" s="32" t="s">
        <v>53</v>
      </c>
    </row>
    <row r="155" spans="1:16" x14ac:dyDescent="0.3">
      <c r="A155" s="30" t="s">
        <v>310</v>
      </c>
      <c r="B155" s="31" t="s">
        <v>311</v>
      </c>
      <c r="C155" s="17" cm="1">
        <f t="array" ref="C155">SUMIF(TRAINGCOST!$B$6:$B$8,$A155,TRAINGCOST!D$6:D$8)+SUMPRODUCT(--(HSEEXP!$B$7:$B$24=$A155)*(HSEEXP!$G$1:$AN$1=C$1),HSEEXP!$G$7:$AN$24)+SUMPRODUCT(--(GENSERVEXP!$B$7:$B$47=$A155)*(GENSERVEXP!$G$1:$AN$1=C$1),GENSERVEXP!$G$7:$AN$47)+SUMPRODUCT(--(ITEXP!$B$7:$B$15=$A155)*(ITEXP!$G$1:$AN$1=C$1),ITEXP!$G$7:$AN$15)+SUMIF(LABRCOST!$C$5:$C$30,$A155,LABRCOST!D$5:D$30)</f>
        <v>0</v>
      </c>
      <c r="D155" s="17" cm="1">
        <f t="array" ref="D155">SUMIF(TRAINGCOST!$B$6:$B$8,$A155,TRAINGCOST!E$6:E$8)+SUMPRODUCT(--(HSEEXP!$B$7:$B$24=$A155)*(HSEEXP!$G$1:$AN$1=D$1),HSEEXP!$G$7:$AN$24)+SUMPRODUCT(--(GENSERVEXP!$B$7:$B$47=$A155)*(GENSERVEXP!$G$1:$AN$1=D$1),GENSERVEXP!$G$7:$AN$47)+SUMPRODUCT(--(ITEXP!$B$7:$B$15=$A155)*(ITEXP!$G$1:$AN$1=D$1),ITEXP!$G$7:$AN$15)+SUMIF(LABRCOST!$C$5:$C$30,$A155,LABRCOST!E$5:E$30)</f>
        <v>0</v>
      </c>
      <c r="E155" s="17" cm="1">
        <f t="array" ref="E155">SUMIF(TRAINGCOST!$B$6:$B$8,$A155,TRAINGCOST!F$6:F$8)+SUMPRODUCT(--(HSEEXP!$B$7:$B$24=$A155)*(HSEEXP!$G$1:$AN$1=E$1),HSEEXP!$G$7:$AN$24)+SUMPRODUCT(--(GENSERVEXP!$B$7:$B$47=$A155)*(GENSERVEXP!$G$1:$AN$1=E$1),GENSERVEXP!$G$7:$AN$47)+SUMPRODUCT(--(ITEXP!$B$7:$B$15=$A155)*(ITEXP!$G$1:$AN$1=E$1),ITEXP!$G$7:$AN$15)+SUMIF(LABRCOST!$C$5:$C$30,$A155,LABRCOST!F$5:F$30)</f>
        <v>0</v>
      </c>
      <c r="F155" s="17" cm="1">
        <f t="array" ref="F155">SUMIF(TRAINGCOST!$B$6:$B$8,$A155,TRAINGCOST!G$6:G$8)+SUMPRODUCT(--(HSEEXP!$B$7:$B$24=$A155)*(HSEEXP!$G$1:$AN$1=F$1),HSEEXP!$G$7:$AN$24)+SUMPRODUCT(--(GENSERVEXP!$B$7:$B$47=$A155)*(GENSERVEXP!$G$1:$AN$1=F$1),GENSERVEXP!$G$7:$AN$47)+SUMPRODUCT(--(ITEXP!$B$7:$B$15=$A155)*(ITEXP!$G$1:$AN$1=F$1),ITEXP!$G$7:$AN$15)+SUMIF(LABRCOST!$C$5:$C$30,$A155,LABRCOST!G$5:G$30)</f>
        <v>0</v>
      </c>
      <c r="G155" s="17" cm="1">
        <f t="array" ref="G155">SUMIF(TRAINGCOST!$B$6:$B$8,$A155,TRAINGCOST!H$6:H$8)+SUMPRODUCT(--(HSEEXP!$B$7:$B$24=$A155)*(HSEEXP!$G$1:$AN$1=G$1),HSEEXP!$G$7:$AN$24)+SUMPRODUCT(--(GENSERVEXP!$B$7:$B$47=$A155)*(GENSERVEXP!$G$1:$AN$1=G$1),GENSERVEXP!$G$7:$AN$47)+SUMPRODUCT(--(ITEXP!$B$7:$B$15=$A155)*(ITEXP!$G$1:$AN$1=G$1),ITEXP!$G$7:$AN$15)+SUMIF(LABRCOST!$C$5:$C$30,$A155,LABRCOST!H$5:H$30)</f>
        <v>0</v>
      </c>
      <c r="H155" s="17" cm="1">
        <f t="array" ref="H155">SUMIF(TRAINGCOST!$B$6:$B$8,$A155,TRAINGCOST!I$6:I$8)+SUMPRODUCT(--(HSEEXP!$B$7:$B$24=$A155)*(HSEEXP!$G$1:$AN$1=H$1),HSEEXP!$G$7:$AN$24)+SUMPRODUCT(--(GENSERVEXP!$B$7:$B$47=$A155)*(GENSERVEXP!$G$1:$AN$1=H$1),GENSERVEXP!$G$7:$AN$47)+SUMPRODUCT(--(ITEXP!$B$7:$B$15=$A155)*(ITEXP!$G$1:$AN$1=H$1),ITEXP!$G$7:$AN$15)+SUMIF(LABRCOST!$C$5:$C$30,$A155,LABRCOST!I$5:I$30)</f>
        <v>0</v>
      </c>
      <c r="I155" s="17" cm="1">
        <f t="array" ref="I155">SUMIF(TRAINGCOST!$B$6:$B$8,$A155,TRAINGCOST!J$6:J$8)+SUMPRODUCT(--(HSEEXP!$B$7:$B$24=$A155)*(HSEEXP!$G$1:$AN$1=I$1),HSEEXP!$G$7:$AN$24)+SUMPRODUCT(--(GENSERVEXP!$B$7:$B$47=$A155)*(GENSERVEXP!$G$1:$AN$1=I$1),GENSERVEXP!$G$7:$AN$47)+SUMPRODUCT(--(ITEXP!$B$7:$B$15=$A155)*(ITEXP!$G$1:$AN$1=I$1),ITEXP!$G$7:$AN$15)+SUMIF(LABRCOST!$C$5:$C$30,$A155,LABRCOST!J$5:J$30)</f>
        <v>0</v>
      </c>
      <c r="J155" s="17" cm="1">
        <f t="array" ref="J155">SUMIF(TRAINGCOST!$B$6:$B$8,$A155,TRAINGCOST!K$6:K$8)+SUMPRODUCT(--(HSEEXP!$B$7:$B$24=$A155)*(HSEEXP!$G$1:$AN$1=J$1),HSEEXP!$G$7:$AN$24)+SUMPRODUCT(--(GENSERVEXP!$B$7:$B$47=$A155)*(GENSERVEXP!$G$1:$AN$1=J$1),GENSERVEXP!$G$7:$AN$47)+SUMPRODUCT(--(ITEXP!$B$7:$B$15=$A155)*(ITEXP!$G$1:$AN$1=J$1),ITEXP!$G$7:$AN$15)+SUMIF(LABRCOST!$C$5:$C$30,$A155,LABRCOST!K$5:K$30)</f>
        <v>0</v>
      </c>
      <c r="K155" s="17" cm="1">
        <f t="array" ref="K155">SUMIF(TRAINGCOST!$B$6:$B$8,$A155,TRAINGCOST!L$6:L$8)+SUMPRODUCT(--(HSEEXP!$B$7:$B$24=$A155)*(HSEEXP!$G$1:$AN$1=K$1),HSEEXP!$G$7:$AN$24)+SUMPRODUCT(--(GENSERVEXP!$B$7:$B$47=$A155)*(GENSERVEXP!$G$1:$AN$1=K$1),GENSERVEXP!$G$7:$AN$47)+SUMPRODUCT(--(ITEXP!$B$7:$B$15=$A155)*(ITEXP!$G$1:$AN$1=K$1),ITEXP!$G$7:$AN$15)+SUMIF(LABRCOST!$C$5:$C$30,$A155,LABRCOST!L$5:L$30)</f>
        <v>0</v>
      </c>
      <c r="L155" s="17" cm="1">
        <f t="array" ref="L155">SUMIF(TRAINGCOST!$B$6:$B$8,$A155,TRAINGCOST!M$6:M$8)+SUMPRODUCT(--(HSEEXP!$B$7:$B$24=$A155)*(HSEEXP!$G$1:$AN$1=L$1),HSEEXP!$G$7:$AN$24)+SUMPRODUCT(--(GENSERVEXP!$B$7:$B$47=$A155)*(GENSERVEXP!$G$1:$AN$1=L$1),GENSERVEXP!$G$7:$AN$47)+SUMPRODUCT(--(ITEXP!$B$7:$B$15=$A155)*(ITEXP!$G$1:$AN$1=L$1),ITEXP!$G$7:$AN$15)+SUMIF(LABRCOST!$C$5:$C$30,$A155,LABRCOST!M$5:M$30)</f>
        <v>0</v>
      </c>
      <c r="M155" s="17" cm="1">
        <f t="array" ref="M155">SUMIF(TRAINGCOST!$B$6:$B$8,$A155,TRAINGCOST!N$6:N$8)+SUMPRODUCT(--(HSEEXP!$B$7:$B$24=$A155)*(HSEEXP!$G$1:$AN$1=M$1),HSEEXP!$G$7:$AN$24)+SUMPRODUCT(--(GENSERVEXP!$B$7:$B$47=$A155)*(GENSERVEXP!$G$1:$AN$1=M$1),GENSERVEXP!$G$7:$AN$47)+SUMPRODUCT(--(ITEXP!$B$7:$B$15=$A155)*(ITEXP!$G$1:$AN$1=M$1),ITEXP!$G$7:$AN$15)+SUMIF(LABRCOST!$C$5:$C$30,$A155,LABRCOST!N$5:N$30)</f>
        <v>0</v>
      </c>
      <c r="N155" s="17" cm="1">
        <f t="array" ref="N155">SUMIF(TRAINGCOST!$B$6:$B$8,$A155,TRAINGCOST!O$6:O$8)+SUMPRODUCT(--(HSEEXP!$B$7:$B$24=$A155)*(HSEEXP!$G$1:$AN$1=N$1),HSEEXP!$G$7:$AN$24)+SUMPRODUCT(--(GENSERVEXP!$B$7:$B$47=$A155)*(GENSERVEXP!$G$1:$AN$1=N$1),GENSERVEXP!$G$7:$AN$47)+SUMPRODUCT(--(ITEXP!$B$7:$B$15=$A155)*(ITEXP!$G$1:$AN$1=N$1),ITEXP!$G$7:$AN$15)+SUMIF(LABRCOST!$C$5:$C$30,$A155,LABRCOST!O$5:O$30)</f>
        <v>0</v>
      </c>
      <c r="O155" s="18">
        <f t="shared" si="30"/>
        <v>0</v>
      </c>
      <c r="P155" s="32" t="s">
        <v>53</v>
      </c>
    </row>
    <row r="156" spans="1:16" x14ac:dyDescent="0.3">
      <c r="A156" s="30" t="s">
        <v>312</v>
      </c>
      <c r="B156" s="31" t="s">
        <v>313</v>
      </c>
      <c r="C156" s="17" cm="1">
        <f t="array" ref="C156">SUMIF(TRAINGCOST!$B$6:$B$8,$A156,TRAINGCOST!D$6:D$8)+SUMPRODUCT(--(HSEEXP!$B$7:$B$24=$A156)*(HSEEXP!$G$1:$AN$1=C$1),HSEEXP!$G$7:$AN$24)+SUMPRODUCT(--(GENSERVEXP!$B$7:$B$47=$A156)*(GENSERVEXP!$G$1:$AN$1=C$1),GENSERVEXP!$G$7:$AN$47)+SUMPRODUCT(--(ITEXP!$B$7:$B$15=$A156)*(ITEXP!$G$1:$AN$1=C$1),ITEXP!$G$7:$AN$15)+SUMIF(LABRCOST!$C$5:$C$30,$A156,LABRCOST!D$5:D$30)</f>
        <v>0</v>
      </c>
      <c r="D156" s="17" cm="1">
        <f t="array" ref="D156">SUMIF(TRAINGCOST!$B$6:$B$8,$A156,TRAINGCOST!E$6:E$8)+SUMPRODUCT(--(HSEEXP!$B$7:$B$24=$A156)*(HSEEXP!$G$1:$AN$1=D$1),HSEEXP!$G$7:$AN$24)+SUMPRODUCT(--(GENSERVEXP!$B$7:$B$47=$A156)*(GENSERVEXP!$G$1:$AN$1=D$1),GENSERVEXP!$G$7:$AN$47)+SUMPRODUCT(--(ITEXP!$B$7:$B$15=$A156)*(ITEXP!$G$1:$AN$1=D$1),ITEXP!$G$7:$AN$15)+SUMIF(LABRCOST!$C$5:$C$30,$A156,LABRCOST!E$5:E$30)</f>
        <v>0</v>
      </c>
      <c r="E156" s="17" cm="1">
        <f t="array" ref="E156">SUMIF(TRAINGCOST!$B$6:$B$8,$A156,TRAINGCOST!F$6:F$8)+SUMPRODUCT(--(HSEEXP!$B$7:$B$24=$A156)*(HSEEXP!$G$1:$AN$1=E$1),HSEEXP!$G$7:$AN$24)+SUMPRODUCT(--(GENSERVEXP!$B$7:$B$47=$A156)*(GENSERVEXP!$G$1:$AN$1=E$1),GENSERVEXP!$G$7:$AN$47)+SUMPRODUCT(--(ITEXP!$B$7:$B$15=$A156)*(ITEXP!$G$1:$AN$1=E$1),ITEXP!$G$7:$AN$15)+SUMIF(LABRCOST!$C$5:$C$30,$A156,LABRCOST!F$5:F$30)</f>
        <v>0</v>
      </c>
      <c r="F156" s="17" cm="1">
        <f t="array" ref="F156">SUMIF(TRAINGCOST!$B$6:$B$8,$A156,TRAINGCOST!G$6:G$8)+SUMPRODUCT(--(HSEEXP!$B$7:$B$24=$A156)*(HSEEXP!$G$1:$AN$1=F$1),HSEEXP!$G$7:$AN$24)+SUMPRODUCT(--(GENSERVEXP!$B$7:$B$47=$A156)*(GENSERVEXP!$G$1:$AN$1=F$1),GENSERVEXP!$G$7:$AN$47)+SUMPRODUCT(--(ITEXP!$B$7:$B$15=$A156)*(ITEXP!$G$1:$AN$1=F$1),ITEXP!$G$7:$AN$15)+SUMIF(LABRCOST!$C$5:$C$30,$A156,LABRCOST!G$5:G$30)</f>
        <v>0</v>
      </c>
      <c r="G156" s="17" cm="1">
        <f t="array" ref="G156">SUMIF(TRAINGCOST!$B$6:$B$8,$A156,TRAINGCOST!H$6:H$8)+SUMPRODUCT(--(HSEEXP!$B$7:$B$24=$A156)*(HSEEXP!$G$1:$AN$1=G$1),HSEEXP!$G$7:$AN$24)+SUMPRODUCT(--(GENSERVEXP!$B$7:$B$47=$A156)*(GENSERVEXP!$G$1:$AN$1=G$1),GENSERVEXP!$G$7:$AN$47)+SUMPRODUCT(--(ITEXP!$B$7:$B$15=$A156)*(ITEXP!$G$1:$AN$1=G$1),ITEXP!$G$7:$AN$15)+SUMIF(LABRCOST!$C$5:$C$30,$A156,LABRCOST!H$5:H$30)</f>
        <v>0</v>
      </c>
      <c r="H156" s="17" cm="1">
        <f t="array" ref="H156">SUMIF(TRAINGCOST!$B$6:$B$8,$A156,TRAINGCOST!I$6:I$8)+SUMPRODUCT(--(HSEEXP!$B$7:$B$24=$A156)*(HSEEXP!$G$1:$AN$1=H$1),HSEEXP!$G$7:$AN$24)+SUMPRODUCT(--(GENSERVEXP!$B$7:$B$47=$A156)*(GENSERVEXP!$G$1:$AN$1=H$1),GENSERVEXP!$G$7:$AN$47)+SUMPRODUCT(--(ITEXP!$B$7:$B$15=$A156)*(ITEXP!$G$1:$AN$1=H$1),ITEXP!$G$7:$AN$15)+SUMIF(LABRCOST!$C$5:$C$30,$A156,LABRCOST!I$5:I$30)</f>
        <v>0</v>
      </c>
      <c r="I156" s="17" cm="1">
        <f t="array" ref="I156">SUMIF(TRAINGCOST!$B$6:$B$8,$A156,TRAINGCOST!J$6:J$8)+SUMPRODUCT(--(HSEEXP!$B$7:$B$24=$A156)*(HSEEXP!$G$1:$AN$1=I$1),HSEEXP!$G$7:$AN$24)+SUMPRODUCT(--(GENSERVEXP!$B$7:$B$47=$A156)*(GENSERVEXP!$G$1:$AN$1=I$1),GENSERVEXP!$G$7:$AN$47)+SUMPRODUCT(--(ITEXP!$B$7:$B$15=$A156)*(ITEXP!$G$1:$AN$1=I$1),ITEXP!$G$7:$AN$15)+SUMIF(LABRCOST!$C$5:$C$30,$A156,LABRCOST!J$5:J$30)</f>
        <v>0</v>
      </c>
      <c r="J156" s="17" cm="1">
        <f t="array" ref="J156">SUMIF(TRAINGCOST!$B$6:$B$8,$A156,TRAINGCOST!K$6:K$8)+SUMPRODUCT(--(HSEEXP!$B$7:$B$24=$A156)*(HSEEXP!$G$1:$AN$1=J$1),HSEEXP!$G$7:$AN$24)+SUMPRODUCT(--(GENSERVEXP!$B$7:$B$47=$A156)*(GENSERVEXP!$G$1:$AN$1=J$1),GENSERVEXP!$G$7:$AN$47)+SUMPRODUCT(--(ITEXP!$B$7:$B$15=$A156)*(ITEXP!$G$1:$AN$1=J$1),ITEXP!$G$7:$AN$15)+SUMIF(LABRCOST!$C$5:$C$30,$A156,LABRCOST!K$5:K$30)</f>
        <v>0</v>
      </c>
      <c r="K156" s="17" cm="1">
        <f t="array" ref="K156">SUMIF(TRAINGCOST!$B$6:$B$8,$A156,TRAINGCOST!L$6:L$8)+SUMPRODUCT(--(HSEEXP!$B$7:$B$24=$A156)*(HSEEXP!$G$1:$AN$1=K$1),HSEEXP!$G$7:$AN$24)+SUMPRODUCT(--(GENSERVEXP!$B$7:$B$47=$A156)*(GENSERVEXP!$G$1:$AN$1=K$1),GENSERVEXP!$G$7:$AN$47)+SUMPRODUCT(--(ITEXP!$B$7:$B$15=$A156)*(ITEXP!$G$1:$AN$1=K$1),ITEXP!$G$7:$AN$15)+SUMIF(LABRCOST!$C$5:$C$30,$A156,LABRCOST!L$5:L$30)</f>
        <v>0</v>
      </c>
      <c r="L156" s="17" cm="1">
        <f t="array" ref="L156">SUMIF(TRAINGCOST!$B$6:$B$8,$A156,TRAINGCOST!M$6:M$8)+SUMPRODUCT(--(HSEEXP!$B$7:$B$24=$A156)*(HSEEXP!$G$1:$AN$1=L$1),HSEEXP!$G$7:$AN$24)+SUMPRODUCT(--(GENSERVEXP!$B$7:$B$47=$A156)*(GENSERVEXP!$G$1:$AN$1=L$1),GENSERVEXP!$G$7:$AN$47)+SUMPRODUCT(--(ITEXP!$B$7:$B$15=$A156)*(ITEXP!$G$1:$AN$1=L$1),ITEXP!$G$7:$AN$15)+SUMIF(LABRCOST!$C$5:$C$30,$A156,LABRCOST!M$5:M$30)</f>
        <v>0</v>
      </c>
      <c r="M156" s="17" cm="1">
        <f t="array" ref="M156">SUMIF(TRAINGCOST!$B$6:$B$8,$A156,TRAINGCOST!N$6:N$8)+SUMPRODUCT(--(HSEEXP!$B$7:$B$24=$A156)*(HSEEXP!$G$1:$AN$1=M$1),HSEEXP!$G$7:$AN$24)+SUMPRODUCT(--(GENSERVEXP!$B$7:$B$47=$A156)*(GENSERVEXP!$G$1:$AN$1=M$1),GENSERVEXP!$G$7:$AN$47)+SUMPRODUCT(--(ITEXP!$B$7:$B$15=$A156)*(ITEXP!$G$1:$AN$1=M$1),ITEXP!$G$7:$AN$15)+SUMIF(LABRCOST!$C$5:$C$30,$A156,LABRCOST!N$5:N$30)</f>
        <v>0</v>
      </c>
      <c r="N156" s="17" cm="1">
        <f t="array" ref="N156">SUMIF(TRAINGCOST!$B$6:$B$8,$A156,TRAINGCOST!O$6:O$8)+SUMPRODUCT(--(HSEEXP!$B$7:$B$24=$A156)*(HSEEXP!$G$1:$AN$1=N$1),HSEEXP!$G$7:$AN$24)+SUMPRODUCT(--(GENSERVEXP!$B$7:$B$47=$A156)*(GENSERVEXP!$G$1:$AN$1=N$1),GENSERVEXP!$G$7:$AN$47)+SUMPRODUCT(--(ITEXP!$B$7:$B$15=$A156)*(ITEXP!$G$1:$AN$1=N$1),ITEXP!$G$7:$AN$15)+SUMIF(LABRCOST!$C$5:$C$30,$A156,LABRCOST!O$5:O$30)</f>
        <v>0</v>
      </c>
      <c r="O156" s="18">
        <f t="shared" si="30"/>
        <v>0</v>
      </c>
      <c r="P156" s="32" t="s">
        <v>53</v>
      </c>
    </row>
    <row r="157" spans="1:16" x14ac:dyDescent="0.3">
      <c r="A157" s="30" t="s">
        <v>314</v>
      </c>
      <c r="B157" s="31" t="s">
        <v>315</v>
      </c>
      <c r="C157" s="17" cm="1">
        <f t="array" ref="C157">SUMIF(TRAINGCOST!$B$6:$B$8,$A157,TRAINGCOST!D$6:D$8)+SUMPRODUCT(--(HSEEXP!$B$7:$B$24=$A157)*(HSEEXP!$G$1:$AN$1=C$1),HSEEXP!$G$7:$AN$24)+SUMPRODUCT(--(GENSERVEXP!$B$7:$B$47=$A157)*(GENSERVEXP!$G$1:$AN$1=C$1),GENSERVEXP!$G$7:$AN$47)+SUMPRODUCT(--(ITEXP!$B$7:$B$15=$A157)*(ITEXP!$G$1:$AN$1=C$1),ITEXP!$G$7:$AN$15)+SUMIF(LABRCOST!$C$5:$C$30,$A157,LABRCOST!D$5:D$30)</f>
        <v>0</v>
      </c>
      <c r="D157" s="17" cm="1">
        <f t="array" ref="D157">SUMIF(TRAINGCOST!$B$6:$B$8,$A157,TRAINGCOST!E$6:E$8)+SUMPRODUCT(--(HSEEXP!$B$7:$B$24=$A157)*(HSEEXP!$G$1:$AN$1=D$1),HSEEXP!$G$7:$AN$24)+SUMPRODUCT(--(GENSERVEXP!$B$7:$B$47=$A157)*(GENSERVEXP!$G$1:$AN$1=D$1),GENSERVEXP!$G$7:$AN$47)+SUMPRODUCT(--(ITEXP!$B$7:$B$15=$A157)*(ITEXP!$G$1:$AN$1=D$1),ITEXP!$G$7:$AN$15)+SUMIF(LABRCOST!$C$5:$C$30,$A157,LABRCOST!E$5:E$30)</f>
        <v>0</v>
      </c>
      <c r="E157" s="17" cm="1">
        <f t="array" ref="E157">SUMIF(TRAINGCOST!$B$6:$B$8,$A157,TRAINGCOST!F$6:F$8)+SUMPRODUCT(--(HSEEXP!$B$7:$B$24=$A157)*(HSEEXP!$G$1:$AN$1=E$1),HSEEXP!$G$7:$AN$24)+SUMPRODUCT(--(GENSERVEXP!$B$7:$B$47=$A157)*(GENSERVEXP!$G$1:$AN$1=E$1),GENSERVEXP!$G$7:$AN$47)+SUMPRODUCT(--(ITEXP!$B$7:$B$15=$A157)*(ITEXP!$G$1:$AN$1=E$1),ITEXP!$G$7:$AN$15)+SUMIF(LABRCOST!$C$5:$C$30,$A157,LABRCOST!F$5:F$30)</f>
        <v>0</v>
      </c>
      <c r="F157" s="17" cm="1">
        <f t="array" ref="F157">SUMIF(TRAINGCOST!$B$6:$B$8,$A157,TRAINGCOST!G$6:G$8)+SUMPRODUCT(--(HSEEXP!$B$7:$B$24=$A157)*(HSEEXP!$G$1:$AN$1=F$1),HSEEXP!$G$7:$AN$24)+SUMPRODUCT(--(GENSERVEXP!$B$7:$B$47=$A157)*(GENSERVEXP!$G$1:$AN$1=F$1),GENSERVEXP!$G$7:$AN$47)+SUMPRODUCT(--(ITEXP!$B$7:$B$15=$A157)*(ITEXP!$G$1:$AN$1=F$1),ITEXP!$G$7:$AN$15)+SUMIF(LABRCOST!$C$5:$C$30,$A157,LABRCOST!G$5:G$30)</f>
        <v>0</v>
      </c>
      <c r="G157" s="17" cm="1">
        <f t="array" ref="G157">SUMIF(TRAINGCOST!$B$6:$B$8,$A157,TRAINGCOST!H$6:H$8)+SUMPRODUCT(--(HSEEXP!$B$7:$B$24=$A157)*(HSEEXP!$G$1:$AN$1=G$1),HSEEXP!$G$7:$AN$24)+SUMPRODUCT(--(GENSERVEXP!$B$7:$B$47=$A157)*(GENSERVEXP!$G$1:$AN$1=G$1),GENSERVEXP!$G$7:$AN$47)+SUMPRODUCT(--(ITEXP!$B$7:$B$15=$A157)*(ITEXP!$G$1:$AN$1=G$1),ITEXP!$G$7:$AN$15)+SUMIF(LABRCOST!$C$5:$C$30,$A157,LABRCOST!H$5:H$30)</f>
        <v>0</v>
      </c>
      <c r="H157" s="17" cm="1">
        <f t="array" ref="H157">SUMIF(TRAINGCOST!$B$6:$B$8,$A157,TRAINGCOST!I$6:I$8)+SUMPRODUCT(--(HSEEXP!$B$7:$B$24=$A157)*(HSEEXP!$G$1:$AN$1=H$1),HSEEXP!$G$7:$AN$24)+SUMPRODUCT(--(GENSERVEXP!$B$7:$B$47=$A157)*(GENSERVEXP!$G$1:$AN$1=H$1),GENSERVEXP!$G$7:$AN$47)+SUMPRODUCT(--(ITEXP!$B$7:$B$15=$A157)*(ITEXP!$G$1:$AN$1=H$1),ITEXP!$G$7:$AN$15)+SUMIF(LABRCOST!$C$5:$C$30,$A157,LABRCOST!I$5:I$30)</f>
        <v>0</v>
      </c>
      <c r="I157" s="17" cm="1">
        <f t="array" ref="I157">SUMIF(TRAINGCOST!$B$6:$B$8,$A157,TRAINGCOST!J$6:J$8)+SUMPRODUCT(--(HSEEXP!$B$7:$B$24=$A157)*(HSEEXP!$G$1:$AN$1=I$1),HSEEXP!$G$7:$AN$24)+SUMPRODUCT(--(GENSERVEXP!$B$7:$B$47=$A157)*(GENSERVEXP!$G$1:$AN$1=I$1),GENSERVEXP!$G$7:$AN$47)+SUMPRODUCT(--(ITEXP!$B$7:$B$15=$A157)*(ITEXP!$G$1:$AN$1=I$1),ITEXP!$G$7:$AN$15)+SUMIF(LABRCOST!$C$5:$C$30,$A157,LABRCOST!J$5:J$30)</f>
        <v>0</v>
      </c>
      <c r="J157" s="17" cm="1">
        <f t="array" ref="J157">SUMIF(TRAINGCOST!$B$6:$B$8,$A157,TRAINGCOST!K$6:K$8)+SUMPRODUCT(--(HSEEXP!$B$7:$B$24=$A157)*(HSEEXP!$G$1:$AN$1=J$1),HSEEXP!$G$7:$AN$24)+SUMPRODUCT(--(GENSERVEXP!$B$7:$B$47=$A157)*(GENSERVEXP!$G$1:$AN$1=J$1),GENSERVEXP!$G$7:$AN$47)+SUMPRODUCT(--(ITEXP!$B$7:$B$15=$A157)*(ITEXP!$G$1:$AN$1=J$1),ITEXP!$G$7:$AN$15)+SUMIF(LABRCOST!$C$5:$C$30,$A157,LABRCOST!K$5:K$30)</f>
        <v>0</v>
      </c>
      <c r="K157" s="17" cm="1">
        <f t="array" ref="K157">SUMIF(TRAINGCOST!$B$6:$B$8,$A157,TRAINGCOST!L$6:L$8)+SUMPRODUCT(--(HSEEXP!$B$7:$B$24=$A157)*(HSEEXP!$G$1:$AN$1=K$1),HSEEXP!$G$7:$AN$24)+SUMPRODUCT(--(GENSERVEXP!$B$7:$B$47=$A157)*(GENSERVEXP!$G$1:$AN$1=K$1),GENSERVEXP!$G$7:$AN$47)+SUMPRODUCT(--(ITEXP!$B$7:$B$15=$A157)*(ITEXP!$G$1:$AN$1=K$1),ITEXP!$G$7:$AN$15)+SUMIF(LABRCOST!$C$5:$C$30,$A157,LABRCOST!L$5:L$30)</f>
        <v>0</v>
      </c>
      <c r="L157" s="17" cm="1">
        <f t="array" ref="L157">SUMIF(TRAINGCOST!$B$6:$B$8,$A157,TRAINGCOST!M$6:M$8)+SUMPRODUCT(--(HSEEXP!$B$7:$B$24=$A157)*(HSEEXP!$G$1:$AN$1=L$1),HSEEXP!$G$7:$AN$24)+SUMPRODUCT(--(GENSERVEXP!$B$7:$B$47=$A157)*(GENSERVEXP!$G$1:$AN$1=L$1),GENSERVEXP!$G$7:$AN$47)+SUMPRODUCT(--(ITEXP!$B$7:$B$15=$A157)*(ITEXP!$G$1:$AN$1=L$1),ITEXP!$G$7:$AN$15)+SUMIF(LABRCOST!$C$5:$C$30,$A157,LABRCOST!M$5:M$30)</f>
        <v>0</v>
      </c>
      <c r="M157" s="17" cm="1">
        <f t="array" ref="M157">SUMIF(TRAINGCOST!$B$6:$B$8,$A157,TRAINGCOST!N$6:N$8)+SUMPRODUCT(--(HSEEXP!$B$7:$B$24=$A157)*(HSEEXP!$G$1:$AN$1=M$1),HSEEXP!$G$7:$AN$24)+SUMPRODUCT(--(GENSERVEXP!$B$7:$B$47=$A157)*(GENSERVEXP!$G$1:$AN$1=M$1),GENSERVEXP!$G$7:$AN$47)+SUMPRODUCT(--(ITEXP!$B$7:$B$15=$A157)*(ITEXP!$G$1:$AN$1=M$1),ITEXP!$G$7:$AN$15)+SUMIF(LABRCOST!$C$5:$C$30,$A157,LABRCOST!N$5:N$30)</f>
        <v>0</v>
      </c>
      <c r="N157" s="17" cm="1">
        <f t="array" ref="N157">SUMIF(TRAINGCOST!$B$6:$B$8,$A157,TRAINGCOST!O$6:O$8)+SUMPRODUCT(--(HSEEXP!$B$7:$B$24=$A157)*(HSEEXP!$G$1:$AN$1=N$1),HSEEXP!$G$7:$AN$24)+SUMPRODUCT(--(GENSERVEXP!$B$7:$B$47=$A157)*(GENSERVEXP!$G$1:$AN$1=N$1),GENSERVEXP!$G$7:$AN$47)+SUMPRODUCT(--(ITEXP!$B$7:$B$15=$A157)*(ITEXP!$G$1:$AN$1=N$1),ITEXP!$G$7:$AN$15)+SUMIF(LABRCOST!$C$5:$C$30,$A157,LABRCOST!O$5:O$30)</f>
        <v>0</v>
      </c>
      <c r="O157" s="18">
        <f t="shared" si="30"/>
        <v>0</v>
      </c>
      <c r="P157" s="32" t="s">
        <v>53</v>
      </c>
    </row>
    <row r="158" spans="1:16" x14ac:dyDescent="0.3">
      <c r="A158" s="30" t="s">
        <v>317</v>
      </c>
      <c r="B158" s="31" t="s">
        <v>318</v>
      </c>
      <c r="C158" s="17" cm="1">
        <f t="array" ref="C158">SUMIF(TRAINGCOST!$B$6:$B$8,$A158,TRAINGCOST!D$6:D$8)+SUMPRODUCT(--(HSEEXP!$B$7:$B$24=$A158)*(HSEEXP!$G$1:$AN$1=C$1),HSEEXP!$G$7:$AN$24)+SUMPRODUCT(--(GENSERVEXP!$B$7:$B$47=$A158)*(GENSERVEXP!$G$1:$AN$1=C$1),GENSERVEXP!$G$7:$AN$47)+SUMPRODUCT(--(ITEXP!$B$7:$B$15=$A158)*(ITEXP!$G$1:$AN$1=C$1),ITEXP!$G$7:$AN$15)+SUMIF(LABRCOST!$C$5:$C$30,$A158,LABRCOST!D$5:D$30)</f>
        <v>0</v>
      </c>
      <c r="D158" s="17" cm="1">
        <f t="array" ref="D158">SUMIF(TRAINGCOST!$B$6:$B$8,$A158,TRAINGCOST!E$6:E$8)+SUMPRODUCT(--(HSEEXP!$B$7:$B$24=$A158)*(HSEEXP!$G$1:$AN$1=D$1),HSEEXP!$G$7:$AN$24)+SUMPRODUCT(--(GENSERVEXP!$B$7:$B$47=$A158)*(GENSERVEXP!$G$1:$AN$1=D$1),GENSERVEXP!$G$7:$AN$47)+SUMPRODUCT(--(ITEXP!$B$7:$B$15=$A158)*(ITEXP!$G$1:$AN$1=D$1),ITEXP!$G$7:$AN$15)+SUMIF(LABRCOST!$C$5:$C$30,$A158,LABRCOST!E$5:E$30)</f>
        <v>0</v>
      </c>
      <c r="E158" s="17" cm="1">
        <f t="array" ref="E158">SUMIF(TRAINGCOST!$B$6:$B$8,$A158,TRAINGCOST!F$6:F$8)+SUMPRODUCT(--(HSEEXP!$B$7:$B$24=$A158)*(HSEEXP!$G$1:$AN$1=E$1),HSEEXP!$G$7:$AN$24)+SUMPRODUCT(--(GENSERVEXP!$B$7:$B$47=$A158)*(GENSERVEXP!$G$1:$AN$1=E$1),GENSERVEXP!$G$7:$AN$47)+SUMPRODUCT(--(ITEXP!$B$7:$B$15=$A158)*(ITEXP!$G$1:$AN$1=E$1),ITEXP!$G$7:$AN$15)+SUMIF(LABRCOST!$C$5:$C$30,$A158,LABRCOST!F$5:F$30)</f>
        <v>0</v>
      </c>
      <c r="F158" s="17" cm="1">
        <f t="array" ref="F158">SUMIF(TRAINGCOST!$B$6:$B$8,$A158,TRAINGCOST!G$6:G$8)+SUMPRODUCT(--(HSEEXP!$B$7:$B$24=$A158)*(HSEEXP!$G$1:$AN$1=F$1),HSEEXP!$G$7:$AN$24)+SUMPRODUCT(--(GENSERVEXP!$B$7:$B$47=$A158)*(GENSERVEXP!$G$1:$AN$1=F$1),GENSERVEXP!$G$7:$AN$47)+SUMPRODUCT(--(ITEXP!$B$7:$B$15=$A158)*(ITEXP!$G$1:$AN$1=F$1),ITEXP!$G$7:$AN$15)+SUMIF(LABRCOST!$C$5:$C$30,$A158,LABRCOST!G$5:G$30)</f>
        <v>0</v>
      </c>
      <c r="G158" s="17" cm="1">
        <f t="array" ref="G158">SUMIF(TRAINGCOST!$B$6:$B$8,$A158,TRAINGCOST!H$6:H$8)+SUMPRODUCT(--(HSEEXP!$B$7:$B$24=$A158)*(HSEEXP!$G$1:$AN$1=G$1),HSEEXP!$G$7:$AN$24)+SUMPRODUCT(--(GENSERVEXP!$B$7:$B$47=$A158)*(GENSERVEXP!$G$1:$AN$1=G$1),GENSERVEXP!$G$7:$AN$47)+SUMPRODUCT(--(ITEXP!$B$7:$B$15=$A158)*(ITEXP!$G$1:$AN$1=G$1),ITEXP!$G$7:$AN$15)+SUMIF(LABRCOST!$C$5:$C$30,$A158,LABRCOST!H$5:H$30)</f>
        <v>0</v>
      </c>
      <c r="H158" s="17" cm="1">
        <f t="array" ref="H158">SUMIF(TRAINGCOST!$B$6:$B$8,$A158,TRAINGCOST!I$6:I$8)+SUMPRODUCT(--(HSEEXP!$B$7:$B$24=$A158)*(HSEEXP!$G$1:$AN$1=H$1),HSEEXP!$G$7:$AN$24)+SUMPRODUCT(--(GENSERVEXP!$B$7:$B$47=$A158)*(GENSERVEXP!$G$1:$AN$1=H$1),GENSERVEXP!$G$7:$AN$47)+SUMPRODUCT(--(ITEXP!$B$7:$B$15=$A158)*(ITEXP!$G$1:$AN$1=H$1),ITEXP!$G$7:$AN$15)+SUMIF(LABRCOST!$C$5:$C$30,$A158,LABRCOST!I$5:I$30)</f>
        <v>0</v>
      </c>
      <c r="I158" s="17" cm="1">
        <f t="array" ref="I158">SUMIF(TRAINGCOST!$B$6:$B$8,$A158,TRAINGCOST!J$6:J$8)+SUMPRODUCT(--(HSEEXP!$B$7:$B$24=$A158)*(HSEEXP!$G$1:$AN$1=I$1),HSEEXP!$G$7:$AN$24)+SUMPRODUCT(--(GENSERVEXP!$B$7:$B$47=$A158)*(GENSERVEXP!$G$1:$AN$1=I$1),GENSERVEXP!$G$7:$AN$47)+SUMPRODUCT(--(ITEXP!$B$7:$B$15=$A158)*(ITEXP!$G$1:$AN$1=I$1),ITEXP!$G$7:$AN$15)+SUMIF(LABRCOST!$C$5:$C$30,$A158,LABRCOST!J$5:J$30)</f>
        <v>0</v>
      </c>
      <c r="J158" s="17" cm="1">
        <f t="array" ref="J158">SUMIF(TRAINGCOST!$B$6:$B$8,$A158,TRAINGCOST!K$6:K$8)+SUMPRODUCT(--(HSEEXP!$B$7:$B$24=$A158)*(HSEEXP!$G$1:$AN$1=J$1),HSEEXP!$G$7:$AN$24)+SUMPRODUCT(--(GENSERVEXP!$B$7:$B$47=$A158)*(GENSERVEXP!$G$1:$AN$1=J$1),GENSERVEXP!$G$7:$AN$47)+SUMPRODUCT(--(ITEXP!$B$7:$B$15=$A158)*(ITEXP!$G$1:$AN$1=J$1),ITEXP!$G$7:$AN$15)+SUMIF(LABRCOST!$C$5:$C$30,$A158,LABRCOST!K$5:K$30)</f>
        <v>0</v>
      </c>
      <c r="K158" s="17" cm="1">
        <f t="array" ref="K158">SUMIF(TRAINGCOST!$B$6:$B$8,$A158,TRAINGCOST!L$6:L$8)+SUMPRODUCT(--(HSEEXP!$B$7:$B$24=$A158)*(HSEEXP!$G$1:$AN$1=K$1),HSEEXP!$G$7:$AN$24)+SUMPRODUCT(--(GENSERVEXP!$B$7:$B$47=$A158)*(GENSERVEXP!$G$1:$AN$1=K$1),GENSERVEXP!$G$7:$AN$47)+SUMPRODUCT(--(ITEXP!$B$7:$B$15=$A158)*(ITEXP!$G$1:$AN$1=K$1),ITEXP!$G$7:$AN$15)+SUMIF(LABRCOST!$C$5:$C$30,$A158,LABRCOST!L$5:L$30)</f>
        <v>0</v>
      </c>
      <c r="L158" s="17" cm="1">
        <f t="array" ref="L158">SUMIF(TRAINGCOST!$B$6:$B$8,$A158,TRAINGCOST!M$6:M$8)+SUMPRODUCT(--(HSEEXP!$B$7:$B$24=$A158)*(HSEEXP!$G$1:$AN$1=L$1),HSEEXP!$G$7:$AN$24)+SUMPRODUCT(--(GENSERVEXP!$B$7:$B$47=$A158)*(GENSERVEXP!$G$1:$AN$1=L$1),GENSERVEXP!$G$7:$AN$47)+SUMPRODUCT(--(ITEXP!$B$7:$B$15=$A158)*(ITEXP!$G$1:$AN$1=L$1),ITEXP!$G$7:$AN$15)+SUMIF(LABRCOST!$C$5:$C$30,$A158,LABRCOST!M$5:M$30)</f>
        <v>0</v>
      </c>
      <c r="M158" s="17" cm="1">
        <f t="array" ref="M158">SUMIF(TRAINGCOST!$B$6:$B$8,$A158,TRAINGCOST!N$6:N$8)+SUMPRODUCT(--(HSEEXP!$B$7:$B$24=$A158)*(HSEEXP!$G$1:$AN$1=M$1),HSEEXP!$G$7:$AN$24)+SUMPRODUCT(--(GENSERVEXP!$B$7:$B$47=$A158)*(GENSERVEXP!$G$1:$AN$1=M$1),GENSERVEXP!$G$7:$AN$47)+SUMPRODUCT(--(ITEXP!$B$7:$B$15=$A158)*(ITEXP!$G$1:$AN$1=M$1),ITEXP!$G$7:$AN$15)+SUMIF(LABRCOST!$C$5:$C$30,$A158,LABRCOST!N$5:N$30)</f>
        <v>0</v>
      </c>
      <c r="N158" s="17" cm="1">
        <f t="array" ref="N158">SUMIF(TRAINGCOST!$B$6:$B$8,$A158,TRAINGCOST!O$6:O$8)+SUMPRODUCT(--(HSEEXP!$B$7:$B$24=$A158)*(HSEEXP!$G$1:$AN$1=N$1),HSEEXP!$G$7:$AN$24)+SUMPRODUCT(--(GENSERVEXP!$B$7:$B$47=$A158)*(GENSERVEXP!$G$1:$AN$1=N$1),GENSERVEXP!$G$7:$AN$47)+SUMPRODUCT(--(ITEXP!$B$7:$B$15=$A158)*(ITEXP!$G$1:$AN$1=N$1),ITEXP!$G$7:$AN$15)+SUMIF(LABRCOST!$C$5:$C$30,$A158,LABRCOST!O$5:O$30)</f>
        <v>0</v>
      </c>
      <c r="O158" s="18">
        <f t="shared" si="30"/>
        <v>0</v>
      </c>
      <c r="P158" s="32" t="s">
        <v>63</v>
      </c>
    </row>
    <row r="159" spans="1:16" x14ac:dyDescent="0.3">
      <c r="A159" s="30" t="s">
        <v>319</v>
      </c>
      <c r="B159" s="31" t="s">
        <v>320</v>
      </c>
      <c r="C159" s="17" cm="1">
        <f t="array" ref="C159">SUMIF(TRAINGCOST!$B$6:$B$8,$A159,TRAINGCOST!D$6:D$8)+SUMPRODUCT(--(HSEEXP!$B$7:$B$24=$A159)*(HSEEXP!$G$1:$AN$1=C$1),HSEEXP!$G$7:$AN$24)+SUMPRODUCT(--(GENSERVEXP!$B$7:$B$47=$A159)*(GENSERVEXP!$G$1:$AN$1=C$1),GENSERVEXP!$G$7:$AN$47)+SUMPRODUCT(--(ITEXP!$B$7:$B$15=$A159)*(ITEXP!$G$1:$AN$1=C$1),ITEXP!$G$7:$AN$15)+SUMIF(LABRCOST!$C$5:$C$30,$A159,LABRCOST!D$5:D$30)</f>
        <v>0</v>
      </c>
      <c r="D159" s="17" cm="1">
        <f t="array" ref="D159">SUMIF(TRAINGCOST!$B$6:$B$8,$A159,TRAINGCOST!E$6:E$8)+SUMPRODUCT(--(HSEEXP!$B$7:$B$24=$A159)*(HSEEXP!$G$1:$AN$1=D$1),HSEEXP!$G$7:$AN$24)+SUMPRODUCT(--(GENSERVEXP!$B$7:$B$47=$A159)*(GENSERVEXP!$G$1:$AN$1=D$1),GENSERVEXP!$G$7:$AN$47)+SUMPRODUCT(--(ITEXP!$B$7:$B$15=$A159)*(ITEXP!$G$1:$AN$1=D$1),ITEXP!$G$7:$AN$15)+SUMIF(LABRCOST!$C$5:$C$30,$A159,LABRCOST!E$5:E$30)</f>
        <v>0</v>
      </c>
      <c r="E159" s="17" cm="1">
        <f t="array" ref="E159">SUMIF(TRAINGCOST!$B$6:$B$8,$A159,TRAINGCOST!F$6:F$8)+SUMPRODUCT(--(HSEEXP!$B$7:$B$24=$A159)*(HSEEXP!$G$1:$AN$1=E$1),HSEEXP!$G$7:$AN$24)+SUMPRODUCT(--(GENSERVEXP!$B$7:$B$47=$A159)*(GENSERVEXP!$G$1:$AN$1=E$1),GENSERVEXP!$G$7:$AN$47)+SUMPRODUCT(--(ITEXP!$B$7:$B$15=$A159)*(ITEXP!$G$1:$AN$1=E$1),ITEXP!$G$7:$AN$15)+SUMIF(LABRCOST!$C$5:$C$30,$A159,LABRCOST!F$5:F$30)</f>
        <v>0</v>
      </c>
      <c r="F159" s="17" cm="1">
        <f t="array" ref="F159">SUMIF(TRAINGCOST!$B$6:$B$8,$A159,TRAINGCOST!G$6:G$8)+SUMPRODUCT(--(HSEEXP!$B$7:$B$24=$A159)*(HSEEXP!$G$1:$AN$1=F$1),HSEEXP!$G$7:$AN$24)+SUMPRODUCT(--(GENSERVEXP!$B$7:$B$47=$A159)*(GENSERVEXP!$G$1:$AN$1=F$1),GENSERVEXP!$G$7:$AN$47)+SUMPRODUCT(--(ITEXP!$B$7:$B$15=$A159)*(ITEXP!$G$1:$AN$1=F$1),ITEXP!$G$7:$AN$15)+SUMIF(LABRCOST!$C$5:$C$30,$A159,LABRCOST!G$5:G$30)</f>
        <v>0</v>
      </c>
      <c r="G159" s="17" cm="1">
        <f t="array" ref="G159">SUMIF(TRAINGCOST!$B$6:$B$8,$A159,TRAINGCOST!H$6:H$8)+SUMPRODUCT(--(HSEEXP!$B$7:$B$24=$A159)*(HSEEXP!$G$1:$AN$1=G$1),HSEEXP!$G$7:$AN$24)+SUMPRODUCT(--(GENSERVEXP!$B$7:$B$47=$A159)*(GENSERVEXP!$G$1:$AN$1=G$1),GENSERVEXP!$G$7:$AN$47)+SUMPRODUCT(--(ITEXP!$B$7:$B$15=$A159)*(ITEXP!$G$1:$AN$1=G$1),ITEXP!$G$7:$AN$15)+SUMIF(LABRCOST!$C$5:$C$30,$A159,LABRCOST!H$5:H$30)</f>
        <v>0</v>
      </c>
      <c r="H159" s="17" cm="1">
        <f t="array" ref="H159">SUMIF(TRAINGCOST!$B$6:$B$8,$A159,TRAINGCOST!I$6:I$8)+SUMPRODUCT(--(HSEEXP!$B$7:$B$24=$A159)*(HSEEXP!$G$1:$AN$1=H$1),HSEEXP!$G$7:$AN$24)+SUMPRODUCT(--(GENSERVEXP!$B$7:$B$47=$A159)*(GENSERVEXP!$G$1:$AN$1=H$1),GENSERVEXP!$G$7:$AN$47)+SUMPRODUCT(--(ITEXP!$B$7:$B$15=$A159)*(ITEXP!$G$1:$AN$1=H$1),ITEXP!$G$7:$AN$15)+SUMIF(LABRCOST!$C$5:$C$30,$A159,LABRCOST!I$5:I$30)</f>
        <v>0</v>
      </c>
      <c r="I159" s="17" cm="1">
        <f t="array" ref="I159">SUMIF(TRAINGCOST!$B$6:$B$8,$A159,TRAINGCOST!J$6:J$8)+SUMPRODUCT(--(HSEEXP!$B$7:$B$24=$A159)*(HSEEXP!$G$1:$AN$1=I$1),HSEEXP!$G$7:$AN$24)+SUMPRODUCT(--(GENSERVEXP!$B$7:$B$47=$A159)*(GENSERVEXP!$G$1:$AN$1=I$1),GENSERVEXP!$G$7:$AN$47)+SUMPRODUCT(--(ITEXP!$B$7:$B$15=$A159)*(ITEXP!$G$1:$AN$1=I$1),ITEXP!$G$7:$AN$15)+SUMIF(LABRCOST!$C$5:$C$30,$A159,LABRCOST!J$5:J$30)</f>
        <v>0</v>
      </c>
      <c r="J159" s="17" cm="1">
        <f t="array" ref="J159">SUMIF(TRAINGCOST!$B$6:$B$8,$A159,TRAINGCOST!K$6:K$8)+SUMPRODUCT(--(HSEEXP!$B$7:$B$24=$A159)*(HSEEXP!$G$1:$AN$1=J$1),HSEEXP!$G$7:$AN$24)+SUMPRODUCT(--(GENSERVEXP!$B$7:$B$47=$A159)*(GENSERVEXP!$G$1:$AN$1=J$1),GENSERVEXP!$G$7:$AN$47)+SUMPRODUCT(--(ITEXP!$B$7:$B$15=$A159)*(ITEXP!$G$1:$AN$1=J$1),ITEXP!$G$7:$AN$15)+SUMIF(LABRCOST!$C$5:$C$30,$A159,LABRCOST!K$5:K$30)</f>
        <v>0</v>
      </c>
      <c r="K159" s="17" cm="1">
        <f t="array" ref="K159">SUMIF(TRAINGCOST!$B$6:$B$8,$A159,TRAINGCOST!L$6:L$8)+SUMPRODUCT(--(HSEEXP!$B$7:$B$24=$A159)*(HSEEXP!$G$1:$AN$1=K$1),HSEEXP!$G$7:$AN$24)+SUMPRODUCT(--(GENSERVEXP!$B$7:$B$47=$A159)*(GENSERVEXP!$G$1:$AN$1=K$1),GENSERVEXP!$G$7:$AN$47)+SUMPRODUCT(--(ITEXP!$B$7:$B$15=$A159)*(ITEXP!$G$1:$AN$1=K$1),ITEXP!$G$7:$AN$15)+SUMIF(LABRCOST!$C$5:$C$30,$A159,LABRCOST!L$5:L$30)</f>
        <v>0</v>
      </c>
      <c r="L159" s="17" cm="1">
        <f t="array" ref="L159">SUMIF(TRAINGCOST!$B$6:$B$8,$A159,TRAINGCOST!M$6:M$8)+SUMPRODUCT(--(HSEEXP!$B$7:$B$24=$A159)*(HSEEXP!$G$1:$AN$1=L$1),HSEEXP!$G$7:$AN$24)+SUMPRODUCT(--(GENSERVEXP!$B$7:$B$47=$A159)*(GENSERVEXP!$G$1:$AN$1=L$1),GENSERVEXP!$G$7:$AN$47)+SUMPRODUCT(--(ITEXP!$B$7:$B$15=$A159)*(ITEXP!$G$1:$AN$1=L$1),ITEXP!$G$7:$AN$15)+SUMIF(LABRCOST!$C$5:$C$30,$A159,LABRCOST!M$5:M$30)</f>
        <v>0</v>
      </c>
      <c r="M159" s="17" cm="1">
        <f t="array" ref="M159">SUMIF(TRAINGCOST!$B$6:$B$8,$A159,TRAINGCOST!N$6:N$8)+SUMPRODUCT(--(HSEEXP!$B$7:$B$24=$A159)*(HSEEXP!$G$1:$AN$1=M$1),HSEEXP!$G$7:$AN$24)+SUMPRODUCT(--(GENSERVEXP!$B$7:$B$47=$A159)*(GENSERVEXP!$G$1:$AN$1=M$1),GENSERVEXP!$G$7:$AN$47)+SUMPRODUCT(--(ITEXP!$B$7:$B$15=$A159)*(ITEXP!$G$1:$AN$1=M$1),ITEXP!$G$7:$AN$15)+SUMIF(LABRCOST!$C$5:$C$30,$A159,LABRCOST!N$5:N$30)</f>
        <v>0</v>
      </c>
      <c r="N159" s="17" cm="1">
        <f t="array" ref="N159">SUMIF(TRAINGCOST!$B$6:$B$8,$A159,TRAINGCOST!O$6:O$8)+SUMPRODUCT(--(HSEEXP!$B$7:$B$24=$A159)*(HSEEXP!$G$1:$AN$1=N$1),HSEEXP!$G$7:$AN$24)+SUMPRODUCT(--(GENSERVEXP!$B$7:$B$47=$A159)*(GENSERVEXP!$G$1:$AN$1=N$1),GENSERVEXP!$G$7:$AN$47)+SUMPRODUCT(--(ITEXP!$B$7:$B$15=$A159)*(ITEXP!$G$1:$AN$1=N$1),ITEXP!$G$7:$AN$15)+SUMIF(LABRCOST!$C$5:$C$30,$A159,LABRCOST!O$5:O$30)</f>
        <v>0</v>
      </c>
      <c r="O159" s="18">
        <f t="shared" si="30"/>
        <v>0</v>
      </c>
      <c r="P159" s="32" t="s">
        <v>321</v>
      </c>
    </row>
    <row r="160" spans="1:16" x14ac:dyDescent="0.3">
      <c r="A160" s="30" t="s">
        <v>322</v>
      </c>
      <c r="B160" s="31" t="s">
        <v>323</v>
      </c>
      <c r="C160" s="17" cm="1">
        <f t="array" ref="C160">SUMIF(TRAINGCOST!$B$6:$B$8,$A160,TRAINGCOST!D$6:D$8)+SUMPRODUCT(--(HSEEXP!$B$7:$B$24=$A160)*(HSEEXP!$G$1:$AN$1=C$1),HSEEXP!$G$7:$AN$24)+SUMPRODUCT(--(GENSERVEXP!$B$7:$B$47=$A160)*(GENSERVEXP!$G$1:$AN$1=C$1),GENSERVEXP!$G$7:$AN$47)+SUMPRODUCT(--(ITEXP!$B$7:$B$15=$A160)*(ITEXP!$G$1:$AN$1=C$1),ITEXP!$G$7:$AN$15)+SUMIF(LABRCOST!$C$5:$C$30,$A160,LABRCOST!D$5:D$30)</f>
        <v>0</v>
      </c>
      <c r="D160" s="17" cm="1">
        <f t="array" ref="D160">SUMIF(TRAINGCOST!$B$6:$B$8,$A160,TRAINGCOST!E$6:E$8)+SUMPRODUCT(--(HSEEXP!$B$7:$B$24=$A160)*(HSEEXP!$G$1:$AN$1=D$1),HSEEXP!$G$7:$AN$24)+SUMPRODUCT(--(GENSERVEXP!$B$7:$B$47=$A160)*(GENSERVEXP!$G$1:$AN$1=D$1),GENSERVEXP!$G$7:$AN$47)+SUMPRODUCT(--(ITEXP!$B$7:$B$15=$A160)*(ITEXP!$G$1:$AN$1=D$1),ITEXP!$G$7:$AN$15)+SUMIF(LABRCOST!$C$5:$C$30,$A160,LABRCOST!E$5:E$30)</f>
        <v>0</v>
      </c>
      <c r="E160" s="17" cm="1">
        <f t="array" ref="E160">SUMIF(TRAINGCOST!$B$6:$B$8,$A160,TRAINGCOST!F$6:F$8)+SUMPRODUCT(--(HSEEXP!$B$7:$B$24=$A160)*(HSEEXP!$G$1:$AN$1=E$1),HSEEXP!$G$7:$AN$24)+SUMPRODUCT(--(GENSERVEXP!$B$7:$B$47=$A160)*(GENSERVEXP!$G$1:$AN$1=E$1),GENSERVEXP!$G$7:$AN$47)+SUMPRODUCT(--(ITEXP!$B$7:$B$15=$A160)*(ITEXP!$G$1:$AN$1=E$1),ITEXP!$G$7:$AN$15)+SUMIF(LABRCOST!$C$5:$C$30,$A160,LABRCOST!F$5:F$30)</f>
        <v>0</v>
      </c>
      <c r="F160" s="17" cm="1">
        <f t="array" ref="F160">SUMIF(TRAINGCOST!$B$6:$B$8,$A160,TRAINGCOST!G$6:G$8)+SUMPRODUCT(--(HSEEXP!$B$7:$B$24=$A160)*(HSEEXP!$G$1:$AN$1=F$1),HSEEXP!$G$7:$AN$24)+SUMPRODUCT(--(GENSERVEXP!$B$7:$B$47=$A160)*(GENSERVEXP!$G$1:$AN$1=F$1),GENSERVEXP!$G$7:$AN$47)+SUMPRODUCT(--(ITEXP!$B$7:$B$15=$A160)*(ITEXP!$G$1:$AN$1=F$1),ITEXP!$G$7:$AN$15)+SUMIF(LABRCOST!$C$5:$C$30,$A160,LABRCOST!G$5:G$30)</f>
        <v>0</v>
      </c>
      <c r="G160" s="17" cm="1">
        <f t="array" ref="G160">SUMIF(TRAINGCOST!$B$6:$B$8,$A160,TRAINGCOST!H$6:H$8)+SUMPRODUCT(--(HSEEXP!$B$7:$B$24=$A160)*(HSEEXP!$G$1:$AN$1=G$1),HSEEXP!$G$7:$AN$24)+SUMPRODUCT(--(GENSERVEXP!$B$7:$B$47=$A160)*(GENSERVEXP!$G$1:$AN$1=G$1),GENSERVEXP!$G$7:$AN$47)+SUMPRODUCT(--(ITEXP!$B$7:$B$15=$A160)*(ITEXP!$G$1:$AN$1=G$1),ITEXP!$G$7:$AN$15)+SUMIF(LABRCOST!$C$5:$C$30,$A160,LABRCOST!H$5:H$30)</f>
        <v>0</v>
      </c>
      <c r="H160" s="17" cm="1">
        <f t="array" ref="H160">SUMIF(TRAINGCOST!$B$6:$B$8,$A160,TRAINGCOST!I$6:I$8)+SUMPRODUCT(--(HSEEXP!$B$7:$B$24=$A160)*(HSEEXP!$G$1:$AN$1=H$1),HSEEXP!$G$7:$AN$24)+SUMPRODUCT(--(GENSERVEXP!$B$7:$B$47=$A160)*(GENSERVEXP!$G$1:$AN$1=H$1),GENSERVEXP!$G$7:$AN$47)+SUMPRODUCT(--(ITEXP!$B$7:$B$15=$A160)*(ITEXP!$G$1:$AN$1=H$1),ITEXP!$G$7:$AN$15)+SUMIF(LABRCOST!$C$5:$C$30,$A160,LABRCOST!I$5:I$30)</f>
        <v>0</v>
      </c>
      <c r="I160" s="17" cm="1">
        <f t="array" ref="I160">SUMIF(TRAINGCOST!$B$6:$B$8,$A160,TRAINGCOST!J$6:J$8)+SUMPRODUCT(--(HSEEXP!$B$7:$B$24=$A160)*(HSEEXP!$G$1:$AN$1=I$1),HSEEXP!$G$7:$AN$24)+SUMPRODUCT(--(GENSERVEXP!$B$7:$B$47=$A160)*(GENSERVEXP!$G$1:$AN$1=I$1),GENSERVEXP!$G$7:$AN$47)+SUMPRODUCT(--(ITEXP!$B$7:$B$15=$A160)*(ITEXP!$G$1:$AN$1=I$1),ITEXP!$G$7:$AN$15)+SUMIF(LABRCOST!$C$5:$C$30,$A160,LABRCOST!J$5:J$30)</f>
        <v>0</v>
      </c>
      <c r="J160" s="17" cm="1">
        <f t="array" ref="J160">SUMIF(TRAINGCOST!$B$6:$B$8,$A160,TRAINGCOST!K$6:K$8)+SUMPRODUCT(--(HSEEXP!$B$7:$B$24=$A160)*(HSEEXP!$G$1:$AN$1=J$1),HSEEXP!$G$7:$AN$24)+SUMPRODUCT(--(GENSERVEXP!$B$7:$B$47=$A160)*(GENSERVEXP!$G$1:$AN$1=J$1),GENSERVEXP!$G$7:$AN$47)+SUMPRODUCT(--(ITEXP!$B$7:$B$15=$A160)*(ITEXP!$G$1:$AN$1=J$1),ITEXP!$G$7:$AN$15)+SUMIF(LABRCOST!$C$5:$C$30,$A160,LABRCOST!K$5:K$30)</f>
        <v>0</v>
      </c>
      <c r="K160" s="17" cm="1">
        <f t="array" ref="K160">SUMIF(TRAINGCOST!$B$6:$B$8,$A160,TRAINGCOST!L$6:L$8)+SUMPRODUCT(--(HSEEXP!$B$7:$B$24=$A160)*(HSEEXP!$G$1:$AN$1=K$1),HSEEXP!$G$7:$AN$24)+SUMPRODUCT(--(GENSERVEXP!$B$7:$B$47=$A160)*(GENSERVEXP!$G$1:$AN$1=K$1),GENSERVEXP!$G$7:$AN$47)+SUMPRODUCT(--(ITEXP!$B$7:$B$15=$A160)*(ITEXP!$G$1:$AN$1=K$1),ITEXP!$G$7:$AN$15)+SUMIF(LABRCOST!$C$5:$C$30,$A160,LABRCOST!L$5:L$30)</f>
        <v>0</v>
      </c>
      <c r="L160" s="17" cm="1">
        <f t="array" ref="L160">SUMIF(TRAINGCOST!$B$6:$B$8,$A160,TRAINGCOST!M$6:M$8)+SUMPRODUCT(--(HSEEXP!$B$7:$B$24=$A160)*(HSEEXP!$G$1:$AN$1=L$1),HSEEXP!$G$7:$AN$24)+SUMPRODUCT(--(GENSERVEXP!$B$7:$B$47=$A160)*(GENSERVEXP!$G$1:$AN$1=L$1),GENSERVEXP!$G$7:$AN$47)+SUMPRODUCT(--(ITEXP!$B$7:$B$15=$A160)*(ITEXP!$G$1:$AN$1=L$1),ITEXP!$G$7:$AN$15)+SUMIF(LABRCOST!$C$5:$C$30,$A160,LABRCOST!M$5:M$30)</f>
        <v>0</v>
      </c>
      <c r="M160" s="17" cm="1">
        <f t="array" ref="M160">SUMIF(TRAINGCOST!$B$6:$B$8,$A160,TRAINGCOST!N$6:N$8)+SUMPRODUCT(--(HSEEXP!$B$7:$B$24=$A160)*(HSEEXP!$G$1:$AN$1=M$1),HSEEXP!$G$7:$AN$24)+SUMPRODUCT(--(GENSERVEXP!$B$7:$B$47=$A160)*(GENSERVEXP!$G$1:$AN$1=M$1),GENSERVEXP!$G$7:$AN$47)+SUMPRODUCT(--(ITEXP!$B$7:$B$15=$A160)*(ITEXP!$G$1:$AN$1=M$1),ITEXP!$G$7:$AN$15)+SUMIF(LABRCOST!$C$5:$C$30,$A160,LABRCOST!N$5:N$30)</f>
        <v>0</v>
      </c>
      <c r="N160" s="17" cm="1">
        <f t="array" ref="N160">SUMIF(TRAINGCOST!$B$6:$B$8,$A160,TRAINGCOST!O$6:O$8)+SUMPRODUCT(--(HSEEXP!$B$7:$B$24=$A160)*(HSEEXP!$G$1:$AN$1=N$1),HSEEXP!$G$7:$AN$24)+SUMPRODUCT(--(GENSERVEXP!$B$7:$B$47=$A160)*(GENSERVEXP!$G$1:$AN$1=N$1),GENSERVEXP!$G$7:$AN$47)+SUMPRODUCT(--(ITEXP!$B$7:$B$15=$A160)*(ITEXP!$G$1:$AN$1=N$1),ITEXP!$G$7:$AN$15)+SUMIF(LABRCOST!$C$5:$C$30,$A160,LABRCOST!O$5:O$30)</f>
        <v>0</v>
      </c>
      <c r="O160" s="18">
        <f t="shared" si="30"/>
        <v>0</v>
      </c>
      <c r="P160" s="32" t="s">
        <v>53</v>
      </c>
    </row>
    <row r="161" spans="1:16" x14ac:dyDescent="0.3">
      <c r="A161" s="30" t="s">
        <v>324</v>
      </c>
      <c r="B161" s="31" t="s">
        <v>325</v>
      </c>
      <c r="C161" s="17" cm="1">
        <f t="array" ref="C161">SUMIF(TRAINGCOST!$B$6:$B$8,$A161,TRAINGCOST!D$6:D$8)+SUMPRODUCT(--(HSEEXP!$B$7:$B$24=$A161)*(HSEEXP!$G$1:$AN$1=C$1),HSEEXP!$G$7:$AN$24)+SUMPRODUCT(--(GENSERVEXP!$B$7:$B$47=$A161)*(GENSERVEXP!$G$1:$AN$1=C$1),GENSERVEXP!$G$7:$AN$47)+SUMPRODUCT(--(ITEXP!$B$7:$B$15=$A161)*(ITEXP!$G$1:$AN$1=C$1),ITEXP!$G$7:$AN$15)+SUMIF(LABRCOST!$C$5:$C$30,$A161,LABRCOST!D$5:D$30)</f>
        <v>0</v>
      </c>
      <c r="D161" s="17" cm="1">
        <f t="array" ref="D161">SUMIF(TRAINGCOST!$B$6:$B$8,$A161,TRAINGCOST!E$6:E$8)+SUMPRODUCT(--(HSEEXP!$B$7:$B$24=$A161)*(HSEEXP!$G$1:$AN$1=D$1),HSEEXP!$G$7:$AN$24)+SUMPRODUCT(--(GENSERVEXP!$B$7:$B$47=$A161)*(GENSERVEXP!$G$1:$AN$1=D$1),GENSERVEXP!$G$7:$AN$47)+SUMPRODUCT(--(ITEXP!$B$7:$B$15=$A161)*(ITEXP!$G$1:$AN$1=D$1),ITEXP!$G$7:$AN$15)+SUMIF(LABRCOST!$C$5:$C$30,$A161,LABRCOST!E$5:E$30)</f>
        <v>0</v>
      </c>
      <c r="E161" s="17" cm="1">
        <f t="array" ref="E161">SUMIF(TRAINGCOST!$B$6:$B$8,$A161,TRAINGCOST!F$6:F$8)+SUMPRODUCT(--(HSEEXP!$B$7:$B$24=$A161)*(HSEEXP!$G$1:$AN$1=E$1),HSEEXP!$G$7:$AN$24)+SUMPRODUCT(--(GENSERVEXP!$B$7:$B$47=$A161)*(GENSERVEXP!$G$1:$AN$1=E$1),GENSERVEXP!$G$7:$AN$47)+SUMPRODUCT(--(ITEXP!$B$7:$B$15=$A161)*(ITEXP!$G$1:$AN$1=E$1),ITEXP!$G$7:$AN$15)+SUMIF(LABRCOST!$C$5:$C$30,$A161,LABRCOST!F$5:F$30)</f>
        <v>0</v>
      </c>
      <c r="F161" s="17" cm="1">
        <f t="array" ref="F161">SUMIF(TRAINGCOST!$B$6:$B$8,$A161,TRAINGCOST!G$6:G$8)+SUMPRODUCT(--(HSEEXP!$B$7:$B$24=$A161)*(HSEEXP!$G$1:$AN$1=F$1),HSEEXP!$G$7:$AN$24)+SUMPRODUCT(--(GENSERVEXP!$B$7:$B$47=$A161)*(GENSERVEXP!$G$1:$AN$1=F$1),GENSERVEXP!$G$7:$AN$47)+SUMPRODUCT(--(ITEXP!$B$7:$B$15=$A161)*(ITEXP!$G$1:$AN$1=F$1),ITEXP!$G$7:$AN$15)+SUMIF(LABRCOST!$C$5:$C$30,$A161,LABRCOST!G$5:G$30)</f>
        <v>0</v>
      </c>
      <c r="G161" s="17" cm="1">
        <f t="array" ref="G161">SUMIF(TRAINGCOST!$B$6:$B$8,$A161,TRAINGCOST!H$6:H$8)+SUMPRODUCT(--(HSEEXP!$B$7:$B$24=$A161)*(HSEEXP!$G$1:$AN$1=G$1),HSEEXP!$G$7:$AN$24)+SUMPRODUCT(--(GENSERVEXP!$B$7:$B$47=$A161)*(GENSERVEXP!$G$1:$AN$1=G$1),GENSERVEXP!$G$7:$AN$47)+SUMPRODUCT(--(ITEXP!$B$7:$B$15=$A161)*(ITEXP!$G$1:$AN$1=G$1),ITEXP!$G$7:$AN$15)+SUMIF(LABRCOST!$C$5:$C$30,$A161,LABRCOST!H$5:H$30)</f>
        <v>0</v>
      </c>
      <c r="H161" s="17" cm="1">
        <f t="array" ref="H161">SUMIF(TRAINGCOST!$B$6:$B$8,$A161,TRAINGCOST!I$6:I$8)+SUMPRODUCT(--(HSEEXP!$B$7:$B$24=$A161)*(HSEEXP!$G$1:$AN$1=H$1),HSEEXP!$G$7:$AN$24)+SUMPRODUCT(--(GENSERVEXP!$B$7:$B$47=$A161)*(GENSERVEXP!$G$1:$AN$1=H$1),GENSERVEXP!$G$7:$AN$47)+SUMPRODUCT(--(ITEXP!$B$7:$B$15=$A161)*(ITEXP!$G$1:$AN$1=H$1),ITEXP!$G$7:$AN$15)+SUMIF(LABRCOST!$C$5:$C$30,$A161,LABRCOST!I$5:I$30)</f>
        <v>0</v>
      </c>
      <c r="I161" s="17" cm="1">
        <f t="array" ref="I161">SUMIF(TRAINGCOST!$B$6:$B$8,$A161,TRAINGCOST!J$6:J$8)+SUMPRODUCT(--(HSEEXP!$B$7:$B$24=$A161)*(HSEEXP!$G$1:$AN$1=I$1),HSEEXP!$G$7:$AN$24)+SUMPRODUCT(--(GENSERVEXP!$B$7:$B$47=$A161)*(GENSERVEXP!$G$1:$AN$1=I$1),GENSERVEXP!$G$7:$AN$47)+SUMPRODUCT(--(ITEXP!$B$7:$B$15=$A161)*(ITEXP!$G$1:$AN$1=I$1),ITEXP!$G$7:$AN$15)+SUMIF(LABRCOST!$C$5:$C$30,$A161,LABRCOST!J$5:J$30)</f>
        <v>0</v>
      </c>
      <c r="J161" s="17" cm="1">
        <f t="array" ref="J161">SUMIF(TRAINGCOST!$B$6:$B$8,$A161,TRAINGCOST!K$6:K$8)+SUMPRODUCT(--(HSEEXP!$B$7:$B$24=$A161)*(HSEEXP!$G$1:$AN$1=J$1),HSEEXP!$G$7:$AN$24)+SUMPRODUCT(--(GENSERVEXP!$B$7:$B$47=$A161)*(GENSERVEXP!$G$1:$AN$1=J$1),GENSERVEXP!$G$7:$AN$47)+SUMPRODUCT(--(ITEXP!$B$7:$B$15=$A161)*(ITEXP!$G$1:$AN$1=J$1),ITEXP!$G$7:$AN$15)+SUMIF(LABRCOST!$C$5:$C$30,$A161,LABRCOST!K$5:K$30)</f>
        <v>0</v>
      </c>
      <c r="K161" s="17" cm="1">
        <f t="array" ref="K161">SUMIF(TRAINGCOST!$B$6:$B$8,$A161,TRAINGCOST!L$6:L$8)+SUMPRODUCT(--(HSEEXP!$B$7:$B$24=$A161)*(HSEEXP!$G$1:$AN$1=K$1),HSEEXP!$G$7:$AN$24)+SUMPRODUCT(--(GENSERVEXP!$B$7:$B$47=$A161)*(GENSERVEXP!$G$1:$AN$1=K$1),GENSERVEXP!$G$7:$AN$47)+SUMPRODUCT(--(ITEXP!$B$7:$B$15=$A161)*(ITEXP!$G$1:$AN$1=K$1),ITEXP!$G$7:$AN$15)+SUMIF(LABRCOST!$C$5:$C$30,$A161,LABRCOST!L$5:L$30)</f>
        <v>0</v>
      </c>
      <c r="L161" s="17" cm="1">
        <f t="array" ref="L161">SUMIF(TRAINGCOST!$B$6:$B$8,$A161,TRAINGCOST!M$6:M$8)+SUMPRODUCT(--(HSEEXP!$B$7:$B$24=$A161)*(HSEEXP!$G$1:$AN$1=L$1),HSEEXP!$G$7:$AN$24)+SUMPRODUCT(--(GENSERVEXP!$B$7:$B$47=$A161)*(GENSERVEXP!$G$1:$AN$1=L$1),GENSERVEXP!$G$7:$AN$47)+SUMPRODUCT(--(ITEXP!$B$7:$B$15=$A161)*(ITEXP!$G$1:$AN$1=L$1),ITEXP!$G$7:$AN$15)+SUMIF(LABRCOST!$C$5:$C$30,$A161,LABRCOST!M$5:M$30)</f>
        <v>0</v>
      </c>
      <c r="M161" s="17" cm="1">
        <f t="array" ref="M161">SUMIF(TRAINGCOST!$B$6:$B$8,$A161,TRAINGCOST!N$6:N$8)+SUMPRODUCT(--(HSEEXP!$B$7:$B$24=$A161)*(HSEEXP!$G$1:$AN$1=M$1),HSEEXP!$G$7:$AN$24)+SUMPRODUCT(--(GENSERVEXP!$B$7:$B$47=$A161)*(GENSERVEXP!$G$1:$AN$1=M$1),GENSERVEXP!$G$7:$AN$47)+SUMPRODUCT(--(ITEXP!$B$7:$B$15=$A161)*(ITEXP!$G$1:$AN$1=M$1),ITEXP!$G$7:$AN$15)+SUMIF(LABRCOST!$C$5:$C$30,$A161,LABRCOST!N$5:N$30)</f>
        <v>0</v>
      </c>
      <c r="N161" s="17" cm="1">
        <f t="array" ref="N161">SUMIF(TRAINGCOST!$B$6:$B$8,$A161,TRAINGCOST!O$6:O$8)+SUMPRODUCT(--(HSEEXP!$B$7:$B$24=$A161)*(HSEEXP!$G$1:$AN$1=N$1),HSEEXP!$G$7:$AN$24)+SUMPRODUCT(--(GENSERVEXP!$B$7:$B$47=$A161)*(GENSERVEXP!$G$1:$AN$1=N$1),GENSERVEXP!$G$7:$AN$47)+SUMPRODUCT(--(ITEXP!$B$7:$B$15=$A161)*(ITEXP!$G$1:$AN$1=N$1),ITEXP!$G$7:$AN$15)+SUMIF(LABRCOST!$C$5:$C$30,$A161,LABRCOST!O$5:O$30)</f>
        <v>0</v>
      </c>
      <c r="O161" s="18">
        <f t="shared" si="30"/>
        <v>0</v>
      </c>
      <c r="P161" s="32" t="s">
        <v>326</v>
      </c>
    </row>
    <row r="162" spans="1:16" x14ac:dyDescent="0.3">
      <c r="A162" s="30" t="s">
        <v>327</v>
      </c>
      <c r="B162" s="31" t="s">
        <v>328</v>
      </c>
      <c r="C162" s="17" cm="1">
        <f t="array" ref="C162">SUMIF(TRAINGCOST!$B$6:$B$8,$A162,TRAINGCOST!D$6:D$8)+SUMPRODUCT(--(HSEEXP!$B$7:$B$24=$A162)*(HSEEXP!$G$1:$AN$1=C$1),HSEEXP!$G$7:$AN$24)+SUMPRODUCT(--(GENSERVEXP!$B$7:$B$47=$A162)*(GENSERVEXP!$G$1:$AN$1=C$1),GENSERVEXP!$G$7:$AN$47)+SUMPRODUCT(--(ITEXP!$B$7:$B$15=$A162)*(ITEXP!$G$1:$AN$1=C$1),ITEXP!$G$7:$AN$15)+SUMIF(LABRCOST!$C$5:$C$30,$A162,LABRCOST!D$5:D$30)</f>
        <v>0</v>
      </c>
      <c r="D162" s="17" cm="1">
        <f t="array" ref="D162">SUMIF(TRAINGCOST!$B$6:$B$8,$A162,TRAINGCOST!E$6:E$8)+SUMPRODUCT(--(HSEEXP!$B$7:$B$24=$A162)*(HSEEXP!$G$1:$AN$1=D$1),HSEEXP!$G$7:$AN$24)+SUMPRODUCT(--(GENSERVEXP!$B$7:$B$47=$A162)*(GENSERVEXP!$G$1:$AN$1=D$1),GENSERVEXP!$G$7:$AN$47)+SUMPRODUCT(--(ITEXP!$B$7:$B$15=$A162)*(ITEXP!$G$1:$AN$1=D$1),ITEXP!$G$7:$AN$15)+SUMIF(LABRCOST!$C$5:$C$30,$A162,LABRCOST!E$5:E$30)</f>
        <v>0</v>
      </c>
      <c r="E162" s="17" cm="1">
        <f t="array" ref="E162">SUMIF(TRAINGCOST!$B$6:$B$8,$A162,TRAINGCOST!F$6:F$8)+SUMPRODUCT(--(HSEEXP!$B$7:$B$24=$A162)*(HSEEXP!$G$1:$AN$1=E$1),HSEEXP!$G$7:$AN$24)+SUMPRODUCT(--(GENSERVEXP!$B$7:$B$47=$A162)*(GENSERVEXP!$G$1:$AN$1=E$1),GENSERVEXP!$G$7:$AN$47)+SUMPRODUCT(--(ITEXP!$B$7:$B$15=$A162)*(ITEXP!$G$1:$AN$1=E$1),ITEXP!$G$7:$AN$15)+SUMIF(LABRCOST!$C$5:$C$30,$A162,LABRCOST!F$5:F$30)</f>
        <v>0</v>
      </c>
      <c r="F162" s="17" cm="1">
        <f t="array" ref="F162">SUMIF(TRAINGCOST!$B$6:$B$8,$A162,TRAINGCOST!G$6:G$8)+SUMPRODUCT(--(HSEEXP!$B$7:$B$24=$A162)*(HSEEXP!$G$1:$AN$1=F$1),HSEEXP!$G$7:$AN$24)+SUMPRODUCT(--(GENSERVEXP!$B$7:$B$47=$A162)*(GENSERVEXP!$G$1:$AN$1=F$1),GENSERVEXP!$G$7:$AN$47)+SUMPRODUCT(--(ITEXP!$B$7:$B$15=$A162)*(ITEXP!$G$1:$AN$1=F$1),ITEXP!$G$7:$AN$15)+SUMIF(LABRCOST!$C$5:$C$30,$A162,LABRCOST!G$5:G$30)</f>
        <v>0</v>
      </c>
      <c r="G162" s="17" cm="1">
        <f t="array" ref="G162">SUMIF(TRAINGCOST!$B$6:$B$8,$A162,TRAINGCOST!H$6:H$8)+SUMPRODUCT(--(HSEEXP!$B$7:$B$24=$A162)*(HSEEXP!$G$1:$AN$1=G$1),HSEEXP!$G$7:$AN$24)+SUMPRODUCT(--(GENSERVEXP!$B$7:$B$47=$A162)*(GENSERVEXP!$G$1:$AN$1=G$1),GENSERVEXP!$G$7:$AN$47)+SUMPRODUCT(--(ITEXP!$B$7:$B$15=$A162)*(ITEXP!$G$1:$AN$1=G$1),ITEXP!$G$7:$AN$15)+SUMIF(LABRCOST!$C$5:$C$30,$A162,LABRCOST!H$5:H$30)</f>
        <v>0</v>
      </c>
      <c r="H162" s="17" cm="1">
        <f t="array" ref="H162">SUMIF(TRAINGCOST!$B$6:$B$8,$A162,TRAINGCOST!I$6:I$8)+SUMPRODUCT(--(HSEEXP!$B$7:$B$24=$A162)*(HSEEXP!$G$1:$AN$1=H$1),HSEEXP!$G$7:$AN$24)+SUMPRODUCT(--(GENSERVEXP!$B$7:$B$47=$A162)*(GENSERVEXP!$G$1:$AN$1=H$1),GENSERVEXP!$G$7:$AN$47)+SUMPRODUCT(--(ITEXP!$B$7:$B$15=$A162)*(ITEXP!$G$1:$AN$1=H$1),ITEXP!$G$7:$AN$15)+SUMIF(LABRCOST!$C$5:$C$30,$A162,LABRCOST!I$5:I$30)</f>
        <v>0</v>
      </c>
      <c r="I162" s="17" cm="1">
        <f t="array" ref="I162">SUMIF(TRAINGCOST!$B$6:$B$8,$A162,TRAINGCOST!J$6:J$8)+SUMPRODUCT(--(HSEEXP!$B$7:$B$24=$A162)*(HSEEXP!$G$1:$AN$1=I$1),HSEEXP!$G$7:$AN$24)+SUMPRODUCT(--(GENSERVEXP!$B$7:$B$47=$A162)*(GENSERVEXP!$G$1:$AN$1=I$1),GENSERVEXP!$G$7:$AN$47)+SUMPRODUCT(--(ITEXP!$B$7:$B$15=$A162)*(ITEXP!$G$1:$AN$1=I$1),ITEXP!$G$7:$AN$15)+SUMIF(LABRCOST!$C$5:$C$30,$A162,LABRCOST!J$5:J$30)</f>
        <v>0</v>
      </c>
      <c r="J162" s="17" cm="1">
        <f t="array" ref="J162">SUMIF(TRAINGCOST!$B$6:$B$8,$A162,TRAINGCOST!K$6:K$8)+SUMPRODUCT(--(HSEEXP!$B$7:$B$24=$A162)*(HSEEXP!$G$1:$AN$1=J$1),HSEEXP!$G$7:$AN$24)+SUMPRODUCT(--(GENSERVEXP!$B$7:$B$47=$A162)*(GENSERVEXP!$G$1:$AN$1=J$1),GENSERVEXP!$G$7:$AN$47)+SUMPRODUCT(--(ITEXP!$B$7:$B$15=$A162)*(ITEXP!$G$1:$AN$1=J$1),ITEXP!$G$7:$AN$15)+SUMIF(LABRCOST!$C$5:$C$30,$A162,LABRCOST!K$5:K$30)</f>
        <v>0</v>
      </c>
      <c r="K162" s="17" cm="1">
        <f t="array" ref="K162">SUMIF(TRAINGCOST!$B$6:$B$8,$A162,TRAINGCOST!L$6:L$8)+SUMPRODUCT(--(HSEEXP!$B$7:$B$24=$A162)*(HSEEXP!$G$1:$AN$1=K$1),HSEEXP!$G$7:$AN$24)+SUMPRODUCT(--(GENSERVEXP!$B$7:$B$47=$A162)*(GENSERVEXP!$G$1:$AN$1=K$1),GENSERVEXP!$G$7:$AN$47)+SUMPRODUCT(--(ITEXP!$B$7:$B$15=$A162)*(ITEXP!$G$1:$AN$1=K$1),ITEXP!$G$7:$AN$15)+SUMIF(LABRCOST!$C$5:$C$30,$A162,LABRCOST!L$5:L$30)</f>
        <v>0</v>
      </c>
      <c r="L162" s="17" cm="1">
        <f t="array" ref="L162">SUMIF(TRAINGCOST!$B$6:$B$8,$A162,TRAINGCOST!M$6:M$8)+SUMPRODUCT(--(HSEEXP!$B$7:$B$24=$A162)*(HSEEXP!$G$1:$AN$1=L$1),HSEEXP!$G$7:$AN$24)+SUMPRODUCT(--(GENSERVEXP!$B$7:$B$47=$A162)*(GENSERVEXP!$G$1:$AN$1=L$1),GENSERVEXP!$G$7:$AN$47)+SUMPRODUCT(--(ITEXP!$B$7:$B$15=$A162)*(ITEXP!$G$1:$AN$1=L$1),ITEXP!$G$7:$AN$15)+SUMIF(LABRCOST!$C$5:$C$30,$A162,LABRCOST!M$5:M$30)</f>
        <v>0</v>
      </c>
      <c r="M162" s="17" cm="1">
        <f t="array" ref="M162">SUMIF(TRAINGCOST!$B$6:$B$8,$A162,TRAINGCOST!N$6:N$8)+SUMPRODUCT(--(HSEEXP!$B$7:$B$24=$A162)*(HSEEXP!$G$1:$AN$1=M$1),HSEEXP!$G$7:$AN$24)+SUMPRODUCT(--(GENSERVEXP!$B$7:$B$47=$A162)*(GENSERVEXP!$G$1:$AN$1=M$1),GENSERVEXP!$G$7:$AN$47)+SUMPRODUCT(--(ITEXP!$B$7:$B$15=$A162)*(ITEXP!$G$1:$AN$1=M$1),ITEXP!$G$7:$AN$15)+SUMIF(LABRCOST!$C$5:$C$30,$A162,LABRCOST!N$5:N$30)</f>
        <v>0</v>
      </c>
      <c r="N162" s="17" cm="1">
        <f t="array" ref="N162">SUMIF(TRAINGCOST!$B$6:$B$8,$A162,TRAINGCOST!O$6:O$8)+SUMPRODUCT(--(HSEEXP!$B$7:$B$24=$A162)*(HSEEXP!$G$1:$AN$1=N$1),HSEEXP!$G$7:$AN$24)+SUMPRODUCT(--(GENSERVEXP!$B$7:$B$47=$A162)*(GENSERVEXP!$G$1:$AN$1=N$1),GENSERVEXP!$G$7:$AN$47)+SUMPRODUCT(--(ITEXP!$B$7:$B$15=$A162)*(ITEXP!$G$1:$AN$1=N$1),ITEXP!$G$7:$AN$15)+SUMIF(LABRCOST!$C$5:$C$30,$A162,LABRCOST!O$5:O$30)</f>
        <v>0</v>
      </c>
      <c r="O162" s="18">
        <f t="shared" si="30"/>
        <v>0</v>
      </c>
      <c r="P162" s="32" t="s">
        <v>53</v>
      </c>
    </row>
    <row r="163" spans="1:16" x14ac:dyDescent="0.3">
      <c r="A163" s="30" t="s">
        <v>329</v>
      </c>
      <c r="B163" s="31" t="s">
        <v>330</v>
      </c>
      <c r="C163" s="17" cm="1">
        <f t="array" ref="C163">SUMIF(TRAINGCOST!$B$6:$B$8,$A163,TRAINGCOST!D$6:D$8)+SUMPRODUCT(--(HSEEXP!$B$7:$B$24=$A163)*(HSEEXP!$G$1:$AN$1=C$1),HSEEXP!$G$7:$AN$24)+SUMPRODUCT(--(GENSERVEXP!$B$7:$B$47=$A163)*(GENSERVEXP!$G$1:$AN$1=C$1),GENSERVEXP!$G$7:$AN$47)+SUMPRODUCT(--(ITEXP!$B$7:$B$15=$A163)*(ITEXP!$G$1:$AN$1=C$1),ITEXP!$G$7:$AN$15)+SUMIF(LABRCOST!$C$5:$C$30,$A163,LABRCOST!D$5:D$30)</f>
        <v>165000</v>
      </c>
      <c r="D163" s="17" cm="1">
        <f t="array" ref="D163">SUMIF(TRAINGCOST!$B$6:$B$8,$A163,TRAINGCOST!E$6:E$8)+SUMPRODUCT(--(HSEEXP!$B$7:$B$24=$A163)*(HSEEXP!$G$1:$AN$1=D$1),HSEEXP!$G$7:$AN$24)+SUMPRODUCT(--(GENSERVEXP!$B$7:$B$47=$A163)*(GENSERVEXP!$G$1:$AN$1=D$1),GENSERVEXP!$G$7:$AN$47)+SUMPRODUCT(--(ITEXP!$B$7:$B$15=$A163)*(ITEXP!$G$1:$AN$1=D$1),ITEXP!$G$7:$AN$15)+SUMIF(LABRCOST!$C$5:$C$30,$A163,LABRCOST!E$5:E$30)</f>
        <v>0</v>
      </c>
      <c r="E163" s="17" cm="1">
        <f t="array" ref="E163">SUMIF(TRAINGCOST!$B$6:$B$8,$A163,TRAINGCOST!F$6:F$8)+SUMPRODUCT(--(HSEEXP!$B$7:$B$24=$A163)*(HSEEXP!$G$1:$AN$1=E$1),HSEEXP!$G$7:$AN$24)+SUMPRODUCT(--(GENSERVEXP!$B$7:$B$47=$A163)*(GENSERVEXP!$G$1:$AN$1=E$1),GENSERVEXP!$G$7:$AN$47)+SUMPRODUCT(--(ITEXP!$B$7:$B$15=$A163)*(ITEXP!$G$1:$AN$1=E$1),ITEXP!$G$7:$AN$15)+SUMIF(LABRCOST!$C$5:$C$30,$A163,LABRCOST!F$5:F$30)</f>
        <v>0</v>
      </c>
      <c r="F163" s="17" cm="1">
        <f t="array" ref="F163">SUMIF(TRAINGCOST!$B$6:$B$8,$A163,TRAINGCOST!G$6:G$8)+SUMPRODUCT(--(HSEEXP!$B$7:$B$24=$A163)*(HSEEXP!$G$1:$AN$1=F$1),HSEEXP!$G$7:$AN$24)+SUMPRODUCT(--(GENSERVEXP!$B$7:$B$47=$A163)*(GENSERVEXP!$G$1:$AN$1=F$1),GENSERVEXP!$G$7:$AN$47)+SUMPRODUCT(--(ITEXP!$B$7:$B$15=$A163)*(ITEXP!$G$1:$AN$1=F$1),ITEXP!$G$7:$AN$15)+SUMIF(LABRCOST!$C$5:$C$30,$A163,LABRCOST!G$5:G$30)</f>
        <v>0</v>
      </c>
      <c r="G163" s="17" cm="1">
        <f t="array" ref="G163">SUMIF(TRAINGCOST!$B$6:$B$8,$A163,TRAINGCOST!H$6:H$8)+SUMPRODUCT(--(HSEEXP!$B$7:$B$24=$A163)*(HSEEXP!$G$1:$AN$1=G$1),HSEEXP!$G$7:$AN$24)+SUMPRODUCT(--(GENSERVEXP!$B$7:$B$47=$A163)*(GENSERVEXP!$G$1:$AN$1=G$1),GENSERVEXP!$G$7:$AN$47)+SUMPRODUCT(--(ITEXP!$B$7:$B$15=$A163)*(ITEXP!$G$1:$AN$1=G$1),ITEXP!$G$7:$AN$15)+SUMIF(LABRCOST!$C$5:$C$30,$A163,LABRCOST!H$5:H$30)</f>
        <v>0</v>
      </c>
      <c r="H163" s="17" cm="1">
        <f t="array" ref="H163">SUMIF(TRAINGCOST!$B$6:$B$8,$A163,TRAINGCOST!I$6:I$8)+SUMPRODUCT(--(HSEEXP!$B$7:$B$24=$A163)*(HSEEXP!$G$1:$AN$1=H$1),HSEEXP!$G$7:$AN$24)+SUMPRODUCT(--(GENSERVEXP!$B$7:$B$47=$A163)*(GENSERVEXP!$G$1:$AN$1=H$1),GENSERVEXP!$G$7:$AN$47)+SUMPRODUCT(--(ITEXP!$B$7:$B$15=$A163)*(ITEXP!$G$1:$AN$1=H$1),ITEXP!$G$7:$AN$15)+SUMIF(LABRCOST!$C$5:$C$30,$A163,LABRCOST!I$5:I$30)</f>
        <v>0</v>
      </c>
      <c r="I163" s="17" cm="1">
        <f t="array" ref="I163">SUMIF(TRAINGCOST!$B$6:$B$8,$A163,TRAINGCOST!J$6:J$8)+SUMPRODUCT(--(HSEEXP!$B$7:$B$24=$A163)*(HSEEXP!$G$1:$AN$1=I$1),HSEEXP!$G$7:$AN$24)+SUMPRODUCT(--(GENSERVEXP!$B$7:$B$47=$A163)*(GENSERVEXP!$G$1:$AN$1=I$1),GENSERVEXP!$G$7:$AN$47)+SUMPRODUCT(--(ITEXP!$B$7:$B$15=$A163)*(ITEXP!$G$1:$AN$1=I$1),ITEXP!$G$7:$AN$15)+SUMIF(LABRCOST!$C$5:$C$30,$A163,LABRCOST!J$5:J$30)</f>
        <v>0</v>
      </c>
      <c r="J163" s="17" cm="1">
        <f t="array" ref="J163">SUMIF(TRAINGCOST!$B$6:$B$8,$A163,TRAINGCOST!K$6:K$8)+SUMPRODUCT(--(HSEEXP!$B$7:$B$24=$A163)*(HSEEXP!$G$1:$AN$1=J$1),HSEEXP!$G$7:$AN$24)+SUMPRODUCT(--(GENSERVEXP!$B$7:$B$47=$A163)*(GENSERVEXP!$G$1:$AN$1=J$1),GENSERVEXP!$G$7:$AN$47)+SUMPRODUCT(--(ITEXP!$B$7:$B$15=$A163)*(ITEXP!$G$1:$AN$1=J$1),ITEXP!$G$7:$AN$15)+SUMIF(LABRCOST!$C$5:$C$30,$A163,LABRCOST!K$5:K$30)</f>
        <v>0</v>
      </c>
      <c r="K163" s="17" cm="1">
        <f t="array" ref="K163">SUMIF(TRAINGCOST!$B$6:$B$8,$A163,TRAINGCOST!L$6:L$8)+SUMPRODUCT(--(HSEEXP!$B$7:$B$24=$A163)*(HSEEXP!$G$1:$AN$1=K$1),HSEEXP!$G$7:$AN$24)+SUMPRODUCT(--(GENSERVEXP!$B$7:$B$47=$A163)*(GENSERVEXP!$G$1:$AN$1=K$1),GENSERVEXP!$G$7:$AN$47)+SUMPRODUCT(--(ITEXP!$B$7:$B$15=$A163)*(ITEXP!$G$1:$AN$1=K$1),ITEXP!$G$7:$AN$15)+SUMIF(LABRCOST!$C$5:$C$30,$A163,LABRCOST!L$5:L$30)</f>
        <v>0</v>
      </c>
      <c r="L163" s="17" cm="1">
        <f t="array" ref="L163">SUMIF(TRAINGCOST!$B$6:$B$8,$A163,TRAINGCOST!M$6:M$8)+SUMPRODUCT(--(HSEEXP!$B$7:$B$24=$A163)*(HSEEXP!$G$1:$AN$1=L$1),HSEEXP!$G$7:$AN$24)+SUMPRODUCT(--(GENSERVEXP!$B$7:$B$47=$A163)*(GENSERVEXP!$G$1:$AN$1=L$1),GENSERVEXP!$G$7:$AN$47)+SUMPRODUCT(--(ITEXP!$B$7:$B$15=$A163)*(ITEXP!$G$1:$AN$1=L$1),ITEXP!$G$7:$AN$15)+SUMIF(LABRCOST!$C$5:$C$30,$A163,LABRCOST!M$5:M$30)</f>
        <v>0</v>
      </c>
      <c r="M163" s="17" cm="1">
        <f t="array" ref="M163">SUMIF(TRAINGCOST!$B$6:$B$8,$A163,TRAINGCOST!N$6:N$8)+SUMPRODUCT(--(HSEEXP!$B$7:$B$24=$A163)*(HSEEXP!$G$1:$AN$1=M$1),HSEEXP!$G$7:$AN$24)+SUMPRODUCT(--(GENSERVEXP!$B$7:$B$47=$A163)*(GENSERVEXP!$G$1:$AN$1=M$1),GENSERVEXP!$G$7:$AN$47)+SUMPRODUCT(--(ITEXP!$B$7:$B$15=$A163)*(ITEXP!$G$1:$AN$1=M$1),ITEXP!$G$7:$AN$15)+SUMIF(LABRCOST!$C$5:$C$30,$A163,LABRCOST!N$5:N$30)</f>
        <v>0</v>
      </c>
      <c r="N163" s="17" cm="1">
        <f t="array" ref="N163">SUMIF(TRAINGCOST!$B$6:$B$8,$A163,TRAINGCOST!O$6:O$8)+SUMPRODUCT(--(HSEEXP!$B$7:$B$24=$A163)*(HSEEXP!$G$1:$AN$1=N$1),HSEEXP!$G$7:$AN$24)+SUMPRODUCT(--(GENSERVEXP!$B$7:$B$47=$A163)*(GENSERVEXP!$G$1:$AN$1=N$1),GENSERVEXP!$G$7:$AN$47)+SUMPRODUCT(--(ITEXP!$B$7:$B$15=$A163)*(ITEXP!$G$1:$AN$1=N$1),ITEXP!$G$7:$AN$15)+SUMIF(LABRCOST!$C$5:$C$30,$A163,LABRCOST!O$5:O$30)</f>
        <v>0</v>
      </c>
      <c r="O163" s="18">
        <f t="shared" si="30"/>
        <v>165000</v>
      </c>
      <c r="P163" s="32" t="s">
        <v>63</v>
      </c>
    </row>
    <row r="164" spans="1:16" x14ac:dyDescent="0.3">
      <c r="A164" s="30" t="s">
        <v>332</v>
      </c>
      <c r="B164" s="31" t="s">
        <v>333</v>
      </c>
      <c r="C164" s="17" cm="1">
        <f t="array" ref="C164">SUMIF(TRAINGCOST!$B$6:$B$8,$A164,TRAINGCOST!D$6:D$8)+SUMPRODUCT(--(HSEEXP!$B$7:$B$24=$A164)*(HSEEXP!$G$1:$AN$1=C$1),HSEEXP!$G$7:$AN$24)+SUMPRODUCT(--(GENSERVEXP!$B$7:$B$47=$A164)*(GENSERVEXP!$G$1:$AN$1=C$1),GENSERVEXP!$G$7:$AN$47)+SUMPRODUCT(--(ITEXP!$B$7:$B$15=$A164)*(ITEXP!$G$1:$AN$1=C$1),ITEXP!$G$7:$AN$15)+SUMIF(LABRCOST!$C$5:$C$30,$A164,LABRCOST!D$5:D$30)</f>
        <v>0</v>
      </c>
      <c r="D164" s="17" cm="1">
        <f t="array" ref="D164">SUMIF(TRAINGCOST!$B$6:$B$8,$A164,TRAINGCOST!E$6:E$8)+SUMPRODUCT(--(HSEEXP!$B$7:$B$24=$A164)*(HSEEXP!$G$1:$AN$1=D$1),HSEEXP!$G$7:$AN$24)+SUMPRODUCT(--(GENSERVEXP!$B$7:$B$47=$A164)*(GENSERVEXP!$G$1:$AN$1=D$1),GENSERVEXP!$G$7:$AN$47)+SUMPRODUCT(--(ITEXP!$B$7:$B$15=$A164)*(ITEXP!$G$1:$AN$1=D$1),ITEXP!$G$7:$AN$15)+SUMIF(LABRCOST!$C$5:$C$30,$A164,LABRCOST!E$5:E$30)</f>
        <v>0</v>
      </c>
      <c r="E164" s="17" cm="1">
        <f t="array" ref="E164">SUMIF(TRAINGCOST!$B$6:$B$8,$A164,TRAINGCOST!F$6:F$8)+SUMPRODUCT(--(HSEEXP!$B$7:$B$24=$A164)*(HSEEXP!$G$1:$AN$1=E$1),HSEEXP!$G$7:$AN$24)+SUMPRODUCT(--(GENSERVEXP!$B$7:$B$47=$A164)*(GENSERVEXP!$G$1:$AN$1=E$1),GENSERVEXP!$G$7:$AN$47)+SUMPRODUCT(--(ITEXP!$B$7:$B$15=$A164)*(ITEXP!$G$1:$AN$1=E$1),ITEXP!$G$7:$AN$15)+SUMIF(LABRCOST!$C$5:$C$30,$A164,LABRCOST!F$5:F$30)</f>
        <v>0</v>
      </c>
      <c r="F164" s="17" cm="1">
        <f t="array" ref="F164">SUMIF(TRAINGCOST!$B$6:$B$8,$A164,TRAINGCOST!G$6:G$8)+SUMPRODUCT(--(HSEEXP!$B$7:$B$24=$A164)*(HSEEXP!$G$1:$AN$1=F$1),HSEEXP!$G$7:$AN$24)+SUMPRODUCT(--(GENSERVEXP!$B$7:$B$47=$A164)*(GENSERVEXP!$G$1:$AN$1=F$1),GENSERVEXP!$G$7:$AN$47)+SUMPRODUCT(--(ITEXP!$B$7:$B$15=$A164)*(ITEXP!$G$1:$AN$1=F$1),ITEXP!$G$7:$AN$15)+SUMIF(LABRCOST!$C$5:$C$30,$A164,LABRCOST!G$5:G$30)</f>
        <v>0</v>
      </c>
      <c r="G164" s="17" cm="1">
        <f t="array" ref="G164">SUMIF(TRAINGCOST!$B$6:$B$8,$A164,TRAINGCOST!H$6:H$8)+SUMPRODUCT(--(HSEEXP!$B$7:$B$24=$A164)*(HSEEXP!$G$1:$AN$1=G$1),HSEEXP!$G$7:$AN$24)+SUMPRODUCT(--(GENSERVEXP!$B$7:$B$47=$A164)*(GENSERVEXP!$G$1:$AN$1=G$1),GENSERVEXP!$G$7:$AN$47)+SUMPRODUCT(--(ITEXP!$B$7:$B$15=$A164)*(ITEXP!$G$1:$AN$1=G$1),ITEXP!$G$7:$AN$15)+SUMIF(LABRCOST!$C$5:$C$30,$A164,LABRCOST!H$5:H$30)</f>
        <v>0</v>
      </c>
      <c r="H164" s="17" cm="1">
        <f t="array" ref="H164">SUMIF(TRAINGCOST!$B$6:$B$8,$A164,TRAINGCOST!I$6:I$8)+SUMPRODUCT(--(HSEEXP!$B$7:$B$24=$A164)*(HSEEXP!$G$1:$AN$1=H$1),HSEEXP!$G$7:$AN$24)+SUMPRODUCT(--(GENSERVEXP!$B$7:$B$47=$A164)*(GENSERVEXP!$G$1:$AN$1=H$1),GENSERVEXP!$G$7:$AN$47)+SUMPRODUCT(--(ITEXP!$B$7:$B$15=$A164)*(ITEXP!$G$1:$AN$1=H$1),ITEXP!$G$7:$AN$15)+SUMIF(LABRCOST!$C$5:$C$30,$A164,LABRCOST!I$5:I$30)</f>
        <v>0</v>
      </c>
      <c r="I164" s="17" cm="1">
        <f t="array" ref="I164">SUMIF(TRAINGCOST!$B$6:$B$8,$A164,TRAINGCOST!J$6:J$8)+SUMPRODUCT(--(HSEEXP!$B$7:$B$24=$A164)*(HSEEXP!$G$1:$AN$1=I$1),HSEEXP!$G$7:$AN$24)+SUMPRODUCT(--(GENSERVEXP!$B$7:$B$47=$A164)*(GENSERVEXP!$G$1:$AN$1=I$1),GENSERVEXP!$G$7:$AN$47)+SUMPRODUCT(--(ITEXP!$B$7:$B$15=$A164)*(ITEXP!$G$1:$AN$1=I$1),ITEXP!$G$7:$AN$15)+SUMIF(LABRCOST!$C$5:$C$30,$A164,LABRCOST!J$5:J$30)</f>
        <v>0</v>
      </c>
      <c r="J164" s="17" cm="1">
        <f t="array" ref="J164">SUMIF(TRAINGCOST!$B$6:$B$8,$A164,TRAINGCOST!K$6:K$8)+SUMPRODUCT(--(HSEEXP!$B$7:$B$24=$A164)*(HSEEXP!$G$1:$AN$1=J$1),HSEEXP!$G$7:$AN$24)+SUMPRODUCT(--(GENSERVEXP!$B$7:$B$47=$A164)*(GENSERVEXP!$G$1:$AN$1=J$1),GENSERVEXP!$G$7:$AN$47)+SUMPRODUCT(--(ITEXP!$B$7:$B$15=$A164)*(ITEXP!$G$1:$AN$1=J$1),ITEXP!$G$7:$AN$15)+SUMIF(LABRCOST!$C$5:$C$30,$A164,LABRCOST!K$5:K$30)</f>
        <v>0</v>
      </c>
      <c r="K164" s="17" cm="1">
        <f t="array" ref="K164">SUMIF(TRAINGCOST!$B$6:$B$8,$A164,TRAINGCOST!L$6:L$8)+SUMPRODUCT(--(HSEEXP!$B$7:$B$24=$A164)*(HSEEXP!$G$1:$AN$1=K$1),HSEEXP!$G$7:$AN$24)+SUMPRODUCT(--(GENSERVEXP!$B$7:$B$47=$A164)*(GENSERVEXP!$G$1:$AN$1=K$1),GENSERVEXP!$G$7:$AN$47)+SUMPRODUCT(--(ITEXP!$B$7:$B$15=$A164)*(ITEXP!$G$1:$AN$1=K$1),ITEXP!$G$7:$AN$15)+SUMIF(LABRCOST!$C$5:$C$30,$A164,LABRCOST!L$5:L$30)</f>
        <v>0</v>
      </c>
      <c r="L164" s="17" cm="1">
        <f t="array" ref="L164">SUMIF(TRAINGCOST!$B$6:$B$8,$A164,TRAINGCOST!M$6:M$8)+SUMPRODUCT(--(HSEEXP!$B$7:$B$24=$A164)*(HSEEXP!$G$1:$AN$1=L$1),HSEEXP!$G$7:$AN$24)+SUMPRODUCT(--(GENSERVEXP!$B$7:$B$47=$A164)*(GENSERVEXP!$G$1:$AN$1=L$1),GENSERVEXP!$G$7:$AN$47)+SUMPRODUCT(--(ITEXP!$B$7:$B$15=$A164)*(ITEXP!$G$1:$AN$1=L$1),ITEXP!$G$7:$AN$15)+SUMIF(LABRCOST!$C$5:$C$30,$A164,LABRCOST!M$5:M$30)</f>
        <v>0</v>
      </c>
      <c r="M164" s="17" cm="1">
        <f t="array" ref="M164">SUMIF(TRAINGCOST!$B$6:$B$8,$A164,TRAINGCOST!N$6:N$8)+SUMPRODUCT(--(HSEEXP!$B$7:$B$24=$A164)*(HSEEXP!$G$1:$AN$1=M$1),HSEEXP!$G$7:$AN$24)+SUMPRODUCT(--(GENSERVEXP!$B$7:$B$47=$A164)*(GENSERVEXP!$G$1:$AN$1=M$1),GENSERVEXP!$G$7:$AN$47)+SUMPRODUCT(--(ITEXP!$B$7:$B$15=$A164)*(ITEXP!$G$1:$AN$1=M$1),ITEXP!$G$7:$AN$15)+SUMIF(LABRCOST!$C$5:$C$30,$A164,LABRCOST!N$5:N$30)</f>
        <v>0</v>
      </c>
      <c r="N164" s="17" cm="1">
        <f t="array" ref="N164">SUMIF(TRAINGCOST!$B$6:$B$8,$A164,TRAINGCOST!O$6:O$8)+SUMPRODUCT(--(HSEEXP!$B$7:$B$24=$A164)*(HSEEXP!$G$1:$AN$1=N$1),HSEEXP!$G$7:$AN$24)+SUMPRODUCT(--(GENSERVEXP!$B$7:$B$47=$A164)*(GENSERVEXP!$G$1:$AN$1=N$1),GENSERVEXP!$G$7:$AN$47)+SUMPRODUCT(--(ITEXP!$B$7:$B$15=$A164)*(ITEXP!$G$1:$AN$1=N$1),ITEXP!$G$7:$AN$15)+SUMIF(LABRCOST!$C$5:$C$30,$A164,LABRCOST!O$5:O$30)</f>
        <v>0</v>
      </c>
      <c r="O164" s="18">
        <f t="shared" si="30"/>
        <v>0</v>
      </c>
      <c r="P164" s="32" t="s">
        <v>53</v>
      </c>
    </row>
    <row r="165" spans="1:16" x14ac:dyDescent="0.3">
      <c r="A165" s="30" t="s">
        <v>334</v>
      </c>
      <c r="B165" s="31" t="s">
        <v>335</v>
      </c>
      <c r="C165" s="17" cm="1">
        <f t="array" ref="C165">SUMIF(TRAINGCOST!$B$6:$B$8,$A165,TRAINGCOST!D$6:D$8)+SUMPRODUCT(--(HSEEXP!$B$7:$B$24=$A165)*(HSEEXP!$G$1:$AN$1=C$1),HSEEXP!$G$7:$AN$24)+SUMPRODUCT(--(GENSERVEXP!$B$7:$B$47=$A165)*(GENSERVEXP!$G$1:$AN$1=C$1),GENSERVEXP!$G$7:$AN$47)+SUMPRODUCT(--(ITEXP!$B$7:$B$15=$A165)*(ITEXP!$G$1:$AN$1=C$1),ITEXP!$G$7:$AN$15)+SUMIF(LABRCOST!$C$5:$C$30,$A165,LABRCOST!D$5:D$30)</f>
        <v>0</v>
      </c>
      <c r="D165" s="17" cm="1">
        <f t="array" ref="D165">SUMIF(TRAINGCOST!$B$6:$B$8,$A165,TRAINGCOST!E$6:E$8)+SUMPRODUCT(--(HSEEXP!$B$7:$B$24=$A165)*(HSEEXP!$G$1:$AN$1=D$1),HSEEXP!$G$7:$AN$24)+SUMPRODUCT(--(GENSERVEXP!$B$7:$B$47=$A165)*(GENSERVEXP!$G$1:$AN$1=D$1),GENSERVEXP!$G$7:$AN$47)+SUMPRODUCT(--(ITEXP!$B$7:$B$15=$A165)*(ITEXP!$G$1:$AN$1=D$1),ITEXP!$G$7:$AN$15)+SUMIF(LABRCOST!$C$5:$C$30,$A165,LABRCOST!E$5:E$30)</f>
        <v>0</v>
      </c>
      <c r="E165" s="17" cm="1">
        <f t="array" ref="E165">SUMIF(TRAINGCOST!$B$6:$B$8,$A165,TRAINGCOST!F$6:F$8)+SUMPRODUCT(--(HSEEXP!$B$7:$B$24=$A165)*(HSEEXP!$G$1:$AN$1=E$1),HSEEXP!$G$7:$AN$24)+SUMPRODUCT(--(GENSERVEXP!$B$7:$B$47=$A165)*(GENSERVEXP!$G$1:$AN$1=E$1),GENSERVEXP!$G$7:$AN$47)+SUMPRODUCT(--(ITEXP!$B$7:$B$15=$A165)*(ITEXP!$G$1:$AN$1=E$1),ITEXP!$G$7:$AN$15)+SUMIF(LABRCOST!$C$5:$C$30,$A165,LABRCOST!F$5:F$30)</f>
        <v>0</v>
      </c>
      <c r="F165" s="17" cm="1">
        <f t="array" ref="F165">SUMIF(TRAINGCOST!$B$6:$B$8,$A165,TRAINGCOST!G$6:G$8)+SUMPRODUCT(--(HSEEXP!$B$7:$B$24=$A165)*(HSEEXP!$G$1:$AN$1=F$1),HSEEXP!$G$7:$AN$24)+SUMPRODUCT(--(GENSERVEXP!$B$7:$B$47=$A165)*(GENSERVEXP!$G$1:$AN$1=F$1),GENSERVEXP!$G$7:$AN$47)+SUMPRODUCT(--(ITEXP!$B$7:$B$15=$A165)*(ITEXP!$G$1:$AN$1=F$1),ITEXP!$G$7:$AN$15)+SUMIF(LABRCOST!$C$5:$C$30,$A165,LABRCOST!G$5:G$30)</f>
        <v>0</v>
      </c>
      <c r="G165" s="17" cm="1">
        <f t="array" ref="G165">SUMIF(TRAINGCOST!$B$6:$B$8,$A165,TRAINGCOST!H$6:H$8)+SUMPRODUCT(--(HSEEXP!$B$7:$B$24=$A165)*(HSEEXP!$G$1:$AN$1=G$1),HSEEXP!$G$7:$AN$24)+SUMPRODUCT(--(GENSERVEXP!$B$7:$B$47=$A165)*(GENSERVEXP!$G$1:$AN$1=G$1),GENSERVEXP!$G$7:$AN$47)+SUMPRODUCT(--(ITEXP!$B$7:$B$15=$A165)*(ITEXP!$G$1:$AN$1=G$1),ITEXP!$G$7:$AN$15)+SUMIF(LABRCOST!$C$5:$C$30,$A165,LABRCOST!H$5:H$30)</f>
        <v>0</v>
      </c>
      <c r="H165" s="17" cm="1">
        <f t="array" ref="H165">SUMIF(TRAINGCOST!$B$6:$B$8,$A165,TRAINGCOST!I$6:I$8)+SUMPRODUCT(--(HSEEXP!$B$7:$B$24=$A165)*(HSEEXP!$G$1:$AN$1=H$1),HSEEXP!$G$7:$AN$24)+SUMPRODUCT(--(GENSERVEXP!$B$7:$B$47=$A165)*(GENSERVEXP!$G$1:$AN$1=H$1),GENSERVEXP!$G$7:$AN$47)+SUMPRODUCT(--(ITEXP!$B$7:$B$15=$A165)*(ITEXP!$G$1:$AN$1=H$1),ITEXP!$G$7:$AN$15)+SUMIF(LABRCOST!$C$5:$C$30,$A165,LABRCOST!I$5:I$30)</f>
        <v>0</v>
      </c>
      <c r="I165" s="17" cm="1">
        <f t="array" ref="I165">SUMIF(TRAINGCOST!$B$6:$B$8,$A165,TRAINGCOST!J$6:J$8)+SUMPRODUCT(--(HSEEXP!$B$7:$B$24=$A165)*(HSEEXP!$G$1:$AN$1=I$1),HSEEXP!$G$7:$AN$24)+SUMPRODUCT(--(GENSERVEXP!$B$7:$B$47=$A165)*(GENSERVEXP!$G$1:$AN$1=I$1),GENSERVEXP!$G$7:$AN$47)+SUMPRODUCT(--(ITEXP!$B$7:$B$15=$A165)*(ITEXP!$G$1:$AN$1=I$1),ITEXP!$G$7:$AN$15)+SUMIF(LABRCOST!$C$5:$C$30,$A165,LABRCOST!J$5:J$30)</f>
        <v>0</v>
      </c>
      <c r="J165" s="17" cm="1">
        <f t="array" ref="J165">SUMIF(TRAINGCOST!$B$6:$B$8,$A165,TRAINGCOST!K$6:K$8)+SUMPRODUCT(--(HSEEXP!$B$7:$B$24=$A165)*(HSEEXP!$G$1:$AN$1=J$1),HSEEXP!$G$7:$AN$24)+SUMPRODUCT(--(GENSERVEXP!$B$7:$B$47=$A165)*(GENSERVEXP!$G$1:$AN$1=J$1),GENSERVEXP!$G$7:$AN$47)+SUMPRODUCT(--(ITEXP!$B$7:$B$15=$A165)*(ITEXP!$G$1:$AN$1=J$1),ITEXP!$G$7:$AN$15)+SUMIF(LABRCOST!$C$5:$C$30,$A165,LABRCOST!K$5:K$30)</f>
        <v>0</v>
      </c>
      <c r="K165" s="17" cm="1">
        <f t="array" ref="K165">SUMIF(TRAINGCOST!$B$6:$B$8,$A165,TRAINGCOST!L$6:L$8)+SUMPRODUCT(--(HSEEXP!$B$7:$B$24=$A165)*(HSEEXP!$G$1:$AN$1=K$1),HSEEXP!$G$7:$AN$24)+SUMPRODUCT(--(GENSERVEXP!$B$7:$B$47=$A165)*(GENSERVEXP!$G$1:$AN$1=K$1),GENSERVEXP!$G$7:$AN$47)+SUMPRODUCT(--(ITEXP!$B$7:$B$15=$A165)*(ITEXP!$G$1:$AN$1=K$1),ITEXP!$G$7:$AN$15)+SUMIF(LABRCOST!$C$5:$C$30,$A165,LABRCOST!L$5:L$30)</f>
        <v>0</v>
      </c>
      <c r="L165" s="17" cm="1">
        <f t="array" ref="L165">SUMIF(TRAINGCOST!$B$6:$B$8,$A165,TRAINGCOST!M$6:M$8)+SUMPRODUCT(--(HSEEXP!$B$7:$B$24=$A165)*(HSEEXP!$G$1:$AN$1=L$1),HSEEXP!$G$7:$AN$24)+SUMPRODUCT(--(GENSERVEXP!$B$7:$B$47=$A165)*(GENSERVEXP!$G$1:$AN$1=L$1),GENSERVEXP!$G$7:$AN$47)+SUMPRODUCT(--(ITEXP!$B$7:$B$15=$A165)*(ITEXP!$G$1:$AN$1=L$1),ITEXP!$G$7:$AN$15)+SUMIF(LABRCOST!$C$5:$C$30,$A165,LABRCOST!M$5:M$30)</f>
        <v>0</v>
      </c>
      <c r="M165" s="17" cm="1">
        <f t="array" ref="M165">SUMIF(TRAINGCOST!$B$6:$B$8,$A165,TRAINGCOST!N$6:N$8)+SUMPRODUCT(--(HSEEXP!$B$7:$B$24=$A165)*(HSEEXP!$G$1:$AN$1=M$1),HSEEXP!$G$7:$AN$24)+SUMPRODUCT(--(GENSERVEXP!$B$7:$B$47=$A165)*(GENSERVEXP!$G$1:$AN$1=M$1),GENSERVEXP!$G$7:$AN$47)+SUMPRODUCT(--(ITEXP!$B$7:$B$15=$A165)*(ITEXP!$G$1:$AN$1=M$1),ITEXP!$G$7:$AN$15)+SUMIF(LABRCOST!$C$5:$C$30,$A165,LABRCOST!N$5:N$30)</f>
        <v>0</v>
      </c>
      <c r="N165" s="17" cm="1">
        <f t="array" ref="N165">SUMIF(TRAINGCOST!$B$6:$B$8,$A165,TRAINGCOST!O$6:O$8)+SUMPRODUCT(--(HSEEXP!$B$7:$B$24=$A165)*(HSEEXP!$G$1:$AN$1=N$1),HSEEXP!$G$7:$AN$24)+SUMPRODUCT(--(GENSERVEXP!$B$7:$B$47=$A165)*(GENSERVEXP!$G$1:$AN$1=N$1),GENSERVEXP!$G$7:$AN$47)+SUMPRODUCT(--(ITEXP!$B$7:$B$15=$A165)*(ITEXP!$G$1:$AN$1=N$1),ITEXP!$G$7:$AN$15)+SUMIF(LABRCOST!$C$5:$C$30,$A165,LABRCOST!O$5:O$30)</f>
        <v>0</v>
      </c>
      <c r="O165" s="18">
        <f t="shared" si="30"/>
        <v>0</v>
      </c>
      <c r="P165" s="32" t="s">
        <v>53</v>
      </c>
    </row>
    <row r="166" spans="1:16" x14ac:dyDescent="0.3">
      <c r="A166" s="30" t="s">
        <v>336</v>
      </c>
      <c r="B166" s="31" t="s">
        <v>337</v>
      </c>
      <c r="C166" s="17" cm="1">
        <f t="array" ref="C166">SUMIF(TRAINGCOST!$B$6:$B$8,$A166,TRAINGCOST!D$6:D$8)+SUMPRODUCT(--(HSEEXP!$B$7:$B$24=$A166)*(HSEEXP!$G$1:$AN$1=C$1),HSEEXP!$G$7:$AN$24)+SUMPRODUCT(--(GENSERVEXP!$B$7:$B$47=$A166)*(GENSERVEXP!$G$1:$AN$1=C$1),GENSERVEXP!$G$7:$AN$47)+SUMPRODUCT(--(ITEXP!$B$7:$B$15=$A166)*(ITEXP!$G$1:$AN$1=C$1),ITEXP!$G$7:$AN$15)+SUMIF(LABRCOST!$C$5:$C$30,$A166,LABRCOST!D$5:D$30)</f>
        <v>0</v>
      </c>
      <c r="D166" s="17" cm="1">
        <f t="array" ref="D166">SUMIF(TRAINGCOST!$B$6:$B$8,$A166,TRAINGCOST!E$6:E$8)+SUMPRODUCT(--(HSEEXP!$B$7:$B$24=$A166)*(HSEEXP!$G$1:$AN$1=D$1),HSEEXP!$G$7:$AN$24)+SUMPRODUCT(--(GENSERVEXP!$B$7:$B$47=$A166)*(GENSERVEXP!$G$1:$AN$1=D$1),GENSERVEXP!$G$7:$AN$47)+SUMPRODUCT(--(ITEXP!$B$7:$B$15=$A166)*(ITEXP!$G$1:$AN$1=D$1),ITEXP!$G$7:$AN$15)+SUMIF(LABRCOST!$C$5:$C$30,$A166,LABRCOST!E$5:E$30)</f>
        <v>0</v>
      </c>
      <c r="E166" s="17" cm="1">
        <f t="array" ref="E166">SUMIF(TRAINGCOST!$B$6:$B$8,$A166,TRAINGCOST!F$6:F$8)+SUMPRODUCT(--(HSEEXP!$B$7:$B$24=$A166)*(HSEEXP!$G$1:$AN$1=E$1),HSEEXP!$G$7:$AN$24)+SUMPRODUCT(--(GENSERVEXP!$B$7:$B$47=$A166)*(GENSERVEXP!$G$1:$AN$1=E$1),GENSERVEXP!$G$7:$AN$47)+SUMPRODUCT(--(ITEXP!$B$7:$B$15=$A166)*(ITEXP!$G$1:$AN$1=E$1),ITEXP!$G$7:$AN$15)+SUMIF(LABRCOST!$C$5:$C$30,$A166,LABRCOST!F$5:F$30)</f>
        <v>0</v>
      </c>
      <c r="F166" s="17" cm="1">
        <f t="array" ref="F166">SUMIF(TRAINGCOST!$B$6:$B$8,$A166,TRAINGCOST!G$6:G$8)+SUMPRODUCT(--(HSEEXP!$B$7:$B$24=$A166)*(HSEEXP!$G$1:$AN$1=F$1),HSEEXP!$G$7:$AN$24)+SUMPRODUCT(--(GENSERVEXP!$B$7:$B$47=$A166)*(GENSERVEXP!$G$1:$AN$1=F$1),GENSERVEXP!$G$7:$AN$47)+SUMPRODUCT(--(ITEXP!$B$7:$B$15=$A166)*(ITEXP!$G$1:$AN$1=F$1),ITEXP!$G$7:$AN$15)+SUMIF(LABRCOST!$C$5:$C$30,$A166,LABRCOST!G$5:G$30)</f>
        <v>0</v>
      </c>
      <c r="G166" s="17" cm="1">
        <f t="array" ref="G166">SUMIF(TRAINGCOST!$B$6:$B$8,$A166,TRAINGCOST!H$6:H$8)+SUMPRODUCT(--(HSEEXP!$B$7:$B$24=$A166)*(HSEEXP!$G$1:$AN$1=G$1),HSEEXP!$G$7:$AN$24)+SUMPRODUCT(--(GENSERVEXP!$B$7:$B$47=$A166)*(GENSERVEXP!$G$1:$AN$1=G$1),GENSERVEXP!$G$7:$AN$47)+SUMPRODUCT(--(ITEXP!$B$7:$B$15=$A166)*(ITEXP!$G$1:$AN$1=G$1),ITEXP!$G$7:$AN$15)+SUMIF(LABRCOST!$C$5:$C$30,$A166,LABRCOST!H$5:H$30)</f>
        <v>0</v>
      </c>
      <c r="H166" s="17" cm="1">
        <f t="array" ref="H166">SUMIF(TRAINGCOST!$B$6:$B$8,$A166,TRAINGCOST!I$6:I$8)+SUMPRODUCT(--(HSEEXP!$B$7:$B$24=$A166)*(HSEEXP!$G$1:$AN$1=H$1),HSEEXP!$G$7:$AN$24)+SUMPRODUCT(--(GENSERVEXP!$B$7:$B$47=$A166)*(GENSERVEXP!$G$1:$AN$1=H$1),GENSERVEXP!$G$7:$AN$47)+SUMPRODUCT(--(ITEXP!$B$7:$B$15=$A166)*(ITEXP!$G$1:$AN$1=H$1),ITEXP!$G$7:$AN$15)+SUMIF(LABRCOST!$C$5:$C$30,$A166,LABRCOST!I$5:I$30)</f>
        <v>0</v>
      </c>
      <c r="I166" s="17" cm="1">
        <f t="array" ref="I166">SUMIF(TRAINGCOST!$B$6:$B$8,$A166,TRAINGCOST!J$6:J$8)+SUMPRODUCT(--(HSEEXP!$B$7:$B$24=$A166)*(HSEEXP!$G$1:$AN$1=I$1),HSEEXP!$G$7:$AN$24)+SUMPRODUCT(--(GENSERVEXP!$B$7:$B$47=$A166)*(GENSERVEXP!$G$1:$AN$1=I$1),GENSERVEXP!$G$7:$AN$47)+SUMPRODUCT(--(ITEXP!$B$7:$B$15=$A166)*(ITEXP!$G$1:$AN$1=I$1),ITEXP!$G$7:$AN$15)+SUMIF(LABRCOST!$C$5:$C$30,$A166,LABRCOST!J$5:J$30)</f>
        <v>0</v>
      </c>
      <c r="J166" s="17" cm="1">
        <f t="array" ref="J166">SUMIF(TRAINGCOST!$B$6:$B$8,$A166,TRAINGCOST!K$6:K$8)+SUMPRODUCT(--(HSEEXP!$B$7:$B$24=$A166)*(HSEEXP!$G$1:$AN$1=J$1),HSEEXP!$G$7:$AN$24)+SUMPRODUCT(--(GENSERVEXP!$B$7:$B$47=$A166)*(GENSERVEXP!$G$1:$AN$1=J$1),GENSERVEXP!$G$7:$AN$47)+SUMPRODUCT(--(ITEXP!$B$7:$B$15=$A166)*(ITEXP!$G$1:$AN$1=J$1),ITEXP!$G$7:$AN$15)+SUMIF(LABRCOST!$C$5:$C$30,$A166,LABRCOST!K$5:K$30)</f>
        <v>0</v>
      </c>
      <c r="K166" s="17" cm="1">
        <f t="array" ref="K166">SUMIF(TRAINGCOST!$B$6:$B$8,$A166,TRAINGCOST!L$6:L$8)+SUMPRODUCT(--(HSEEXP!$B$7:$B$24=$A166)*(HSEEXP!$G$1:$AN$1=K$1),HSEEXP!$G$7:$AN$24)+SUMPRODUCT(--(GENSERVEXP!$B$7:$B$47=$A166)*(GENSERVEXP!$G$1:$AN$1=K$1),GENSERVEXP!$G$7:$AN$47)+SUMPRODUCT(--(ITEXP!$B$7:$B$15=$A166)*(ITEXP!$G$1:$AN$1=K$1),ITEXP!$G$7:$AN$15)+SUMIF(LABRCOST!$C$5:$C$30,$A166,LABRCOST!L$5:L$30)</f>
        <v>0</v>
      </c>
      <c r="L166" s="17" cm="1">
        <f t="array" ref="L166">SUMIF(TRAINGCOST!$B$6:$B$8,$A166,TRAINGCOST!M$6:M$8)+SUMPRODUCT(--(HSEEXP!$B$7:$B$24=$A166)*(HSEEXP!$G$1:$AN$1=L$1),HSEEXP!$G$7:$AN$24)+SUMPRODUCT(--(GENSERVEXP!$B$7:$B$47=$A166)*(GENSERVEXP!$G$1:$AN$1=L$1),GENSERVEXP!$G$7:$AN$47)+SUMPRODUCT(--(ITEXP!$B$7:$B$15=$A166)*(ITEXP!$G$1:$AN$1=L$1),ITEXP!$G$7:$AN$15)+SUMIF(LABRCOST!$C$5:$C$30,$A166,LABRCOST!M$5:M$30)</f>
        <v>0</v>
      </c>
      <c r="M166" s="17" cm="1">
        <f t="array" ref="M166">SUMIF(TRAINGCOST!$B$6:$B$8,$A166,TRAINGCOST!N$6:N$8)+SUMPRODUCT(--(HSEEXP!$B$7:$B$24=$A166)*(HSEEXP!$G$1:$AN$1=M$1),HSEEXP!$G$7:$AN$24)+SUMPRODUCT(--(GENSERVEXP!$B$7:$B$47=$A166)*(GENSERVEXP!$G$1:$AN$1=M$1),GENSERVEXP!$G$7:$AN$47)+SUMPRODUCT(--(ITEXP!$B$7:$B$15=$A166)*(ITEXP!$G$1:$AN$1=M$1),ITEXP!$G$7:$AN$15)+SUMIF(LABRCOST!$C$5:$C$30,$A166,LABRCOST!N$5:N$30)</f>
        <v>0</v>
      </c>
      <c r="N166" s="17" cm="1">
        <f t="array" ref="N166">SUMIF(TRAINGCOST!$B$6:$B$8,$A166,TRAINGCOST!O$6:O$8)+SUMPRODUCT(--(HSEEXP!$B$7:$B$24=$A166)*(HSEEXP!$G$1:$AN$1=N$1),HSEEXP!$G$7:$AN$24)+SUMPRODUCT(--(GENSERVEXP!$B$7:$B$47=$A166)*(GENSERVEXP!$G$1:$AN$1=N$1),GENSERVEXP!$G$7:$AN$47)+SUMPRODUCT(--(ITEXP!$B$7:$B$15=$A166)*(ITEXP!$G$1:$AN$1=N$1),ITEXP!$G$7:$AN$15)+SUMIF(LABRCOST!$C$5:$C$30,$A166,LABRCOST!O$5:O$30)</f>
        <v>0</v>
      </c>
      <c r="O166" s="18">
        <f t="shared" si="30"/>
        <v>0</v>
      </c>
      <c r="P166" s="32" t="s">
        <v>53</v>
      </c>
    </row>
    <row r="167" spans="1:16" x14ac:dyDescent="0.3">
      <c r="A167" s="30" t="s">
        <v>338</v>
      </c>
      <c r="B167" s="31" t="s">
        <v>339</v>
      </c>
      <c r="C167" s="17" cm="1">
        <f t="array" ref="C167">SUMIF(TRAINGCOST!$B$6:$B$8,$A167,TRAINGCOST!D$6:D$8)+SUMPRODUCT(--(HSEEXP!$B$7:$B$24=$A167)*(HSEEXP!$G$1:$AN$1=C$1),HSEEXP!$G$7:$AN$24)+SUMPRODUCT(--(GENSERVEXP!$B$7:$B$47=$A167)*(GENSERVEXP!$G$1:$AN$1=C$1),GENSERVEXP!$G$7:$AN$47)+SUMPRODUCT(--(ITEXP!$B$7:$B$15=$A167)*(ITEXP!$G$1:$AN$1=C$1),ITEXP!$G$7:$AN$15)+SUMIF(LABRCOST!$C$5:$C$30,$A167,LABRCOST!D$5:D$30)</f>
        <v>0</v>
      </c>
      <c r="D167" s="17" cm="1">
        <f t="array" ref="D167">SUMIF(TRAINGCOST!$B$6:$B$8,$A167,TRAINGCOST!E$6:E$8)+SUMPRODUCT(--(HSEEXP!$B$7:$B$24=$A167)*(HSEEXP!$G$1:$AN$1=D$1),HSEEXP!$G$7:$AN$24)+SUMPRODUCT(--(GENSERVEXP!$B$7:$B$47=$A167)*(GENSERVEXP!$G$1:$AN$1=D$1),GENSERVEXP!$G$7:$AN$47)+SUMPRODUCT(--(ITEXP!$B$7:$B$15=$A167)*(ITEXP!$G$1:$AN$1=D$1),ITEXP!$G$7:$AN$15)+SUMIF(LABRCOST!$C$5:$C$30,$A167,LABRCOST!E$5:E$30)</f>
        <v>0</v>
      </c>
      <c r="E167" s="17" cm="1">
        <f t="array" ref="E167">SUMIF(TRAINGCOST!$B$6:$B$8,$A167,TRAINGCOST!F$6:F$8)+SUMPRODUCT(--(HSEEXP!$B$7:$B$24=$A167)*(HSEEXP!$G$1:$AN$1=E$1),HSEEXP!$G$7:$AN$24)+SUMPRODUCT(--(GENSERVEXP!$B$7:$B$47=$A167)*(GENSERVEXP!$G$1:$AN$1=E$1),GENSERVEXP!$G$7:$AN$47)+SUMPRODUCT(--(ITEXP!$B$7:$B$15=$A167)*(ITEXP!$G$1:$AN$1=E$1),ITEXP!$G$7:$AN$15)+SUMIF(LABRCOST!$C$5:$C$30,$A167,LABRCOST!F$5:F$30)</f>
        <v>0</v>
      </c>
      <c r="F167" s="17" cm="1">
        <f t="array" ref="F167">SUMIF(TRAINGCOST!$B$6:$B$8,$A167,TRAINGCOST!G$6:G$8)+SUMPRODUCT(--(HSEEXP!$B$7:$B$24=$A167)*(HSEEXP!$G$1:$AN$1=F$1),HSEEXP!$G$7:$AN$24)+SUMPRODUCT(--(GENSERVEXP!$B$7:$B$47=$A167)*(GENSERVEXP!$G$1:$AN$1=F$1),GENSERVEXP!$G$7:$AN$47)+SUMPRODUCT(--(ITEXP!$B$7:$B$15=$A167)*(ITEXP!$G$1:$AN$1=F$1),ITEXP!$G$7:$AN$15)+SUMIF(LABRCOST!$C$5:$C$30,$A167,LABRCOST!G$5:G$30)</f>
        <v>0</v>
      </c>
      <c r="G167" s="17" cm="1">
        <f t="array" ref="G167">SUMIF(TRAINGCOST!$B$6:$B$8,$A167,TRAINGCOST!H$6:H$8)+SUMPRODUCT(--(HSEEXP!$B$7:$B$24=$A167)*(HSEEXP!$G$1:$AN$1=G$1),HSEEXP!$G$7:$AN$24)+SUMPRODUCT(--(GENSERVEXP!$B$7:$B$47=$A167)*(GENSERVEXP!$G$1:$AN$1=G$1),GENSERVEXP!$G$7:$AN$47)+SUMPRODUCT(--(ITEXP!$B$7:$B$15=$A167)*(ITEXP!$G$1:$AN$1=G$1),ITEXP!$G$7:$AN$15)+SUMIF(LABRCOST!$C$5:$C$30,$A167,LABRCOST!H$5:H$30)</f>
        <v>0</v>
      </c>
      <c r="H167" s="17" cm="1">
        <f t="array" ref="H167">SUMIF(TRAINGCOST!$B$6:$B$8,$A167,TRAINGCOST!I$6:I$8)+SUMPRODUCT(--(HSEEXP!$B$7:$B$24=$A167)*(HSEEXP!$G$1:$AN$1=H$1),HSEEXP!$G$7:$AN$24)+SUMPRODUCT(--(GENSERVEXP!$B$7:$B$47=$A167)*(GENSERVEXP!$G$1:$AN$1=H$1),GENSERVEXP!$G$7:$AN$47)+SUMPRODUCT(--(ITEXP!$B$7:$B$15=$A167)*(ITEXP!$G$1:$AN$1=H$1),ITEXP!$G$7:$AN$15)+SUMIF(LABRCOST!$C$5:$C$30,$A167,LABRCOST!I$5:I$30)</f>
        <v>0</v>
      </c>
      <c r="I167" s="17" cm="1">
        <f t="array" ref="I167">SUMIF(TRAINGCOST!$B$6:$B$8,$A167,TRAINGCOST!J$6:J$8)+SUMPRODUCT(--(HSEEXP!$B$7:$B$24=$A167)*(HSEEXP!$G$1:$AN$1=I$1),HSEEXP!$G$7:$AN$24)+SUMPRODUCT(--(GENSERVEXP!$B$7:$B$47=$A167)*(GENSERVEXP!$G$1:$AN$1=I$1),GENSERVEXP!$G$7:$AN$47)+SUMPRODUCT(--(ITEXP!$B$7:$B$15=$A167)*(ITEXP!$G$1:$AN$1=I$1),ITEXP!$G$7:$AN$15)+SUMIF(LABRCOST!$C$5:$C$30,$A167,LABRCOST!J$5:J$30)</f>
        <v>0</v>
      </c>
      <c r="J167" s="17" cm="1">
        <f t="array" ref="J167">SUMIF(TRAINGCOST!$B$6:$B$8,$A167,TRAINGCOST!K$6:K$8)+SUMPRODUCT(--(HSEEXP!$B$7:$B$24=$A167)*(HSEEXP!$G$1:$AN$1=J$1),HSEEXP!$G$7:$AN$24)+SUMPRODUCT(--(GENSERVEXP!$B$7:$B$47=$A167)*(GENSERVEXP!$G$1:$AN$1=J$1),GENSERVEXP!$G$7:$AN$47)+SUMPRODUCT(--(ITEXP!$B$7:$B$15=$A167)*(ITEXP!$G$1:$AN$1=J$1),ITEXP!$G$7:$AN$15)+SUMIF(LABRCOST!$C$5:$C$30,$A167,LABRCOST!K$5:K$30)</f>
        <v>0</v>
      </c>
      <c r="K167" s="17" cm="1">
        <f t="array" ref="K167">SUMIF(TRAINGCOST!$B$6:$B$8,$A167,TRAINGCOST!L$6:L$8)+SUMPRODUCT(--(HSEEXP!$B$7:$B$24=$A167)*(HSEEXP!$G$1:$AN$1=K$1),HSEEXP!$G$7:$AN$24)+SUMPRODUCT(--(GENSERVEXP!$B$7:$B$47=$A167)*(GENSERVEXP!$G$1:$AN$1=K$1),GENSERVEXP!$G$7:$AN$47)+SUMPRODUCT(--(ITEXP!$B$7:$B$15=$A167)*(ITEXP!$G$1:$AN$1=K$1),ITEXP!$G$7:$AN$15)+SUMIF(LABRCOST!$C$5:$C$30,$A167,LABRCOST!L$5:L$30)</f>
        <v>0</v>
      </c>
      <c r="L167" s="17" cm="1">
        <f t="array" ref="L167">SUMIF(TRAINGCOST!$B$6:$B$8,$A167,TRAINGCOST!M$6:M$8)+SUMPRODUCT(--(HSEEXP!$B$7:$B$24=$A167)*(HSEEXP!$G$1:$AN$1=L$1),HSEEXP!$G$7:$AN$24)+SUMPRODUCT(--(GENSERVEXP!$B$7:$B$47=$A167)*(GENSERVEXP!$G$1:$AN$1=L$1),GENSERVEXP!$G$7:$AN$47)+SUMPRODUCT(--(ITEXP!$B$7:$B$15=$A167)*(ITEXP!$G$1:$AN$1=L$1),ITEXP!$G$7:$AN$15)+SUMIF(LABRCOST!$C$5:$C$30,$A167,LABRCOST!M$5:M$30)</f>
        <v>0</v>
      </c>
      <c r="M167" s="17" cm="1">
        <f t="array" ref="M167">SUMIF(TRAINGCOST!$B$6:$B$8,$A167,TRAINGCOST!N$6:N$8)+SUMPRODUCT(--(HSEEXP!$B$7:$B$24=$A167)*(HSEEXP!$G$1:$AN$1=M$1),HSEEXP!$G$7:$AN$24)+SUMPRODUCT(--(GENSERVEXP!$B$7:$B$47=$A167)*(GENSERVEXP!$G$1:$AN$1=M$1),GENSERVEXP!$G$7:$AN$47)+SUMPRODUCT(--(ITEXP!$B$7:$B$15=$A167)*(ITEXP!$G$1:$AN$1=M$1),ITEXP!$G$7:$AN$15)+SUMIF(LABRCOST!$C$5:$C$30,$A167,LABRCOST!N$5:N$30)</f>
        <v>0</v>
      </c>
      <c r="N167" s="17" cm="1">
        <f t="array" ref="N167">SUMIF(TRAINGCOST!$B$6:$B$8,$A167,TRAINGCOST!O$6:O$8)+SUMPRODUCT(--(HSEEXP!$B$7:$B$24=$A167)*(HSEEXP!$G$1:$AN$1=N$1),HSEEXP!$G$7:$AN$24)+SUMPRODUCT(--(GENSERVEXP!$B$7:$B$47=$A167)*(GENSERVEXP!$G$1:$AN$1=N$1),GENSERVEXP!$G$7:$AN$47)+SUMPRODUCT(--(ITEXP!$B$7:$B$15=$A167)*(ITEXP!$G$1:$AN$1=N$1),ITEXP!$G$7:$AN$15)+SUMIF(LABRCOST!$C$5:$C$30,$A167,LABRCOST!O$5:O$30)</f>
        <v>0</v>
      </c>
      <c r="O167" s="18">
        <f t="shared" si="30"/>
        <v>0</v>
      </c>
      <c r="P167" s="32" t="s">
        <v>53</v>
      </c>
    </row>
    <row r="168" spans="1:16" x14ac:dyDescent="0.3">
      <c r="A168" s="30" t="s">
        <v>340</v>
      </c>
      <c r="B168" s="31" t="s">
        <v>341</v>
      </c>
      <c r="C168" s="17" cm="1">
        <f t="array" ref="C168">SUMIF(TRAINGCOST!$B$6:$B$8,$A168,TRAINGCOST!D$6:D$8)+SUMPRODUCT(--(HSEEXP!$B$7:$B$24=$A168)*(HSEEXP!$G$1:$AN$1=C$1),HSEEXP!$G$7:$AN$24)+SUMPRODUCT(--(GENSERVEXP!$B$7:$B$47=$A168)*(GENSERVEXP!$G$1:$AN$1=C$1),GENSERVEXP!$G$7:$AN$47)+SUMPRODUCT(--(ITEXP!$B$7:$B$15=$A168)*(ITEXP!$G$1:$AN$1=C$1),ITEXP!$G$7:$AN$15)+SUMIF(LABRCOST!$C$5:$C$30,$A168,LABRCOST!D$5:D$30)</f>
        <v>0</v>
      </c>
      <c r="D168" s="17" cm="1">
        <f t="array" ref="D168">SUMIF(TRAINGCOST!$B$6:$B$8,$A168,TRAINGCOST!E$6:E$8)+SUMPRODUCT(--(HSEEXP!$B$7:$B$24=$A168)*(HSEEXP!$G$1:$AN$1=D$1),HSEEXP!$G$7:$AN$24)+SUMPRODUCT(--(GENSERVEXP!$B$7:$B$47=$A168)*(GENSERVEXP!$G$1:$AN$1=D$1),GENSERVEXP!$G$7:$AN$47)+SUMPRODUCT(--(ITEXP!$B$7:$B$15=$A168)*(ITEXP!$G$1:$AN$1=D$1),ITEXP!$G$7:$AN$15)+SUMIF(LABRCOST!$C$5:$C$30,$A168,LABRCOST!E$5:E$30)</f>
        <v>0</v>
      </c>
      <c r="E168" s="17" cm="1">
        <f t="array" ref="E168">SUMIF(TRAINGCOST!$B$6:$B$8,$A168,TRAINGCOST!F$6:F$8)+SUMPRODUCT(--(HSEEXP!$B$7:$B$24=$A168)*(HSEEXP!$G$1:$AN$1=E$1),HSEEXP!$G$7:$AN$24)+SUMPRODUCT(--(GENSERVEXP!$B$7:$B$47=$A168)*(GENSERVEXP!$G$1:$AN$1=E$1),GENSERVEXP!$G$7:$AN$47)+SUMPRODUCT(--(ITEXP!$B$7:$B$15=$A168)*(ITEXP!$G$1:$AN$1=E$1),ITEXP!$G$7:$AN$15)+SUMIF(LABRCOST!$C$5:$C$30,$A168,LABRCOST!F$5:F$30)</f>
        <v>0</v>
      </c>
      <c r="F168" s="17" cm="1">
        <f t="array" ref="F168">SUMIF(TRAINGCOST!$B$6:$B$8,$A168,TRAINGCOST!G$6:G$8)+SUMPRODUCT(--(HSEEXP!$B$7:$B$24=$A168)*(HSEEXP!$G$1:$AN$1=F$1),HSEEXP!$G$7:$AN$24)+SUMPRODUCT(--(GENSERVEXP!$B$7:$B$47=$A168)*(GENSERVEXP!$G$1:$AN$1=F$1),GENSERVEXP!$G$7:$AN$47)+SUMPRODUCT(--(ITEXP!$B$7:$B$15=$A168)*(ITEXP!$G$1:$AN$1=F$1),ITEXP!$G$7:$AN$15)+SUMIF(LABRCOST!$C$5:$C$30,$A168,LABRCOST!G$5:G$30)</f>
        <v>0</v>
      </c>
      <c r="G168" s="17" cm="1">
        <f t="array" ref="G168">SUMIF(TRAINGCOST!$B$6:$B$8,$A168,TRAINGCOST!H$6:H$8)+SUMPRODUCT(--(HSEEXP!$B$7:$B$24=$A168)*(HSEEXP!$G$1:$AN$1=G$1),HSEEXP!$G$7:$AN$24)+SUMPRODUCT(--(GENSERVEXP!$B$7:$B$47=$A168)*(GENSERVEXP!$G$1:$AN$1=G$1),GENSERVEXP!$G$7:$AN$47)+SUMPRODUCT(--(ITEXP!$B$7:$B$15=$A168)*(ITEXP!$G$1:$AN$1=G$1),ITEXP!$G$7:$AN$15)+SUMIF(LABRCOST!$C$5:$C$30,$A168,LABRCOST!H$5:H$30)</f>
        <v>0</v>
      </c>
      <c r="H168" s="17" cm="1">
        <f t="array" ref="H168">SUMIF(TRAINGCOST!$B$6:$B$8,$A168,TRAINGCOST!I$6:I$8)+SUMPRODUCT(--(HSEEXP!$B$7:$B$24=$A168)*(HSEEXP!$G$1:$AN$1=H$1),HSEEXP!$G$7:$AN$24)+SUMPRODUCT(--(GENSERVEXP!$B$7:$B$47=$A168)*(GENSERVEXP!$G$1:$AN$1=H$1),GENSERVEXP!$G$7:$AN$47)+SUMPRODUCT(--(ITEXP!$B$7:$B$15=$A168)*(ITEXP!$G$1:$AN$1=H$1),ITEXP!$G$7:$AN$15)+SUMIF(LABRCOST!$C$5:$C$30,$A168,LABRCOST!I$5:I$30)</f>
        <v>0</v>
      </c>
      <c r="I168" s="17" cm="1">
        <f t="array" ref="I168">SUMIF(TRAINGCOST!$B$6:$B$8,$A168,TRAINGCOST!J$6:J$8)+SUMPRODUCT(--(HSEEXP!$B$7:$B$24=$A168)*(HSEEXP!$G$1:$AN$1=I$1),HSEEXP!$G$7:$AN$24)+SUMPRODUCT(--(GENSERVEXP!$B$7:$B$47=$A168)*(GENSERVEXP!$G$1:$AN$1=I$1),GENSERVEXP!$G$7:$AN$47)+SUMPRODUCT(--(ITEXP!$B$7:$B$15=$A168)*(ITEXP!$G$1:$AN$1=I$1),ITEXP!$G$7:$AN$15)+SUMIF(LABRCOST!$C$5:$C$30,$A168,LABRCOST!J$5:J$30)</f>
        <v>0</v>
      </c>
      <c r="J168" s="17" cm="1">
        <f t="array" ref="J168">SUMIF(TRAINGCOST!$B$6:$B$8,$A168,TRAINGCOST!K$6:K$8)+SUMPRODUCT(--(HSEEXP!$B$7:$B$24=$A168)*(HSEEXP!$G$1:$AN$1=J$1),HSEEXP!$G$7:$AN$24)+SUMPRODUCT(--(GENSERVEXP!$B$7:$B$47=$A168)*(GENSERVEXP!$G$1:$AN$1=J$1),GENSERVEXP!$G$7:$AN$47)+SUMPRODUCT(--(ITEXP!$B$7:$B$15=$A168)*(ITEXP!$G$1:$AN$1=J$1),ITEXP!$G$7:$AN$15)+SUMIF(LABRCOST!$C$5:$C$30,$A168,LABRCOST!K$5:K$30)</f>
        <v>0</v>
      </c>
      <c r="K168" s="17" cm="1">
        <f t="array" ref="K168">SUMIF(TRAINGCOST!$B$6:$B$8,$A168,TRAINGCOST!L$6:L$8)+SUMPRODUCT(--(HSEEXP!$B$7:$B$24=$A168)*(HSEEXP!$G$1:$AN$1=K$1),HSEEXP!$G$7:$AN$24)+SUMPRODUCT(--(GENSERVEXP!$B$7:$B$47=$A168)*(GENSERVEXP!$G$1:$AN$1=K$1),GENSERVEXP!$G$7:$AN$47)+SUMPRODUCT(--(ITEXP!$B$7:$B$15=$A168)*(ITEXP!$G$1:$AN$1=K$1),ITEXP!$G$7:$AN$15)+SUMIF(LABRCOST!$C$5:$C$30,$A168,LABRCOST!L$5:L$30)</f>
        <v>0</v>
      </c>
      <c r="L168" s="17" cm="1">
        <f t="array" ref="L168">SUMIF(TRAINGCOST!$B$6:$B$8,$A168,TRAINGCOST!M$6:M$8)+SUMPRODUCT(--(HSEEXP!$B$7:$B$24=$A168)*(HSEEXP!$G$1:$AN$1=L$1),HSEEXP!$G$7:$AN$24)+SUMPRODUCT(--(GENSERVEXP!$B$7:$B$47=$A168)*(GENSERVEXP!$G$1:$AN$1=L$1),GENSERVEXP!$G$7:$AN$47)+SUMPRODUCT(--(ITEXP!$B$7:$B$15=$A168)*(ITEXP!$G$1:$AN$1=L$1),ITEXP!$G$7:$AN$15)+SUMIF(LABRCOST!$C$5:$C$30,$A168,LABRCOST!M$5:M$30)</f>
        <v>0</v>
      </c>
      <c r="M168" s="17" cm="1">
        <f t="array" ref="M168">SUMIF(TRAINGCOST!$B$6:$B$8,$A168,TRAINGCOST!N$6:N$8)+SUMPRODUCT(--(HSEEXP!$B$7:$B$24=$A168)*(HSEEXP!$G$1:$AN$1=M$1),HSEEXP!$G$7:$AN$24)+SUMPRODUCT(--(GENSERVEXP!$B$7:$B$47=$A168)*(GENSERVEXP!$G$1:$AN$1=M$1),GENSERVEXP!$G$7:$AN$47)+SUMPRODUCT(--(ITEXP!$B$7:$B$15=$A168)*(ITEXP!$G$1:$AN$1=M$1),ITEXP!$G$7:$AN$15)+SUMIF(LABRCOST!$C$5:$C$30,$A168,LABRCOST!N$5:N$30)</f>
        <v>0</v>
      </c>
      <c r="N168" s="17" cm="1">
        <f t="array" ref="N168">SUMIF(TRAINGCOST!$B$6:$B$8,$A168,TRAINGCOST!O$6:O$8)+SUMPRODUCT(--(HSEEXP!$B$7:$B$24=$A168)*(HSEEXP!$G$1:$AN$1=N$1),HSEEXP!$G$7:$AN$24)+SUMPRODUCT(--(GENSERVEXP!$B$7:$B$47=$A168)*(GENSERVEXP!$G$1:$AN$1=N$1),GENSERVEXP!$G$7:$AN$47)+SUMPRODUCT(--(ITEXP!$B$7:$B$15=$A168)*(ITEXP!$G$1:$AN$1=N$1),ITEXP!$G$7:$AN$15)+SUMIF(LABRCOST!$C$5:$C$30,$A168,LABRCOST!O$5:O$30)</f>
        <v>0</v>
      </c>
      <c r="O168" s="18">
        <f t="shared" si="30"/>
        <v>0</v>
      </c>
      <c r="P168" s="32" t="s">
        <v>63</v>
      </c>
    </row>
    <row r="169" spans="1:16" x14ac:dyDescent="0.3">
      <c r="A169" s="30" t="s">
        <v>342</v>
      </c>
      <c r="B169" s="31" t="s">
        <v>343</v>
      </c>
      <c r="C169" s="17" cm="1">
        <f t="array" ref="C169">SUMIF(TRAINGCOST!$B$6:$B$8,$A169,TRAINGCOST!D$6:D$8)+SUMPRODUCT(--(HSEEXP!$B$7:$B$24=$A169)*(HSEEXP!$G$1:$AN$1=C$1),HSEEXP!$G$7:$AN$24)+SUMPRODUCT(--(GENSERVEXP!$B$7:$B$47=$A169)*(GENSERVEXP!$G$1:$AN$1=C$1),GENSERVEXP!$G$7:$AN$47)+SUMPRODUCT(--(ITEXP!$B$7:$B$15=$A169)*(ITEXP!$G$1:$AN$1=C$1),ITEXP!$G$7:$AN$15)+SUMIF(LABRCOST!$C$5:$C$30,$A169,LABRCOST!D$5:D$30)</f>
        <v>0</v>
      </c>
      <c r="D169" s="17" cm="1">
        <f t="array" ref="D169">SUMIF(TRAINGCOST!$B$6:$B$8,$A169,TRAINGCOST!E$6:E$8)+SUMPRODUCT(--(HSEEXP!$B$7:$B$24=$A169)*(HSEEXP!$G$1:$AN$1=D$1),HSEEXP!$G$7:$AN$24)+SUMPRODUCT(--(GENSERVEXP!$B$7:$B$47=$A169)*(GENSERVEXP!$G$1:$AN$1=D$1),GENSERVEXP!$G$7:$AN$47)+SUMPRODUCT(--(ITEXP!$B$7:$B$15=$A169)*(ITEXP!$G$1:$AN$1=D$1),ITEXP!$G$7:$AN$15)+SUMIF(LABRCOST!$C$5:$C$30,$A169,LABRCOST!E$5:E$30)</f>
        <v>0</v>
      </c>
      <c r="E169" s="17" cm="1">
        <f t="array" ref="E169">SUMIF(TRAINGCOST!$B$6:$B$8,$A169,TRAINGCOST!F$6:F$8)+SUMPRODUCT(--(HSEEXP!$B$7:$B$24=$A169)*(HSEEXP!$G$1:$AN$1=E$1),HSEEXP!$G$7:$AN$24)+SUMPRODUCT(--(GENSERVEXP!$B$7:$B$47=$A169)*(GENSERVEXP!$G$1:$AN$1=E$1),GENSERVEXP!$G$7:$AN$47)+SUMPRODUCT(--(ITEXP!$B$7:$B$15=$A169)*(ITEXP!$G$1:$AN$1=E$1),ITEXP!$G$7:$AN$15)+SUMIF(LABRCOST!$C$5:$C$30,$A169,LABRCOST!F$5:F$30)</f>
        <v>0</v>
      </c>
      <c r="F169" s="17" cm="1">
        <f t="array" ref="F169">SUMIF(TRAINGCOST!$B$6:$B$8,$A169,TRAINGCOST!G$6:G$8)+SUMPRODUCT(--(HSEEXP!$B$7:$B$24=$A169)*(HSEEXP!$G$1:$AN$1=F$1),HSEEXP!$G$7:$AN$24)+SUMPRODUCT(--(GENSERVEXP!$B$7:$B$47=$A169)*(GENSERVEXP!$G$1:$AN$1=F$1),GENSERVEXP!$G$7:$AN$47)+SUMPRODUCT(--(ITEXP!$B$7:$B$15=$A169)*(ITEXP!$G$1:$AN$1=F$1),ITEXP!$G$7:$AN$15)+SUMIF(LABRCOST!$C$5:$C$30,$A169,LABRCOST!G$5:G$30)</f>
        <v>0</v>
      </c>
      <c r="G169" s="17" cm="1">
        <f t="array" ref="G169">SUMIF(TRAINGCOST!$B$6:$B$8,$A169,TRAINGCOST!H$6:H$8)+SUMPRODUCT(--(HSEEXP!$B$7:$B$24=$A169)*(HSEEXP!$G$1:$AN$1=G$1),HSEEXP!$G$7:$AN$24)+SUMPRODUCT(--(GENSERVEXP!$B$7:$B$47=$A169)*(GENSERVEXP!$G$1:$AN$1=G$1),GENSERVEXP!$G$7:$AN$47)+SUMPRODUCT(--(ITEXP!$B$7:$B$15=$A169)*(ITEXP!$G$1:$AN$1=G$1),ITEXP!$G$7:$AN$15)+SUMIF(LABRCOST!$C$5:$C$30,$A169,LABRCOST!H$5:H$30)</f>
        <v>0</v>
      </c>
      <c r="H169" s="17" cm="1">
        <f t="array" ref="H169">SUMIF(TRAINGCOST!$B$6:$B$8,$A169,TRAINGCOST!I$6:I$8)+SUMPRODUCT(--(HSEEXP!$B$7:$B$24=$A169)*(HSEEXP!$G$1:$AN$1=H$1),HSEEXP!$G$7:$AN$24)+SUMPRODUCT(--(GENSERVEXP!$B$7:$B$47=$A169)*(GENSERVEXP!$G$1:$AN$1=H$1),GENSERVEXP!$G$7:$AN$47)+SUMPRODUCT(--(ITEXP!$B$7:$B$15=$A169)*(ITEXP!$G$1:$AN$1=H$1),ITEXP!$G$7:$AN$15)+SUMIF(LABRCOST!$C$5:$C$30,$A169,LABRCOST!I$5:I$30)</f>
        <v>0</v>
      </c>
      <c r="I169" s="17" cm="1">
        <f t="array" ref="I169">SUMIF(TRAINGCOST!$B$6:$B$8,$A169,TRAINGCOST!J$6:J$8)+SUMPRODUCT(--(HSEEXP!$B$7:$B$24=$A169)*(HSEEXP!$G$1:$AN$1=I$1),HSEEXP!$G$7:$AN$24)+SUMPRODUCT(--(GENSERVEXP!$B$7:$B$47=$A169)*(GENSERVEXP!$G$1:$AN$1=I$1),GENSERVEXP!$G$7:$AN$47)+SUMPRODUCT(--(ITEXP!$B$7:$B$15=$A169)*(ITEXP!$G$1:$AN$1=I$1),ITEXP!$G$7:$AN$15)+SUMIF(LABRCOST!$C$5:$C$30,$A169,LABRCOST!J$5:J$30)</f>
        <v>0</v>
      </c>
      <c r="J169" s="17" cm="1">
        <f t="array" ref="J169">SUMIF(TRAINGCOST!$B$6:$B$8,$A169,TRAINGCOST!K$6:K$8)+SUMPRODUCT(--(HSEEXP!$B$7:$B$24=$A169)*(HSEEXP!$G$1:$AN$1=J$1),HSEEXP!$G$7:$AN$24)+SUMPRODUCT(--(GENSERVEXP!$B$7:$B$47=$A169)*(GENSERVEXP!$G$1:$AN$1=J$1),GENSERVEXP!$G$7:$AN$47)+SUMPRODUCT(--(ITEXP!$B$7:$B$15=$A169)*(ITEXP!$G$1:$AN$1=J$1),ITEXP!$G$7:$AN$15)+SUMIF(LABRCOST!$C$5:$C$30,$A169,LABRCOST!K$5:K$30)</f>
        <v>0</v>
      </c>
      <c r="K169" s="17" cm="1">
        <f t="array" ref="K169">SUMIF(TRAINGCOST!$B$6:$B$8,$A169,TRAINGCOST!L$6:L$8)+SUMPRODUCT(--(HSEEXP!$B$7:$B$24=$A169)*(HSEEXP!$G$1:$AN$1=K$1),HSEEXP!$G$7:$AN$24)+SUMPRODUCT(--(GENSERVEXP!$B$7:$B$47=$A169)*(GENSERVEXP!$G$1:$AN$1=K$1),GENSERVEXP!$G$7:$AN$47)+SUMPRODUCT(--(ITEXP!$B$7:$B$15=$A169)*(ITEXP!$G$1:$AN$1=K$1),ITEXP!$G$7:$AN$15)+SUMIF(LABRCOST!$C$5:$C$30,$A169,LABRCOST!L$5:L$30)</f>
        <v>0</v>
      </c>
      <c r="L169" s="17" cm="1">
        <f t="array" ref="L169">SUMIF(TRAINGCOST!$B$6:$B$8,$A169,TRAINGCOST!M$6:M$8)+SUMPRODUCT(--(HSEEXP!$B$7:$B$24=$A169)*(HSEEXP!$G$1:$AN$1=L$1),HSEEXP!$G$7:$AN$24)+SUMPRODUCT(--(GENSERVEXP!$B$7:$B$47=$A169)*(GENSERVEXP!$G$1:$AN$1=L$1),GENSERVEXP!$G$7:$AN$47)+SUMPRODUCT(--(ITEXP!$B$7:$B$15=$A169)*(ITEXP!$G$1:$AN$1=L$1),ITEXP!$G$7:$AN$15)+SUMIF(LABRCOST!$C$5:$C$30,$A169,LABRCOST!M$5:M$30)</f>
        <v>0</v>
      </c>
      <c r="M169" s="17" cm="1">
        <f t="array" ref="M169">SUMIF(TRAINGCOST!$B$6:$B$8,$A169,TRAINGCOST!N$6:N$8)+SUMPRODUCT(--(HSEEXP!$B$7:$B$24=$A169)*(HSEEXP!$G$1:$AN$1=M$1),HSEEXP!$G$7:$AN$24)+SUMPRODUCT(--(GENSERVEXP!$B$7:$B$47=$A169)*(GENSERVEXP!$G$1:$AN$1=M$1),GENSERVEXP!$G$7:$AN$47)+SUMPRODUCT(--(ITEXP!$B$7:$B$15=$A169)*(ITEXP!$G$1:$AN$1=M$1),ITEXP!$G$7:$AN$15)+SUMIF(LABRCOST!$C$5:$C$30,$A169,LABRCOST!N$5:N$30)</f>
        <v>0</v>
      </c>
      <c r="N169" s="17" cm="1">
        <f t="array" ref="N169">SUMIF(TRAINGCOST!$B$6:$B$8,$A169,TRAINGCOST!O$6:O$8)+SUMPRODUCT(--(HSEEXP!$B$7:$B$24=$A169)*(HSEEXP!$G$1:$AN$1=N$1),HSEEXP!$G$7:$AN$24)+SUMPRODUCT(--(GENSERVEXP!$B$7:$B$47=$A169)*(GENSERVEXP!$G$1:$AN$1=N$1),GENSERVEXP!$G$7:$AN$47)+SUMPRODUCT(--(ITEXP!$B$7:$B$15=$A169)*(ITEXP!$G$1:$AN$1=N$1),ITEXP!$G$7:$AN$15)+SUMIF(LABRCOST!$C$5:$C$30,$A169,LABRCOST!O$5:O$30)</f>
        <v>0</v>
      </c>
      <c r="O169" s="18">
        <f t="shared" si="30"/>
        <v>0</v>
      </c>
      <c r="P169" s="32" t="s">
        <v>48</v>
      </c>
    </row>
    <row r="170" spans="1:16" x14ac:dyDescent="0.3">
      <c r="A170" s="20" t="s">
        <v>344</v>
      </c>
      <c r="B170" s="29" t="s">
        <v>345</v>
      </c>
      <c r="C170" s="22">
        <f t="shared" ref="C170:N170" si="31">SUM(C154:C169)</f>
        <v>165000</v>
      </c>
      <c r="D170" s="22">
        <f t="shared" si="31"/>
        <v>0</v>
      </c>
      <c r="E170" s="22">
        <f t="shared" si="31"/>
        <v>0</v>
      </c>
      <c r="F170" s="22">
        <f t="shared" si="31"/>
        <v>0</v>
      </c>
      <c r="G170" s="22">
        <f t="shared" si="31"/>
        <v>0</v>
      </c>
      <c r="H170" s="22">
        <f t="shared" si="31"/>
        <v>0</v>
      </c>
      <c r="I170" s="22">
        <f t="shared" si="31"/>
        <v>0</v>
      </c>
      <c r="J170" s="22">
        <f t="shared" si="31"/>
        <v>0</v>
      </c>
      <c r="K170" s="22">
        <f t="shared" si="31"/>
        <v>0</v>
      </c>
      <c r="L170" s="22">
        <f t="shared" si="31"/>
        <v>0</v>
      </c>
      <c r="M170" s="22">
        <f t="shared" si="31"/>
        <v>0</v>
      </c>
      <c r="N170" s="22">
        <f t="shared" si="31"/>
        <v>0</v>
      </c>
      <c r="O170" s="23">
        <f>SUM(O154:O169)</f>
        <v>165000</v>
      </c>
      <c r="P170" s="24"/>
    </row>
    <row r="171" spans="1:16" x14ac:dyDescent="0.3">
      <c r="A171" s="30" t="s">
        <v>346</v>
      </c>
      <c r="B171" s="31" t="s">
        <v>347</v>
      </c>
      <c r="C171" s="17" cm="1">
        <f t="array" ref="C171">SUMIF(TRAINGCOST!$B$6:$B$8,$A171,TRAINGCOST!D$6:D$8)+SUMPRODUCT(--(HSEEXP!$B$7:$B$24=$A171)*(HSEEXP!$G$1:$AN$1=C$1),HSEEXP!$G$7:$AN$24)+SUMPRODUCT(--(GENSERVEXP!$B$7:$B$47=$A171)*(GENSERVEXP!$G$1:$AN$1=C$1),GENSERVEXP!$G$7:$AN$47)+SUMPRODUCT(--(ITEXP!$B$7:$B$15=$A171)*(ITEXP!$G$1:$AN$1=C$1),ITEXP!$G$7:$AN$15)+SUMIF(LABRCOST!$C$5:$C$30,$A171,LABRCOST!D$5:D$30)</f>
        <v>0</v>
      </c>
      <c r="D171" s="17" cm="1">
        <f t="array" ref="D171">SUMIF(TRAINGCOST!$B$6:$B$8,$A171,TRAINGCOST!E$6:E$8)+SUMPRODUCT(--(HSEEXP!$B$7:$B$24=$A171)*(HSEEXP!$G$1:$AN$1=D$1),HSEEXP!$G$7:$AN$24)+SUMPRODUCT(--(GENSERVEXP!$B$7:$B$47=$A171)*(GENSERVEXP!$G$1:$AN$1=D$1),GENSERVEXP!$G$7:$AN$47)+SUMPRODUCT(--(ITEXP!$B$7:$B$15=$A171)*(ITEXP!$G$1:$AN$1=D$1),ITEXP!$G$7:$AN$15)+SUMIF(LABRCOST!$C$5:$C$30,$A171,LABRCOST!E$5:E$30)</f>
        <v>0</v>
      </c>
      <c r="E171" s="17" cm="1">
        <f t="array" ref="E171">SUMIF(TRAINGCOST!$B$6:$B$8,$A171,TRAINGCOST!F$6:F$8)+SUMPRODUCT(--(HSEEXP!$B$7:$B$24=$A171)*(HSEEXP!$G$1:$AN$1=E$1),HSEEXP!$G$7:$AN$24)+SUMPRODUCT(--(GENSERVEXP!$B$7:$B$47=$A171)*(GENSERVEXP!$G$1:$AN$1=E$1),GENSERVEXP!$G$7:$AN$47)+SUMPRODUCT(--(ITEXP!$B$7:$B$15=$A171)*(ITEXP!$G$1:$AN$1=E$1),ITEXP!$G$7:$AN$15)+SUMIF(LABRCOST!$C$5:$C$30,$A171,LABRCOST!F$5:F$30)</f>
        <v>0</v>
      </c>
      <c r="F171" s="17" cm="1">
        <f t="array" ref="F171">SUMIF(TRAINGCOST!$B$6:$B$8,$A171,TRAINGCOST!G$6:G$8)+SUMPRODUCT(--(HSEEXP!$B$7:$B$24=$A171)*(HSEEXP!$G$1:$AN$1=F$1),HSEEXP!$G$7:$AN$24)+SUMPRODUCT(--(GENSERVEXP!$B$7:$B$47=$A171)*(GENSERVEXP!$G$1:$AN$1=F$1),GENSERVEXP!$G$7:$AN$47)+SUMPRODUCT(--(ITEXP!$B$7:$B$15=$A171)*(ITEXP!$G$1:$AN$1=F$1),ITEXP!$G$7:$AN$15)+SUMIF(LABRCOST!$C$5:$C$30,$A171,LABRCOST!G$5:G$30)</f>
        <v>0</v>
      </c>
      <c r="G171" s="17" cm="1">
        <f t="array" ref="G171">SUMIF(TRAINGCOST!$B$6:$B$8,$A171,TRAINGCOST!H$6:H$8)+SUMPRODUCT(--(HSEEXP!$B$7:$B$24=$A171)*(HSEEXP!$G$1:$AN$1=G$1),HSEEXP!$G$7:$AN$24)+SUMPRODUCT(--(GENSERVEXP!$B$7:$B$47=$A171)*(GENSERVEXP!$G$1:$AN$1=G$1),GENSERVEXP!$G$7:$AN$47)+SUMPRODUCT(--(ITEXP!$B$7:$B$15=$A171)*(ITEXP!$G$1:$AN$1=G$1),ITEXP!$G$7:$AN$15)+SUMIF(LABRCOST!$C$5:$C$30,$A171,LABRCOST!H$5:H$30)</f>
        <v>0</v>
      </c>
      <c r="H171" s="17" cm="1">
        <f t="array" ref="H171">SUMIF(TRAINGCOST!$B$6:$B$8,$A171,TRAINGCOST!I$6:I$8)+SUMPRODUCT(--(HSEEXP!$B$7:$B$24=$A171)*(HSEEXP!$G$1:$AN$1=H$1),HSEEXP!$G$7:$AN$24)+SUMPRODUCT(--(GENSERVEXP!$B$7:$B$47=$A171)*(GENSERVEXP!$G$1:$AN$1=H$1),GENSERVEXP!$G$7:$AN$47)+SUMPRODUCT(--(ITEXP!$B$7:$B$15=$A171)*(ITEXP!$G$1:$AN$1=H$1),ITEXP!$G$7:$AN$15)+SUMIF(LABRCOST!$C$5:$C$30,$A171,LABRCOST!I$5:I$30)</f>
        <v>0</v>
      </c>
      <c r="I171" s="17" cm="1">
        <f t="array" ref="I171">SUMIF(TRAINGCOST!$B$6:$B$8,$A171,TRAINGCOST!J$6:J$8)+SUMPRODUCT(--(HSEEXP!$B$7:$B$24=$A171)*(HSEEXP!$G$1:$AN$1=I$1),HSEEXP!$G$7:$AN$24)+SUMPRODUCT(--(GENSERVEXP!$B$7:$B$47=$A171)*(GENSERVEXP!$G$1:$AN$1=I$1),GENSERVEXP!$G$7:$AN$47)+SUMPRODUCT(--(ITEXP!$B$7:$B$15=$A171)*(ITEXP!$G$1:$AN$1=I$1),ITEXP!$G$7:$AN$15)+SUMIF(LABRCOST!$C$5:$C$30,$A171,LABRCOST!J$5:J$30)</f>
        <v>0</v>
      </c>
      <c r="J171" s="17" cm="1">
        <f t="array" ref="J171">SUMIF(TRAINGCOST!$B$6:$B$8,$A171,TRAINGCOST!K$6:K$8)+SUMPRODUCT(--(HSEEXP!$B$7:$B$24=$A171)*(HSEEXP!$G$1:$AN$1=J$1),HSEEXP!$G$7:$AN$24)+SUMPRODUCT(--(GENSERVEXP!$B$7:$B$47=$A171)*(GENSERVEXP!$G$1:$AN$1=J$1),GENSERVEXP!$G$7:$AN$47)+SUMPRODUCT(--(ITEXP!$B$7:$B$15=$A171)*(ITEXP!$G$1:$AN$1=J$1),ITEXP!$G$7:$AN$15)+SUMIF(LABRCOST!$C$5:$C$30,$A171,LABRCOST!K$5:K$30)</f>
        <v>0</v>
      </c>
      <c r="K171" s="17" cm="1">
        <f t="array" ref="K171">SUMIF(TRAINGCOST!$B$6:$B$8,$A171,TRAINGCOST!L$6:L$8)+SUMPRODUCT(--(HSEEXP!$B$7:$B$24=$A171)*(HSEEXP!$G$1:$AN$1=K$1),HSEEXP!$G$7:$AN$24)+SUMPRODUCT(--(GENSERVEXP!$B$7:$B$47=$A171)*(GENSERVEXP!$G$1:$AN$1=K$1),GENSERVEXP!$G$7:$AN$47)+SUMPRODUCT(--(ITEXP!$B$7:$B$15=$A171)*(ITEXP!$G$1:$AN$1=K$1),ITEXP!$G$7:$AN$15)+SUMIF(LABRCOST!$C$5:$C$30,$A171,LABRCOST!L$5:L$30)</f>
        <v>0</v>
      </c>
      <c r="L171" s="17" cm="1">
        <f t="array" ref="L171">SUMIF(TRAINGCOST!$B$6:$B$8,$A171,TRAINGCOST!M$6:M$8)+SUMPRODUCT(--(HSEEXP!$B$7:$B$24=$A171)*(HSEEXP!$G$1:$AN$1=L$1),HSEEXP!$G$7:$AN$24)+SUMPRODUCT(--(GENSERVEXP!$B$7:$B$47=$A171)*(GENSERVEXP!$G$1:$AN$1=L$1),GENSERVEXP!$G$7:$AN$47)+SUMPRODUCT(--(ITEXP!$B$7:$B$15=$A171)*(ITEXP!$G$1:$AN$1=L$1),ITEXP!$G$7:$AN$15)+SUMIF(LABRCOST!$C$5:$C$30,$A171,LABRCOST!M$5:M$30)</f>
        <v>0</v>
      </c>
      <c r="M171" s="17" cm="1">
        <f t="array" ref="M171">SUMIF(TRAINGCOST!$B$6:$B$8,$A171,TRAINGCOST!N$6:N$8)+SUMPRODUCT(--(HSEEXP!$B$7:$B$24=$A171)*(HSEEXP!$G$1:$AN$1=M$1),HSEEXP!$G$7:$AN$24)+SUMPRODUCT(--(GENSERVEXP!$B$7:$B$47=$A171)*(GENSERVEXP!$G$1:$AN$1=M$1),GENSERVEXP!$G$7:$AN$47)+SUMPRODUCT(--(ITEXP!$B$7:$B$15=$A171)*(ITEXP!$G$1:$AN$1=M$1),ITEXP!$G$7:$AN$15)+SUMIF(LABRCOST!$C$5:$C$30,$A171,LABRCOST!N$5:N$30)</f>
        <v>0</v>
      </c>
      <c r="N171" s="17" cm="1">
        <f t="array" ref="N171">SUMIF(TRAINGCOST!$B$6:$B$8,$A171,TRAINGCOST!O$6:O$8)+SUMPRODUCT(--(HSEEXP!$B$7:$B$24=$A171)*(HSEEXP!$G$1:$AN$1=N$1),HSEEXP!$G$7:$AN$24)+SUMPRODUCT(--(GENSERVEXP!$B$7:$B$47=$A171)*(GENSERVEXP!$G$1:$AN$1=N$1),GENSERVEXP!$G$7:$AN$47)+SUMPRODUCT(--(ITEXP!$B$7:$B$15=$A171)*(ITEXP!$G$1:$AN$1=N$1),ITEXP!$G$7:$AN$15)+SUMIF(LABRCOST!$C$5:$C$30,$A171,LABRCOST!O$5:O$30)</f>
        <v>0</v>
      </c>
      <c r="O171" s="18">
        <f t="shared" ref="O171:O179" si="32">SUM(C171:N171)</f>
        <v>0</v>
      </c>
      <c r="P171" s="32" t="s">
        <v>348</v>
      </c>
    </row>
    <row r="172" spans="1:16" x14ac:dyDescent="0.3">
      <c r="A172" s="30" t="s">
        <v>349</v>
      </c>
      <c r="B172" s="31" t="s">
        <v>350</v>
      </c>
      <c r="C172" s="17" cm="1">
        <f t="array" ref="C172">SUMIF(TRAINGCOST!$B$6:$B$8,$A172,TRAINGCOST!D$6:D$8)+SUMPRODUCT(--(HSEEXP!$B$7:$B$24=$A172)*(HSEEXP!$G$1:$AN$1=C$1),HSEEXP!$G$7:$AN$24)+SUMPRODUCT(--(GENSERVEXP!$B$7:$B$47=$A172)*(GENSERVEXP!$G$1:$AN$1=C$1),GENSERVEXP!$G$7:$AN$47)+SUMPRODUCT(--(ITEXP!$B$7:$B$15=$A172)*(ITEXP!$G$1:$AN$1=C$1),ITEXP!$G$7:$AN$15)+SUMIF(LABRCOST!$C$5:$C$30,$A172,LABRCOST!D$5:D$30)</f>
        <v>0</v>
      </c>
      <c r="D172" s="17" cm="1">
        <f t="array" ref="D172">SUMIF(TRAINGCOST!$B$6:$B$8,$A172,TRAINGCOST!E$6:E$8)+SUMPRODUCT(--(HSEEXP!$B$7:$B$24=$A172)*(HSEEXP!$G$1:$AN$1=D$1),HSEEXP!$G$7:$AN$24)+SUMPRODUCT(--(GENSERVEXP!$B$7:$B$47=$A172)*(GENSERVEXP!$G$1:$AN$1=D$1),GENSERVEXP!$G$7:$AN$47)+SUMPRODUCT(--(ITEXP!$B$7:$B$15=$A172)*(ITEXP!$G$1:$AN$1=D$1),ITEXP!$G$7:$AN$15)+SUMIF(LABRCOST!$C$5:$C$30,$A172,LABRCOST!E$5:E$30)</f>
        <v>0</v>
      </c>
      <c r="E172" s="17" cm="1">
        <f t="array" ref="E172">SUMIF(TRAINGCOST!$B$6:$B$8,$A172,TRAINGCOST!F$6:F$8)+SUMPRODUCT(--(HSEEXP!$B$7:$B$24=$A172)*(HSEEXP!$G$1:$AN$1=E$1),HSEEXP!$G$7:$AN$24)+SUMPRODUCT(--(GENSERVEXP!$B$7:$B$47=$A172)*(GENSERVEXP!$G$1:$AN$1=E$1),GENSERVEXP!$G$7:$AN$47)+SUMPRODUCT(--(ITEXP!$B$7:$B$15=$A172)*(ITEXP!$G$1:$AN$1=E$1),ITEXP!$G$7:$AN$15)+SUMIF(LABRCOST!$C$5:$C$30,$A172,LABRCOST!F$5:F$30)</f>
        <v>0</v>
      </c>
      <c r="F172" s="17" cm="1">
        <f t="array" ref="F172">SUMIF(TRAINGCOST!$B$6:$B$8,$A172,TRAINGCOST!G$6:G$8)+SUMPRODUCT(--(HSEEXP!$B$7:$B$24=$A172)*(HSEEXP!$G$1:$AN$1=F$1),HSEEXP!$G$7:$AN$24)+SUMPRODUCT(--(GENSERVEXP!$B$7:$B$47=$A172)*(GENSERVEXP!$G$1:$AN$1=F$1),GENSERVEXP!$G$7:$AN$47)+SUMPRODUCT(--(ITEXP!$B$7:$B$15=$A172)*(ITEXP!$G$1:$AN$1=F$1),ITEXP!$G$7:$AN$15)+SUMIF(LABRCOST!$C$5:$C$30,$A172,LABRCOST!G$5:G$30)</f>
        <v>0</v>
      </c>
      <c r="G172" s="17" cm="1">
        <f t="array" ref="G172">SUMIF(TRAINGCOST!$B$6:$B$8,$A172,TRAINGCOST!H$6:H$8)+SUMPRODUCT(--(HSEEXP!$B$7:$B$24=$A172)*(HSEEXP!$G$1:$AN$1=G$1),HSEEXP!$G$7:$AN$24)+SUMPRODUCT(--(GENSERVEXP!$B$7:$B$47=$A172)*(GENSERVEXP!$G$1:$AN$1=G$1),GENSERVEXP!$G$7:$AN$47)+SUMPRODUCT(--(ITEXP!$B$7:$B$15=$A172)*(ITEXP!$G$1:$AN$1=G$1),ITEXP!$G$7:$AN$15)+SUMIF(LABRCOST!$C$5:$C$30,$A172,LABRCOST!H$5:H$30)</f>
        <v>0</v>
      </c>
      <c r="H172" s="17" cm="1">
        <f t="array" ref="H172">SUMIF(TRAINGCOST!$B$6:$B$8,$A172,TRAINGCOST!I$6:I$8)+SUMPRODUCT(--(HSEEXP!$B$7:$B$24=$A172)*(HSEEXP!$G$1:$AN$1=H$1),HSEEXP!$G$7:$AN$24)+SUMPRODUCT(--(GENSERVEXP!$B$7:$B$47=$A172)*(GENSERVEXP!$G$1:$AN$1=H$1),GENSERVEXP!$G$7:$AN$47)+SUMPRODUCT(--(ITEXP!$B$7:$B$15=$A172)*(ITEXP!$G$1:$AN$1=H$1),ITEXP!$G$7:$AN$15)+SUMIF(LABRCOST!$C$5:$C$30,$A172,LABRCOST!I$5:I$30)</f>
        <v>0</v>
      </c>
      <c r="I172" s="17" cm="1">
        <f t="array" ref="I172">SUMIF(TRAINGCOST!$B$6:$B$8,$A172,TRAINGCOST!J$6:J$8)+SUMPRODUCT(--(HSEEXP!$B$7:$B$24=$A172)*(HSEEXP!$G$1:$AN$1=I$1),HSEEXP!$G$7:$AN$24)+SUMPRODUCT(--(GENSERVEXP!$B$7:$B$47=$A172)*(GENSERVEXP!$G$1:$AN$1=I$1),GENSERVEXP!$G$7:$AN$47)+SUMPRODUCT(--(ITEXP!$B$7:$B$15=$A172)*(ITEXP!$G$1:$AN$1=I$1),ITEXP!$G$7:$AN$15)+SUMIF(LABRCOST!$C$5:$C$30,$A172,LABRCOST!J$5:J$30)</f>
        <v>0</v>
      </c>
      <c r="J172" s="17" cm="1">
        <f t="array" ref="J172">SUMIF(TRAINGCOST!$B$6:$B$8,$A172,TRAINGCOST!K$6:K$8)+SUMPRODUCT(--(HSEEXP!$B$7:$B$24=$A172)*(HSEEXP!$G$1:$AN$1=J$1),HSEEXP!$G$7:$AN$24)+SUMPRODUCT(--(GENSERVEXP!$B$7:$B$47=$A172)*(GENSERVEXP!$G$1:$AN$1=J$1),GENSERVEXP!$G$7:$AN$47)+SUMPRODUCT(--(ITEXP!$B$7:$B$15=$A172)*(ITEXP!$G$1:$AN$1=J$1),ITEXP!$G$7:$AN$15)+SUMIF(LABRCOST!$C$5:$C$30,$A172,LABRCOST!K$5:K$30)</f>
        <v>0</v>
      </c>
      <c r="K172" s="17" cm="1">
        <f t="array" ref="K172">SUMIF(TRAINGCOST!$B$6:$B$8,$A172,TRAINGCOST!L$6:L$8)+SUMPRODUCT(--(HSEEXP!$B$7:$B$24=$A172)*(HSEEXP!$G$1:$AN$1=K$1),HSEEXP!$G$7:$AN$24)+SUMPRODUCT(--(GENSERVEXP!$B$7:$B$47=$A172)*(GENSERVEXP!$G$1:$AN$1=K$1),GENSERVEXP!$G$7:$AN$47)+SUMPRODUCT(--(ITEXP!$B$7:$B$15=$A172)*(ITEXP!$G$1:$AN$1=K$1),ITEXP!$G$7:$AN$15)+SUMIF(LABRCOST!$C$5:$C$30,$A172,LABRCOST!L$5:L$30)</f>
        <v>0</v>
      </c>
      <c r="L172" s="17" cm="1">
        <f t="array" ref="L172">SUMIF(TRAINGCOST!$B$6:$B$8,$A172,TRAINGCOST!M$6:M$8)+SUMPRODUCT(--(HSEEXP!$B$7:$B$24=$A172)*(HSEEXP!$G$1:$AN$1=L$1),HSEEXP!$G$7:$AN$24)+SUMPRODUCT(--(GENSERVEXP!$B$7:$B$47=$A172)*(GENSERVEXP!$G$1:$AN$1=L$1),GENSERVEXP!$G$7:$AN$47)+SUMPRODUCT(--(ITEXP!$B$7:$B$15=$A172)*(ITEXP!$G$1:$AN$1=L$1),ITEXP!$G$7:$AN$15)+SUMIF(LABRCOST!$C$5:$C$30,$A172,LABRCOST!M$5:M$30)</f>
        <v>0</v>
      </c>
      <c r="M172" s="17" cm="1">
        <f t="array" ref="M172">SUMIF(TRAINGCOST!$B$6:$B$8,$A172,TRAINGCOST!N$6:N$8)+SUMPRODUCT(--(HSEEXP!$B$7:$B$24=$A172)*(HSEEXP!$G$1:$AN$1=M$1),HSEEXP!$G$7:$AN$24)+SUMPRODUCT(--(GENSERVEXP!$B$7:$B$47=$A172)*(GENSERVEXP!$G$1:$AN$1=M$1),GENSERVEXP!$G$7:$AN$47)+SUMPRODUCT(--(ITEXP!$B$7:$B$15=$A172)*(ITEXP!$G$1:$AN$1=M$1),ITEXP!$G$7:$AN$15)+SUMIF(LABRCOST!$C$5:$C$30,$A172,LABRCOST!N$5:N$30)</f>
        <v>0</v>
      </c>
      <c r="N172" s="17" cm="1">
        <f t="array" ref="N172">SUMIF(TRAINGCOST!$B$6:$B$8,$A172,TRAINGCOST!O$6:O$8)+SUMPRODUCT(--(HSEEXP!$B$7:$B$24=$A172)*(HSEEXP!$G$1:$AN$1=N$1),HSEEXP!$G$7:$AN$24)+SUMPRODUCT(--(GENSERVEXP!$B$7:$B$47=$A172)*(GENSERVEXP!$G$1:$AN$1=N$1),GENSERVEXP!$G$7:$AN$47)+SUMPRODUCT(--(ITEXP!$B$7:$B$15=$A172)*(ITEXP!$G$1:$AN$1=N$1),ITEXP!$G$7:$AN$15)+SUMIF(LABRCOST!$C$5:$C$30,$A172,LABRCOST!O$5:O$30)</f>
        <v>0</v>
      </c>
      <c r="O172" s="18">
        <f t="shared" si="32"/>
        <v>0</v>
      </c>
      <c r="P172" s="32" t="s">
        <v>63</v>
      </c>
    </row>
    <row r="173" spans="1:16" x14ac:dyDescent="0.3">
      <c r="A173" s="30" t="s">
        <v>351</v>
      </c>
      <c r="B173" s="31" t="s">
        <v>352</v>
      </c>
      <c r="C173" s="17" cm="1">
        <f t="array" ref="C173">SUMIF(TRAINGCOST!$B$6:$B$8,$A173,TRAINGCOST!D$6:D$8)+SUMPRODUCT(--(HSEEXP!$B$7:$B$24=$A173)*(HSEEXP!$G$1:$AN$1=C$1),HSEEXP!$G$7:$AN$24)+SUMPRODUCT(--(GENSERVEXP!$B$7:$B$47=$A173)*(GENSERVEXP!$G$1:$AN$1=C$1),GENSERVEXP!$G$7:$AN$47)+SUMPRODUCT(--(ITEXP!$B$7:$B$15=$A173)*(ITEXP!$G$1:$AN$1=C$1),ITEXP!$G$7:$AN$15)+SUMIF(LABRCOST!$C$5:$C$30,$A173,LABRCOST!D$5:D$30)</f>
        <v>0</v>
      </c>
      <c r="D173" s="17" cm="1">
        <f t="array" ref="D173">SUMIF(TRAINGCOST!$B$6:$B$8,$A173,TRAINGCOST!E$6:E$8)+SUMPRODUCT(--(HSEEXP!$B$7:$B$24=$A173)*(HSEEXP!$G$1:$AN$1=D$1),HSEEXP!$G$7:$AN$24)+SUMPRODUCT(--(GENSERVEXP!$B$7:$B$47=$A173)*(GENSERVEXP!$G$1:$AN$1=D$1),GENSERVEXP!$G$7:$AN$47)+SUMPRODUCT(--(ITEXP!$B$7:$B$15=$A173)*(ITEXP!$G$1:$AN$1=D$1),ITEXP!$G$7:$AN$15)+SUMIF(LABRCOST!$C$5:$C$30,$A173,LABRCOST!E$5:E$30)</f>
        <v>0</v>
      </c>
      <c r="E173" s="17" cm="1">
        <f t="array" ref="E173">SUMIF(TRAINGCOST!$B$6:$B$8,$A173,TRAINGCOST!F$6:F$8)+SUMPRODUCT(--(HSEEXP!$B$7:$B$24=$A173)*(HSEEXP!$G$1:$AN$1=E$1),HSEEXP!$G$7:$AN$24)+SUMPRODUCT(--(GENSERVEXP!$B$7:$B$47=$A173)*(GENSERVEXP!$G$1:$AN$1=E$1),GENSERVEXP!$G$7:$AN$47)+SUMPRODUCT(--(ITEXP!$B$7:$B$15=$A173)*(ITEXP!$G$1:$AN$1=E$1),ITEXP!$G$7:$AN$15)+SUMIF(LABRCOST!$C$5:$C$30,$A173,LABRCOST!F$5:F$30)</f>
        <v>0</v>
      </c>
      <c r="F173" s="17" cm="1">
        <f t="array" ref="F173">SUMIF(TRAINGCOST!$B$6:$B$8,$A173,TRAINGCOST!G$6:G$8)+SUMPRODUCT(--(HSEEXP!$B$7:$B$24=$A173)*(HSEEXP!$G$1:$AN$1=F$1),HSEEXP!$G$7:$AN$24)+SUMPRODUCT(--(GENSERVEXP!$B$7:$B$47=$A173)*(GENSERVEXP!$G$1:$AN$1=F$1),GENSERVEXP!$G$7:$AN$47)+SUMPRODUCT(--(ITEXP!$B$7:$B$15=$A173)*(ITEXP!$G$1:$AN$1=F$1),ITEXP!$G$7:$AN$15)+SUMIF(LABRCOST!$C$5:$C$30,$A173,LABRCOST!G$5:G$30)</f>
        <v>0</v>
      </c>
      <c r="G173" s="17" cm="1">
        <f t="array" ref="G173">SUMIF(TRAINGCOST!$B$6:$B$8,$A173,TRAINGCOST!H$6:H$8)+SUMPRODUCT(--(HSEEXP!$B$7:$B$24=$A173)*(HSEEXP!$G$1:$AN$1=G$1),HSEEXP!$G$7:$AN$24)+SUMPRODUCT(--(GENSERVEXP!$B$7:$B$47=$A173)*(GENSERVEXP!$G$1:$AN$1=G$1),GENSERVEXP!$G$7:$AN$47)+SUMPRODUCT(--(ITEXP!$B$7:$B$15=$A173)*(ITEXP!$G$1:$AN$1=G$1),ITEXP!$G$7:$AN$15)+SUMIF(LABRCOST!$C$5:$C$30,$A173,LABRCOST!H$5:H$30)</f>
        <v>0</v>
      </c>
      <c r="H173" s="17" cm="1">
        <f t="array" ref="H173">SUMIF(TRAINGCOST!$B$6:$B$8,$A173,TRAINGCOST!I$6:I$8)+SUMPRODUCT(--(HSEEXP!$B$7:$B$24=$A173)*(HSEEXP!$G$1:$AN$1=H$1),HSEEXP!$G$7:$AN$24)+SUMPRODUCT(--(GENSERVEXP!$B$7:$B$47=$A173)*(GENSERVEXP!$G$1:$AN$1=H$1),GENSERVEXP!$G$7:$AN$47)+SUMPRODUCT(--(ITEXP!$B$7:$B$15=$A173)*(ITEXP!$G$1:$AN$1=H$1),ITEXP!$G$7:$AN$15)+SUMIF(LABRCOST!$C$5:$C$30,$A173,LABRCOST!I$5:I$30)</f>
        <v>0</v>
      </c>
      <c r="I173" s="17" cm="1">
        <f t="array" ref="I173">SUMIF(TRAINGCOST!$B$6:$B$8,$A173,TRAINGCOST!J$6:J$8)+SUMPRODUCT(--(HSEEXP!$B$7:$B$24=$A173)*(HSEEXP!$G$1:$AN$1=I$1),HSEEXP!$G$7:$AN$24)+SUMPRODUCT(--(GENSERVEXP!$B$7:$B$47=$A173)*(GENSERVEXP!$G$1:$AN$1=I$1),GENSERVEXP!$G$7:$AN$47)+SUMPRODUCT(--(ITEXP!$B$7:$B$15=$A173)*(ITEXP!$G$1:$AN$1=I$1),ITEXP!$G$7:$AN$15)+SUMIF(LABRCOST!$C$5:$C$30,$A173,LABRCOST!J$5:J$30)</f>
        <v>0</v>
      </c>
      <c r="J173" s="17" cm="1">
        <f t="array" ref="J173">SUMIF(TRAINGCOST!$B$6:$B$8,$A173,TRAINGCOST!K$6:K$8)+SUMPRODUCT(--(HSEEXP!$B$7:$B$24=$A173)*(HSEEXP!$G$1:$AN$1=J$1),HSEEXP!$G$7:$AN$24)+SUMPRODUCT(--(GENSERVEXP!$B$7:$B$47=$A173)*(GENSERVEXP!$G$1:$AN$1=J$1),GENSERVEXP!$G$7:$AN$47)+SUMPRODUCT(--(ITEXP!$B$7:$B$15=$A173)*(ITEXP!$G$1:$AN$1=J$1),ITEXP!$G$7:$AN$15)+SUMIF(LABRCOST!$C$5:$C$30,$A173,LABRCOST!K$5:K$30)</f>
        <v>0</v>
      </c>
      <c r="K173" s="17" cm="1">
        <f t="array" ref="K173">SUMIF(TRAINGCOST!$B$6:$B$8,$A173,TRAINGCOST!L$6:L$8)+SUMPRODUCT(--(HSEEXP!$B$7:$B$24=$A173)*(HSEEXP!$G$1:$AN$1=K$1),HSEEXP!$G$7:$AN$24)+SUMPRODUCT(--(GENSERVEXP!$B$7:$B$47=$A173)*(GENSERVEXP!$G$1:$AN$1=K$1),GENSERVEXP!$G$7:$AN$47)+SUMPRODUCT(--(ITEXP!$B$7:$B$15=$A173)*(ITEXP!$G$1:$AN$1=K$1),ITEXP!$G$7:$AN$15)+SUMIF(LABRCOST!$C$5:$C$30,$A173,LABRCOST!L$5:L$30)</f>
        <v>0</v>
      </c>
      <c r="L173" s="17" cm="1">
        <f t="array" ref="L173">SUMIF(TRAINGCOST!$B$6:$B$8,$A173,TRAINGCOST!M$6:M$8)+SUMPRODUCT(--(HSEEXP!$B$7:$B$24=$A173)*(HSEEXP!$G$1:$AN$1=L$1),HSEEXP!$G$7:$AN$24)+SUMPRODUCT(--(GENSERVEXP!$B$7:$B$47=$A173)*(GENSERVEXP!$G$1:$AN$1=L$1),GENSERVEXP!$G$7:$AN$47)+SUMPRODUCT(--(ITEXP!$B$7:$B$15=$A173)*(ITEXP!$G$1:$AN$1=L$1),ITEXP!$G$7:$AN$15)+SUMIF(LABRCOST!$C$5:$C$30,$A173,LABRCOST!M$5:M$30)</f>
        <v>0</v>
      </c>
      <c r="M173" s="17" cm="1">
        <f t="array" ref="M173">SUMIF(TRAINGCOST!$B$6:$B$8,$A173,TRAINGCOST!N$6:N$8)+SUMPRODUCT(--(HSEEXP!$B$7:$B$24=$A173)*(HSEEXP!$G$1:$AN$1=M$1),HSEEXP!$G$7:$AN$24)+SUMPRODUCT(--(GENSERVEXP!$B$7:$B$47=$A173)*(GENSERVEXP!$G$1:$AN$1=M$1),GENSERVEXP!$G$7:$AN$47)+SUMPRODUCT(--(ITEXP!$B$7:$B$15=$A173)*(ITEXP!$G$1:$AN$1=M$1),ITEXP!$G$7:$AN$15)+SUMIF(LABRCOST!$C$5:$C$30,$A173,LABRCOST!N$5:N$30)</f>
        <v>0</v>
      </c>
      <c r="N173" s="17" cm="1">
        <f t="array" ref="N173">SUMIF(TRAINGCOST!$B$6:$B$8,$A173,TRAINGCOST!O$6:O$8)+SUMPRODUCT(--(HSEEXP!$B$7:$B$24=$A173)*(HSEEXP!$G$1:$AN$1=N$1),HSEEXP!$G$7:$AN$24)+SUMPRODUCT(--(GENSERVEXP!$B$7:$B$47=$A173)*(GENSERVEXP!$G$1:$AN$1=N$1),GENSERVEXP!$G$7:$AN$47)+SUMPRODUCT(--(ITEXP!$B$7:$B$15=$A173)*(ITEXP!$G$1:$AN$1=N$1),ITEXP!$G$7:$AN$15)+SUMIF(LABRCOST!$C$5:$C$30,$A173,LABRCOST!O$5:O$30)</f>
        <v>0</v>
      </c>
      <c r="O173" s="18">
        <f t="shared" si="32"/>
        <v>0</v>
      </c>
      <c r="P173" s="32" t="s">
        <v>48</v>
      </c>
    </row>
    <row r="174" spans="1:16" x14ac:dyDescent="0.3">
      <c r="A174" s="30" t="s">
        <v>353</v>
      </c>
      <c r="B174" s="31" t="s">
        <v>354</v>
      </c>
      <c r="C174" s="17" cm="1">
        <f t="array" ref="C174">SUMIF(TRAINGCOST!$B$6:$B$8,$A174,TRAINGCOST!D$6:D$8)+SUMPRODUCT(--(HSEEXP!$B$7:$B$24=$A174)*(HSEEXP!$G$1:$AN$1=C$1),HSEEXP!$G$7:$AN$24)+SUMPRODUCT(--(GENSERVEXP!$B$7:$B$47=$A174)*(GENSERVEXP!$G$1:$AN$1=C$1),GENSERVEXP!$G$7:$AN$47)+SUMPRODUCT(--(ITEXP!$B$7:$B$15=$A174)*(ITEXP!$G$1:$AN$1=C$1),ITEXP!$G$7:$AN$15)+SUMIF(LABRCOST!$C$5:$C$30,$A174,LABRCOST!D$5:D$30)</f>
        <v>0</v>
      </c>
      <c r="D174" s="17" cm="1">
        <f t="array" ref="D174">SUMIF(TRAINGCOST!$B$6:$B$8,$A174,TRAINGCOST!E$6:E$8)+SUMPRODUCT(--(HSEEXP!$B$7:$B$24=$A174)*(HSEEXP!$G$1:$AN$1=D$1),HSEEXP!$G$7:$AN$24)+SUMPRODUCT(--(GENSERVEXP!$B$7:$B$47=$A174)*(GENSERVEXP!$G$1:$AN$1=D$1),GENSERVEXP!$G$7:$AN$47)+SUMPRODUCT(--(ITEXP!$B$7:$B$15=$A174)*(ITEXP!$G$1:$AN$1=D$1),ITEXP!$G$7:$AN$15)+SUMIF(LABRCOST!$C$5:$C$30,$A174,LABRCOST!E$5:E$30)</f>
        <v>0</v>
      </c>
      <c r="E174" s="17" cm="1">
        <f t="array" ref="E174">SUMIF(TRAINGCOST!$B$6:$B$8,$A174,TRAINGCOST!F$6:F$8)+SUMPRODUCT(--(HSEEXP!$B$7:$B$24=$A174)*(HSEEXP!$G$1:$AN$1=E$1),HSEEXP!$G$7:$AN$24)+SUMPRODUCT(--(GENSERVEXP!$B$7:$B$47=$A174)*(GENSERVEXP!$G$1:$AN$1=E$1),GENSERVEXP!$G$7:$AN$47)+SUMPRODUCT(--(ITEXP!$B$7:$B$15=$A174)*(ITEXP!$G$1:$AN$1=E$1),ITEXP!$G$7:$AN$15)+SUMIF(LABRCOST!$C$5:$C$30,$A174,LABRCOST!F$5:F$30)</f>
        <v>0</v>
      </c>
      <c r="F174" s="17" cm="1">
        <f t="array" ref="F174">SUMIF(TRAINGCOST!$B$6:$B$8,$A174,TRAINGCOST!G$6:G$8)+SUMPRODUCT(--(HSEEXP!$B$7:$B$24=$A174)*(HSEEXP!$G$1:$AN$1=F$1),HSEEXP!$G$7:$AN$24)+SUMPRODUCT(--(GENSERVEXP!$B$7:$B$47=$A174)*(GENSERVEXP!$G$1:$AN$1=F$1),GENSERVEXP!$G$7:$AN$47)+SUMPRODUCT(--(ITEXP!$B$7:$B$15=$A174)*(ITEXP!$G$1:$AN$1=F$1),ITEXP!$G$7:$AN$15)+SUMIF(LABRCOST!$C$5:$C$30,$A174,LABRCOST!G$5:G$30)</f>
        <v>0</v>
      </c>
      <c r="G174" s="17" cm="1">
        <f t="array" ref="G174">SUMIF(TRAINGCOST!$B$6:$B$8,$A174,TRAINGCOST!H$6:H$8)+SUMPRODUCT(--(HSEEXP!$B$7:$B$24=$A174)*(HSEEXP!$G$1:$AN$1=G$1),HSEEXP!$G$7:$AN$24)+SUMPRODUCT(--(GENSERVEXP!$B$7:$B$47=$A174)*(GENSERVEXP!$G$1:$AN$1=G$1),GENSERVEXP!$G$7:$AN$47)+SUMPRODUCT(--(ITEXP!$B$7:$B$15=$A174)*(ITEXP!$G$1:$AN$1=G$1),ITEXP!$G$7:$AN$15)+SUMIF(LABRCOST!$C$5:$C$30,$A174,LABRCOST!H$5:H$30)</f>
        <v>0</v>
      </c>
      <c r="H174" s="17" cm="1">
        <f t="array" ref="H174">SUMIF(TRAINGCOST!$B$6:$B$8,$A174,TRAINGCOST!I$6:I$8)+SUMPRODUCT(--(HSEEXP!$B$7:$B$24=$A174)*(HSEEXP!$G$1:$AN$1=H$1),HSEEXP!$G$7:$AN$24)+SUMPRODUCT(--(GENSERVEXP!$B$7:$B$47=$A174)*(GENSERVEXP!$G$1:$AN$1=H$1),GENSERVEXP!$G$7:$AN$47)+SUMPRODUCT(--(ITEXP!$B$7:$B$15=$A174)*(ITEXP!$G$1:$AN$1=H$1),ITEXP!$G$7:$AN$15)+SUMIF(LABRCOST!$C$5:$C$30,$A174,LABRCOST!I$5:I$30)</f>
        <v>0</v>
      </c>
      <c r="I174" s="17" cm="1">
        <f t="array" ref="I174">SUMIF(TRAINGCOST!$B$6:$B$8,$A174,TRAINGCOST!J$6:J$8)+SUMPRODUCT(--(HSEEXP!$B$7:$B$24=$A174)*(HSEEXP!$G$1:$AN$1=I$1),HSEEXP!$G$7:$AN$24)+SUMPRODUCT(--(GENSERVEXP!$B$7:$B$47=$A174)*(GENSERVEXP!$G$1:$AN$1=I$1),GENSERVEXP!$G$7:$AN$47)+SUMPRODUCT(--(ITEXP!$B$7:$B$15=$A174)*(ITEXP!$G$1:$AN$1=I$1),ITEXP!$G$7:$AN$15)+SUMIF(LABRCOST!$C$5:$C$30,$A174,LABRCOST!J$5:J$30)</f>
        <v>0</v>
      </c>
      <c r="J174" s="17" cm="1">
        <f t="array" ref="J174">SUMIF(TRAINGCOST!$B$6:$B$8,$A174,TRAINGCOST!K$6:K$8)+SUMPRODUCT(--(HSEEXP!$B$7:$B$24=$A174)*(HSEEXP!$G$1:$AN$1=J$1),HSEEXP!$G$7:$AN$24)+SUMPRODUCT(--(GENSERVEXP!$B$7:$B$47=$A174)*(GENSERVEXP!$G$1:$AN$1=J$1),GENSERVEXP!$G$7:$AN$47)+SUMPRODUCT(--(ITEXP!$B$7:$B$15=$A174)*(ITEXP!$G$1:$AN$1=J$1),ITEXP!$G$7:$AN$15)+SUMIF(LABRCOST!$C$5:$C$30,$A174,LABRCOST!K$5:K$30)</f>
        <v>0</v>
      </c>
      <c r="K174" s="17" cm="1">
        <f t="array" ref="K174">SUMIF(TRAINGCOST!$B$6:$B$8,$A174,TRAINGCOST!L$6:L$8)+SUMPRODUCT(--(HSEEXP!$B$7:$B$24=$A174)*(HSEEXP!$G$1:$AN$1=K$1),HSEEXP!$G$7:$AN$24)+SUMPRODUCT(--(GENSERVEXP!$B$7:$B$47=$A174)*(GENSERVEXP!$G$1:$AN$1=K$1),GENSERVEXP!$G$7:$AN$47)+SUMPRODUCT(--(ITEXP!$B$7:$B$15=$A174)*(ITEXP!$G$1:$AN$1=K$1),ITEXP!$G$7:$AN$15)+SUMIF(LABRCOST!$C$5:$C$30,$A174,LABRCOST!L$5:L$30)</f>
        <v>0</v>
      </c>
      <c r="L174" s="17" cm="1">
        <f t="array" ref="L174">SUMIF(TRAINGCOST!$B$6:$B$8,$A174,TRAINGCOST!M$6:M$8)+SUMPRODUCT(--(HSEEXP!$B$7:$B$24=$A174)*(HSEEXP!$G$1:$AN$1=L$1),HSEEXP!$G$7:$AN$24)+SUMPRODUCT(--(GENSERVEXP!$B$7:$B$47=$A174)*(GENSERVEXP!$G$1:$AN$1=L$1),GENSERVEXP!$G$7:$AN$47)+SUMPRODUCT(--(ITEXP!$B$7:$B$15=$A174)*(ITEXP!$G$1:$AN$1=L$1),ITEXP!$G$7:$AN$15)+SUMIF(LABRCOST!$C$5:$C$30,$A174,LABRCOST!M$5:M$30)</f>
        <v>0</v>
      </c>
      <c r="M174" s="17" cm="1">
        <f t="array" ref="M174">SUMIF(TRAINGCOST!$B$6:$B$8,$A174,TRAINGCOST!N$6:N$8)+SUMPRODUCT(--(HSEEXP!$B$7:$B$24=$A174)*(HSEEXP!$G$1:$AN$1=M$1),HSEEXP!$G$7:$AN$24)+SUMPRODUCT(--(GENSERVEXP!$B$7:$B$47=$A174)*(GENSERVEXP!$G$1:$AN$1=M$1),GENSERVEXP!$G$7:$AN$47)+SUMPRODUCT(--(ITEXP!$B$7:$B$15=$A174)*(ITEXP!$G$1:$AN$1=M$1),ITEXP!$G$7:$AN$15)+SUMIF(LABRCOST!$C$5:$C$30,$A174,LABRCOST!N$5:N$30)</f>
        <v>0</v>
      </c>
      <c r="N174" s="17" cm="1">
        <f t="array" ref="N174">SUMIF(TRAINGCOST!$B$6:$B$8,$A174,TRAINGCOST!O$6:O$8)+SUMPRODUCT(--(HSEEXP!$B$7:$B$24=$A174)*(HSEEXP!$G$1:$AN$1=N$1),HSEEXP!$G$7:$AN$24)+SUMPRODUCT(--(GENSERVEXP!$B$7:$B$47=$A174)*(GENSERVEXP!$G$1:$AN$1=N$1),GENSERVEXP!$G$7:$AN$47)+SUMPRODUCT(--(ITEXP!$B$7:$B$15=$A174)*(ITEXP!$G$1:$AN$1=N$1),ITEXP!$G$7:$AN$15)+SUMIF(LABRCOST!$C$5:$C$30,$A174,LABRCOST!O$5:O$30)</f>
        <v>0</v>
      </c>
      <c r="O174" s="18">
        <f t="shared" si="32"/>
        <v>0</v>
      </c>
      <c r="P174" s="32" t="s">
        <v>63</v>
      </c>
    </row>
    <row r="175" spans="1:16" x14ac:dyDescent="0.3">
      <c r="A175" s="30" t="s">
        <v>355</v>
      </c>
      <c r="B175" s="31" t="s">
        <v>356</v>
      </c>
      <c r="C175" s="17" cm="1">
        <f t="array" ref="C175">SUMIF(TRAINGCOST!$B$6:$B$8,$A175,TRAINGCOST!D$6:D$8)+SUMPRODUCT(--(HSEEXP!$B$7:$B$24=$A175)*(HSEEXP!$G$1:$AN$1=C$1),HSEEXP!$G$7:$AN$24)+SUMPRODUCT(--(GENSERVEXP!$B$7:$B$47=$A175)*(GENSERVEXP!$G$1:$AN$1=C$1),GENSERVEXP!$G$7:$AN$47)+SUMPRODUCT(--(ITEXP!$B$7:$B$15=$A175)*(ITEXP!$G$1:$AN$1=C$1),ITEXP!$G$7:$AN$15)+SUMIF(LABRCOST!$C$5:$C$30,$A175,LABRCOST!D$5:D$30)</f>
        <v>0</v>
      </c>
      <c r="D175" s="17" cm="1">
        <f t="array" ref="D175">SUMIF(TRAINGCOST!$B$6:$B$8,$A175,TRAINGCOST!E$6:E$8)+SUMPRODUCT(--(HSEEXP!$B$7:$B$24=$A175)*(HSEEXP!$G$1:$AN$1=D$1),HSEEXP!$G$7:$AN$24)+SUMPRODUCT(--(GENSERVEXP!$B$7:$B$47=$A175)*(GENSERVEXP!$G$1:$AN$1=D$1),GENSERVEXP!$G$7:$AN$47)+SUMPRODUCT(--(ITEXP!$B$7:$B$15=$A175)*(ITEXP!$G$1:$AN$1=D$1),ITEXP!$G$7:$AN$15)+SUMIF(LABRCOST!$C$5:$C$30,$A175,LABRCOST!E$5:E$30)</f>
        <v>0</v>
      </c>
      <c r="E175" s="17" cm="1">
        <f t="array" ref="E175">SUMIF(TRAINGCOST!$B$6:$B$8,$A175,TRAINGCOST!F$6:F$8)+SUMPRODUCT(--(HSEEXP!$B$7:$B$24=$A175)*(HSEEXP!$G$1:$AN$1=E$1),HSEEXP!$G$7:$AN$24)+SUMPRODUCT(--(GENSERVEXP!$B$7:$B$47=$A175)*(GENSERVEXP!$G$1:$AN$1=E$1),GENSERVEXP!$G$7:$AN$47)+SUMPRODUCT(--(ITEXP!$B$7:$B$15=$A175)*(ITEXP!$G$1:$AN$1=E$1),ITEXP!$G$7:$AN$15)+SUMIF(LABRCOST!$C$5:$C$30,$A175,LABRCOST!F$5:F$30)</f>
        <v>0</v>
      </c>
      <c r="F175" s="17" cm="1">
        <f t="array" ref="F175">SUMIF(TRAINGCOST!$B$6:$B$8,$A175,TRAINGCOST!G$6:G$8)+SUMPRODUCT(--(HSEEXP!$B$7:$B$24=$A175)*(HSEEXP!$G$1:$AN$1=F$1),HSEEXP!$G$7:$AN$24)+SUMPRODUCT(--(GENSERVEXP!$B$7:$B$47=$A175)*(GENSERVEXP!$G$1:$AN$1=F$1),GENSERVEXP!$G$7:$AN$47)+SUMPRODUCT(--(ITEXP!$B$7:$B$15=$A175)*(ITEXP!$G$1:$AN$1=F$1),ITEXP!$G$7:$AN$15)+SUMIF(LABRCOST!$C$5:$C$30,$A175,LABRCOST!G$5:G$30)</f>
        <v>0</v>
      </c>
      <c r="G175" s="17" cm="1">
        <f t="array" ref="G175">SUMIF(TRAINGCOST!$B$6:$B$8,$A175,TRAINGCOST!H$6:H$8)+SUMPRODUCT(--(HSEEXP!$B$7:$B$24=$A175)*(HSEEXP!$G$1:$AN$1=G$1),HSEEXP!$G$7:$AN$24)+SUMPRODUCT(--(GENSERVEXP!$B$7:$B$47=$A175)*(GENSERVEXP!$G$1:$AN$1=G$1),GENSERVEXP!$G$7:$AN$47)+SUMPRODUCT(--(ITEXP!$B$7:$B$15=$A175)*(ITEXP!$G$1:$AN$1=G$1),ITEXP!$G$7:$AN$15)+SUMIF(LABRCOST!$C$5:$C$30,$A175,LABRCOST!H$5:H$30)</f>
        <v>0</v>
      </c>
      <c r="H175" s="17" cm="1">
        <f t="array" ref="H175">SUMIF(TRAINGCOST!$B$6:$B$8,$A175,TRAINGCOST!I$6:I$8)+SUMPRODUCT(--(HSEEXP!$B$7:$B$24=$A175)*(HSEEXP!$G$1:$AN$1=H$1),HSEEXP!$G$7:$AN$24)+SUMPRODUCT(--(GENSERVEXP!$B$7:$B$47=$A175)*(GENSERVEXP!$G$1:$AN$1=H$1),GENSERVEXP!$G$7:$AN$47)+SUMPRODUCT(--(ITEXP!$B$7:$B$15=$A175)*(ITEXP!$G$1:$AN$1=H$1),ITEXP!$G$7:$AN$15)+SUMIF(LABRCOST!$C$5:$C$30,$A175,LABRCOST!I$5:I$30)</f>
        <v>0</v>
      </c>
      <c r="I175" s="17" cm="1">
        <f t="array" ref="I175">SUMIF(TRAINGCOST!$B$6:$B$8,$A175,TRAINGCOST!J$6:J$8)+SUMPRODUCT(--(HSEEXP!$B$7:$B$24=$A175)*(HSEEXP!$G$1:$AN$1=I$1),HSEEXP!$G$7:$AN$24)+SUMPRODUCT(--(GENSERVEXP!$B$7:$B$47=$A175)*(GENSERVEXP!$G$1:$AN$1=I$1),GENSERVEXP!$G$7:$AN$47)+SUMPRODUCT(--(ITEXP!$B$7:$B$15=$A175)*(ITEXP!$G$1:$AN$1=I$1),ITEXP!$G$7:$AN$15)+SUMIF(LABRCOST!$C$5:$C$30,$A175,LABRCOST!J$5:J$30)</f>
        <v>0</v>
      </c>
      <c r="J175" s="17" cm="1">
        <f t="array" ref="J175">SUMIF(TRAINGCOST!$B$6:$B$8,$A175,TRAINGCOST!K$6:K$8)+SUMPRODUCT(--(HSEEXP!$B$7:$B$24=$A175)*(HSEEXP!$G$1:$AN$1=J$1),HSEEXP!$G$7:$AN$24)+SUMPRODUCT(--(GENSERVEXP!$B$7:$B$47=$A175)*(GENSERVEXP!$G$1:$AN$1=J$1),GENSERVEXP!$G$7:$AN$47)+SUMPRODUCT(--(ITEXP!$B$7:$B$15=$A175)*(ITEXP!$G$1:$AN$1=J$1),ITEXP!$G$7:$AN$15)+SUMIF(LABRCOST!$C$5:$C$30,$A175,LABRCOST!K$5:K$30)</f>
        <v>0</v>
      </c>
      <c r="K175" s="17" cm="1">
        <f t="array" ref="K175">SUMIF(TRAINGCOST!$B$6:$B$8,$A175,TRAINGCOST!L$6:L$8)+SUMPRODUCT(--(HSEEXP!$B$7:$B$24=$A175)*(HSEEXP!$G$1:$AN$1=K$1),HSEEXP!$G$7:$AN$24)+SUMPRODUCT(--(GENSERVEXP!$B$7:$B$47=$A175)*(GENSERVEXP!$G$1:$AN$1=K$1),GENSERVEXP!$G$7:$AN$47)+SUMPRODUCT(--(ITEXP!$B$7:$B$15=$A175)*(ITEXP!$G$1:$AN$1=K$1),ITEXP!$G$7:$AN$15)+SUMIF(LABRCOST!$C$5:$C$30,$A175,LABRCOST!L$5:L$30)</f>
        <v>0</v>
      </c>
      <c r="L175" s="17" cm="1">
        <f t="array" ref="L175">SUMIF(TRAINGCOST!$B$6:$B$8,$A175,TRAINGCOST!M$6:M$8)+SUMPRODUCT(--(HSEEXP!$B$7:$B$24=$A175)*(HSEEXP!$G$1:$AN$1=L$1),HSEEXP!$G$7:$AN$24)+SUMPRODUCT(--(GENSERVEXP!$B$7:$B$47=$A175)*(GENSERVEXP!$G$1:$AN$1=L$1),GENSERVEXP!$G$7:$AN$47)+SUMPRODUCT(--(ITEXP!$B$7:$B$15=$A175)*(ITEXP!$G$1:$AN$1=L$1),ITEXP!$G$7:$AN$15)+SUMIF(LABRCOST!$C$5:$C$30,$A175,LABRCOST!M$5:M$30)</f>
        <v>0</v>
      </c>
      <c r="M175" s="17" cm="1">
        <f t="array" ref="M175">SUMIF(TRAINGCOST!$B$6:$B$8,$A175,TRAINGCOST!N$6:N$8)+SUMPRODUCT(--(HSEEXP!$B$7:$B$24=$A175)*(HSEEXP!$G$1:$AN$1=M$1),HSEEXP!$G$7:$AN$24)+SUMPRODUCT(--(GENSERVEXP!$B$7:$B$47=$A175)*(GENSERVEXP!$G$1:$AN$1=M$1),GENSERVEXP!$G$7:$AN$47)+SUMPRODUCT(--(ITEXP!$B$7:$B$15=$A175)*(ITEXP!$G$1:$AN$1=M$1),ITEXP!$G$7:$AN$15)+SUMIF(LABRCOST!$C$5:$C$30,$A175,LABRCOST!N$5:N$30)</f>
        <v>0</v>
      </c>
      <c r="N175" s="17" cm="1">
        <f t="array" ref="N175">SUMIF(TRAINGCOST!$B$6:$B$8,$A175,TRAINGCOST!O$6:O$8)+SUMPRODUCT(--(HSEEXP!$B$7:$B$24=$A175)*(HSEEXP!$G$1:$AN$1=N$1),HSEEXP!$G$7:$AN$24)+SUMPRODUCT(--(GENSERVEXP!$B$7:$B$47=$A175)*(GENSERVEXP!$G$1:$AN$1=N$1),GENSERVEXP!$G$7:$AN$47)+SUMPRODUCT(--(ITEXP!$B$7:$B$15=$A175)*(ITEXP!$G$1:$AN$1=N$1),ITEXP!$G$7:$AN$15)+SUMIF(LABRCOST!$C$5:$C$30,$A175,LABRCOST!O$5:O$30)</f>
        <v>0</v>
      </c>
      <c r="O175" s="18">
        <f t="shared" si="32"/>
        <v>0</v>
      </c>
      <c r="P175" s="32" t="s">
        <v>226</v>
      </c>
    </row>
    <row r="176" spans="1:16" x14ac:dyDescent="0.3">
      <c r="A176" s="30" t="s">
        <v>357</v>
      </c>
      <c r="B176" s="31" t="s">
        <v>358</v>
      </c>
      <c r="C176" s="17" cm="1">
        <f t="array" ref="C176">SUMIF(TRAINGCOST!$B$6:$B$8,$A176,TRAINGCOST!D$6:D$8)+SUMPRODUCT(--(HSEEXP!$B$7:$B$24=$A176)*(HSEEXP!$G$1:$AN$1=C$1),HSEEXP!$G$7:$AN$24)+SUMPRODUCT(--(GENSERVEXP!$B$7:$B$47=$A176)*(GENSERVEXP!$G$1:$AN$1=C$1),GENSERVEXP!$G$7:$AN$47)+SUMPRODUCT(--(ITEXP!$B$7:$B$15=$A176)*(ITEXP!$G$1:$AN$1=C$1),ITEXP!$G$7:$AN$15)+SUMIF(LABRCOST!$C$5:$C$30,$A176,LABRCOST!D$5:D$30)</f>
        <v>0</v>
      </c>
      <c r="D176" s="17" cm="1">
        <f t="array" ref="D176">SUMIF(TRAINGCOST!$B$6:$B$8,$A176,TRAINGCOST!E$6:E$8)+SUMPRODUCT(--(HSEEXP!$B$7:$B$24=$A176)*(HSEEXP!$G$1:$AN$1=D$1),HSEEXP!$G$7:$AN$24)+SUMPRODUCT(--(GENSERVEXP!$B$7:$B$47=$A176)*(GENSERVEXP!$G$1:$AN$1=D$1),GENSERVEXP!$G$7:$AN$47)+SUMPRODUCT(--(ITEXP!$B$7:$B$15=$A176)*(ITEXP!$G$1:$AN$1=D$1),ITEXP!$G$7:$AN$15)+SUMIF(LABRCOST!$C$5:$C$30,$A176,LABRCOST!E$5:E$30)</f>
        <v>0</v>
      </c>
      <c r="E176" s="17" cm="1">
        <f t="array" ref="E176">SUMIF(TRAINGCOST!$B$6:$B$8,$A176,TRAINGCOST!F$6:F$8)+SUMPRODUCT(--(HSEEXP!$B$7:$B$24=$A176)*(HSEEXP!$G$1:$AN$1=E$1),HSEEXP!$G$7:$AN$24)+SUMPRODUCT(--(GENSERVEXP!$B$7:$B$47=$A176)*(GENSERVEXP!$G$1:$AN$1=E$1),GENSERVEXP!$G$7:$AN$47)+SUMPRODUCT(--(ITEXP!$B$7:$B$15=$A176)*(ITEXP!$G$1:$AN$1=E$1),ITEXP!$G$7:$AN$15)+SUMIF(LABRCOST!$C$5:$C$30,$A176,LABRCOST!F$5:F$30)</f>
        <v>0</v>
      </c>
      <c r="F176" s="17" cm="1">
        <f t="array" ref="F176">SUMIF(TRAINGCOST!$B$6:$B$8,$A176,TRAINGCOST!G$6:G$8)+SUMPRODUCT(--(HSEEXP!$B$7:$B$24=$A176)*(HSEEXP!$G$1:$AN$1=F$1),HSEEXP!$G$7:$AN$24)+SUMPRODUCT(--(GENSERVEXP!$B$7:$B$47=$A176)*(GENSERVEXP!$G$1:$AN$1=F$1),GENSERVEXP!$G$7:$AN$47)+SUMPRODUCT(--(ITEXP!$B$7:$B$15=$A176)*(ITEXP!$G$1:$AN$1=F$1),ITEXP!$G$7:$AN$15)+SUMIF(LABRCOST!$C$5:$C$30,$A176,LABRCOST!G$5:G$30)</f>
        <v>0</v>
      </c>
      <c r="G176" s="17" cm="1">
        <f t="array" ref="G176">SUMIF(TRAINGCOST!$B$6:$B$8,$A176,TRAINGCOST!H$6:H$8)+SUMPRODUCT(--(HSEEXP!$B$7:$B$24=$A176)*(HSEEXP!$G$1:$AN$1=G$1),HSEEXP!$G$7:$AN$24)+SUMPRODUCT(--(GENSERVEXP!$B$7:$B$47=$A176)*(GENSERVEXP!$G$1:$AN$1=G$1),GENSERVEXP!$G$7:$AN$47)+SUMPRODUCT(--(ITEXP!$B$7:$B$15=$A176)*(ITEXP!$G$1:$AN$1=G$1),ITEXP!$G$7:$AN$15)+SUMIF(LABRCOST!$C$5:$C$30,$A176,LABRCOST!H$5:H$30)</f>
        <v>0</v>
      </c>
      <c r="H176" s="17" cm="1">
        <f t="array" ref="H176">SUMIF(TRAINGCOST!$B$6:$B$8,$A176,TRAINGCOST!I$6:I$8)+SUMPRODUCT(--(HSEEXP!$B$7:$B$24=$A176)*(HSEEXP!$G$1:$AN$1=H$1),HSEEXP!$G$7:$AN$24)+SUMPRODUCT(--(GENSERVEXP!$B$7:$B$47=$A176)*(GENSERVEXP!$G$1:$AN$1=H$1),GENSERVEXP!$G$7:$AN$47)+SUMPRODUCT(--(ITEXP!$B$7:$B$15=$A176)*(ITEXP!$G$1:$AN$1=H$1),ITEXP!$G$7:$AN$15)+SUMIF(LABRCOST!$C$5:$C$30,$A176,LABRCOST!I$5:I$30)</f>
        <v>0</v>
      </c>
      <c r="I176" s="17" cm="1">
        <f t="array" ref="I176">SUMIF(TRAINGCOST!$B$6:$B$8,$A176,TRAINGCOST!J$6:J$8)+SUMPRODUCT(--(HSEEXP!$B$7:$B$24=$A176)*(HSEEXP!$G$1:$AN$1=I$1),HSEEXP!$G$7:$AN$24)+SUMPRODUCT(--(GENSERVEXP!$B$7:$B$47=$A176)*(GENSERVEXP!$G$1:$AN$1=I$1),GENSERVEXP!$G$7:$AN$47)+SUMPRODUCT(--(ITEXP!$B$7:$B$15=$A176)*(ITEXP!$G$1:$AN$1=I$1),ITEXP!$G$7:$AN$15)+SUMIF(LABRCOST!$C$5:$C$30,$A176,LABRCOST!J$5:J$30)</f>
        <v>0</v>
      </c>
      <c r="J176" s="17" cm="1">
        <f t="array" ref="J176">SUMIF(TRAINGCOST!$B$6:$B$8,$A176,TRAINGCOST!K$6:K$8)+SUMPRODUCT(--(HSEEXP!$B$7:$B$24=$A176)*(HSEEXP!$G$1:$AN$1=J$1),HSEEXP!$G$7:$AN$24)+SUMPRODUCT(--(GENSERVEXP!$B$7:$B$47=$A176)*(GENSERVEXP!$G$1:$AN$1=J$1),GENSERVEXP!$G$7:$AN$47)+SUMPRODUCT(--(ITEXP!$B$7:$B$15=$A176)*(ITEXP!$G$1:$AN$1=J$1),ITEXP!$G$7:$AN$15)+SUMIF(LABRCOST!$C$5:$C$30,$A176,LABRCOST!K$5:K$30)</f>
        <v>0</v>
      </c>
      <c r="K176" s="17" cm="1">
        <f t="array" ref="K176">SUMIF(TRAINGCOST!$B$6:$B$8,$A176,TRAINGCOST!L$6:L$8)+SUMPRODUCT(--(HSEEXP!$B$7:$B$24=$A176)*(HSEEXP!$G$1:$AN$1=K$1),HSEEXP!$G$7:$AN$24)+SUMPRODUCT(--(GENSERVEXP!$B$7:$B$47=$A176)*(GENSERVEXP!$G$1:$AN$1=K$1),GENSERVEXP!$G$7:$AN$47)+SUMPRODUCT(--(ITEXP!$B$7:$B$15=$A176)*(ITEXP!$G$1:$AN$1=K$1),ITEXP!$G$7:$AN$15)+SUMIF(LABRCOST!$C$5:$C$30,$A176,LABRCOST!L$5:L$30)</f>
        <v>0</v>
      </c>
      <c r="L176" s="17" cm="1">
        <f t="array" ref="L176">SUMIF(TRAINGCOST!$B$6:$B$8,$A176,TRAINGCOST!M$6:M$8)+SUMPRODUCT(--(HSEEXP!$B$7:$B$24=$A176)*(HSEEXP!$G$1:$AN$1=L$1),HSEEXP!$G$7:$AN$24)+SUMPRODUCT(--(GENSERVEXP!$B$7:$B$47=$A176)*(GENSERVEXP!$G$1:$AN$1=L$1),GENSERVEXP!$G$7:$AN$47)+SUMPRODUCT(--(ITEXP!$B$7:$B$15=$A176)*(ITEXP!$G$1:$AN$1=L$1),ITEXP!$G$7:$AN$15)+SUMIF(LABRCOST!$C$5:$C$30,$A176,LABRCOST!M$5:M$30)</f>
        <v>0</v>
      </c>
      <c r="M176" s="17" cm="1">
        <f t="array" ref="M176">SUMIF(TRAINGCOST!$B$6:$B$8,$A176,TRAINGCOST!N$6:N$8)+SUMPRODUCT(--(HSEEXP!$B$7:$B$24=$A176)*(HSEEXP!$G$1:$AN$1=M$1),HSEEXP!$G$7:$AN$24)+SUMPRODUCT(--(GENSERVEXP!$B$7:$B$47=$A176)*(GENSERVEXP!$G$1:$AN$1=M$1),GENSERVEXP!$G$7:$AN$47)+SUMPRODUCT(--(ITEXP!$B$7:$B$15=$A176)*(ITEXP!$G$1:$AN$1=M$1),ITEXP!$G$7:$AN$15)+SUMIF(LABRCOST!$C$5:$C$30,$A176,LABRCOST!N$5:N$30)</f>
        <v>0</v>
      </c>
      <c r="N176" s="17" cm="1">
        <f t="array" ref="N176">SUMIF(TRAINGCOST!$B$6:$B$8,$A176,TRAINGCOST!O$6:O$8)+SUMPRODUCT(--(HSEEXP!$B$7:$B$24=$A176)*(HSEEXP!$G$1:$AN$1=N$1),HSEEXP!$G$7:$AN$24)+SUMPRODUCT(--(GENSERVEXP!$B$7:$B$47=$A176)*(GENSERVEXP!$G$1:$AN$1=N$1),GENSERVEXP!$G$7:$AN$47)+SUMPRODUCT(--(ITEXP!$B$7:$B$15=$A176)*(ITEXP!$G$1:$AN$1=N$1),ITEXP!$G$7:$AN$15)+SUMIF(LABRCOST!$C$5:$C$30,$A176,LABRCOST!O$5:O$30)</f>
        <v>0</v>
      </c>
      <c r="O176" s="18">
        <f t="shared" si="32"/>
        <v>0</v>
      </c>
      <c r="P176" s="32" t="s">
        <v>226</v>
      </c>
    </row>
    <row r="177" spans="1:16" x14ac:dyDescent="0.3">
      <c r="A177" s="30" t="s">
        <v>359</v>
      </c>
      <c r="B177" s="31" t="s">
        <v>360</v>
      </c>
      <c r="C177" s="17" cm="1">
        <f t="array" ref="C177">SUMIF(TRAINGCOST!$B$6:$B$8,$A177,TRAINGCOST!D$6:D$8)+SUMPRODUCT(--(HSEEXP!$B$7:$B$24=$A177)*(HSEEXP!$G$1:$AN$1=C$1),HSEEXP!$G$7:$AN$24)+SUMPRODUCT(--(GENSERVEXP!$B$7:$B$47=$A177)*(GENSERVEXP!$G$1:$AN$1=C$1),GENSERVEXP!$G$7:$AN$47)+SUMPRODUCT(--(ITEXP!$B$7:$B$15=$A177)*(ITEXP!$G$1:$AN$1=C$1),ITEXP!$G$7:$AN$15)+SUMIF(LABRCOST!$C$5:$C$30,$A177,LABRCOST!D$5:D$30)</f>
        <v>0</v>
      </c>
      <c r="D177" s="17" cm="1">
        <f t="array" ref="D177">SUMIF(TRAINGCOST!$B$6:$B$8,$A177,TRAINGCOST!E$6:E$8)+SUMPRODUCT(--(HSEEXP!$B$7:$B$24=$A177)*(HSEEXP!$G$1:$AN$1=D$1),HSEEXP!$G$7:$AN$24)+SUMPRODUCT(--(GENSERVEXP!$B$7:$B$47=$A177)*(GENSERVEXP!$G$1:$AN$1=D$1),GENSERVEXP!$G$7:$AN$47)+SUMPRODUCT(--(ITEXP!$B$7:$B$15=$A177)*(ITEXP!$G$1:$AN$1=D$1),ITEXP!$G$7:$AN$15)+SUMIF(LABRCOST!$C$5:$C$30,$A177,LABRCOST!E$5:E$30)</f>
        <v>0</v>
      </c>
      <c r="E177" s="17" cm="1">
        <f t="array" ref="E177">SUMIF(TRAINGCOST!$B$6:$B$8,$A177,TRAINGCOST!F$6:F$8)+SUMPRODUCT(--(HSEEXP!$B$7:$B$24=$A177)*(HSEEXP!$G$1:$AN$1=E$1),HSEEXP!$G$7:$AN$24)+SUMPRODUCT(--(GENSERVEXP!$B$7:$B$47=$A177)*(GENSERVEXP!$G$1:$AN$1=E$1),GENSERVEXP!$G$7:$AN$47)+SUMPRODUCT(--(ITEXP!$B$7:$B$15=$A177)*(ITEXP!$G$1:$AN$1=E$1),ITEXP!$G$7:$AN$15)+SUMIF(LABRCOST!$C$5:$C$30,$A177,LABRCOST!F$5:F$30)</f>
        <v>0</v>
      </c>
      <c r="F177" s="17" cm="1">
        <f t="array" ref="F177">SUMIF(TRAINGCOST!$B$6:$B$8,$A177,TRAINGCOST!G$6:G$8)+SUMPRODUCT(--(HSEEXP!$B$7:$B$24=$A177)*(HSEEXP!$G$1:$AN$1=F$1),HSEEXP!$G$7:$AN$24)+SUMPRODUCT(--(GENSERVEXP!$B$7:$B$47=$A177)*(GENSERVEXP!$G$1:$AN$1=F$1),GENSERVEXP!$G$7:$AN$47)+SUMPRODUCT(--(ITEXP!$B$7:$B$15=$A177)*(ITEXP!$G$1:$AN$1=F$1),ITEXP!$G$7:$AN$15)+SUMIF(LABRCOST!$C$5:$C$30,$A177,LABRCOST!G$5:G$30)</f>
        <v>0</v>
      </c>
      <c r="G177" s="17" cm="1">
        <f t="array" ref="G177">SUMIF(TRAINGCOST!$B$6:$B$8,$A177,TRAINGCOST!H$6:H$8)+SUMPRODUCT(--(HSEEXP!$B$7:$B$24=$A177)*(HSEEXP!$G$1:$AN$1=G$1),HSEEXP!$G$7:$AN$24)+SUMPRODUCT(--(GENSERVEXP!$B$7:$B$47=$A177)*(GENSERVEXP!$G$1:$AN$1=G$1),GENSERVEXP!$G$7:$AN$47)+SUMPRODUCT(--(ITEXP!$B$7:$B$15=$A177)*(ITEXP!$G$1:$AN$1=G$1),ITEXP!$G$7:$AN$15)+SUMIF(LABRCOST!$C$5:$C$30,$A177,LABRCOST!H$5:H$30)</f>
        <v>0</v>
      </c>
      <c r="H177" s="17" cm="1">
        <f t="array" ref="H177">SUMIF(TRAINGCOST!$B$6:$B$8,$A177,TRAINGCOST!I$6:I$8)+SUMPRODUCT(--(HSEEXP!$B$7:$B$24=$A177)*(HSEEXP!$G$1:$AN$1=H$1),HSEEXP!$G$7:$AN$24)+SUMPRODUCT(--(GENSERVEXP!$B$7:$B$47=$A177)*(GENSERVEXP!$G$1:$AN$1=H$1),GENSERVEXP!$G$7:$AN$47)+SUMPRODUCT(--(ITEXP!$B$7:$B$15=$A177)*(ITEXP!$G$1:$AN$1=H$1),ITEXP!$G$7:$AN$15)+SUMIF(LABRCOST!$C$5:$C$30,$A177,LABRCOST!I$5:I$30)</f>
        <v>0</v>
      </c>
      <c r="I177" s="17" cm="1">
        <f t="array" ref="I177">SUMIF(TRAINGCOST!$B$6:$B$8,$A177,TRAINGCOST!J$6:J$8)+SUMPRODUCT(--(HSEEXP!$B$7:$B$24=$A177)*(HSEEXP!$G$1:$AN$1=I$1),HSEEXP!$G$7:$AN$24)+SUMPRODUCT(--(GENSERVEXP!$B$7:$B$47=$A177)*(GENSERVEXP!$G$1:$AN$1=I$1),GENSERVEXP!$G$7:$AN$47)+SUMPRODUCT(--(ITEXP!$B$7:$B$15=$A177)*(ITEXP!$G$1:$AN$1=I$1),ITEXP!$G$7:$AN$15)+SUMIF(LABRCOST!$C$5:$C$30,$A177,LABRCOST!J$5:J$30)</f>
        <v>0</v>
      </c>
      <c r="J177" s="17" cm="1">
        <f t="array" ref="J177">SUMIF(TRAINGCOST!$B$6:$B$8,$A177,TRAINGCOST!K$6:K$8)+SUMPRODUCT(--(HSEEXP!$B$7:$B$24=$A177)*(HSEEXP!$G$1:$AN$1=J$1),HSEEXP!$G$7:$AN$24)+SUMPRODUCT(--(GENSERVEXP!$B$7:$B$47=$A177)*(GENSERVEXP!$G$1:$AN$1=J$1),GENSERVEXP!$G$7:$AN$47)+SUMPRODUCT(--(ITEXP!$B$7:$B$15=$A177)*(ITEXP!$G$1:$AN$1=J$1),ITEXP!$G$7:$AN$15)+SUMIF(LABRCOST!$C$5:$C$30,$A177,LABRCOST!K$5:K$30)</f>
        <v>0</v>
      </c>
      <c r="K177" s="17" cm="1">
        <f t="array" ref="K177">SUMIF(TRAINGCOST!$B$6:$B$8,$A177,TRAINGCOST!L$6:L$8)+SUMPRODUCT(--(HSEEXP!$B$7:$B$24=$A177)*(HSEEXP!$G$1:$AN$1=K$1),HSEEXP!$G$7:$AN$24)+SUMPRODUCT(--(GENSERVEXP!$B$7:$B$47=$A177)*(GENSERVEXP!$G$1:$AN$1=K$1),GENSERVEXP!$G$7:$AN$47)+SUMPRODUCT(--(ITEXP!$B$7:$B$15=$A177)*(ITEXP!$G$1:$AN$1=K$1),ITEXP!$G$7:$AN$15)+SUMIF(LABRCOST!$C$5:$C$30,$A177,LABRCOST!L$5:L$30)</f>
        <v>0</v>
      </c>
      <c r="L177" s="17" cm="1">
        <f t="array" ref="L177">SUMIF(TRAINGCOST!$B$6:$B$8,$A177,TRAINGCOST!M$6:M$8)+SUMPRODUCT(--(HSEEXP!$B$7:$B$24=$A177)*(HSEEXP!$G$1:$AN$1=L$1),HSEEXP!$G$7:$AN$24)+SUMPRODUCT(--(GENSERVEXP!$B$7:$B$47=$A177)*(GENSERVEXP!$G$1:$AN$1=L$1),GENSERVEXP!$G$7:$AN$47)+SUMPRODUCT(--(ITEXP!$B$7:$B$15=$A177)*(ITEXP!$G$1:$AN$1=L$1),ITEXP!$G$7:$AN$15)+SUMIF(LABRCOST!$C$5:$C$30,$A177,LABRCOST!M$5:M$30)</f>
        <v>0</v>
      </c>
      <c r="M177" s="17" cm="1">
        <f t="array" ref="M177">SUMIF(TRAINGCOST!$B$6:$B$8,$A177,TRAINGCOST!N$6:N$8)+SUMPRODUCT(--(HSEEXP!$B$7:$B$24=$A177)*(HSEEXP!$G$1:$AN$1=M$1),HSEEXP!$G$7:$AN$24)+SUMPRODUCT(--(GENSERVEXP!$B$7:$B$47=$A177)*(GENSERVEXP!$G$1:$AN$1=M$1),GENSERVEXP!$G$7:$AN$47)+SUMPRODUCT(--(ITEXP!$B$7:$B$15=$A177)*(ITEXP!$G$1:$AN$1=M$1),ITEXP!$G$7:$AN$15)+SUMIF(LABRCOST!$C$5:$C$30,$A177,LABRCOST!N$5:N$30)</f>
        <v>0</v>
      </c>
      <c r="N177" s="17" cm="1">
        <f t="array" ref="N177">SUMIF(TRAINGCOST!$B$6:$B$8,$A177,TRAINGCOST!O$6:O$8)+SUMPRODUCT(--(HSEEXP!$B$7:$B$24=$A177)*(HSEEXP!$G$1:$AN$1=N$1),HSEEXP!$G$7:$AN$24)+SUMPRODUCT(--(GENSERVEXP!$B$7:$B$47=$A177)*(GENSERVEXP!$G$1:$AN$1=N$1),GENSERVEXP!$G$7:$AN$47)+SUMPRODUCT(--(ITEXP!$B$7:$B$15=$A177)*(ITEXP!$G$1:$AN$1=N$1),ITEXP!$G$7:$AN$15)+SUMIF(LABRCOST!$C$5:$C$30,$A177,LABRCOST!O$5:O$30)</f>
        <v>0</v>
      </c>
      <c r="O177" s="18">
        <f t="shared" si="32"/>
        <v>0</v>
      </c>
      <c r="P177" s="32" t="s">
        <v>226</v>
      </c>
    </row>
    <row r="178" spans="1:16" x14ac:dyDescent="0.3">
      <c r="A178" s="30" t="s">
        <v>361</v>
      </c>
      <c r="B178" s="31" t="s">
        <v>362</v>
      </c>
      <c r="C178" s="17" cm="1">
        <f t="array" ref="C178">SUMIF(TRAINGCOST!$B$6:$B$8,$A178,TRAINGCOST!D$6:D$8)+SUMPRODUCT(--(HSEEXP!$B$7:$B$24=$A178)*(HSEEXP!$G$1:$AN$1=C$1),HSEEXP!$G$7:$AN$24)+SUMPRODUCT(--(GENSERVEXP!$B$7:$B$47=$A178)*(GENSERVEXP!$G$1:$AN$1=C$1),GENSERVEXP!$G$7:$AN$47)+SUMPRODUCT(--(ITEXP!$B$7:$B$15=$A178)*(ITEXP!$G$1:$AN$1=C$1),ITEXP!$G$7:$AN$15)+SUMIF(LABRCOST!$C$5:$C$30,$A178,LABRCOST!D$5:D$30)</f>
        <v>0</v>
      </c>
      <c r="D178" s="17" cm="1">
        <f t="array" ref="D178">SUMIF(TRAINGCOST!$B$6:$B$8,$A178,TRAINGCOST!E$6:E$8)+SUMPRODUCT(--(HSEEXP!$B$7:$B$24=$A178)*(HSEEXP!$G$1:$AN$1=D$1),HSEEXP!$G$7:$AN$24)+SUMPRODUCT(--(GENSERVEXP!$B$7:$B$47=$A178)*(GENSERVEXP!$G$1:$AN$1=D$1),GENSERVEXP!$G$7:$AN$47)+SUMPRODUCT(--(ITEXP!$B$7:$B$15=$A178)*(ITEXP!$G$1:$AN$1=D$1),ITEXP!$G$7:$AN$15)+SUMIF(LABRCOST!$C$5:$C$30,$A178,LABRCOST!E$5:E$30)</f>
        <v>0</v>
      </c>
      <c r="E178" s="17" cm="1">
        <f t="array" ref="E178">SUMIF(TRAINGCOST!$B$6:$B$8,$A178,TRAINGCOST!F$6:F$8)+SUMPRODUCT(--(HSEEXP!$B$7:$B$24=$A178)*(HSEEXP!$G$1:$AN$1=E$1),HSEEXP!$G$7:$AN$24)+SUMPRODUCT(--(GENSERVEXP!$B$7:$B$47=$A178)*(GENSERVEXP!$G$1:$AN$1=E$1),GENSERVEXP!$G$7:$AN$47)+SUMPRODUCT(--(ITEXP!$B$7:$B$15=$A178)*(ITEXP!$G$1:$AN$1=E$1),ITEXP!$G$7:$AN$15)+SUMIF(LABRCOST!$C$5:$C$30,$A178,LABRCOST!F$5:F$30)</f>
        <v>0</v>
      </c>
      <c r="F178" s="17" cm="1">
        <f t="array" ref="F178">SUMIF(TRAINGCOST!$B$6:$B$8,$A178,TRAINGCOST!G$6:G$8)+SUMPRODUCT(--(HSEEXP!$B$7:$B$24=$A178)*(HSEEXP!$G$1:$AN$1=F$1),HSEEXP!$G$7:$AN$24)+SUMPRODUCT(--(GENSERVEXP!$B$7:$B$47=$A178)*(GENSERVEXP!$G$1:$AN$1=F$1),GENSERVEXP!$G$7:$AN$47)+SUMPRODUCT(--(ITEXP!$B$7:$B$15=$A178)*(ITEXP!$G$1:$AN$1=F$1),ITEXP!$G$7:$AN$15)+SUMIF(LABRCOST!$C$5:$C$30,$A178,LABRCOST!G$5:G$30)</f>
        <v>0</v>
      </c>
      <c r="G178" s="17" cm="1">
        <f t="array" ref="G178">SUMIF(TRAINGCOST!$B$6:$B$8,$A178,TRAINGCOST!H$6:H$8)+SUMPRODUCT(--(HSEEXP!$B$7:$B$24=$A178)*(HSEEXP!$G$1:$AN$1=G$1),HSEEXP!$G$7:$AN$24)+SUMPRODUCT(--(GENSERVEXP!$B$7:$B$47=$A178)*(GENSERVEXP!$G$1:$AN$1=G$1),GENSERVEXP!$G$7:$AN$47)+SUMPRODUCT(--(ITEXP!$B$7:$B$15=$A178)*(ITEXP!$G$1:$AN$1=G$1),ITEXP!$G$7:$AN$15)+SUMIF(LABRCOST!$C$5:$C$30,$A178,LABRCOST!H$5:H$30)</f>
        <v>0</v>
      </c>
      <c r="H178" s="17" cm="1">
        <f t="array" ref="H178">SUMIF(TRAINGCOST!$B$6:$B$8,$A178,TRAINGCOST!I$6:I$8)+SUMPRODUCT(--(HSEEXP!$B$7:$B$24=$A178)*(HSEEXP!$G$1:$AN$1=H$1),HSEEXP!$G$7:$AN$24)+SUMPRODUCT(--(GENSERVEXP!$B$7:$B$47=$A178)*(GENSERVEXP!$G$1:$AN$1=H$1),GENSERVEXP!$G$7:$AN$47)+SUMPRODUCT(--(ITEXP!$B$7:$B$15=$A178)*(ITEXP!$G$1:$AN$1=H$1),ITEXP!$G$7:$AN$15)+SUMIF(LABRCOST!$C$5:$C$30,$A178,LABRCOST!I$5:I$30)</f>
        <v>0</v>
      </c>
      <c r="I178" s="17" cm="1">
        <f t="array" ref="I178">SUMIF(TRAINGCOST!$B$6:$B$8,$A178,TRAINGCOST!J$6:J$8)+SUMPRODUCT(--(HSEEXP!$B$7:$B$24=$A178)*(HSEEXP!$G$1:$AN$1=I$1),HSEEXP!$G$7:$AN$24)+SUMPRODUCT(--(GENSERVEXP!$B$7:$B$47=$A178)*(GENSERVEXP!$G$1:$AN$1=I$1),GENSERVEXP!$G$7:$AN$47)+SUMPRODUCT(--(ITEXP!$B$7:$B$15=$A178)*(ITEXP!$G$1:$AN$1=I$1),ITEXP!$G$7:$AN$15)+SUMIF(LABRCOST!$C$5:$C$30,$A178,LABRCOST!J$5:J$30)</f>
        <v>0</v>
      </c>
      <c r="J178" s="17" cm="1">
        <f t="array" ref="J178">SUMIF(TRAINGCOST!$B$6:$B$8,$A178,TRAINGCOST!K$6:K$8)+SUMPRODUCT(--(HSEEXP!$B$7:$B$24=$A178)*(HSEEXP!$G$1:$AN$1=J$1),HSEEXP!$G$7:$AN$24)+SUMPRODUCT(--(GENSERVEXP!$B$7:$B$47=$A178)*(GENSERVEXP!$G$1:$AN$1=J$1),GENSERVEXP!$G$7:$AN$47)+SUMPRODUCT(--(ITEXP!$B$7:$B$15=$A178)*(ITEXP!$G$1:$AN$1=J$1),ITEXP!$G$7:$AN$15)+SUMIF(LABRCOST!$C$5:$C$30,$A178,LABRCOST!K$5:K$30)</f>
        <v>0</v>
      </c>
      <c r="K178" s="17" cm="1">
        <f t="array" ref="K178">SUMIF(TRAINGCOST!$B$6:$B$8,$A178,TRAINGCOST!L$6:L$8)+SUMPRODUCT(--(HSEEXP!$B$7:$B$24=$A178)*(HSEEXP!$G$1:$AN$1=K$1),HSEEXP!$G$7:$AN$24)+SUMPRODUCT(--(GENSERVEXP!$B$7:$B$47=$A178)*(GENSERVEXP!$G$1:$AN$1=K$1),GENSERVEXP!$G$7:$AN$47)+SUMPRODUCT(--(ITEXP!$B$7:$B$15=$A178)*(ITEXP!$G$1:$AN$1=K$1),ITEXP!$G$7:$AN$15)+SUMIF(LABRCOST!$C$5:$C$30,$A178,LABRCOST!L$5:L$30)</f>
        <v>0</v>
      </c>
      <c r="L178" s="17" cm="1">
        <f t="array" ref="L178">SUMIF(TRAINGCOST!$B$6:$B$8,$A178,TRAINGCOST!M$6:M$8)+SUMPRODUCT(--(HSEEXP!$B$7:$B$24=$A178)*(HSEEXP!$G$1:$AN$1=L$1),HSEEXP!$G$7:$AN$24)+SUMPRODUCT(--(GENSERVEXP!$B$7:$B$47=$A178)*(GENSERVEXP!$G$1:$AN$1=L$1),GENSERVEXP!$G$7:$AN$47)+SUMPRODUCT(--(ITEXP!$B$7:$B$15=$A178)*(ITEXP!$G$1:$AN$1=L$1),ITEXP!$G$7:$AN$15)+SUMIF(LABRCOST!$C$5:$C$30,$A178,LABRCOST!M$5:M$30)</f>
        <v>0</v>
      </c>
      <c r="M178" s="17" cm="1">
        <f t="array" ref="M178">SUMIF(TRAINGCOST!$B$6:$B$8,$A178,TRAINGCOST!N$6:N$8)+SUMPRODUCT(--(HSEEXP!$B$7:$B$24=$A178)*(HSEEXP!$G$1:$AN$1=M$1),HSEEXP!$G$7:$AN$24)+SUMPRODUCT(--(GENSERVEXP!$B$7:$B$47=$A178)*(GENSERVEXP!$G$1:$AN$1=M$1),GENSERVEXP!$G$7:$AN$47)+SUMPRODUCT(--(ITEXP!$B$7:$B$15=$A178)*(ITEXP!$G$1:$AN$1=M$1),ITEXP!$G$7:$AN$15)+SUMIF(LABRCOST!$C$5:$C$30,$A178,LABRCOST!N$5:N$30)</f>
        <v>0</v>
      </c>
      <c r="N178" s="17" cm="1">
        <f t="array" ref="N178">SUMIF(TRAINGCOST!$B$6:$B$8,$A178,TRAINGCOST!O$6:O$8)+SUMPRODUCT(--(HSEEXP!$B$7:$B$24=$A178)*(HSEEXP!$G$1:$AN$1=N$1),HSEEXP!$G$7:$AN$24)+SUMPRODUCT(--(GENSERVEXP!$B$7:$B$47=$A178)*(GENSERVEXP!$G$1:$AN$1=N$1),GENSERVEXP!$G$7:$AN$47)+SUMPRODUCT(--(ITEXP!$B$7:$B$15=$A178)*(ITEXP!$G$1:$AN$1=N$1),ITEXP!$G$7:$AN$15)+SUMIF(LABRCOST!$C$5:$C$30,$A178,LABRCOST!O$5:O$30)</f>
        <v>0</v>
      </c>
      <c r="O178" s="18">
        <f t="shared" si="32"/>
        <v>0</v>
      </c>
      <c r="P178" s="32" t="s">
        <v>63</v>
      </c>
    </row>
    <row r="179" spans="1:16" x14ac:dyDescent="0.3">
      <c r="A179" s="30" t="s">
        <v>363</v>
      </c>
      <c r="B179" s="31" t="s">
        <v>364</v>
      </c>
      <c r="C179" s="17" cm="1">
        <f t="array" ref="C179">SUMIF(TRAINGCOST!$B$6:$B$8,$A179,TRAINGCOST!D$6:D$8)+SUMPRODUCT(--(HSEEXP!$B$7:$B$24=$A179)*(HSEEXP!$G$1:$AN$1=C$1),HSEEXP!$G$7:$AN$24)+SUMPRODUCT(--(GENSERVEXP!$B$7:$B$47=$A179)*(GENSERVEXP!$G$1:$AN$1=C$1),GENSERVEXP!$G$7:$AN$47)+SUMPRODUCT(--(ITEXP!$B$7:$B$15=$A179)*(ITEXP!$G$1:$AN$1=C$1),ITEXP!$G$7:$AN$15)+SUMIF(LABRCOST!$C$5:$C$30,$A179,LABRCOST!D$5:D$30)</f>
        <v>0</v>
      </c>
      <c r="D179" s="17" cm="1">
        <f t="array" ref="D179">SUMIF(TRAINGCOST!$B$6:$B$8,$A179,TRAINGCOST!E$6:E$8)+SUMPRODUCT(--(HSEEXP!$B$7:$B$24=$A179)*(HSEEXP!$G$1:$AN$1=D$1),HSEEXP!$G$7:$AN$24)+SUMPRODUCT(--(GENSERVEXP!$B$7:$B$47=$A179)*(GENSERVEXP!$G$1:$AN$1=D$1),GENSERVEXP!$G$7:$AN$47)+SUMPRODUCT(--(ITEXP!$B$7:$B$15=$A179)*(ITEXP!$G$1:$AN$1=D$1),ITEXP!$G$7:$AN$15)+SUMIF(LABRCOST!$C$5:$C$30,$A179,LABRCOST!E$5:E$30)</f>
        <v>0</v>
      </c>
      <c r="E179" s="17" cm="1">
        <f t="array" ref="E179">SUMIF(TRAINGCOST!$B$6:$B$8,$A179,TRAINGCOST!F$6:F$8)+SUMPRODUCT(--(HSEEXP!$B$7:$B$24=$A179)*(HSEEXP!$G$1:$AN$1=E$1),HSEEXP!$G$7:$AN$24)+SUMPRODUCT(--(GENSERVEXP!$B$7:$B$47=$A179)*(GENSERVEXP!$G$1:$AN$1=E$1),GENSERVEXP!$G$7:$AN$47)+SUMPRODUCT(--(ITEXP!$B$7:$B$15=$A179)*(ITEXP!$G$1:$AN$1=E$1),ITEXP!$G$7:$AN$15)+SUMIF(LABRCOST!$C$5:$C$30,$A179,LABRCOST!F$5:F$30)</f>
        <v>0</v>
      </c>
      <c r="F179" s="17" cm="1">
        <f t="array" ref="F179">SUMIF(TRAINGCOST!$B$6:$B$8,$A179,TRAINGCOST!G$6:G$8)+SUMPRODUCT(--(HSEEXP!$B$7:$B$24=$A179)*(HSEEXP!$G$1:$AN$1=F$1),HSEEXP!$G$7:$AN$24)+SUMPRODUCT(--(GENSERVEXP!$B$7:$B$47=$A179)*(GENSERVEXP!$G$1:$AN$1=F$1),GENSERVEXP!$G$7:$AN$47)+SUMPRODUCT(--(ITEXP!$B$7:$B$15=$A179)*(ITEXP!$G$1:$AN$1=F$1),ITEXP!$G$7:$AN$15)+SUMIF(LABRCOST!$C$5:$C$30,$A179,LABRCOST!G$5:G$30)</f>
        <v>0</v>
      </c>
      <c r="G179" s="17" cm="1">
        <f t="array" ref="G179">SUMIF(TRAINGCOST!$B$6:$B$8,$A179,TRAINGCOST!H$6:H$8)+SUMPRODUCT(--(HSEEXP!$B$7:$B$24=$A179)*(HSEEXP!$G$1:$AN$1=G$1),HSEEXP!$G$7:$AN$24)+SUMPRODUCT(--(GENSERVEXP!$B$7:$B$47=$A179)*(GENSERVEXP!$G$1:$AN$1=G$1),GENSERVEXP!$G$7:$AN$47)+SUMPRODUCT(--(ITEXP!$B$7:$B$15=$A179)*(ITEXP!$G$1:$AN$1=G$1),ITEXP!$G$7:$AN$15)+SUMIF(LABRCOST!$C$5:$C$30,$A179,LABRCOST!H$5:H$30)</f>
        <v>0</v>
      </c>
      <c r="H179" s="17" cm="1">
        <f t="array" ref="H179">SUMIF(TRAINGCOST!$B$6:$B$8,$A179,TRAINGCOST!I$6:I$8)+SUMPRODUCT(--(HSEEXP!$B$7:$B$24=$A179)*(HSEEXP!$G$1:$AN$1=H$1),HSEEXP!$G$7:$AN$24)+SUMPRODUCT(--(GENSERVEXP!$B$7:$B$47=$A179)*(GENSERVEXP!$G$1:$AN$1=H$1),GENSERVEXP!$G$7:$AN$47)+SUMPRODUCT(--(ITEXP!$B$7:$B$15=$A179)*(ITEXP!$G$1:$AN$1=H$1),ITEXP!$G$7:$AN$15)+SUMIF(LABRCOST!$C$5:$C$30,$A179,LABRCOST!I$5:I$30)</f>
        <v>0</v>
      </c>
      <c r="I179" s="17" cm="1">
        <f t="array" ref="I179">SUMIF(TRAINGCOST!$B$6:$B$8,$A179,TRAINGCOST!J$6:J$8)+SUMPRODUCT(--(HSEEXP!$B$7:$B$24=$A179)*(HSEEXP!$G$1:$AN$1=I$1),HSEEXP!$G$7:$AN$24)+SUMPRODUCT(--(GENSERVEXP!$B$7:$B$47=$A179)*(GENSERVEXP!$G$1:$AN$1=I$1),GENSERVEXP!$G$7:$AN$47)+SUMPRODUCT(--(ITEXP!$B$7:$B$15=$A179)*(ITEXP!$G$1:$AN$1=I$1),ITEXP!$G$7:$AN$15)+SUMIF(LABRCOST!$C$5:$C$30,$A179,LABRCOST!J$5:J$30)</f>
        <v>0</v>
      </c>
      <c r="J179" s="17" cm="1">
        <f t="array" ref="J179">SUMIF(TRAINGCOST!$B$6:$B$8,$A179,TRAINGCOST!K$6:K$8)+SUMPRODUCT(--(HSEEXP!$B$7:$B$24=$A179)*(HSEEXP!$G$1:$AN$1=J$1),HSEEXP!$G$7:$AN$24)+SUMPRODUCT(--(GENSERVEXP!$B$7:$B$47=$A179)*(GENSERVEXP!$G$1:$AN$1=J$1),GENSERVEXP!$G$7:$AN$47)+SUMPRODUCT(--(ITEXP!$B$7:$B$15=$A179)*(ITEXP!$G$1:$AN$1=J$1),ITEXP!$G$7:$AN$15)+SUMIF(LABRCOST!$C$5:$C$30,$A179,LABRCOST!K$5:K$30)</f>
        <v>0</v>
      </c>
      <c r="K179" s="17" cm="1">
        <f t="array" ref="K179">SUMIF(TRAINGCOST!$B$6:$B$8,$A179,TRAINGCOST!L$6:L$8)+SUMPRODUCT(--(HSEEXP!$B$7:$B$24=$A179)*(HSEEXP!$G$1:$AN$1=K$1),HSEEXP!$G$7:$AN$24)+SUMPRODUCT(--(GENSERVEXP!$B$7:$B$47=$A179)*(GENSERVEXP!$G$1:$AN$1=K$1),GENSERVEXP!$G$7:$AN$47)+SUMPRODUCT(--(ITEXP!$B$7:$B$15=$A179)*(ITEXP!$G$1:$AN$1=K$1),ITEXP!$G$7:$AN$15)+SUMIF(LABRCOST!$C$5:$C$30,$A179,LABRCOST!L$5:L$30)</f>
        <v>0</v>
      </c>
      <c r="L179" s="17" cm="1">
        <f t="array" ref="L179">SUMIF(TRAINGCOST!$B$6:$B$8,$A179,TRAINGCOST!M$6:M$8)+SUMPRODUCT(--(HSEEXP!$B$7:$B$24=$A179)*(HSEEXP!$G$1:$AN$1=L$1),HSEEXP!$G$7:$AN$24)+SUMPRODUCT(--(GENSERVEXP!$B$7:$B$47=$A179)*(GENSERVEXP!$G$1:$AN$1=L$1),GENSERVEXP!$G$7:$AN$47)+SUMPRODUCT(--(ITEXP!$B$7:$B$15=$A179)*(ITEXP!$G$1:$AN$1=L$1),ITEXP!$G$7:$AN$15)+SUMIF(LABRCOST!$C$5:$C$30,$A179,LABRCOST!M$5:M$30)</f>
        <v>0</v>
      </c>
      <c r="M179" s="17" cm="1">
        <f t="array" ref="M179">SUMIF(TRAINGCOST!$B$6:$B$8,$A179,TRAINGCOST!N$6:N$8)+SUMPRODUCT(--(HSEEXP!$B$7:$B$24=$A179)*(HSEEXP!$G$1:$AN$1=M$1),HSEEXP!$G$7:$AN$24)+SUMPRODUCT(--(GENSERVEXP!$B$7:$B$47=$A179)*(GENSERVEXP!$G$1:$AN$1=M$1),GENSERVEXP!$G$7:$AN$47)+SUMPRODUCT(--(ITEXP!$B$7:$B$15=$A179)*(ITEXP!$G$1:$AN$1=M$1),ITEXP!$G$7:$AN$15)+SUMIF(LABRCOST!$C$5:$C$30,$A179,LABRCOST!N$5:N$30)</f>
        <v>0</v>
      </c>
      <c r="N179" s="17" cm="1">
        <f t="array" ref="N179">SUMIF(TRAINGCOST!$B$6:$B$8,$A179,TRAINGCOST!O$6:O$8)+SUMPRODUCT(--(HSEEXP!$B$7:$B$24=$A179)*(HSEEXP!$G$1:$AN$1=N$1),HSEEXP!$G$7:$AN$24)+SUMPRODUCT(--(GENSERVEXP!$B$7:$B$47=$A179)*(GENSERVEXP!$G$1:$AN$1=N$1),GENSERVEXP!$G$7:$AN$47)+SUMPRODUCT(--(ITEXP!$B$7:$B$15=$A179)*(ITEXP!$G$1:$AN$1=N$1),ITEXP!$G$7:$AN$15)+SUMIF(LABRCOST!$C$5:$C$30,$A179,LABRCOST!O$5:O$30)</f>
        <v>0</v>
      </c>
      <c r="O179" s="18">
        <f t="shared" si="32"/>
        <v>0</v>
      </c>
      <c r="P179" s="32" t="s">
        <v>226</v>
      </c>
    </row>
    <row r="180" spans="1:16" x14ac:dyDescent="0.3">
      <c r="A180" s="20" t="s">
        <v>365</v>
      </c>
      <c r="B180" s="29" t="s">
        <v>366</v>
      </c>
      <c r="C180" s="22">
        <f t="shared" ref="C180:N180" si="33">SUM(C171:C179)</f>
        <v>0</v>
      </c>
      <c r="D180" s="22">
        <f t="shared" si="33"/>
        <v>0</v>
      </c>
      <c r="E180" s="22">
        <f t="shared" si="33"/>
        <v>0</v>
      </c>
      <c r="F180" s="22">
        <f t="shared" si="33"/>
        <v>0</v>
      </c>
      <c r="G180" s="22">
        <f t="shared" si="33"/>
        <v>0</v>
      </c>
      <c r="H180" s="22">
        <f t="shared" si="33"/>
        <v>0</v>
      </c>
      <c r="I180" s="22">
        <f t="shared" si="33"/>
        <v>0</v>
      </c>
      <c r="J180" s="22">
        <f t="shared" si="33"/>
        <v>0</v>
      </c>
      <c r="K180" s="22">
        <f t="shared" si="33"/>
        <v>0</v>
      </c>
      <c r="L180" s="22">
        <f t="shared" si="33"/>
        <v>0</v>
      </c>
      <c r="M180" s="22">
        <f t="shared" si="33"/>
        <v>0</v>
      </c>
      <c r="N180" s="22">
        <f t="shared" si="33"/>
        <v>0</v>
      </c>
      <c r="O180" s="23">
        <f>SUM(O171:O179)</f>
        <v>0</v>
      </c>
      <c r="P180" s="24"/>
    </row>
    <row r="181" spans="1:16" x14ac:dyDescent="0.3">
      <c r="A181" s="30" t="s">
        <v>617</v>
      </c>
      <c r="B181" s="31" t="s">
        <v>367</v>
      </c>
      <c r="C181" s="17" cm="1">
        <f t="array" ref="C181">SUMIF(TRAINGCOST!$B$6:$B$8,$A181,TRAINGCOST!D$6:D$8)+SUMPRODUCT(--(HSEEXP!$B$7:$B$24=$A181)*(HSEEXP!$G$1:$AN$1=C$1),HSEEXP!$G$7:$AN$24)+SUMPRODUCT(--(GENSERVEXP!$B$7:$B$47=$A181)*(GENSERVEXP!$G$1:$AN$1=C$1),GENSERVEXP!$G$7:$AN$47)+SUMPRODUCT(--(ITEXP!$B$7:$B$15=$A181)*(ITEXP!$G$1:$AN$1=C$1),ITEXP!$G$7:$AN$15)+SUMIF(LABRCOST!$C$5:$C$30,$A181,LABRCOST!D$5:D$30)</f>
        <v>0</v>
      </c>
      <c r="D181" s="17" cm="1">
        <f t="array" ref="D181">SUMIF(TRAINGCOST!$B$6:$B$8,$A181,TRAINGCOST!E$6:E$8)+SUMPRODUCT(--(HSEEXP!$B$7:$B$24=$A181)*(HSEEXP!$G$1:$AN$1=D$1),HSEEXP!$G$7:$AN$24)+SUMPRODUCT(--(GENSERVEXP!$B$7:$B$47=$A181)*(GENSERVEXP!$G$1:$AN$1=D$1),GENSERVEXP!$G$7:$AN$47)+SUMPRODUCT(--(ITEXP!$B$7:$B$15=$A181)*(ITEXP!$G$1:$AN$1=D$1),ITEXP!$G$7:$AN$15)+SUMIF(LABRCOST!$C$5:$C$30,$A181,LABRCOST!E$5:E$30)</f>
        <v>0</v>
      </c>
      <c r="E181" s="17" cm="1">
        <f t="array" ref="E181">SUMIF(TRAINGCOST!$B$6:$B$8,$A181,TRAINGCOST!F$6:F$8)+SUMPRODUCT(--(HSEEXP!$B$7:$B$24=$A181)*(HSEEXP!$G$1:$AN$1=E$1),HSEEXP!$G$7:$AN$24)+SUMPRODUCT(--(GENSERVEXP!$B$7:$B$47=$A181)*(GENSERVEXP!$G$1:$AN$1=E$1),GENSERVEXP!$G$7:$AN$47)+SUMPRODUCT(--(ITEXP!$B$7:$B$15=$A181)*(ITEXP!$G$1:$AN$1=E$1),ITEXP!$G$7:$AN$15)+SUMIF(LABRCOST!$C$5:$C$30,$A181,LABRCOST!F$5:F$30)</f>
        <v>0</v>
      </c>
      <c r="F181" s="17" cm="1">
        <f t="array" ref="F181">SUMIF(TRAINGCOST!$B$6:$B$8,$A181,TRAINGCOST!G$6:G$8)+SUMPRODUCT(--(HSEEXP!$B$7:$B$24=$A181)*(HSEEXP!$G$1:$AN$1=F$1),HSEEXP!$G$7:$AN$24)+SUMPRODUCT(--(GENSERVEXP!$B$7:$B$47=$A181)*(GENSERVEXP!$G$1:$AN$1=F$1),GENSERVEXP!$G$7:$AN$47)+SUMPRODUCT(--(ITEXP!$B$7:$B$15=$A181)*(ITEXP!$G$1:$AN$1=F$1),ITEXP!$G$7:$AN$15)+SUMIF(LABRCOST!$C$5:$C$30,$A181,LABRCOST!G$5:G$30)</f>
        <v>0</v>
      </c>
      <c r="G181" s="17" cm="1">
        <f t="array" ref="G181">SUMIF(TRAINGCOST!$B$6:$B$8,$A181,TRAINGCOST!H$6:H$8)+SUMPRODUCT(--(HSEEXP!$B$7:$B$24=$A181)*(HSEEXP!$G$1:$AN$1=G$1),HSEEXP!$G$7:$AN$24)+SUMPRODUCT(--(GENSERVEXP!$B$7:$B$47=$A181)*(GENSERVEXP!$G$1:$AN$1=G$1),GENSERVEXP!$G$7:$AN$47)+SUMPRODUCT(--(ITEXP!$B$7:$B$15=$A181)*(ITEXP!$G$1:$AN$1=G$1),ITEXP!$G$7:$AN$15)+SUMIF(LABRCOST!$C$5:$C$30,$A181,LABRCOST!H$5:H$30)</f>
        <v>0</v>
      </c>
      <c r="H181" s="17" cm="1">
        <f t="array" ref="H181">SUMIF(TRAINGCOST!$B$6:$B$8,$A181,TRAINGCOST!I$6:I$8)+SUMPRODUCT(--(HSEEXP!$B$7:$B$24=$A181)*(HSEEXP!$G$1:$AN$1=H$1),HSEEXP!$G$7:$AN$24)+SUMPRODUCT(--(GENSERVEXP!$B$7:$B$47=$A181)*(GENSERVEXP!$G$1:$AN$1=H$1),GENSERVEXP!$G$7:$AN$47)+SUMPRODUCT(--(ITEXP!$B$7:$B$15=$A181)*(ITEXP!$G$1:$AN$1=H$1),ITEXP!$G$7:$AN$15)+SUMIF(LABRCOST!$C$5:$C$30,$A181,LABRCOST!I$5:I$30)</f>
        <v>0</v>
      </c>
      <c r="I181" s="17" cm="1">
        <f t="array" ref="I181">SUMIF(TRAINGCOST!$B$6:$B$8,$A181,TRAINGCOST!J$6:J$8)+SUMPRODUCT(--(HSEEXP!$B$7:$B$24=$A181)*(HSEEXP!$G$1:$AN$1=I$1),HSEEXP!$G$7:$AN$24)+SUMPRODUCT(--(GENSERVEXP!$B$7:$B$47=$A181)*(GENSERVEXP!$G$1:$AN$1=I$1),GENSERVEXP!$G$7:$AN$47)+SUMPRODUCT(--(ITEXP!$B$7:$B$15=$A181)*(ITEXP!$G$1:$AN$1=I$1),ITEXP!$G$7:$AN$15)+SUMIF(LABRCOST!$C$5:$C$30,$A181,LABRCOST!J$5:J$30)</f>
        <v>0</v>
      </c>
      <c r="J181" s="17" cm="1">
        <f t="array" ref="J181">SUMIF(TRAINGCOST!$B$6:$B$8,$A181,TRAINGCOST!K$6:K$8)+SUMPRODUCT(--(HSEEXP!$B$7:$B$24=$A181)*(HSEEXP!$G$1:$AN$1=J$1),HSEEXP!$G$7:$AN$24)+SUMPRODUCT(--(GENSERVEXP!$B$7:$B$47=$A181)*(GENSERVEXP!$G$1:$AN$1=J$1),GENSERVEXP!$G$7:$AN$47)+SUMPRODUCT(--(ITEXP!$B$7:$B$15=$A181)*(ITEXP!$G$1:$AN$1=J$1),ITEXP!$G$7:$AN$15)+SUMIF(LABRCOST!$C$5:$C$30,$A181,LABRCOST!K$5:K$30)</f>
        <v>0</v>
      </c>
      <c r="K181" s="17" cm="1">
        <f t="array" ref="K181">SUMIF(TRAINGCOST!$B$6:$B$8,$A181,TRAINGCOST!L$6:L$8)+SUMPRODUCT(--(HSEEXP!$B$7:$B$24=$A181)*(HSEEXP!$G$1:$AN$1=K$1),HSEEXP!$G$7:$AN$24)+SUMPRODUCT(--(GENSERVEXP!$B$7:$B$47=$A181)*(GENSERVEXP!$G$1:$AN$1=K$1),GENSERVEXP!$G$7:$AN$47)+SUMPRODUCT(--(ITEXP!$B$7:$B$15=$A181)*(ITEXP!$G$1:$AN$1=K$1),ITEXP!$G$7:$AN$15)+SUMIF(LABRCOST!$C$5:$C$30,$A181,LABRCOST!L$5:L$30)</f>
        <v>0</v>
      </c>
      <c r="L181" s="17" cm="1">
        <f t="array" ref="L181">SUMIF(TRAINGCOST!$B$6:$B$8,$A181,TRAINGCOST!M$6:M$8)+SUMPRODUCT(--(HSEEXP!$B$7:$B$24=$A181)*(HSEEXP!$G$1:$AN$1=L$1),HSEEXP!$G$7:$AN$24)+SUMPRODUCT(--(GENSERVEXP!$B$7:$B$47=$A181)*(GENSERVEXP!$G$1:$AN$1=L$1),GENSERVEXP!$G$7:$AN$47)+SUMPRODUCT(--(ITEXP!$B$7:$B$15=$A181)*(ITEXP!$G$1:$AN$1=L$1),ITEXP!$G$7:$AN$15)+SUMIF(LABRCOST!$C$5:$C$30,$A181,LABRCOST!M$5:M$30)</f>
        <v>0</v>
      </c>
      <c r="M181" s="17" cm="1">
        <f t="array" ref="M181">SUMIF(TRAINGCOST!$B$6:$B$8,$A181,TRAINGCOST!N$6:N$8)+SUMPRODUCT(--(HSEEXP!$B$7:$B$24=$A181)*(HSEEXP!$G$1:$AN$1=M$1),HSEEXP!$G$7:$AN$24)+SUMPRODUCT(--(GENSERVEXP!$B$7:$B$47=$A181)*(GENSERVEXP!$G$1:$AN$1=M$1),GENSERVEXP!$G$7:$AN$47)+SUMPRODUCT(--(ITEXP!$B$7:$B$15=$A181)*(ITEXP!$G$1:$AN$1=M$1),ITEXP!$G$7:$AN$15)+SUMIF(LABRCOST!$C$5:$C$30,$A181,LABRCOST!N$5:N$30)</f>
        <v>0</v>
      </c>
      <c r="N181" s="17" cm="1">
        <f t="array" ref="N181">SUMIF(TRAINGCOST!$B$6:$B$8,$A181,TRAINGCOST!O$6:O$8)+SUMPRODUCT(--(HSEEXP!$B$7:$B$24=$A181)*(HSEEXP!$G$1:$AN$1=N$1),HSEEXP!$G$7:$AN$24)+SUMPRODUCT(--(GENSERVEXP!$B$7:$B$47=$A181)*(GENSERVEXP!$G$1:$AN$1=N$1),GENSERVEXP!$G$7:$AN$47)+SUMPRODUCT(--(ITEXP!$B$7:$B$15=$A181)*(ITEXP!$G$1:$AN$1=N$1),ITEXP!$G$7:$AN$15)+SUMIF(LABRCOST!$C$5:$C$30,$A181,LABRCOST!O$5:O$30)</f>
        <v>0</v>
      </c>
      <c r="O181" s="18">
        <f t="shared" ref="O181:O187" si="34">SUM(C181:N181)</f>
        <v>0</v>
      </c>
      <c r="P181" s="32" t="s">
        <v>254</v>
      </c>
    </row>
    <row r="182" spans="1:16" x14ac:dyDescent="0.3">
      <c r="A182" s="30" t="s">
        <v>618</v>
      </c>
      <c r="B182" s="31" t="s">
        <v>368</v>
      </c>
      <c r="C182" s="17" cm="1">
        <f t="array" ref="C182">SUMIF(TRAINGCOST!$B$6:$B$8,$A182,TRAINGCOST!D$6:D$8)+SUMPRODUCT(--(HSEEXP!$B$7:$B$24=$A182)*(HSEEXP!$G$1:$AN$1=C$1),HSEEXP!$G$7:$AN$24)+SUMPRODUCT(--(GENSERVEXP!$B$7:$B$47=$A182)*(GENSERVEXP!$G$1:$AN$1=C$1),GENSERVEXP!$G$7:$AN$47)+SUMPRODUCT(--(ITEXP!$B$7:$B$15=$A182)*(ITEXP!$G$1:$AN$1=C$1),ITEXP!$G$7:$AN$15)+SUMIF(LABRCOST!$C$5:$C$30,$A182,LABRCOST!D$5:D$30)</f>
        <v>0</v>
      </c>
      <c r="D182" s="17" cm="1">
        <f t="array" ref="D182">SUMIF(TRAINGCOST!$B$6:$B$8,$A182,TRAINGCOST!E$6:E$8)+SUMPRODUCT(--(HSEEXP!$B$7:$B$24=$A182)*(HSEEXP!$G$1:$AN$1=D$1),HSEEXP!$G$7:$AN$24)+SUMPRODUCT(--(GENSERVEXP!$B$7:$B$47=$A182)*(GENSERVEXP!$G$1:$AN$1=D$1),GENSERVEXP!$G$7:$AN$47)+SUMPRODUCT(--(ITEXP!$B$7:$B$15=$A182)*(ITEXP!$G$1:$AN$1=D$1),ITEXP!$G$7:$AN$15)+SUMIF(LABRCOST!$C$5:$C$30,$A182,LABRCOST!E$5:E$30)</f>
        <v>0</v>
      </c>
      <c r="E182" s="17" cm="1">
        <f t="array" ref="E182">SUMIF(TRAINGCOST!$B$6:$B$8,$A182,TRAINGCOST!F$6:F$8)+SUMPRODUCT(--(HSEEXP!$B$7:$B$24=$A182)*(HSEEXP!$G$1:$AN$1=E$1),HSEEXP!$G$7:$AN$24)+SUMPRODUCT(--(GENSERVEXP!$B$7:$B$47=$A182)*(GENSERVEXP!$G$1:$AN$1=E$1),GENSERVEXP!$G$7:$AN$47)+SUMPRODUCT(--(ITEXP!$B$7:$B$15=$A182)*(ITEXP!$G$1:$AN$1=E$1),ITEXP!$G$7:$AN$15)+SUMIF(LABRCOST!$C$5:$C$30,$A182,LABRCOST!F$5:F$30)</f>
        <v>0</v>
      </c>
      <c r="F182" s="17" cm="1">
        <f t="array" ref="F182">SUMIF(TRAINGCOST!$B$6:$B$8,$A182,TRAINGCOST!G$6:G$8)+SUMPRODUCT(--(HSEEXP!$B$7:$B$24=$A182)*(HSEEXP!$G$1:$AN$1=F$1),HSEEXP!$G$7:$AN$24)+SUMPRODUCT(--(GENSERVEXP!$B$7:$B$47=$A182)*(GENSERVEXP!$G$1:$AN$1=F$1),GENSERVEXP!$G$7:$AN$47)+SUMPRODUCT(--(ITEXP!$B$7:$B$15=$A182)*(ITEXP!$G$1:$AN$1=F$1),ITEXP!$G$7:$AN$15)+SUMIF(LABRCOST!$C$5:$C$30,$A182,LABRCOST!G$5:G$30)</f>
        <v>0</v>
      </c>
      <c r="G182" s="17" cm="1">
        <f t="array" ref="G182">SUMIF(TRAINGCOST!$B$6:$B$8,$A182,TRAINGCOST!H$6:H$8)+SUMPRODUCT(--(HSEEXP!$B$7:$B$24=$A182)*(HSEEXP!$G$1:$AN$1=G$1),HSEEXP!$G$7:$AN$24)+SUMPRODUCT(--(GENSERVEXP!$B$7:$B$47=$A182)*(GENSERVEXP!$G$1:$AN$1=G$1),GENSERVEXP!$G$7:$AN$47)+SUMPRODUCT(--(ITEXP!$B$7:$B$15=$A182)*(ITEXP!$G$1:$AN$1=G$1),ITEXP!$G$7:$AN$15)+SUMIF(LABRCOST!$C$5:$C$30,$A182,LABRCOST!H$5:H$30)</f>
        <v>0</v>
      </c>
      <c r="H182" s="17" cm="1">
        <f t="array" ref="H182">SUMIF(TRAINGCOST!$B$6:$B$8,$A182,TRAINGCOST!I$6:I$8)+SUMPRODUCT(--(HSEEXP!$B$7:$B$24=$A182)*(HSEEXP!$G$1:$AN$1=H$1),HSEEXP!$G$7:$AN$24)+SUMPRODUCT(--(GENSERVEXP!$B$7:$B$47=$A182)*(GENSERVEXP!$G$1:$AN$1=H$1),GENSERVEXP!$G$7:$AN$47)+SUMPRODUCT(--(ITEXP!$B$7:$B$15=$A182)*(ITEXP!$G$1:$AN$1=H$1),ITEXP!$G$7:$AN$15)+SUMIF(LABRCOST!$C$5:$C$30,$A182,LABRCOST!I$5:I$30)</f>
        <v>0</v>
      </c>
      <c r="I182" s="17" cm="1">
        <f t="array" ref="I182">SUMIF(TRAINGCOST!$B$6:$B$8,$A182,TRAINGCOST!J$6:J$8)+SUMPRODUCT(--(HSEEXP!$B$7:$B$24=$A182)*(HSEEXP!$G$1:$AN$1=I$1),HSEEXP!$G$7:$AN$24)+SUMPRODUCT(--(GENSERVEXP!$B$7:$B$47=$A182)*(GENSERVEXP!$G$1:$AN$1=I$1),GENSERVEXP!$G$7:$AN$47)+SUMPRODUCT(--(ITEXP!$B$7:$B$15=$A182)*(ITEXP!$G$1:$AN$1=I$1),ITEXP!$G$7:$AN$15)+SUMIF(LABRCOST!$C$5:$C$30,$A182,LABRCOST!J$5:J$30)</f>
        <v>0</v>
      </c>
      <c r="J182" s="17" cm="1">
        <f t="array" ref="J182">SUMIF(TRAINGCOST!$B$6:$B$8,$A182,TRAINGCOST!K$6:K$8)+SUMPRODUCT(--(HSEEXP!$B$7:$B$24=$A182)*(HSEEXP!$G$1:$AN$1=J$1),HSEEXP!$G$7:$AN$24)+SUMPRODUCT(--(GENSERVEXP!$B$7:$B$47=$A182)*(GENSERVEXP!$G$1:$AN$1=J$1),GENSERVEXP!$G$7:$AN$47)+SUMPRODUCT(--(ITEXP!$B$7:$B$15=$A182)*(ITEXP!$G$1:$AN$1=J$1),ITEXP!$G$7:$AN$15)+SUMIF(LABRCOST!$C$5:$C$30,$A182,LABRCOST!K$5:K$30)</f>
        <v>0</v>
      </c>
      <c r="K182" s="17" cm="1">
        <f t="array" ref="K182">SUMIF(TRAINGCOST!$B$6:$B$8,$A182,TRAINGCOST!L$6:L$8)+SUMPRODUCT(--(HSEEXP!$B$7:$B$24=$A182)*(HSEEXP!$G$1:$AN$1=K$1),HSEEXP!$G$7:$AN$24)+SUMPRODUCT(--(GENSERVEXP!$B$7:$B$47=$A182)*(GENSERVEXP!$G$1:$AN$1=K$1),GENSERVEXP!$G$7:$AN$47)+SUMPRODUCT(--(ITEXP!$B$7:$B$15=$A182)*(ITEXP!$G$1:$AN$1=K$1),ITEXP!$G$7:$AN$15)+SUMIF(LABRCOST!$C$5:$C$30,$A182,LABRCOST!L$5:L$30)</f>
        <v>0</v>
      </c>
      <c r="L182" s="17" cm="1">
        <f t="array" ref="L182">SUMIF(TRAINGCOST!$B$6:$B$8,$A182,TRAINGCOST!M$6:M$8)+SUMPRODUCT(--(HSEEXP!$B$7:$B$24=$A182)*(HSEEXP!$G$1:$AN$1=L$1),HSEEXP!$G$7:$AN$24)+SUMPRODUCT(--(GENSERVEXP!$B$7:$B$47=$A182)*(GENSERVEXP!$G$1:$AN$1=L$1),GENSERVEXP!$G$7:$AN$47)+SUMPRODUCT(--(ITEXP!$B$7:$B$15=$A182)*(ITEXP!$G$1:$AN$1=L$1),ITEXP!$G$7:$AN$15)+SUMIF(LABRCOST!$C$5:$C$30,$A182,LABRCOST!M$5:M$30)</f>
        <v>0</v>
      </c>
      <c r="M182" s="17" cm="1">
        <f t="array" ref="M182">SUMIF(TRAINGCOST!$B$6:$B$8,$A182,TRAINGCOST!N$6:N$8)+SUMPRODUCT(--(HSEEXP!$B$7:$B$24=$A182)*(HSEEXP!$G$1:$AN$1=M$1),HSEEXP!$G$7:$AN$24)+SUMPRODUCT(--(GENSERVEXP!$B$7:$B$47=$A182)*(GENSERVEXP!$G$1:$AN$1=M$1),GENSERVEXP!$G$7:$AN$47)+SUMPRODUCT(--(ITEXP!$B$7:$B$15=$A182)*(ITEXP!$G$1:$AN$1=M$1),ITEXP!$G$7:$AN$15)+SUMIF(LABRCOST!$C$5:$C$30,$A182,LABRCOST!N$5:N$30)</f>
        <v>0</v>
      </c>
      <c r="N182" s="17" cm="1">
        <f t="array" ref="N182">SUMIF(TRAINGCOST!$B$6:$B$8,$A182,TRAINGCOST!O$6:O$8)+SUMPRODUCT(--(HSEEXP!$B$7:$B$24=$A182)*(HSEEXP!$G$1:$AN$1=N$1),HSEEXP!$G$7:$AN$24)+SUMPRODUCT(--(GENSERVEXP!$B$7:$B$47=$A182)*(GENSERVEXP!$G$1:$AN$1=N$1),GENSERVEXP!$G$7:$AN$47)+SUMPRODUCT(--(ITEXP!$B$7:$B$15=$A182)*(ITEXP!$G$1:$AN$1=N$1),ITEXP!$G$7:$AN$15)+SUMIF(LABRCOST!$C$5:$C$30,$A182,LABRCOST!O$5:O$30)</f>
        <v>0</v>
      </c>
      <c r="O182" s="18">
        <f t="shared" si="34"/>
        <v>0</v>
      </c>
      <c r="P182" s="32" t="s">
        <v>281</v>
      </c>
    </row>
    <row r="183" spans="1:16" x14ac:dyDescent="0.3">
      <c r="A183" s="30" t="s">
        <v>619</v>
      </c>
      <c r="B183" s="31" t="s">
        <v>369</v>
      </c>
      <c r="C183" s="17" cm="1">
        <f t="array" ref="C183">SUMIF(TRAINGCOST!$B$6:$B$8,$A183,TRAINGCOST!D$6:D$8)+SUMPRODUCT(--(HSEEXP!$B$7:$B$24=$A183)*(HSEEXP!$G$1:$AN$1=C$1),HSEEXP!$G$7:$AN$24)+SUMPRODUCT(--(GENSERVEXP!$B$7:$B$47=$A183)*(GENSERVEXP!$G$1:$AN$1=C$1),GENSERVEXP!$G$7:$AN$47)+SUMPRODUCT(--(ITEXP!$B$7:$B$15=$A183)*(ITEXP!$G$1:$AN$1=C$1),ITEXP!$G$7:$AN$15)+SUMIF(LABRCOST!$C$5:$C$30,$A183,LABRCOST!D$5:D$30)</f>
        <v>0</v>
      </c>
      <c r="D183" s="17" cm="1">
        <f t="array" ref="D183">SUMIF(TRAINGCOST!$B$6:$B$8,$A183,TRAINGCOST!E$6:E$8)+SUMPRODUCT(--(HSEEXP!$B$7:$B$24=$A183)*(HSEEXP!$G$1:$AN$1=D$1),HSEEXP!$G$7:$AN$24)+SUMPRODUCT(--(GENSERVEXP!$B$7:$B$47=$A183)*(GENSERVEXP!$G$1:$AN$1=D$1),GENSERVEXP!$G$7:$AN$47)+SUMPRODUCT(--(ITEXP!$B$7:$B$15=$A183)*(ITEXP!$G$1:$AN$1=D$1),ITEXP!$G$7:$AN$15)+SUMIF(LABRCOST!$C$5:$C$30,$A183,LABRCOST!E$5:E$30)</f>
        <v>0</v>
      </c>
      <c r="E183" s="17" cm="1">
        <f t="array" ref="E183">SUMIF(TRAINGCOST!$B$6:$B$8,$A183,TRAINGCOST!F$6:F$8)+SUMPRODUCT(--(HSEEXP!$B$7:$B$24=$A183)*(HSEEXP!$G$1:$AN$1=E$1),HSEEXP!$G$7:$AN$24)+SUMPRODUCT(--(GENSERVEXP!$B$7:$B$47=$A183)*(GENSERVEXP!$G$1:$AN$1=E$1),GENSERVEXP!$G$7:$AN$47)+SUMPRODUCT(--(ITEXP!$B$7:$B$15=$A183)*(ITEXP!$G$1:$AN$1=E$1),ITEXP!$G$7:$AN$15)+SUMIF(LABRCOST!$C$5:$C$30,$A183,LABRCOST!F$5:F$30)</f>
        <v>0</v>
      </c>
      <c r="F183" s="17" cm="1">
        <f t="array" ref="F183">SUMIF(TRAINGCOST!$B$6:$B$8,$A183,TRAINGCOST!G$6:G$8)+SUMPRODUCT(--(HSEEXP!$B$7:$B$24=$A183)*(HSEEXP!$G$1:$AN$1=F$1),HSEEXP!$G$7:$AN$24)+SUMPRODUCT(--(GENSERVEXP!$B$7:$B$47=$A183)*(GENSERVEXP!$G$1:$AN$1=F$1),GENSERVEXP!$G$7:$AN$47)+SUMPRODUCT(--(ITEXP!$B$7:$B$15=$A183)*(ITEXP!$G$1:$AN$1=F$1),ITEXP!$G$7:$AN$15)+SUMIF(LABRCOST!$C$5:$C$30,$A183,LABRCOST!G$5:G$30)</f>
        <v>0</v>
      </c>
      <c r="G183" s="17" cm="1">
        <f t="array" ref="G183">SUMIF(TRAINGCOST!$B$6:$B$8,$A183,TRAINGCOST!H$6:H$8)+SUMPRODUCT(--(HSEEXP!$B$7:$B$24=$A183)*(HSEEXP!$G$1:$AN$1=G$1),HSEEXP!$G$7:$AN$24)+SUMPRODUCT(--(GENSERVEXP!$B$7:$B$47=$A183)*(GENSERVEXP!$G$1:$AN$1=G$1),GENSERVEXP!$G$7:$AN$47)+SUMPRODUCT(--(ITEXP!$B$7:$B$15=$A183)*(ITEXP!$G$1:$AN$1=G$1),ITEXP!$G$7:$AN$15)+SUMIF(LABRCOST!$C$5:$C$30,$A183,LABRCOST!H$5:H$30)</f>
        <v>0</v>
      </c>
      <c r="H183" s="17" cm="1">
        <f t="array" ref="H183">SUMIF(TRAINGCOST!$B$6:$B$8,$A183,TRAINGCOST!I$6:I$8)+SUMPRODUCT(--(HSEEXP!$B$7:$B$24=$A183)*(HSEEXP!$G$1:$AN$1=H$1),HSEEXP!$G$7:$AN$24)+SUMPRODUCT(--(GENSERVEXP!$B$7:$B$47=$A183)*(GENSERVEXP!$G$1:$AN$1=H$1),GENSERVEXP!$G$7:$AN$47)+SUMPRODUCT(--(ITEXP!$B$7:$B$15=$A183)*(ITEXP!$G$1:$AN$1=H$1),ITEXP!$G$7:$AN$15)+SUMIF(LABRCOST!$C$5:$C$30,$A183,LABRCOST!I$5:I$30)</f>
        <v>0</v>
      </c>
      <c r="I183" s="17" cm="1">
        <f t="array" ref="I183">SUMIF(TRAINGCOST!$B$6:$B$8,$A183,TRAINGCOST!J$6:J$8)+SUMPRODUCT(--(HSEEXP!$B$7:$B$24=$A183)*(HSEEXP!$G$1:$AN$1=I$1),HSEEXP!$G$7:$AN$24)+SUMPRODUCT(--(GENSERVEXP!$B$7:$B$47=$A183)*(GENSERVEXP!$G$1:$AN$1=I$1),GENSERVEXP!$G$7:$AN$47)+SUMPRODUCT(--(ITEXP!$B$7:$B$15=$A183)*(ITEXP!$G$1:$AN$1=I$1),ITEXP!$G$7:$AN$15)+SUMIF(LABRCOST!$C$5:$C$30,$A183,LABRCOST!J$5:J$30)</f>
        <v>0</v>
      </c>
      <c r="J183" s="17" cm="1">
        <f t="array" ref="J183">SUMIF(TRAINGCOST!$B$6:$B$8,$A183,TRAINGCOST!K$6:K$8)+SUMPRODUCT(--(HSEEXP!$B$7:$B$24=$A183)*(HSEEXP!$G$1:$AN$1=J$1),HSEEXP!$G$7:$AN$24)+SUMPRODUCT(--(GENSERVEXP!$B$7:$B$47=$A183)*(GENSERVEXP!$G$1:$AN$1=J$1),GENSERVEXP!$G$7:$AN$47)+SUMPRODUCT(--(ITEXP!$B$7:$B$15=$A183)*(ITEXP!$G$1:$AN$1=J$1),ITEXP!$G$7:$AN$15)+SUMIF(LABRCOST!$C$5:$C$30,$A183,LABRCOST!K$5:K$30)</f>
        <v>0</v>
      </c>
      <c r="K183" s="17" cm="1">
        <f t="array" ref="K183">SUMIF(TRAINGCOST!$B$6:$B$8,$A183,TRAINGCOST!L$6:L$8)+SUMPRODUCT(--(HSEEXP!$B$7:$B$24=$A183)*(HSEEXP!$G$1:$AN$1=K$1),HSEEXP!$G$7:$AN$24)+SUMPRODUCT(--(GENSERVEXP!$B$7:$B$47=$A183)*(GENSERVEXP!$G$1:$AN$1=K$1),GENSERVEXP!$G$7:$AN$47)+SUMPRODUCT(--(ITEXP!$B$7:$B$15=$A183)*(ITEXP!$G$1:$AN$1=K$1),ITEXP!$G$7:$AN$15)+SUMIF(LABRCOST!$C$5:$C$30,$A183,LABRCOST!L$5:L$30)</f>
        <v>0</v>
      </c>
      <c r="L183" s="17" cm="1">
        <f t="array" ref="L183">SUMIF(TRAINGCOST!$B$6:$B$8,$A183,TRAINGCOST!M$6:M$8)+SUMPRODUCT(--(HSEEXP!$B$7:$B$24=$A183)*(HSEEXP!$G$1:$AN$1=L$1),HSEEXP!$G$7:$AN$24)+SUMPRODUCT(--(GENSERVEXP!$B$7:$B$47=$A183)*(GENSERVEXP!$G$1:$AN$1=L$1),GENSERVEXP!$G$7:$AN$47)+SUMPRODUCT(--(ITEXP!$B$7:$B$15=$A183)*(ITEXP!$G$1:$AN$1=L$1),ITEXP!$G$7:$AN$15)+SUMIF(LABRCOST!$C$5:$C$30,$A183,LABRCOST!M$5:M$30)</f>
        <v>0</v>
      </c>
      <c r="M183" s="17" cm="1">
        <f t="array" ref="M183">SUMIF(TRAINGCOST!$B$6:$B$8,$A183,TRAINGCOST!N$6:N$8)+SUMPRODUCT(--(HSEEXP!$B$7:$B$24=$A183)*(HSEEXP!$G$1:$AN$1=M$1),HSEEXP!$G$7:$AN$24)+SUMPRODUCT(--(GENSERVEXP!$B$7:$B$47=$A183)*(GENSERVEXP!$G$1:$AN$1=M$1),GENSERVEXP!$G$7:$AN$47)+SUMPRODUCT(--(ITEXP!$B$7:$B$15=$A183)*(ITEXP!$G$1:$AN$1=M$1),ITEXP!$G$7:$AN$15)+SUMIF(LABRCOST!$C$5:$C$30,$A183,LABRCOST!N$5:N$30)</f>
        <v>0</v>
      </c>
      <c r="N183" s="17" cm="1">
        <f t="array" ref="N183">SUMIF(TRAINGCOST!$B$6:$B$8,$A183,TRAINGCOST!O$6:O$8)+SUMPRODUCT(--(HSEEXP!$B$7:$B$24=$A183)*(HSEEXP!$G$1:$AN$1=N$1),HSEEXP!$G$7:$AN$24)+SUMPRODUCT(--(GENSERVEXP!$B$7:$B$47=$A183)*(GENSERVEXP!$G$1:$AN$1=N$1),GENSERVEXP!$G$7:$AN$47)+SUMPRODUCT(--(ITEXP!$B$7:$B$15=$A183)*(ITEXP!$G$1:$AN$1=N$1),ITEXP!$G$7:$AN$15)+SUMIF(LABRCOST!$C$5:$C$30,$A183,LABRCOST!O$5:O$30)</f>
        <v>0</v>
      </c>
      <c r="O183" s="18">
        <f t="shared" si="34"/>
        <v>0</v>
      </c>
      <c r="P183" s="32" t="s">
        <v>63</v>
      </c>
    </row>
    <row r="184" spans="1:16" x14ac:dyDescent="0.3">
      <c r="A184" s="30" t="s">
        <v>620</v>
      </c>
      <c r="B184" s="31" t="s">
        <v>370</v>
      </c>
      <c r="C184" s="17">
        <v>120000000</v>
      </c>
      <c r="D184" s="17" cm="1">
        <f t="array" ref="D184">SUMIF(TRAINGCOST!$B$6:$B$8,$A184,TRAINGCOST!E$6:E$8)+SUMPRODUCT(--(HSEEXP!$B$7:$B$24=$A184)*(HSEEXP!$G$1:$AN$1=D$1),HSEEXP!$G$7:$AN$24)+SUMPRODUCT(--(GENSERVEXP!$B$7:$B$47=$A184)*(GENSERVEXP!$G$1:$AN$1=D$1),GENSERVEXP!$G$7:$AN$47)+SUMPRODUCT(--(ITEXP!$B$7:$B$15=$A184)*(ITEXP!$G$1:$AN$1=D$1),ITEXP!$G$7:$AN$15)+SUMIF(LABRCOST!$C$5:$C$30,$A184,LABRCOST!E$5:E$30)</f>
        <v>0</v>
      </c>
      <c r="E184" s="17" cm="1">
        <f t="array" ref="E184">SUMIF(TRAINGCOST!$B$6:$B$8,$A184,TRAINGCOST!F$6:F$8)+SUMPRODUCT(--(HSEEXP!$B$7:$B$24=$A184)*(HSEEXP!$G$1:$AN$1=E$1),HSEEXP!$G$7:$AN$24)+SUMPRODUCT(--(GENSERVEXP!$B$7:$B$47=$A184)*(GENSERVEXP!$G$1:$AN$1=E$1),GENSERVEXP!$G$7:$AN$47)+SUMPRODUCT(--(ITEXP!$B$7:$B$15=$A184)*(ITEXP!$G$1:$AN$1=E$1),ITEXP!$G$7:$AN$15)+SUMIF(LABRCOST!$C$5:$C$30,$A184,LABRCOST!F$5:F$30)</f>
        <v>0</v>
      </c>
      <c r="F184" s="17" cm="1">
        <f t="array" ref="F184">SUMIF(TRAINGCOST!$B$6:$B$8,$A184,TRAINGCOST!G$6:G$8)+SUMPRODUCT(--(HSEEXP!$B$7:$B$24=$A184)*(HSEEXP!$G$1:$AN$1=F$1),HSEEXP!$G$7:$AN$24)+SUMPRODUCT(--(GENSERVEXP!$B$7:$B$47=$A184)*(GENSERVEXP!$G$1:$AN$1=F$1),GENSERVEXP!$G$7:$AN$47)+SUMPRODUCT(--(ITEXP!$B$7:$B$15=$A184)*(ITEXP!$G$1:$AN$1=F$1),ITEXP!$G$7:$AN$15)+SUMIF(LABRCOST!$C$5:$C$30,$A184,LABRCOST!G$5:G$30)</f>
        <v>0</v>
      </c>
      <c r="G184" s="17" cm="1">
        <f t="array" ref="G184">SUMIF(TRAINGCOST!$B$6:$B$8,$A184,TRAINGCOST!H$6:H$8)+SUMPRODUCT(--(HSEEXP!$B$7:$B$24=$A184)*(HSEEXP!$G$1:$AN$1=G$1),HSEEXP!$G$7:$AN$24)+SUMPRODUCT(--(GENSERVEXP!$B$7:$B$47=$A184)*(GENSERVEXP!$G$1:$AN$1=G$1),GENSERVEXP!$G$7:$AN$47)+SUMPRODUCT(--(ITEXP!$B$7:$B$15=$A184)*(ITEXP!$G$1:$AN$1=G$1),ITEXP!$G$7:$AN$15)+SUMIF(LABRCOST!$C$5:$C$30,$A184,LABRCOST!H$5:H$30)</f>
        <v>0</v>
      </c>
      <c r="H184" s="17" cm="1">
        <f t="array" ref="H184">SUMIF(TRAINGCOST!$B$6:$B$8,$A184,TRAINGCOST!I$6:I$8)+SUMPRODUCT(--(HSEEXP!$B$7:$B$24=$A184)*(HSEEXP!$G$1:$AN$1=H$1),HSEEXP!$G$7:$AN$24)+SUMPRODUCT(--(GENSERVEXP!$B$7:$B$47=$A184)*(GENSERVEXP!$G$1:$AN$1=H$1),GENSERVEXP!$G$7:$AN$47)+SUMPRODUCT(--(ITEXP!$B$7:$B$15=$A184)*(ITEXP!$G$1:$AN$1=H$1),ITEXP!$G$7:$AN$15)+SUMIF(LABRCOST!$C$5:$C$30,$A184,LABRCOST!I$5:I$30)</f>
        <v>0</v>
      </c>
      <c r="I184" s="17" cm="1">
        <f t="array" ref="I184">SUMIF(TRAINGCOST!$B$6:$B$8,$A184,TRAINGCOST!J$6:J$8)+SUMPRODUCT(--(HSEEXP!$B$7:$B$24=$A184)*(HSEEXP!$G$1:$AN$1=I$1),HSEEXP!$G$7:$AN$24)+SUMPRODUCT(--(GENSERVEXP!$B$7:$B$47=$A184)*(GENSERVEXP!$G$1:$AN$1=I$1),GENSERVEXP!$G$7:$AN$47)+SUMPRODUCT(--(ITEXP!$B$7:$B$15=$A184)*(ITEXP!$G$1:$AN$1=I$1),ITEXP!$G$7:$AN$15)+SUMIF(LABRCOST!$C$5:$C$30,$A184,LABRCOST!J$5:J$30)</f>
        <v>0</v>
      </c>
      <c r="J184" s="17" cm="1">
        <f t="array" ref="J184">SUMIF(TRAINGCOST!$B$6:$B$8,$A184,TRAINGCOST!K$6:K$8)+SUMPRODUCT(--(HSEEXP!$B$7:$B$24=$A184)*(HSEEXP!$G$1:$AN$1=J$1),HSEEXP!$G$7:$AN$24)+SUMPRODUCT(--(GENSERVEXP!$B$7:$B$47=$A184)*(GENSERVEXP!$G$1:$AN$1=J$1),GENSERVEXP!$G$7:$AN$47)+SUMPRODUCT(--(ITEXP!$B$7:$B$15=$A184)*(ITEXP!$G$1:$AN$1=J$1),ITEXP!$G$7:$AN$15)+SUMIF(LABRCOST!$C$5:$C$30,$A184,LABRCOST!K$5:K$30)</f>
        <v>0</v>
      </c>
      <c r="K184" s="17" cm="1">
        <f t="array" ref="K184">SUMIF(TRAINGCOST!$B$6:$B$8,$A184,TRAINGCOST!L$6:L$8)+SUMPRODUCT(--(HSEEXP!$B$7:$B$24=$A184)*(HSEEXP!$G$1:$AN$1=K$1),HSEEXP!$G$7:$AN$24)+SUMPRODUCT(--(GENSERVEXP!$B$7:$B$47=$A184)*(GENSERVEXP!$G$1:$AN$1=K$1),GENSERVEXP!$G$7:$AN$47)+SUMPRODUCT(--(ITEXP!$B$7:$B$15=$A184)*(ITEXP!$G$1:$AN$1=K$1),ITEXP!$G$7:$AN$15)+SUMIF(LABRCOST!$C$5:$C$30,$A184,LABRCOST!L$5:L$30)</f>
        <v>0</v>
      </c>
      <c r="L184" s="17" cm="1">
        <f t="array" ref="L184">SUMIF(TRAINGCOST!$B$6:$B$8,$A184,TRAINGCOST!M$6:M$8)+SUMPRODUCT(--(HSEEXP!$B$7:$B$24=$A184)*(HSEEXP!$G$1:$AN$1=L$1),HSEEXP!$G$7:$AN$24)+SUMPRODUCT(--(GENSERVEXP!$B$7:$B$47=$A184)*(GENSERVEXP!$G$1:$AN$1=L$1),GENSERVEXP!$G$7:$AN$47)+SUMPRODUCT(--(ITEXP!$B$7:$B$15=$A184)*(ITEXP!$G$1:$AN$1=L$1),ITEXP!$G$7:$AN$15)+SUMIF(LABRCOST!$C$5:$C$30,$A184,LABRCOST!M$5:M$30)</f>
        <v>0</v>
      </c>
      <c r="M184" s="17" cm="1">
        <f t="array" ref="M184">SUMIF(TRAINGCOST!$B$6:$B$8,$A184,TRAINGCOST!N$6:N$8)+SUMPRODUCT(--(HSEEXP!$B$7:$B$24=$A184)*(HSEEXP!$G$1:$AN$1=M$1),HSEEXP!$G$7:$AN$24)+SUMPRODUCT(--(GENSERVEXP!$B$7:$B$47=$A184)*(GENSERVEXP!$G$1:$AN$1=M$1),GENSERVEXP!$G$7:$AN$47)+SUMPRODUCT(--(ITEXP!$B$7:$B$15=$A184)*(ITEXP!$G$1:$AN$1=M$1),ITEXP!$G$7:$AN$15)+SUMIF(LABRCOST!$C$5:$C$30,$A184,LABRCOST!N$5:N$30)</f>
        <v>0</v>
      </c>
      <c r="N184" s="17" cm="1">
        <f t="array" ref="N184">SUMIF(TRAINGCOST!$B$6:$B$8,$A184,TRAINGCOST!O$6:O$8)+SUMPRODUCT(--(HSEEXP!$B$7:$B$24=$A184)*(HSEEXP!$G$1:$AN$1=N$1),HSEEXP!$G$7:$AN$24)+SUMPRODUCT(--(GENSERVEXP!$B$7:$B$47=$A184)*(GENSERVEXP!$G$1:$AN$1=N$1),GENSERVEXP!$G$7:$AN$47)+SUMPRODUCT(--(ITEXP!$B$7:$B$15=$A184)*(ITEXP!$G$1:$AN$1=N$1),ITEXP!$G$7:$AN$15)+SUMIF(LABRCOST!$C$5:$C$30,$A184,LABRCOST!O$5:O$30)</f>
        <v>0</v>
      </c>
      <c r="O184" s="18">
        <f t="shared" si="34"/>
        <v>120000000</v>
      </c>
      <c r="P184" s="32" t="s">
        <v>63</v>
      </c>
    </row>
    <row r="185" spans="1:16" x14ac:dyDescent="0.3">
      <c r="A185" s="30" t="s">
        <v>523</v>
      </c>
      <c r="B185" s="31" t="s">
        <v>371</v>
      </c>
      <c r="C185" s="17" cm="1">
        <f t="array" ref="C185">SUMIF(TRAINGCOST!$B$6:$B$8,$A185,TRAINGCOST!D$6:D$8)+SUMPRODUCT(--(HSEEXP!$B$7:$B$24=$A185)*(HSEEXP!$G$1:$AN$1=C$1),HSEEXP!$G$7:$AN$24)+SUMPRODUCT(--(GENSERVEXP!$B$7:$B$47=$A185)*(GENSERVEXP!$G$1:$AN$1=C$1),GENSERVEXP!$G$7:$AN$47)+SUMPRODUCT(--(ITEXP!$B$7:$B$15=$A185)*(ITEXP!$G$1:$AN$1=C$1),ITEXP!$G$7:$AN$15)+SUMIF(LABRCOST!$C$5:$C$30,$A185,LABRCOST!D$5:D$30)</f>
        <v>0</v>
      </c>
      <c r="D185" s="17" cm="1">
        <f t="array" ref="D185">SUMIF(TRAINGCOST!$B$6:$B$8,$A185,TRAINGCOST!E$6:E$8)+SUMPRODUCT(--(HSEEXP!$B$7:$B$24=$A185)*(HSEEXP!$G$1:$AN$1=D$1),HSEEXP!$G$7:$AN$24)+SUMPRODUCT(--(GENSERVEXP!$B$7:$B$47=$A185)*(GENSERVEXP!$G$1:$AN$1=D$1),GENSERVEXP!$G$7:$AN$47)+SUMPRODUCT(--(ITEXP!$B$7:$B$15=$A185)*(ITEXP!$G$1:$AN$1=D$1),ITEXP!$G$7:$AN$15)+SUMIF(LABRCOST!$C$5:$C$30,$A185,LABRCOST!E$5:E$30)</f>
        <v>0</v>
      </c>
      <c r="E185" s="17">
        <v>120000000</v>
      </c>
      <c r="F185" s="17" cm="1">
        <f t="array" ref="F185">SUMIF(TRAINGCOST!$B$6:$B$8,$A185,TRAINGCOST!G$6:G$8)+SUMPRODUCT(--(HSEEXP!$B$7:$B$24=$A185)*(HSEEXP!$G$1:$AN$1=F$1),HSEEXP!$G$7:$AN$24)+SUMPRODUCT(--(GENSERVEXP!$B$7:$B$47=$A185)*(GENSERVEXP!$G$1:$AN$1=F$1),GENSERVEXP!$G$7:$AN$47)+SUMPRODUCT(--(ITEXP!$B$7:$B$15=$A185)*(ITEXP!$G$1:$AN$1=F$1),ITEXP!$G$7:$AN$15)+SUMIF(LABRCOST!$C$5:$C$30,$A185,LABRCOST!G$5:G$30)</f>
        <v>0</v>
      </c>
      <c r="G185" s="17" cm="1">
        <f t="array" ref="G185">SUMIF(TRAINGCOST!$B$6:$B$8,$A185,TRAINGCOST!H$6:H$8)+SUMPRODUCT(--(HSEEXP!$B$7:$B$24=$A185)*(HSEEXP!$G$1:$AN$1=G$1),HSEEXP!$G$7:$AN$24)+SUMPRODUCT(--(GENSERVEXP!$B$7:$B$47=$A185)*(GENSERVEXP!$G$1:$AN$1=G$1),GENSERVEXP!$G$7:$AN$47)+SUMPRODUCT(--(ITEXP!$B$7:$B$15=$A185)*(ITEXP!$G$1:$AN$1=G$1),ITEXP!$G$7:$AN$15)+SUMIF(LABRCOST!$C$5:$C$30,$A185,LABRCOST!H$5:H$30)</f>
        <v>0</v>
      </c>
      <c r="H185" s="17" cm="1">
        <f t="array" ref="H185">SUMIF(TRAINGCOST!$B$6:$B$8,$A185,TRAINGCOST!I$6:I$8)+SUMPRODUCT(--(HSEEXP!$B$7:$B$24=$A185)*(HSEEXP!$G$1:$AN$1=H$1),HSEEXP!$G$7:$AN$24)+SUMPRODUCT(--(GENSERVEXP!$B$7:$B$47=$A185)*(GENSERVEXP!$G$1:$AN$1=H$1),GENSERVEXP!$G$7:$AN$47)+SUMPRODUCT(--(ITEXP!$B$7:$B$15=$A185)*(ITEXP!$G$1:$AN$1=H$1),ITEXP!$G$7:$AN$15)+SUMIF(LABRCOST!$C$5:$C$30,$A185,LABRCOST!I$5:I$30)</f>
        <v>0</v>
      </c>
      <c r="I185" s="17" cm="1">
        <f t="array" ref="I185">SUMIF(TRAINGCOST!$B$6:$B$8,$A185,TRAINGCOST!J$6:J$8)+SUMPRODUCT(--(HSEEXP!$B$7:$B$24=$A185)*(HSEEXP!$G$1:$AN$1=I$1),HSEEXP!$G$7:$AN$24)+SUMPRODUCT(--(GENSERVEXP!$B$7:$B$47=$A185)*(GENSERVEXP!$G$1:$AN$1=I$1),GENSERVEXP!$G$7:$AN$47)+SUMPRODUCT(--(ITEXP!$B$7:$B$15=$A185)*(ITEXP!$G$1:$AN$1=I$1),ITEXP!$G$7:$AN$15)+SUMIF(LABRCOST!$C$5:$C$30,$A185,LABRCOST!J$5:J$30)</f>
        <v>0</v>
      </c>
      <c r="J185" s="17" cm="1">
        <f t="array" ref="J185">SUMIF(TRAINGCOST!$B$6:$B$8,$A185,TRAINGCOST!K$6:K$8)+SUMPRODUCT(--(HSEEXP!$B$7:$B$24=$A185)*(HSEEXP!$G$1:$AN$1=J$1),HSEEXP!$G$7:$AN$24)+SUMPRODUCT(--(GENSERVEXP!$B$7:$B$47=$A185)*(GENSERVEXP!$G$1:$AN$1=J$1),GENSERVEXP!$G$7:$AN$47)+SUMPRODUCT(--(ITEXP!$B$7:$B$15=$A185)*(ITEXP!$G$1:$AN$1=J$1),ITEXP!$G$7:$AN$15)+SUMIF(LABRCOST!$C$5:$C$30,$A185,LABRCOST!K$5:K$30)</f>
        <v>0</v>
      </c>
      <c r="K185" s="17" cm="1">
        <f t="array" ref="K185">SUMIF(TRAINGCOST!$B$6:$B$8,$A185,TRAINGCOST!L$6:L$8)+SUMPRODUCT(--(HSEEXP!$B$7:$B$24=$A185)*(HSEEXP!$G$1:$AN$1=K$1),HSEEXP!$G$7:$AN$24)+SUMPRODUCT(--(GENSERVEXP!$B$7:$B$47=$A185)*(GENSERVEXP!$G$1:$AN$1=K$1),GENSERVEXP!$G$7:$AN$47)+SUMPRODUCT(--(ITEXP!$B$7:$B$15=$A185)*(ITEXP!$G$1:$AN$1=K$1),ITEXP!$G$7:$AN$15)+SUMIF(LABRCOST!$C$5:$C$30,$A185,LABRCOST!L$5:L$30)</f>
        <v>0</v>
      </c>
      <c r="L185" s="17" cm="1">
        <f t="array" ref="L185">SUMIF(TRAINGCOST!$B$6:$B$8,$A185,TRAINGCOST!M$6:M$8)+SUMPRODUCT(--(HSEEXP!$B$7:$B$24=$A185)*(HSEEXP!$G$1:$AN$1=L$1),HSEEXP!$G$7:$AN$24)+SUMPRODUCT(--(GENSERVEXP!$B$7:$B$47=$A185)*(GENSERVEXP!$G$1:$AN$1=L$1),GENSERVEXP!$G$7:$AN$47)+SUMPRODUCT(--(ITEXP!$B$7:$B$15=$A185)*(ITEXP!$G$1:$AN$1=L$1),ITEXP!$G$7:$AN$15)+SUMIF(LABRCOST!$C$5:$C$30,$A185,LABRCOST!M$5:M$30)</f>
        <v>0</v>
      </c>
      <c r="M185" s="17" cm="1">
        <f t="array" ref="M185">SUMIF(TRAINGCOST!$B$6:$B$8,$A185,TRAINGCOST!N$6:N$8)+SUMPRODUCT(--(HSEEXP!$B$7:$B$24=$A185)*(HSEEXP!$G$1:$AN$1=M$1),HSEEXP!$G$7:$AN$24)+SUMPRODUCT(--(GENSERVEXP!$B$7:$B$47=$A185)*(GENSERVEXP!$G$1:$AN$1=M$1),GENSERVEXP!$G$7:$AN$47)+SUMPRODUCT(--(ITEXP!$B$7:$B$15=$A185)*(ITEXP!$G$1:$AN$1=M$1),ITEXP!$G$7:$AN$15)+SUMIF(LABRCOST!$C$5:$C$30,$A185,LABRCOST!N$5:N$30)</f>
        <v>0</v>
      </c>
      <c r="N185" s="17" cm="1">
        <f t="array" ref="N185">SUMIF(TRAINGCOST!$B$6:$B$8,$A185,TRAINGCOST!O$6:O$8)+SUMPRODUCT(--(HSEEXP!$B$7:$B$24=$A185)*(HSEEXP!$G$1:$AN$1=N$1),HSEEXP!$G$7:$AN$24)+SUMPRODUCT(--(GENSERVEXP!$B$7:$B$47=$A185)*(GENSERVEXP!$G$1:$AN$1=N$1),GENSERVEXP!$G$7:$AN$47)+SUMPRODUCT(--(ITEXP!$B$7:$B$15=$A185)*(ITEXP!$G$1:$AN$1=N$1),ITEXP!$G$7:$AN$15)+SUMIF(LABRCOST!$C$5:$C$30,$A185,LABRCOST!O$5:O$30)</f>
        <v>0</v>
      </c>
      <c r="O185" s="18">
        <f t="shared" si="34"/>
        <v>120000000</v>
      </c>
      <c r="P185" s="32" t="s">
        <v>63</v>
      </c>
    </row>
    <row r="186" spans="1:16" x14ac:dyDescent="0.3">
      <c r="A186" s="30" t="s">
        <v>621</v>
      </c>
      <c r="B186" s="31" t="s">
        <v>373</v>
      </c>
      <c r="C186" s="17" cm="1">
        <f t="array" ref="C186">SUMIF(TRAINGCOST!$B$6:$B$8,$A186,TRAINGCOST!D$6:D$8)+SUMPRODUCT(--(HSEEXP!$B$7:$B$24=$A186)*(HSEEXP!$G$1:$AN$1=C$1),HSEEXP!$G$7:$AN$24)+SUMPRODUCT(--(GENSERVEXP!$B$7:$B$47=$A186)*(GENSERVEXP!$G$1:$AN$1=C$1),GENSERVEXP!$G$7:$AN$47)+SUMPRODUCT(--(ITEXP!$B$7:$B$15=$A186)*(ITEXP!$G$1:$AN$1=C$1),ITEXP!$G$7:$AN$15)+SUMIF(LABRCOST!$C$5:$C$30,$A186,LABRCOST!D$5:D$30)</f>
        <v>0</v>
      </c>
      <c r="D186" s="17" cm="1">
        <f t="array" ref="D186">SUMIF(TRAINGCOST!$B$6:$B$8,$A186,TRAINGCOST!E$6:E$8)+SUMPRODUCT(--(HSEEXP!$B$7:$B$24=$A186)*(HSEEXP!$G$1:$AN$1=D$1),HSEEXP!$G$7:$AN$24)+SUMPRODUCT(--(GENSERVEXP!$B$7:$B$47=$A186)*(GENSERVEXP!$G$1:$AN$1=D$1),GENSERVEXP!$G$7:$AN$47)+SUMPRODUCT(--(ITEXP!$B$7:$B$15=$A186)*(ITEXP!$G$1:$AN$1=D$1),ITEXP!$G$7:$AN$15)+SUMIF(LABRCOST!$C$5:$C$30,$A186,LABRCOST!E$5:E$30)</f>
        <v>0</v>
      </c>
      <c r="E186" s="17" cm="1">
        <f t="array" ref="E186">SUMIF(TRAINGCOST!$B$6:$B$8,$A186,TRAINGCOST!F$6:F$8)+SUMPRODUCT(--(HSEEXP!$B$7:$B$24=$A186)*(HSEEXP!$G$1:$AN$1=E$1),HSEEXP!$G$7:$AN$24)+SUMPRODUCT(--(GENSERVEXP!$B$7:$B$47=$A186)*(GENSERVEXP!$G$1:$AN$1=E$1),GENSERVEXP!$G$7:$AN$47)+SUMPRODUCT(--(ITEXP!$B$7:$B$15=$A186)*(ITEXP!$G$1:$AN$1=E$1),ITEXP!$G$7:$AN$15)+SUMIF(LABRCOST!$C$5:$C$30,$A186,LABRCOST!F$5:F$30)</f>
        <v>0</v>
      </c>
      <c r="F186" s="17" cm="1">
        <f t="array" ref="F186">SUMIF(TRAINGCOST!$B$6:$B$8,$A186,TRAINGCOST!G$6:G$8)+SUMPRODUCT(--(HSEEXP!$B$7:$B$24=$A186)*(HSEEXP!$G$1:$AN$1=F$1),HSEEXP!$G$7:$AN$24)+SUMPRODUCT(--(GENSERVEXP!$B$7:$B$47=$A186)*(GENSERVEXP!$G$1:$AN$1=F$1),GENSERVEXP!$G$7:$AN$47)+SUMPRODUCT(--(ITEXP!$B$7:$B$15=$A186)*(ITEXP!$G$1:$AN$1=F$1),ITEXP!$G$7:$AN$15)+SUMIF(LABRCOST!$C$5:$C$30,$A186,LABRCOST!G$5:G$30)</f>
        <v>0</v>
      </c>
      <c r="G186" s="17" cm="1">
        <f t="array" ref="G186">SUMIF(TRAINGCOST!$B$6:$B$8,$A186,TRAINGCOST!H$6:H$8)+SUMPRODUCT(--(HSEEXP!$B$7:$B$24=$A186)*(HSEEXP!$G$1:$AN$1=G$1),HSEEXP!$G$7:$AN$24)+SUMPRODUCT(--(GENSERVEXP!$B$7:$B$47=$A186)*(GENSERVEXP!$G$1:$AN$1=G$1),GENSERVEXP!$G$7:$AN$47)+SUMPRODUCT(--(ITEXP!$B$7:$B$15=$A186)*(ITEXP!$G$1:$AN$1=G$1),ITEXP!$G$7:$AN$15)+SUMIF(LABRCOST!$C$5:$C$30,$A186,LABRCOST!H$5:H$30)</f>
        <v>0</v>
      </c>
      <c r="H186" s="17" cm="1">
        <f t="array" ref="H186">SUMIF(TRAINGCOST!$B$6:$B$8,$A186,TRAINGCOST!I$6:I$8)+SUMPRODUCT(--(HSEEXP!$B$7:$B$24=$A186)*(HSEEXP!$G$1:$AN$1=H$1),HSEEXP!$G$7:$AN$24)+SUMPRODUCT(--(GENSERVEXP!$B$7:$B$47=$A186)*(GENSERVEXP!$G$1:$AN$1=H$1),GENSERVEXP!$G$7:$AN$47)+SUMPRODUCT(--(ITEXP!$B$7:$B$15=$A186)*(ITEXP!$G$1:$AN$1=H$1),ITEXP!$G$7:$AN$15)+SUMIF(LABRCOST!$C$5:$C$30,$A186,LABRCOST!I$5:I$30)</f>
        <v>0</v>
      </c>
      <c r="I186" s="17" cm="1">
        <f t="array" ref="I186">SUMIF(TRAINGCOST!$B$6:$B$8,$A186,TRAINGCOST!J$6:J$8)+SUMPRODUCT(--(HSEEXP!$B$7:$B$24=$A186)*(HSEEXP!$G$1:$AN$1=I$1),HSEEXP!$G$7:$AN$24)+SUMPRODUCT(--(GENSERVEXP!$B$7:$B$47=$A186)*(GENSERVEXP!$G$1:$AN$1=I$1),GENSERVEXP!$G$7:$AN$47)+SUMPRODUCT(--(ITEXP!$B$7:$B$15=$A186)*(ITEXP!$G$1:$AN$1=I$1),ITEXP!$G$7:$AN$15)+SUMIF(LABRCOST!$C$5:$C$30,$A186,LABRCOST!J$5:J$30)</f>
        <v>0</v>
      </c>
      <c r="J186" s="17" cm="1">
        <f t="array" ref="J186">SUMIF(TRAINGCOST!$B$6:$B$8,$A186,TRAINGCOST!K$6:K$8)+SUMPRODUCT(--(HSEEXP!$B$7:$B$24=$A186)*(HSEEXP!$G$1:$AN$1=J$1),HSEEXP!$G$7:$AN$24)+SUMPRODUCT(--(GENSERVEXP!$B$7:$B$47=$A186)*(GENSERVEXP!$G$1:$AN$1=J$1),GENSERVEXP!$G$7:$AN$47)+SUMPRODUCT(--(ITEXP!$B$7:$B$15=$A186)*(ITEXP!$G$1:$AN$1=J$1),ITEXP!$G$7:$AN$15)+SUMIF(LABRCOST!$C$5:$C$30,$A186,LABRCOST!K$5:K$30)</f>
        <v>0</v>
      </c>
      <c r="K186" s="17" cm="1">
        <f t="array" ref="K186">SUMIF(TRAINGCOST!$B$6:$B$8,$A186,TRAINGCOST!L$6:L$8)+SUMPRODUCT(--(HSEEXP!$B$7:$B$24=$A186)*(HSEEXP!$G$1:$AN$1=K$1),HSEEXP!$G$7:$AN$24)+SUMPRODUCT(--(GENSERVEXP!$B$7:$B$47=$A186)*(GENSERVEXP!$G$1:$AN$1=K$1),GENSERVEXP!$G$7:$AN$47)+SUMPRODUCT(--(ITEXP!$B$7:$B$15=$A186)*(ITEXP!$G$1:$AN$1=K$1),ITEXP!$G$7:$AN$15)+SUMIF(LABRCOST!$C$5:$C$30,$A186,LABRCOST!L$5:L$30)</f>
        <v>0</v>
      </c>
      <c r="L186" s="17" cm="1">
        <f t="array" ref="L186">SUMIF(TRAINGCOST!$B$6:$B$8,$A186,TRAINGCOST!M$6:M$8)+SUMPRODUCT(--(HSEEXP!$B$7:$B$24=$A186)*(HSEEXP!$G$1:$AN$1=L$1),HSEEXP!$G$7:$AN$24)+SUMPRODUCT(--(GENSERVEXP!$B$7:$B$47=$A186)*(GENSERVEXP!$G$1:$AN$1=L$1),GENSERVEXP!$G$7:$AN$47)+SUMPRODUCT(--(ITEXP!$B$7:$B$15=$A186)*(ITEXP!$G$1:$AN$1=L$1),ITEXP!$G$7:$AN$15)+SUMIF(LABRCOST!$C$5:$C$30,$A186,LABRCOST!M$5:M$30)</f>
        <v>0</v>
      </c>
      <c r="M186" s="17" cm="1">
        <f t="array" ref="M186">SUMIF(TRAINGCOST!$B$6:$B$8,$A186,TRAINGCOST!N$6:N$8)+SUMPRODUCT(--(HSEEXP!$B$7:$B$24=$A186)*(HSEEXP!$G$1:$AN$1=M$1),HSEEXP!$G$7:$AN$24)+SUMPRODUCT(--(GENSERVEXP!$B$7:$B$47=$A186)*(GENSERVEXP!$G$1:$AN$1=M$1),GENSERVEXP!$G$7:$AN$47)+SUMPRODUCT(--(ITEXP!$B$7:$B$15=$A186)*(ITEXP!$G$1:$AN$1=M$1),ITEXP!$G$7:$AN$15)+SUMIF(LABRCOST!$C$5:$C$30,$A186,LABRCOST!N$5:N$30)</f>
        <v>0</v>
      </c>
      <c r="N186" s="17" cm="1">
        <f t="array" ref="N186">SUMIF(TRAINGCOST!$B$6:$B$8,$A186,TRAINGCOST!O$6:O$8)+SUMPRODUCT(--(HSEEXP!$B$7:$B$24=$A186)*(HSEEXP!$G$1:$AN$1=N$1),HSEEXP!$G$7:$AN$24)+SUMPRODUCT(--(GENSERVEXP!$B$7:$B$47=$A186)*(GENSERVEXP!$G$1:$AN$1=N$1),GENSERVEXP!$G$7:$AN$47)+SUMPRODUCT(--(ITEXP!$B$7:$B$15=$A186)*(ITEXP!$G$1:$AN$1=N$1),ITEXP!$G$7:$AN$15)+SUMIF(LABRCOST!$C$5:$C$30,$A186,LABRCOST!O$5:O$30)</f>
        <v>0</v>
      </c>
      <c r="O186" s="18">
        <f t="shared" si="34"/>
        <v>0</v>
      </c>
      <c r="P186" s="32" t="s">
        <v>63</v>
      </c>
    </row>
    <row r="187" spans="1:16" x14ac:dyDescent="0.3">
      <c r="A187" s="30" t="s">
        <v>622</v>
      </c>
      <c r="B187" s="31" t="s">
        <v>374</v>
      </c>
      <c r="C187" s="17" cm="1">
        <f t="array" ref="C187">SUMIF(TRAINGCOST!$B$6:$B$8,$A187,TRAINGCOST!D$6:D$8)+SUMPRODUCT(--(HSEEXP!$B$7:$B$24=$A187)*(HSEEXP!$G$1:$AN$1=C$1),HSEEXP!$G$7:$AN$24)+SUMPRODUCT(--(GENSERVEXP!$B$7:$B$47=$A187)*(GENSERVEXP!$G$1:$AN$1=C$1),GENSERVEXP!$G$7:$AN$47)+SUMPRODUCT(--(ITEXP!$B$7:$B$15=$A187)*(ITEXP!$G$1:$AN$1=C$1),ITEXP!$G$7:$AN$15)+SUMIF(LABRCOST!$C$5:$C$30,$A187,LABRCOST!D$5:D$30)</f>
        <v>0</v>
      </c>
      <c r="D187" s="17" cm="1">
        <f t="array" ref="D187">SUMIF(TRAINGCOST!$B$6:$B$8,$A187,TRAINGCOST!E$6:E$8)+SUMPRODUCT(--(HSEEXP!$B$7:$B$24=$A187)*(HSEEXP!$G$1:$AN$1=D$1),HSEEXP!$G$7:$AN$24)+SUMPRODUCT(--(GENSERVEXP!$B$7:$B$47=$A187)*(GENSERVEXP!$G$1:$AN$1=D$1),GENSERVEXP!$G$7:$AN$47)+SUMPRODUCT(--(ITEXP!$B$7:$B$15=$A187)*(ITEXP!$G$1:$AN$1=D$1),ITEXP!$G$7:$AN$15)+SUMIF(LABRCOST!$C$5:$C$30,$A187,LABRCOST!E$5:E$30)</f>
        <v>0</v>
      </c>
      <c r="E187" s="17" cm="1">
        <f t="array" ref="E187">SUMIF(TRAINGCOST!$B$6:$B$8,$A187,TRAINGCOST!F$6:F$8)+SUMPRODUCT(--(HSEEXP!$B$7:$B$24=$A187)*(HSEEXP!$G$1:$AN$1=E$1),HSEEXP!$G$7:$AN$24)+SUMPRODUCT(--(GENSERVEXP!$B$7:$B$47=$A187)*(GENSERVEXP!$G$1:$AN$1=E$1),GENSERVEXP!$G$7:$AN$47)+SUMPRODUCT(--(ITEXP!$B$7:$B$15=$A187)*(ITEXP!$G$1:$AN$1=E$1),ITEXP!$G$7:$AN$15)+SUMIF(LABRCOST!$C$5:$C$30,$A187,LABRCOST!F$5:F$30)</f>
        <v>0</v>
      </c>
      <c r="F187" s="17" cm="1">
        <f t="array" ref="F187">SUMIF(TRAINGCOST!$B$6:$B$8,$A187,TRAINGCOST!G$6:G$8)+SUMPRODUCT(--(HSEEXP!$B$7:$B$24=$A187)*(HSEEXP!$G$1:$AN$1=F$1),HSEEXP!$G$7:$AN$24)+SUMPRODUCT(--(GENSERVEXP!$B$7:$B$47=$A187)*(GENSERVEXP!$G$1:$AN$1=F$1),GENSERVEXP!$G$7:$AN$47)+SUMPRODUCT(--(ITEXP!$B$7:$B$15=$A187)*(ITEXP!$G$1:$AN$1=F$1),ITEXP!$G$7:$AN$15)+SUMIF(LABRCOST!$C$5:$C$30,$A187,LABRCOST!G$5:G$30)</f>
        <v>0</v>
      </c>
      <c r="G187" s="17" cm="1">
        <f t="array" ref="G187">SUMIF(TRAINGCOST!$B$6:$B$8,$A187,TRAINGCOST!H$6:H$8)+SUMPRODUCT(--(HSEEXP!$B$7:$B$24=$A187)*(HSEEXP!$G$1:$AN$1=G$1),HSEEXP!$G$7:$AN$24)+SUMPRODUCT(--(GENSERVEXP!$B$7:$B$47=$A187)*(GENSERVEXP!$G$1:$AN$1=G$1),GENSERVEXP!$G$7:$AN$47)+SUMPRODUCT(--(ITEXP!$B$7:$B$15=$A187)*(ITEXP!$G$1:$AN$1=G$1),ITEXP!$G$7:$AN$15)+SUMIF(LABRCOST!$C$5:$C$30,$A187,LABRCOST!H$5:H$30)</f>
        <v>0</v>
      </c>
      <c r="H187" s="17" cm="1">
        <f t="array" ref="H187">SUMIF(TRAINGCOST!$B$6:$B$8,$A187,TRAINGCOST!I$6:I$8)+SUMPRODUCT(--(HSEEXP!$B$7:$B$24=$A187)*(HSEEXP!$G$1:$AN$1=H$1),HSEEXP!$G$7:$AN$24)+SUMPRODUCT(--(GENSERVEXP!$B$7:$B$47=$A187)*(GENSERVEXP!$G$1:$AN$1=H$1),GENSERVEXP!$G$7:$AN$47)+SUMPRODUCT(--(ITEXP!$B$7:$B$15=$A187)*(ITEXP!$G$1:$AN$1=H$1),ITEXP!$G$7:$AN$15)+SUMIF(LABRCOST!$C$5:$C$30,$A187,LABRCOST!I$5:I$30)</f>
        <v>0</v>
      </c>
      <c r="I187" s="17" cm="1">
        <f t="array" ref="I187">SUMIF(TRAINGCOST!$B$6:$B$8,$A187,TRAINGCOST!J$6:J$8)+SUMPRODUCT(--(HSEEXP!$B$7:$B$24=$A187)*(HSEEXP!$G$1:$AN$1=I$1),HSEEXP!$G$7:$AN$24)+SUMPRODUCT(--(GENSERVEXP!$B$7:$B$47=$A187)*(GENSERVEXP!$G$1:$AN$1=I$1),GENSERVEXP!$G$7:$AN$47)+SUMPRODUCT(--(ITEXP!$B$7:$B$15=$A187)*(ITEXP!$G$1:$AN$1=I$1),ITEXP!$G$7:$AN$15)+SUMIF(LABRCOST!$C$5:$C$30,$A187,LABRCOST!J$5:J$30)</f>
        <v>0</v>
      </c>
      <c r="J187" s="17" cm="1">
        <f t="array" ref="J187">SUMIF(TRAINGCOST!$B$6:$B$8,$A187,TRAINGCOST!K$6:K$8)+SUMPRODUCT(--(HSEEXP!$B$7:$B$24=$A187)*(HSEEXP!$G$1:$AN$1=J$1),HSEEXP!$G$7:$AN$24)+SUMPRODUCT(--(GENSERVEXP!$B$7:$B$47=$A187)*(GENSERVEXP!$G$1:$AN$1=J$1),GENSERVEXP!$G$7:$AN$47)+SUMPRODUCT(--(ITEXP!$B$7:$B$15=$A187)*(ITEXP!$G$1:$AN$1=J$1),ITEXP!$G$7:$AN$15)+SUMIF(LABRCOST!$C$5:$C$30,$A187,LABRCOST!K$5:K$30)</f>
        <v>0</v>
      </c>
      <c r="K187" s="17" cm="1">
        <f t="array" ref="K187">SUMIF(TRAINGCOST!$B$6:$B$8,$A187,TRAINGCOST!L$6:L$8)+SUMPRODUCT(--(HSEEXP!$B$7:$B$24=$A187)*(HSEEXP!$G$1:$AN$1=K$1),HSEEXP!$G$7:$AN$24)+SUMPRODUCT(--(GENSERVEXP!$B$7:$B$47=$A187)*(GENSERVEXP!$G$1:$AN$1=K$1),GENSERVEXP!$G$7:$AN$47)+SUMPRODUCT(--(ITEXP!$B$7:$B$15=$A187)*(ITEXP!$G$1:$AN$1=K$1),ITEXP!$G$7:$AN$15)+SUMIF(LABRCOST!$C$5:$C$30,$A187,LABRCOST!L$5:L$30)</f>
        <v>0</v>
      </c>
      <c r="L187" s="17" cm="1">
        <f t="array" ref="L187">SUMIF(TRAINGCOST!$B$6:$B$8,$A187,TRAINGCOST!M$6:M$8)+SUMPRODUCT(--(HSEEXP!$B$7:$B$24=$A187)*(HSEEXP!$G$1:$AN$1=L$1),HSEEXP!$G$7:$AN$24)+SUMPRODUCT(--(GENSERVEXP!$B$7:$B$47=$A187)*(GENSERVEXP!$G$1:$AN$1=L$1),GENSERVEXP!$G$7:$AN$47)+SUMPRODUCT(--(ITEXP!$B$7:$B$15=$A187)*(ITEXP!$G$1:$AN$1=L$1),ITEXP!$G$7:$AN$15)+SUMIF(LABRCOST!$C$5:$C$30,$A187,LABRCOST!M$5:M$30)</f>
        <v>0</v>
      </c>
      <c r="M187" s="17" cm="1">
        <f t="array" ref="M187">SUMIF(TRAINGCOST!$B$6:$B$8,$A187,TRAINGCOST!N$6:N$8)+SUMPRODUCT(--(HSEEXP!$B$7:$B$24=$A187)*(HSEEXP!$G$1:$AN$1=M$1),HSEEXP!$G$7:$AN$24)+SUMPRODUCT(--(GENSERVEXP!$B$7:$B$47=$A187)*(GENSERVEXP!$G$1:$AN$1=M$1),GENSERVEXP!$G$7:$AN$47)+SUMPRODUCT(--(ITEXP!$B$7:$B$15=$A187)*(ITEXP!$G$1:$AN$1=M$1),ITEXP!$G$7:$AN$15)+SUMIF(LABRCOST!$C$5:$C$30,$A187,LABRCOST!N$5:N$30)</f>
        <v>0</v>
      </c>
      <c r="N187" s="17" cm="1">
        <f t="array" ref="N187">SUMIF(TRAINGCOST!$B$6:$B$8,$A187,TRAINGCOST!O$6:O$8)+SUMPRODUCT(--(HSEEXP!$B$7:$B$24=$A187)*(HSEEXP!$G$1:$AN$1=N$1),HSEEXP!$G$7:$AN$24)+SUMPRODUCT(--(GENSERVEXP!$B$7:$B$47=$A187)*(GENSERVEXP!$G$1:$AN$1=N$1),GENSERVEXP!$G$7:$AN$47)+SUMPRODUCT(--(ITEXP!$B$7:$B$15=$A187)*(ITEXP!$G$1:$AN$1=N$1),ITEXP!$G$7:$AN$15)+SUMIF(LABRCOST!$C$5:$C$30,$A187,LABRCOST!O$5:O$30)</f>
        <v>0</v>
      </c>
      <c r="O187" s="18">
        <f t="shared" si="34"/>
        <v>0</v>
      </c>
      <c r="P187" s="32" t="s">
        <v>281</v>
      </c>
    </row>
    <row r="188" spans="1:16" x14ac:dyDescent="0.3">
      <c r="A188" s="20" t="s">
        <v>375</v>
      </c>
      <c r="B188" s="29" t="s">
        <v>376</v>
      </c>
      <c r="C188" s="22">
        <f t="shared" ref="C188:N188" si="35">SUM(C181:C187)</f>
        <v>120000000</v>
      </c>
      <c r="D188" s="22">
        <f t="shared" si="35"/>
        <v>0</v>
      </c>
      <c r="E188" s="22">
        <f t="shared" si="35"/>
        <v>120000000</v>
      </c>
      <c r="F188" s="22">
        <f t="shared" si="35"/>
        <v>0</v>
      </c>
      <c r="G188" s="22">
        <f t="shared" si="35"/>
        <v>0</v>
      </c>
      <c r="H188" s="22">
        <f t="shared" si="35"/>
        <v>0</v>
      </c>
      <c r="I188" s="22">
        <f t="shared" si="35"/>
        <v>0</v>
      </c>
      <c r="J188" s="22">
        <f t="shared" si="35"/>
        <v>0</v>
      </c>
      <c r="K188" s="22">
        <f t="shared" si="35"/>
        <v>0</v>
      </c>
      <c r="L188" s="22">
        <f t="shared" si="35"/>
        <v>0</v>
      </c>
      <c r="M188" s="22">
        <f t="shared" si="35"/>
        <v>0</v>
      </c>
      <c r="N188" s="22">
        <f t="shared" si="35"/>
        <v>0</v>
      </c>
      <c r="O188" s="23">
        <f>SUM(O181:O187)</f>
        <v>240000000</v>
      </c>
      <c r="P188" s="24"/>
    </row>
    <row r="189" spans="1:16" x14ac:dyDescent="0.3">
      <c r="A189" s="30" t="s">
        <v>377</v>
      </c>
      <c r="B189" s="31" t="s">
        <v>378</v>
      </c>
      <c r="C189" s="17" cm="1">
        <f t="array" ref="C189">SUMIF(TRAINGCOST!$B$6:$B$8,$A189,TRAINGCOST!D$6:D$8)+SUMPRODUCT(--(HSEEXP!$B$7:$B$24=$A189)*(HSEEXP!$G$1:$AN$1=C$1),HSEEXP!$G$7:$AN$24)+SUMPRODUCT(--(GENSERVEXP!$B$7:$B$47=$A189)*(GENSERVEXP!$G$1:$AN$1=C$1),GENSERVEXP!$G$7:$AN$47)+SUMPRODUCT(--(ITEXP!$B$7:$B$15=$A189)*(ITEXP!$G$1:$AN$1=C$1),ITEXP!$G$7:$AN$15)+SUMIF(LABRCOST!$C$5:$C$30,$A189,LABRCOST!D$5:D$30)</f>
        <v>0</v>
      </c>
      <c r="D189" s="17" cm="1">
        <f t="array" ref="D189">SUMIF(TRAINGCOST!$B$6:$B$8,$A189,TRAINGCOST!E$6:E$8)+SUMPRODUCT(--(HSEEXP!$B$7:$B$24=$A189)*(HSEEXP!$G$1:$AN$1=D$1),HSEEXP!$G$7:$AN$24)+SUMPRODUCT(--(GENSERVEXP!$B$7:$B$47=$A189)*(GENSERVEXP!$G$1:$AN$1=D$1),GENSERVEXP!$G$7:$AN$47)+SUMPRODUCT(--(ITEXP!$B$7:$B$15=$A189)*(ITEXP!$G$1:$AN$1=D$1),ITEXP!$G$7:$AN$15)+SUMIF(LABRCOST!$C$5:$C$30,$A189,LABRCOST!E$5:E$30)</f>
        <v>0</v>
      </c>
      <c r="E189" s="17" cm="1">
        <f t="array" ref="E189">SUMIF(TRAINGCOST!$B$6:$B$8,$A189,TRAINGCOST!F$6:F$8)+SUMPRODUCT(--(HSEEXP!$B$7:$B$24=$A189)*(HSEEXP!$G$1:$AN$1=E$1),HSEEXP!$G$7:$AN$24)+SUMPRODUCT(--(GENSERVEXP!$B$7:$B$47=$A189)*(GENSERVEXP!$G$1:$AN$1=E$1),GENSERVEXP!$G$7:$AN$47)+SUMPRODUCT(--(ITEXP!$B$7:$B$15=$A189)*(ITEXP!$G$1:$AN$1=E$1),ITEXP!$G$7:$AN$15)+SUMIF(LABRCOST!$C$5:$C$30,$A189,LABRCOST!F$5:F$30)</f>
        <v>0</v>
      </c>
      <c r="F189" s="17" cm="1">
        <f t="array" ref="F189">SUMIF(TRAINGCOST!$B$6:$B$8,$A189,TRAINGCOST!G$6:G$8)+SUMPRODUCT(--(HSEEXP!$B$7:$B$24=$A189)*(HSEEXP!$G$1:$AN$1=F$1),HSEEXP!$G$7:$AN$24)+SUMPRODUCT(--(GENSERVEXP!$B$7:$B$47=$A189)*(GENSERVEXP!$G$1:$AN$1=F$1),GENSERVEXP!$G$7:$AN$47)+SUMPRODUCT(--(ITEXP!$B$7:$B$15=$A189)*(ITEXP!$G$1:$AN$1=F$1),ITEXP!$G$7:$AN$15)+SUMIF(LABRCOST!$C$5:$C$30,$A189,LABRCOST!G$5:G$30)</f>
        <v>0</v>
      </c>
      <c r="G189" s="17" cm="1">
        <f t="array" ref="G189">SUMIF(TRAINGCOST!$B$6:$B$8,$A189,TRAINGCOST!H$6:H$8)+SUMPRODUCT(--(HSEEXP!$B$7:$B$24=$A189)*(HSEEXP!$G$1:$AN$1=G$1),HSEEXP!$G$7:$AN$24)+SUMPRODUCT(--(GENSERVEXP!$B$7:$B$47=$A189)*(GENSERVEXP!$G$1:$AN$1=G$1),GENSERVEXP!$G$7:$AN$47)+SUMPRODUCT(--(ITEXP!$B$7:$B$15=$A189)*(ITEXP!$G$1:$AN$1=G$1),ITEXP!$G$7:$AN$15)+SUMIF(LABRCOST!$C$5:$C$30,$A189,LABRCOST!H$5:H$30)</f>
        <v>0</v>
      </c>
      <c r="H189" s="17" cm="1">
        <f t="array" ref="H189">SUMIF(TRAINGCOST!$B$6:$B$8,$A189,TRAINGCOST!I$6:I$8)+SUMPRODUCT(--(HSEEXP!$B$7:$B$24=$A189)*(HSEEXP!$G$1:$AN$1=H$1),HSEEXP!$G$7:$AN$24)+SUMPRODUCT(--(GENSERVEXP!$B$7:$B$47=$A189)*(GENSERVEXP!$G$1:$AN$1=H$1),GENSERVEXP!$G$7:$AN$47)+SUMPRODUCT(--(ITEXP!$B$7:$B$15=$A189)*(ITEXP!$G$1:$AN$1=H$1),ITEXP!$G$7:$AN$15)+SUMIF(LABRCOST!$C$5:$C$30,$A189,LABRCOST!I$5:I$30)</f>
        <v>0</v>
      </c>
      <c r="I189" s="17" cm="1">
        <f t="array" ref="I189">SUMIF(TRAINGCOST!$B$6:$B$8,$A189,TRAINGCOST!J$6:J$8)+SUMPRODUCT(--(HSEEXP!$B$7:$B$24=$A189)*(HSEEXP!$G$1:$AN$1=I$1),HSEEXP!$G$7:$AN$24)+SUMPRODUCT(--(GENSERVEXP!$B$7:$B$47=$A189)*(GENSERVEXP!$G$1:$AN$1=I$1),GENSERVEXP!$G$7:$AN$47)+SUMPRODUCT(--(ITEXP!$B$7:$B$15=$A189)*(ITEXP!$G$1:$AN$1=I$1),ITEXP!$G$7:$AN$15)+SUMIF(LABRCOST!$C$5:$C$30,$A189,LABRCOST!J$5:J$30)</f>
        <v>0</v>
      </c>
      <c r="J189" s="17" cm="1">
        <f t="array" ref="J189">SUMIF(TRAINGCOST!$B$6:$B$8,$A189,TRAINGCOST!K$6:K$8)+SUMPRODUCT(--(HSEEXP!$B$7:$B$24=$A189)*(HSEEXP!$G$1:$AN$1=J$1),HSEEXP!$G$7:$AN$24)+SUMPRODUCT(--(GENSERVEXP!$B$7:$B$47=$A189)*(GENSERVEXP!$G$1:$AN$1=J$1),GENSERVEXP!$G$7:$AN$47)+SUMPRODUCT(--(ITEXP!$B$7:$B$15=$A189)*(ITEXP!$G$1:$AN$1=J$1),ITEXP!$G$7:$AN$15)+SUMIF(LABRCOST!$C$5:$C$30,$A189,LABRCOST!K$5:K$30)</f>
        <v>0</v>
      </c>
      <c r="K189" s="17" cm="1">
        <f t="array" ref="K189">SUMIF(TRAINGCOST!$B$6:$B$8,$A189,TRAINGCOST!L$6:L$8)+SUMPRODUCT(--(HSEEXP!$B$7:$B$24=$A189)*(HSEEXP!$G$1:$AN$1=K$1),HSEEXP!$G$7:$AN$24)+SUMPRODUCT(--(GENSERVEXP!$B$7:$B$47=$A189)*(GENSERVEXP!$G$1:$AN$1=K$1),GENSERVEXP!$G$7:$AN$47)+SUMPRODUCT(--(ITEXP!$B$7:$B$15=$A189)*(ITEXP!$G$1:$AN$1=K$1),ITEXP!$G$7:$AN$15)+SUMIF(LABRCOST!$C$5:$C$30,$A189,LABRCOST!L$5:L$30)</f>
        <v>0</v>
      </c>
      <c r="L189" s="17" cm="1">
        <f t="array" ref="L189">SUMIF(TRAINGCOST!$B$6:$B$8,$A189,TRAINGCOST!M$6:M$8)+SUMPRODUCT(--(HSEEXP!$B$7:$B$24=$A189)*(HSEEXP!$G$1:$AN$1=L$1),HSEEXP!$G$7:$AN$24)+SUMPRODUCT(--(GENSERVEXP!$B$7:$B$47=$A189)*(GENSERVEXP!$G$1:$AN$1=L$1),GENSERVEXP!$G$7:$AN$47)+SUMPRODUCT(--(ITEXP!$B$7:$B$15=$A189)*(ITEXP!$G$1:$AN$1=L$1),ITEXP!$G$7:$AN$15)+SUMIF(LABRCOST!$C$5:$C$30,$A189,LABRCOST!M$5:M$30)</f>
        <v>0</v>
      </c>
      <c r="M189" s="17" cm="1">
        <f t="array" ref="M189">SUMIF(TRAINGCOST!$B$6:$B$8,$A189,TRAINGCOST!N$6:N$8)+SUMPRODUCT(--(HSEEXP!$B$7:$B$24=$A189)*(HSEEXP!$G$1:$AN$1=M$1),HSEEXP!$G$7:$AN$24)+SUMPRODUCT(--(GENSERVEXP!$B$7:$B$47=$A189)*(GENSERVEXP!$G$1:$AN$1=M$1),GENSERVEXP!$G$7:$AN$47)+SUMPRODUCT(--(ITEXP!$B$7:$B$15=$A189)*(ITEXP!$G$1:$AN$1=M$1),ITEXP!$G$7:$AN$15)+SUMIF(LABRCOST!$C$5:$C$30,$A189,LABRCOST!N$5:N$30)</f>
        <v>0</v>
      </c>
      <c r="N189" s="17" cm="1">
        <f t="array" ref="N189">SUMIF(TRAINGCOST!$B$6:$B$8,$A189,TRAINGCOST!O$6:O$8)+SUMPRODUCT(--(HSEEXP!$B$7:$B$24=$A189)*(HSEEXP!$G$1:$AN$1=N$1),HSEEXP!$G$7:$AN$24)+SUMPRODUCT(--(GENSERVEXP!$B$7:$B$47=$A189)*(GENSERVEXP!$G$1:$AN$1=N$1),GENSERVEXP!$G$7:$AN$47)+SUMPRODUCT(--(ITEXP!$B$7:$B$15=$A189)*(ITEXP!$G$1:$AN$1=N$1),ITEXP!$G$7:$AN$15)+SUMIF(LABRCOST!$C$5:$C$30,$A189,LABRCOST!O$5:O$30)</f>
        <v>0</v>
      </c>
      <c r="O189" s="18">
        <f t="shared" ref="O189:O197" si="36">SUM(C189:N189)</f>
        <v>0</v>
      </c>
      <c r="P189" s="32" t="s">
        <v>63</v>
      </c>
    </row>
    <row r="190" spans="1:16" x14ac:dyDescent="0.3">
      <c r="A190" s="30" t="s">
        <v>379</v>
      </c>
      <c r="B190" s="31" t="s">
        <v>380</v>
      </c>
      <c r="C190" s="17" cm="1">
        <f t="array" ref="C190">SUMIF(TRAINGCOST!$B$6:$B$8,$A190,TRAINGCOST!D$6:D$8)+SUMPRODUCT(--(HSEEXP!$B$7:$B$24=$A190)*(HSEEXP!$G$1:$AN$1=C$1),HSEEXP!$G$7:$AN$24)+SUMPRODUCT(--(GENSERVEXP!$B$7:$B$47=$A190)*(GENSERVEXP!$G$1:$AN$1=C$1),GENSERVEXP!$G$7:$AN$47)+SUMPRODUCT(--(ITEXP!$B$7:$B$15=$A190)*(ITEXP!$G$1:$AN$1=C$1),ITEXP!$G$7:$AN$15)+SUMIF(LABRCOST!$C$5:$C$30,$A190,LABRCOST!D$5:D$30)</f>
        <v>0</v>
      </c>
      <c r="D190" s="17" cm="1">
        <f t="array" ref="D190">SUMIF(TRAINGCOST!$B$6:$B$8,$A190,TRAINGCOST!E$6:E$8)+SUMPRODUCT(--(HSEEXP!$B$7:$B$24=$A190)*(HSEEXP!$G$1:$AN$1=D$1),HSEEXP!$G$7:$AN$24)+SUMPRODUCT(--(GENSERVEXP!$B$7:$B$47=$A190)*(GENSERVEXP!$G$1:$AN$1=D$1),GENSERVEXP!$G$7:$AN$47)+SUMPRODUCT(--(ITEXP!$B$7:$B$15=$A190)*(ITEXP!$G$1:$AN$1=D$1),ITEXP!$G$7:$AN$15)+SUMIF(LABRCOST!$C$5:$C$30,$A190,LABRCOST!E$5:E$30)</f>
        <v>0</v>
      </c>
      <c r="E190" s="17" cm="1">
        <f t="array" ref="E190">SUMIF(TRAINGCOST!$B$6:$B$8,$A190,TRAINGCOST!F$6:F$8)+SUMPRODUCT(--(HSEEXP!$B$7:$B$24=$A190)*(HSEEXP!$G$1:$AN$1=E$1),HSEEXP!$G$7:$AN$24)+SUMPRODUCT(--(GENSERVEXP!$B$7:$B$47=$A190)*(GENSERVEXP!$G$1:$AN$1=E$1),GENSERVEXP!$G$7:$AN$47)+SUMPRODUCT(--(ITEXP!$B$7:$B$15=$A190)*(ITEXP!$G$1:$AN$1=E$1),ITEXP!$G$7:$AN$15)+SUMIF(LABRCOST!$C$5:$C$30,$A190,LABRCOST!F$5:F$30)</f>
        <v>0</v>
      </c>
      <c r="F190" s="17" cm="1">
        <f t="array" ref="F190">SUMIF(TRAINGCOST!$B$6:$B$8,$A190,TRAINGCOST!G$6:G$8)+SUMPRODUCT(--(HSEEXP!$B$7:$B$24=$A190)*(HSEEXP!$G$1:$AN$1=F$1),HSEEXP!$G$7:$AN$24)+SUMPRODUCT(--(GENSERVEXP!$B$7:$B$47=$A190)*(GENSERVEXP!$G$1:$AN$1=F$1),GENSERVEXP!$G$7:$AN$47)+SUMPRODUCT(--(ITEXP!$B$7:$B$15=$A190)*(ITEXP!$G$1:$AN$1=F$1),ITEXP!$G$7:$AN$15)+SUMIF(LABRCOST!$C$5:$C$30,$A190,LABRCOST!G$5:G$30)</f>
        <v>0</v>
      </c>
      <c r="G190" s="17" cm="1">
        <f t="array" ref="G190">SUMIF(TRAINGCOST!$B$6:$B$8,$A190,TRAINGCOST!H$6:H$8)+SUMPRODUCT(--(HSEEXP!$B$7:$B$24=$A190)*(HSEEXP!$G$1:$AN$1=G$1),HSEEXP!$G$7:$AN$24)+SUMPRODUCT(--(GENSERVEXP!$B$7:$B$47=$A190)*(GENSERVEXP!$G$1:$AN$1=G$1),GENSERVEXP!$G$7:$AN$47)+SUMPRODUCT(--(ITEXP!$B$7:$B$15=$A190)*(ITEXP!$G$1:$AN$1=G$1),ITEXP!$G$7:$AN$15)+SUMIF(LABRCOST!$C$5:$C$30,$A190,LABRCOST!H$5:H$30)</f>
        <v>0</v>
      </c>
      <c r="H190" s="17" cm="1">
        <f t="array" ref="H190">SUMIF(TRAINGCOST!$B$6:$B$8,$A190,TRAINGCOST!I$6:I$8)+SUMPRODUCT(--(HSEEXP!$B$7:$B$24=$A190)*(HSEEXP!$G$1:$AN$1=H$1),HSEEXP!$G$7:$AN$24)+SUMPRODUCT(--(GENSERVEXP!$B$7:$B$47=$A190)*(GENSERVEXP!$G$1:$AN$1=H$1),GENSERVEXP!$G$7:$AN$47)+SUMPRODUCT(--(ITEXP!$B$7:$B$15=$A190)*(ITEXP!$G$1:$AN$1=H$1),ITEXP!$G$7:$AN$15)+SUMIF(LABRCOST!$C$5:$C$30,$A190,LABRCOST!I$5:I$30)</f>
        <v>0</v>
      </c>
      <c r="I190" s="17" cm="1">
        <f t="array" ref="I190">SUMIF(TRAINGCOST!$B$6:$B$8,$A190,TRAINGCOST!J$6:J$8)+SUMPRODUCT(--(HSEEXP!$B$7:$B$24=$A190)*(HSEEXP!$G$1:$AN$1=I$1),HSEEXP!$G$7:$AN$24)+SUMPRODUCT(--(GENSERVEXP!$B$7:$B$47=$A190)*(GENSERVEXP!$G$1:$AN$1=I$1),GENSERVEXP!$G$7:$AN$47)+SUMPRODUCT(--(ITEXP!$B$7:$B$15=$A190)*(ITEXP!$G$1:$AN$1=I$1),ITEXP!$G$7:$AN$15)+SUMIF(LABRCOST!$C$5:$C$30,$A190,LABRCOST!J$5:J$30)</f>
        <v>0</v>
      </c>
      <c r="J190" s="17" cm="1">
        <f t="array" ref="J190">SUMIF(TRAINGCOST!$B$6:$B$8,$A190,TRAINGCOST!K$6:K$8)+SUMPRODUCT(--(HSEEXP!$B$7:$B$24=$A190)*(HSEEXP!$G$1:$AN$1=J$1),HSEEXP!$G$7:$AN$24)+SUMPRODUCT(--(GENSERVEXP!$B$7:$B$47=$A190)*(GENSERVEXP!$G$1:$AN$1=J$1),GENSERVEXP!$G$7:$AN$47)+SUMPRODUCT(--(ITEXP!$B$7:$B$15=$A190)*(ITEXP!$G$1:$AN$1=J$1),ITEXP!$G$7:$AN$15)+SUMIF(LABRCOST!$C$5:$C$30,$A190,LABRCOST!K$5:K$30)</f>
        <v>0</v>
      </c>
      <c r="K190" s="17" cm="1">
        <f t="array" ref="K190">SUMIF(TRAINGCOST!$B$6:$B$8,$A190,TRAINGCOST!L$6:L$8)+SUMPRODUCT(--(HSEEXP!$B$7:$B$24=$A190)*(HSEEXP!$G$1:$AN$1=K$1),HSEEXP!$G$7:$AN$24)+SUMPRODUCT(--(GENSERVEXP!$B$7:$B$47=$A190)*(GENSERVEXP!$G$1:$AN$1=K$1),GENSERVEXP!$G$7:$AN$47)+SUMPRODUCT(--(ITEXP!$B$7:$B$15=$A190)*(ITEXP!$G$1:$AN$1=K$1),ITEXP!$G$7:$AN$15)+SUMIF(LABRCOST!$C$5:$C$30,$A190,LABRCOST!L$5:L$30)</f>
        <v>0</v>
      </c>
      <c r="L190" s="17" cm="1">
        <f t="array" ref="L190">SUMIF(TRAINGCOST!$B$6:$B$8,$A190,TRAINGCOST!M$6:M$8)+SUMPRODUCT(--(HSEEXP!$B$7:$B$24=$A190)*(HSEEXP!$G$1:$AN$1=L$1),HSEEXP!$G$7:$AN$24)+SUMPRODUCT(--(GENSERVEXP!$B$7:$B$47=$A190)*(GENSERVEXP!$G$1:$AN$1=L$1),GENSERVEXP!$G$7:$AN$47)+SUMPRODUCT(--(ITEXP!$B$7:$B$15=$A190)*(ITEXP!$G$1:$AN$1=L$1),ITEXP!$G$7:$AN$15)+SUMIF(LABRCOST!$C$5:$C$30,$A190,LABRCOST!M$5:M$30)</f>
        <v>0</v>
      </c>
      <c r="M190" s="17" cm="1">
        <f t="array" ref="M190">SUMIF(TRAINGCOST!$B$6:$B$8,$A190,TRAINGCOST!N$6:N$8)+SUMPRODUCT(--(HSEEXP!$B$7:$B$24=$A190)*(HSEEXP!$G$1:$AN$1=M$1),HSEEXP!$G$7:$AN$24)+SUMPRODUCT(--(GENSERVEXP!$B$7:$B$47=$A190)*(GENSERVEXP!$G$1:$AN$1=M$1),GENSERVEXP!$G$7:$AN$47)+SUMPRODUCT(--(ITEXP!$B$7:$B$15=$A190)*(ITEXP!$G$1:$AN$1=M$1),ITEXP!$G$7:$AN$15)+SUMIF(LABRCOST!$C$5:$C$30,$A190,LABRCOST!N$5:N$30)</f>
        <v>0</v>
      </c>
      <c r="N190" s="17" cm="1">
        <f t="array" ref="N190">SUMIF(TRAINGCOST!$B$6:$B$8,$A190,TRAINGCOST!O$6:O$8)+SUMPRODUCT(--(HSEEXP!$B$7:$B$24=$A190)*(HSEEXP!$G$1:$AN$1=N$1),HSEEXP!$G$7:$AN$24)+SUMPRODUCT(--(GENSERVEXP!$B$7:$B$47=$A190)*(GENSERVEXP!$G$1:$AN$1=N$1),GENSERVEXP!$G$7:$AN$47)+SUMPRODUCT(--(ITEXP!$B$7:$B$15=$A190)*(ITEXP!$G$1:$AN$1=N$1),ITEXP!$G$7:$AN$15)+SUMIF(LABRCOST!$C$5:$C$30,$A190,LABRCOST!O$5:O$30)</f>
        <v>0</v>
      </c>
      <c r="O190" s="18">
        <f t="shared" si="36"/>
        <v>0</v>
      </c>
      <c r="P190" s="32" t="s">
        <v>281</v>
      </c>
    </row>
    <row r="191" spans="1:16" x14ac:dyDescent="0.3">
      <c r="A191" s="30" t="s">
        <v>381</v>
      </c>
      <c r="B191" s="31" t="s">
        <v>382</v>
      </c>
      <c r="C191" s="17" cm="1">
        <f t="array" ref="C191">SUMIF(TRAINGCOST!$B$6:$B$8,$A191,TRAINGCOST!D$6:D$8)+SUMPRODUCT(--(HSEEXP!$B$7:$B$24=$A191)*(HSEEXP!$G$1:$AN$1=C$1),HSEEXP!$G$7:$AN$24)+SUMPRODUCT(--(GENSERVEXP!$B$7:$B$47=$A191)*(GENSERVEXP!$G$1:$AN$1=C$1),GENSERVEXP!$G$7:$AN$47)+SUMPRODUCT(--(ITEXP!$B$7:$B$15=$A191)*(ITEXP!$G$1:$AN$1=C$1),ITEXP!$G$7:$AN$15)+SUMIF(LABRCOST!$C$5:$C$30,$A191,LABRCOST!D$5:D$30)</f>
        <v>0</v>
      </c>
      <c r="D191" s="17" cm="1">
        <f t="array" ref="D191">SUMIF(TRAINGCOST!$B$6:$B$8,$A191,TRAINGCOST!E$6:E$8)+SUMPRODUCT(--(HSEEXP!$B$7:$B$24=$A191)*(HSEEXP!$G$1:$AN$1=D$1),HSEEXP!$G$7:$AN$24)+SUMPRODUCT(--(GENSERVEXP!$B$7:$B$47=$A191)*(GENSERVEXP!$G$1:$AN$1=D$1),GENSERVEXP!$G$7:$AN$47)+SUMPRODUCT(--(ITEXP!$B$7:$B$15=$A191)*(ITEXP!$G$1:$AN$1=D$1),ITEXP!$G$7:$AN$15)+SUMIF(LABRCOST!$C$5:$C$30,$A191,LABRCOST!E$5:E$30)</f>
        <v>0</v>
      </c>
      <c r="E191" s="17" cm="1">
        <f t="array" ref="E191">SUMIF(TRAINGCOST!$B$6:$B$8,$A191,TRAINGCOST!F$6:F$8)+SUMPRODUCT(--(HSEEXP!$B$7:$B$24=$A191)*(HSEEXP!$G$1:$AN$1=E$1),HSEEXP!$G$7:$AN$24)+SUMPRODUCT(--(GENSERVEXP!$B$7:$B$47=$A191)*(GENSERVEXP!$G$1:$AN$1=E$1),GENSERVEXP!$G$7:$AN$47)+SUMPRODUCT(--(ITEXP!$B$7:$B$15=$A191)*(ITEXP!$G$1:$AN$1=E$1),ITEXP!$G$7:$AN$15)+SUMIF(LABRCOST!$C$5:$C$30,$A191,LABRCOST!F$5:F$30)</f>
        <v>0</v>
      </c>
      <c r="F191" s="17" cm="1">
        <f t="array" ref="F191">SUMIF(TRAINGCOST!$B$6:$B$8,$A191,TRAINGCOST!G$6:G$8)+SUMPRODUCT(--(HSEEXP!$B$7:$B$24=$A191)*(HSEEXP!$G$1:$AN$1=F$1),HSEEXP!$G$7:$AN$24)+SUMPRODUCT(--(GENSERVEXP!$B$7:$B$47=$A191)*(GENSERVEXP!$G$1:$AN$1=F$1),GENSERVEXP!$G$7:$AN$47)+SUMPRODUCT(--(ITEXP!$B$7:$B$15=$A191)*(ITEXP!$G$1:$AN$1=F$1),ITEXP!$G$7:$AN$15)+SUMIF(LABRCOST!$C$5:$C$30,$A191,LABRCOST!G$5:G$30)</f>
        <v>0</v>
      </c>
      <c r="G191" s="17" cm="1">
        <f t="array" ref="G191">SUMIF(TRAINGCOST!$B$6:$B$8,$A191,TRAINGCOST!H$6:H$8)+SUMPRODUCT(--(HSEEXP!$B$7:$B$24=$A191)*(HSEEXP!$G$1:$AN$1=G$1),HSEEXP!$G$7:$AN$24)+SUMPRODUCT(--(GENSERVEXP!$B$7:$B$47=$A191)*(GENSERVEXP!$G$1:$AN$1=G$1),GENSERVEXP!$G$7:$AN$47)+SUMPRODUCT(--(ITEXP!$B$7:$B$15=$A191)*(ITEXP!$G$1:$AN$1=G$1),ITEXP!$G$7:$AN$15)+SUMIF(LABRCOST!$C$5:$C$30,$A191,LABRCOST!H$5:H$30)</f>
        <v>0</v>
      </c>
      <c r="H191" s="17" cm="1">
        <f t="array" ref="H191">SUMIF(TRAINGCOST!$B$6:$B$8,$A191,TRAINGCOST!I$6:I$8)+SUMPRODUCT(--(HSEEXP!$B$7:$B$24=$A191)*(HSEEXP!$G$1:$AN$1=H$1),HSEEXP!$G$7:$AN$24)+SUMPRODUCT(--(GENSERVEXP!$B$7:$B$47=$A191)*(GENSERVEXP!$G$1:$AN$1=H$1),GENSERVEXP!$G$7:$AN$47)+SUMPRODUCT(--(ITEXP!$B$7:$B$15=$A191)*(ITEXP!$G$1:$AN$1=H$1),ITEXP!$G$7:$AN$15)+SUMIF(LABRCOST!$C$5:$C$30,$A191,LABRCOST!I$5:I$30)</f>
        <v>0</v>
      </c>
      <c r="I191" s="17" cm="1">
        <f t="array" ref="I191">SUMIF(TRAINGCOST!$B$6:$B$8,$A191,TRAINGCOST!J$6:J$8)+SUMPRODUCT(--(HSEEXP!$B$7:$B$24=$A191)*(HSEEXP!$G$1:$AN$1=I$1),HSEEXP!$G$7:$AN$24)+SUMPRODUCT(--(GENSERVEXP!$B$7:$B$47=$A191)*(GENSERVEXP!$G$1:$AN$1=I$1),GENSERVEXP!$G$7:$AN$47)+SUMPRODUCT(--(ITEXP!$B$7:$B$15=$A191)*(ITEXP!$G$1:$AN$1=I$1),ITEXP!$G$7:$AN$15)+SUMIF(LABRCOST!$C$5:$C$30,$A191,LABRCOST!J$5:J$30)</f>
        <v>0</v>
      </c>
      <c r="J191" s="17" cm="1">
        <f t="array" ref="J191">SUMIF(TRAINGCOST!$B$6:$B$8,$A191,TRAINGCOST!K$6:K$8)+SUMPRODUCT(--(HSEEXP!$B$7:$B$24=$A191)*(HSEEXP!$G$1:$AN$1=J$1),HSEEXP!$G$7:$AN$24)+SUMPRODUCT(--(GENSERVEXP!$B$7:$B$47=$A191)*(GENSERVEXP!$G$1:$AN$1=J$1),GENSERVEXP!$G$7:$AN$47)+SUMPRODUCT(--(ITEXP!$B$7:$B$15=$A191)*(ITEXP!$G$1:$AN$1=J$1),ITEXP!$G$7:$AN$15)+SUMIF(LABRCOST!$C$5:$C$30,$A191,LABRCOST!K$5:K$30)</f>
        <v>0</v>
      </c>
      <c r="K191" s="17" cm="1">
        <f t="array" ref="K191">SUMIF(TRAINGCOST!$B$6:$B$8,$A191,TRAINGCOST!L$6:L$8)+SUMPRODUCT(--(HSEEXP!$B$7:$B$24=$A191)*(HSEEXP!$G$1:$AN$1=K$1),HSEEXP!$G$7:$AN$24)+SUMPRODUCT(--(GENSERVEXP!$B$7:$B$47=$A191)*(GENSERVEXP!$G$1:$AN$1=K$1),GENSERVEXP!$G$7:$AN$47)+SUMPRODUCT(--(ITEXP!$B$7:$B$15=$A191)*(ITEXP!$G$1:$AN$1=K$1),ITEXP!$G$7:$AN$15)+SUMIF(LABRCOST!$C$5:$C$30,$A191,LABRCOST!L$5:L$30)</f>
        <v>0</v>
      </c>
      <c r="L191" s="17" cm="1">
        <f t="array" ref="L191">SUMIF(TRAINGCOST!$B$6:$B$8,$A191,TRAINGCOST!M$6:M$8)+SUMPRODUCT(--(HSEEXP!$B$7:$B$24=$A191)*(HSEEXP!$G$1:$AN$1=L$1),HSEEXP!$G$7:$AN$24)+SUMPRODUCT(--(GENSERVEXP!$B$7:$B$47=$A191)*(GENSERVEXP!$G$1:$AN$1=L$1),GENSERVEXP!$G$7:$AN$47)+SUMPRODUCT(--(ITEXP!$B$7:$B$15=$A191)*(ITEXP!$G$1:$AN$1=L$1),ITEXP!$G$7:$AN$15)+SUMIF(LABRCOST!$C$5:$C$30,$A191,LABRCOST!M$5:M$30)</f>
        <v>0</v>
      </c>
      <c r="M191" s="17" cm="1">
        <f t="array" ref="M191">SUMIF(TRAINGCOST!$B$6:$B$8,$A191,TRAINGCOST!N$6:N$8)+SUMPRODUCT(--(HSEEXP!$B$7:$B$24=$A191)*(HSEEXP!$G$1:$AN$1=M$1),HSEEXP!$G$7:$AN$24)+SUMPRODUCT(--(GENSERVEXP!$B$7:$B$47=$A191)*(GENSERVEXP!$G$1:$AN$1=M$1),GENSERVEXP!$G$7:$AN$47)+SUMPRODUCT(--(ITEXP!$B$7:$B$15=$A191)*(ITEXP!$G$1:$AN$1=M$1),ITEXP!$G$7:$AN$15)+SUMIF(LABRCOST!$C$5:$C$30,$A191,LABRCOST!N$5:N$30)</f>
        <v>0</v>
      </c>
      <c r="N191" s="17" cm="1">
        <f t="array" ref="N191">SUMIF(TRAINGCOST!$B$6:$B$8,$A191,TRAINGCOST!O$6:O$8)+SUMPRODUCT(--(HSEEXP!$B$7:$B$24=$A191)*(HSEEXP!$G$1:$AN$1=N$1),HSEEXP!$G$7:$AN$24)+SUMPRODUCT(--(GENSERVEXP!$B$7:$B$47=$A191)*(GENSERVEXP!$G$1:$AN$1=N$1),GENSERVEXP!$G$7:$AN$47)+SUMPRODUCT(--(ITEXP!$B$7:$B$15=$A191)*(ITEXP!$G$1:$AN$1=N$1),ITEXP!$G$7:$AN$15)+SUMIF(LABRCOST!$C$5:$C$30,$A191,LABRCOST!O$5:O$30)</f>
        <v>0</v>
      </c>
      <c r="O191" s="18">
        <f t="shared" si="36"/>
        <v>0</v>
      </c>
      <c r="P191" s="32" t="s">
        <v>194</v>
      </c>
    </row>
    <row r="192" spans="1:16" x14ac:dyDescent="0.3">
      <c r="A192" s="30" t="s">
        <v>383</v>
      </c>
      <c r="B192" s="31" t="s">
        <v>384</v>
      </c>
      <c r="C192" s="17" cm="1">
        <f t="array" ref="C192">SUMIF(TRAINGCOST!$B$6:$B$8,$A192,TRAINGCOST!D$6:D$8)+SUMPRODUCT(--(HSEEXP!$B$7:$B$24=$A192)*(HSEEXP!$G$1:$AN$1=C$1),HSEEXP!$G$7:$AN$24)+SUMPRODUCT(--(GENSERVEXP!$B$7:$B$47=$A192)*(GENSERVEXP!$G$1:$AN$1=C$1),GENSERVEXP!$G$7:$AN$47)+SUMPRODUCT(--(ITEXP!$B$7:$B$15=$A192)*(ITEXP!$G$1:$AN$1=C$1),ITEXP!$G$7:$AN$15)+SUMIF(LABRCOST!$C$5:$C$30,$A192,LABRCOST!D$5:D$30)</f>
        <v>0</v>
      </c>
      <c r="D192" s="17" cm="1">
        <f t="array" ref="D192">SUMIF(TRAINGCOST!$B$6:$B$8,$A192,TRAINGCOST!E$6:E$8)+SUMPRODUCT(--(HSEEXP!$B$7:$B$24=$A192)*(HSEEXP!$G$1:$AN$1=D$1),HSEEXP!$G$7:$AN$24)+SUMPRODUCT(--(GENSERVEXP!$B$7:$B$47=$A192)*(GENSERVEXP!$G$1:$AN$1=D$1),GENSERVEXP!$G$7:$AN$47)+SUMPRODUCT(--(ITEXP!$B$7:$B$15=$A192)*(ITEXP!$G$1:$AN$1=D$1),ITEXP!$G$7:$AN$15)+SUMIF(LABRCOST!$C$5:$C$30,$A192,LABRCOST!E$5:E$30)</f>
        <v>0</v>
      </c>
      <c r="E192" s="17" cm="1">
        <f t="array" ref="E192">SUMIF(TRAINGCOST!$B$6:$B$8,$A192,TRAINGCOST!F$6:F$8)+SUMPRODUCT(--(HSEEXP!$B$7:$B$24=$A192)*(HSEEXP!$G$1:$AN$1=E$1),HSEEXP!$G$7:$AN$24)+SUMPRODUCT(--(GENSERVEXP!$B$7:$B$47=$A192)*(GENSERVEXP!$G$1:$AN$1=E$1),GENSERVEXP!$G$7:$AN$47)+SUMPRODUCT(--(ITEXP!$B$7:$B$15=$A192)*(ITEXP!$G$1:$AN$1=E$1),ITEXP!$G$7:$AN$15)+SUMIF(LABRCOST!$C$5:$C$30,$A192,LABRCOST!F$5:F$30)</f>
        <v>0</v>
      </c>
      <c r="F192" s="17" cm="1">
        <f t="array" ref="F192">SUMIF(TRAINGCOST!$B$6:$B$8,$A192,TRAINGCOST!G$6:G$8)+SUMPRODUCT(--(HSEEXP!$B$7:$B$24=$A192)*(HSEEXP!$G$1:$AN$1=F$1),HSEEXP!$G$7:$AN$24)+SUMPRODUCT(--(GENSERVEXP!$B$7:$B$47=$A192)*(GENSERVEXP!$G$1:$AN$1=F$1),GENSERVEXP!$G$7:$AN$47)+SUMPRODUCT(--(ITEXP!$B$7:$B$15=$A192)*(ITEXP!$G$1:$AN$1=F$1),ITEXP!$G$7:$AN$15)+SUMIF(LABRCOST!$C$5:$C$30,$A192,LABRCOST!G$5:G$30)</f>
        <v>0</v>
      </c>
      <c r="G192" s="17" cm="1">
        <f t="array" ref="G192">SUMIF(TRAINGCOST!$B$6:$B$8,$A192,TRAINGCOST!H$6:H$8)+SUMPRODUCT(--(HSEEXP!$B$7:$B$24=$A192)*(HSEEXP!$G$1:$AN$1=G$1),HSEEXP!$G$7:$AN$24)+SUMPRODUCT(--(GENSERVEXP!$B$7:$B$47=$A192)*(GENSERVEXP!$G$1:$AN$1=G$1),GENSERVEXP!$G$7:$AN$47)+SUMPRODUCT(--(ITEXP!$B$7:$B$15=$A192)*(ITEXP!$G$1:$AN$1=G$1),ITEXP!$G$7:$AN$15)+SUMIF(LABRCOST!$C$5:$C$30,$A192,LABRCOST!H$5:H$30)</f>
        <v>0</v>
      </c>
      <c r="H192" s="17" cm="1">
        <f t="array" ref="H192">SUMIF(TRAINGCOST!$B$6:$B$8,$A192,TRAINGCOST!I$6:I$8)+SUMPRODUCT(--(HSEEXP!$B$7:$B$24=$A192)*(HSEEXP!$G$1:$AN$1=H$1),HSEEXP!$G$7:$AN$24)+SUMPRODUCT(--(GENSERVEXP!$B$7:$B$47=$A192)*(GENSERVEXP!$G$1:$AN$1=H$1),GENSERVEXP!$G$7:$AN$47)+SUMPRODUCT(--(ITEXP!$B$7:$B$15=$A192)*(ITEXP!$G$1:$AN$1=H$1),ITEXP!$G$7:$AN$15)+SUMIF(LABRCOST!$C$5:$C$30,$A192,LABRCOST!I$5:I$30)</f>
        <v>0</v>
      </c>
      <c r="I192" s="17" cm="1">
        <f t="array" ref="I192">SUMIF(TRAINGCOST!$B$6:$B$8,$A192,TRAINGCOST!J$6:J$8)+SUMPRODUCT(--(HSEEXP!$B$7:$B$24=$A192)*(HSEEXP!$G$1:$AN$1=I$1),HSEEXP!$G$7:$AN$24)+SUMPRODUCT(--(GENSERVEXP!$B$7:$B$47=$A192)*(GENSERVEXP!$G$1:$AN$1=I$1),GENSERVEXP!$G$7:$AN$47)+SUMPRODUCT(--(ITEXP!$B$7:$B$15=$A192)*(ITEXP!$G$1:$AN$1=I$1),ITEXP!$G$7:$AN$15)+SUMIF(LABRCOST!$C$5:$C$30,$A192,LABRCOST!J$5:J$30)</f>
        <v>0</v>
      </c>
      <c r="J192" s="17" cm="1">
        <f t="array" ref="J192">SUMIF(TRAINGCOST!$B$6:$B$8,$A192,TRAINGCOST!K$6:K$8)+SUMPRODUCT(--(HSEEXP!$B$7:$B$24=$A192)*(HSEEXP!$G$1:$AN$1=J$1),HSEEXP!$G$7:$AN$24)+SUMPRODUCT(--(GENSERVEXP!$B$7:$B$47=$A192)*(GENSERVEXP!$G$1:$AN$1=J$1),GENSERVEXP!$G$7:$AN$47)+SUMPRODUCT(--(ITEXP!$B$7:$B$15=$A192)*(ITEXP!$G$1:$AN$1=J$1),ITEXP!$G$7:$AN$15)+SUMIF(LABRCOST!$C$5:$C$30,$A192,LABRCOST!K$5:K$30)</f>
        <v>0</v>
      </c>
      <c r="K192" s="17" cm="1">
        <f t="array" ref="K192">SUMIF(TRAINGCOST!$B$6:$B$8,$A192,TRAINGCOST!L$6:L$8)+SUMPRODUCT(--(HSEEXP!$B$7:$B$24=$A192)*(HSEEXP!$G$1:$AN$1=K$1),HSEEXP!$G$7:$AN$24)+SUMPRODUCT(--(GENSERVEXP!$B$7:$B$47=$A192)*(GENSERVEXP!$G$1:$AN$1=K$1),GENSERVEXP!$G$7:$AN$47)+SUMPRODUCT(--(ITEXP!$B$7:$B$15=$A192)*(ITEXP!$G$1:$AN$1=K$1),ITEXP!$G$7:$AN$15)+SUMIF(LABRCOST!$C$5:$C$30,$A192,LABRCOST!L$5:L$30)</f>
        <v>0</v>
      </c>
      <c r="L192" s="17" cm="1">
        <f t="array" ref="L192">SUMIF(TRAINGCOST!$B$6:$B$8,$A192,TRAINGCOST!M$6:M$8)+SUMPRODUCT(--(HSEEXP!$B$7:$B$24=$A192)*(HSEEXP!$G$1:$AN$1=L$1),HSEEXP!$G$7:$AN$24)+SUMPRODUCT(--(GENSERVEXP!$B$7:$B$47=$A192)*(GENSERVEXP!$G$1:$AN$1=L$1),GENSERVEXP!$G$7:$AN$47)+SUMPRODUCT(--(ITEXP!$B$7:$B$15=$A192)*(ITEXP!$G$1:$AN$1=L$1),ITEXP!$G$7:$AN$15)+SUMIF(LABRCOST!$C$5:$C$30,$A192,LABRCOST!M$5:M$30)</f>
        <v>0</v>
      </c>
      <c r="M192" s="17" cm="1">
        <f t="array" ref="M192">SUMIF(TRAINGCOST!$B$6:$B$8,$A192,TRAINGCOST!N$6:N$8)+SUMPRODUCT(--(HSEEXP!$B$7:$B$24=$A192)*(HSEEXP!$G$1:$AN$1=M$1),HSEEXP!$G$7:$AN$24)+SUMPRODUCT(--(GENSERVEXP!$B$7:$B$47=$A192)*(GENSERVEXP!$G$1:$AN$1=M$1),GENSERVEXP!$G$7:$AN$47)+SUMPRODUCT(--(ITEXP!$B$7:$B$15=$A192)*(ITEXP!$G$1:$AN$1=M$1),ITEXP!$G$7:$AN$15)+SUMIF(LABRCOST!$C$5:$C$30,$A192,LABRCOST!N$5:N$30)</f>
        <v>0</v>
      </c>
      <c r="N192" s="17" cm="1">
        <f t="array" ref="N192">SUMIF(TRAINGCOST!$B$6:$B$8,$A192,TRAINGCOST!O$6:O$8)+SUMPRODUCT(--(HSEEXP!$B$7:$B$24=$A192)*(HSEEXP!$G$1:$AN$1=N$1),HSEEXP!$G$7:$AN$24)+SUMPRODUCT(--(GENSERVEXP!$B$7:$B$47=$A192)*(GENSERVEXP!$G$1:$AN$1=N$1),GENSERVEXP!$G$7:$AN$47)+SUMPRODUCT(--(ITEXP!$B$7:$B$15=$A192)*(ITEXP!$G$1:$AN$1=N$1),ITEXP!$G$7:$AN$15)+SUMIF(LABRCOST!$C$5:$C$30,$A192,LABRCOST!O$5:O$30)</f>
        <v>0</v>
      </c>
      <c r="O192" s="18">
        <f t="shared" si="36"/>
        <v>0</v>
      </c>
      <c r="P192" s="32" t="s">
        <v>385</v>
      </c>
    </row>
    <row r="193" spans="1:16" x14ac:dyDescent="0.3">
      <c r="A193" s="30" t="s">
        <v>386</v>
      </c>
      <c r="B193" s="31" t="s">
        <v>387</v>
      </c>
      <c r="C193" s="17" cm="1">
        <f t="array" ref="C193">SUMIF(TRAINGCOST!$B$6:$B$8,$A193,TRAINGCOST!D$6:D$8)+SUMPRODUCT(--(HSEEXP!$B$7:$B$24=$A193)*(HSEEXP!$G$1:$AN$1=C$1),HSEEXP!$G$7:$AN$24)+SUMPRODUCT(--(GENSERVEXP!$B$7:$B$47=$A193)*(GENSERVEXP!$G$1:$AN$1=C$1),GENSERVEXP!$G$7:$AN$47)+SUMPRODUCT(--(ITEXP!$B$7:$B$15=$A193)*(ITEXP!$G$1:$AN$1=C$1),ITEXP!$G$7:$AN$15)+SUMIF(LABRCOST!$C$5:$C$30,$A193,LABRCOST!D$5:D$30)</f>
        <v>0</v>
      </c>
      <c r="D193" s="17" cm="1">
        <f t="array" ref="D193">SUMIF(TRAINGCOST!$B$6:$B$8,$A193,TRAINGCOST!E$6:E$8)+SUMPRODUCT(--(HSEEXP!$B$7:$B$24=$A193)*(HSEEXP!$G$1:$AN$1=D$1),HSEEXP!$G$7:$AN$24)+SUMPRODUCT(--(GENSERVEXP!$B$7:$B$47=$A193)*(GENSERVEXP!$G$1:$AN$1=D$1),GENSERVEXP!$G$7:$AN$47)+SUMPRODUCT(--(ITEXP!$B$7:$B$15=$A193)*(ITEXP!$G$1:$AN$1=D$1),ITEXP!$G$7:$AN$15)+SUMIF(LABRCOST!$C$5:$C$30,$A193,LABRCOST!E$5:E$30)</f>
        <v>0</v>
      </c>
      <c r="E193" s="17" cm="1">
        <f t="array" ref="E193">SUMIF(TRAINGCOST!$B$6:$B$8,$A193,TRAINGCOST!F$6:F$8)+SUMPRODUCT(--(HSEEXP!$B$7:$B$24=$A193)*(HSEEXP!$G$1:$AN$1=E$1),HSEEXP!$G$7:$AN$24)+SUMPRODUCT(--(GENSERVEXP!$B$7:$B$47=$A193)*(GENSERVEXP!$G$1:$AN$1=E$1),GENSERVEXP!$G$7:$AN$47)+SUMPRODUCT(--(ITEXP!$B$7:$B$15=$A193)*(ITEXP!$G$1:$AN$1=E$1),ITEXP!$G$7:$AN$15)+SUMIF(LABRCOST!$C$5:$C$30,$A193,LABRCOST!F$5:F$30)</f>
        <v>0</v>
      </c>
      <c r="F193" s="17" cm="1">
        <f t="array" ref="F193">SUMIF(TRAINGCOST!$B$6:$B$8,$A193,TRAINGCOST!G$6:G$8)+SUMPRODUCT(--(HSEEXP!$B$7:$B$24=$A193)*(HSEEXP!$G$1:$AN$1=F$1),HSEEXP!$G$7:$AN$24)+SUMPRODUCT(--(GENSERVEXP!$B$7:$B$47=$A193)*(GENSERVEXP!$G$1:$AN$1=F$1),GENSERVEXP!$G$7:$AN$47)+SUMPRODUCT(--(ITEXP!$B$7:$B$15=$A193)*(ITEXP!$G$1:$AN$1=F$1),ITEXP!$G$7:$AN$15)+SUMIF(LABRCOST!$C$5:$C$30,$A193,LABRCOST!G$5:G$30)</f>
        <v>0</v>
      </c>
      <c r="G193" s="17" cm="1">
        <f t="array" ref="G193">SUMIF(TRAINGCOST!$B$6:$B$8,$A193,TRAINGCOST!H$6:H$8)+SUMPRODUCT(--(HSEEXP!$B$7:$B$24=$A193)*(HSEEXP!$G$1:$AN$1=G$1),HSEEXP!$G$7:$AN$24)+SUMPRODUCT(--(GENSERVEXP!$B$7:$B$47=$A193)*(GENSERVEXP!$G$1:$AN$1=G$1),GENSERVEXP!$G$7:$AN$47)+SUMPRODUCT(--(ITEXP!$B$7:$B$15=$A193)*(ITEXP!$G$1:$AN$1=G$1),ITEXP!$G$7:$AN$15)+SUMIF(LABRCOST!$C$5:$C$30,$A193,LABRCOST!H$5:H$30)</f>
        <v>0</v>
      </c>
      <c r="H193" s="17" cm="1">
        <f t="array" ref="H193">SUMIF(TRAINGCOST!$B$6:$B$8,$A193,TRAINGCOST!I$6:I$8)+SUMPRODUCT(--(HSEEXP!$B$7:$B$24=$A193)*(HSEEXP!$G$1:$AN$1=H$1),HSEEXP!$G$7:$AN$24)+SUMPRODUCT(--(GENSERVEXP!$B$7:$B$47=$A193)*(GENSERVEXP!$G$1:$AN$1=H$1),GENSERVEXP!$G$7:$AN$47)+SUMPRODUCT(--(ITEXP!$B$7:$B$15=$A193)*(ITEXP!$G$1:$AN$1=H$1),ITEXP!$G$7:$AN$15)+SUMIF(LABRCOST!$C$5:$C$30,$A193,LABRCOST!I$5:I$30)</f>
        <v>0</v>
      </c>
      <c r="I193" s="17" cm="1">
        <f t="array" ref="I193">SUMIF(TRAINGCOST!$B$6:$B$8,$A193,TRAINGCOST!J$6:J$8)+SUMPRODUCT(--(HSEEXP!$B$7:$B$24=$A193)*(HSEEXP!$G$1:$AN$1=I$1),HSEEXP!$G$7:$AN$24)+SUMPRODUCT(--(GENSERVEXP!$B$7:$B$47=$A193)*(GENSERVEXP!$G$1:$AN$1=I$1),GENSERVEXP!$G$7:$AN$47)+SUMPRODUCT(--(ITEXP!$B$7:$B$15=$A193)*(ITEXP!$G$1:$AN$1=I$1),ITEXP!$G$7:$AN$15)+SUMIF(LABRCOST!$C$5:$C$30,$A193,LABRCOST!J$5:J$30)</f>
        <v>0</v>
      </c>
      <c r="J193" s="17" cm="1">
        <f t="array" ref="J193">SUMIF(TRAINGCOST!$B$6:$B$8,$A193,TRAINGCOST!K$6:K$8)+SUMPRODUCT(--(HSEEXP!$B$7:$B$24=$A193)*(HSEEXP!$G$1:$AN$1=J$1),HSEEXP!$G$7:$AN$24)+SUMPRODUCT(--(GENSERVEXP!$B$7:$B$47=$A193)*(GENSERVEXP!$G$1:$AN$1=J$1),GENSERVEXP!$G$7:$AN$47)+SUMPRODUCT(--(ITEXP!$B$7:$B$15=$A193)*(ITEXP!$G$1:$AN$1=J$1),ITEXP!$G$7:$AN$15)+SUMIF(LABRCOST!$C$5:$C$30,$A193,LABRCOST!K$5:K$30)</f>
        <v>0</v>
      </c>
      <c r="K193" s="17" cm="1">
        <f t="array" ref="K193">SUMIF(TRAINGCOST!$B$6:$B$8,$A193,TRAINGCOST!L$6:L$8)+SUMPRODUCT(--(HSEEXP!$B$7:$B$24=$A193)*(HSEEXP!$G$1:$AN$1=K$1),HSEEXP!$G$7:$AN$24)+SUMPRODUCT(--(GENSERVEXP!$B$7:$B$47=$A193)*(GENSERVEXP!$G$1:$AN$1=K$1),GENSERVEXP!$G$7:$AN$47)+SUMPRODUCT(--(ITEXP!$B$7:$B$15=$A193)*(ITEXP!$G$1:$AN$1=K$1),ITEXP!$G$7:$AN$15)+SUMIF(LABRCOST!$C$5:$C$30,$A193,LABRCOST!L$5:L$30)</f>
        <v>0</v>
      </c>
      <c r="L193" s="17" cm="1">
        <f t="array" ref="L193">SUMIF(TRAINGCOST!$B$6:$B$8,$A193,TRAINGCOST!M$6:M$8)+SUMPRODUCT(--(HSEEXP!$B$7:$B$24=$A193)*(HSEEXP!$G$1:$AN$1=L$1),HSEEXP!$G$7:$AN$24)+SUMPRODUCT(--(GENSERVEXP!$B$7:$B$47=$A193)*(GENSERVEXP!$G$1:$AN$1=L$1),GENSERVEXP!$G$7:$AN$47)+SUMPRODUCT(--(ITEXP!$B$7:$B$15=$A193)*(ITEXP!$G$1:$AN$1=L$1),ITEXP!$G$7:$AN$15)+SUMIF(LABRCOST!$C$5:$C$30,$A193,LABRCOST!M$5:M$30)</f>
        <v>0</v>
      </c>
      <c r="M193" s="17" cm="1">
        <f t="array" ref="M193">SUMIF(TRAINGCOST!$B$6:$B$8,$A193,TRAINGCOST!N$6:N$8)+SUMPRODUCT(--(HSEEXP!$B$7:$B$24=$A193)*(HSEEXP!$G$1:$AN$1=M$1),HSEEXP!$G$7:$AN$24)+SUMPRODUCT(--(GENSERVEXP!$B$7:$B$47=$A193)*(GENSERVEXP!$G$1:$AN$1=M$1),GENSERVEXP!$G$7:$AN$47)+SUMPRODUCT(--(ITEXP!$B$7:$B$15=$A193)*(ITEXP!$G$1:$AN$1=M$1),ITEXP!$G$7:$AN$15)+SUMIF(LABRCOST!$C$5:$C$30,$A193,LABRCOST!N$5:N$30)</f>
        <v>0</v>
      </c>
      <c r="N193" s="17" cm="1">
        <f t="array" ref="N193">SUMIF(TRAINGCOST!$B$6:$B$8,$A193,TRAINGCOST!O$6:O$8)+SUMPRODUCT(--(HSEEXP!$B$7:$B$24=$A193)*(HSEEXP!$G$1:$AN$1=N$1),HSEEXP!$G$7:$AN$24)+SUMPRODUCT(--(GENSERVEXP!$B$7:$B$47=$A193)*(GENSERVEXP!$G$1:$AN$1=N$1),GENSERVEXP!$G$7:$AN$47)+SUMPRODUCT(--(ITEXP!$B$7:$B$15=$A193)*(ITEXP!$G$1:$AN$1=N$1),ITEXP!$G$7:$AN$15)+SUMIF(LABRCOST!$C$5:$C$30,$A193,LABRCOST!O$5:O$30)</f>
        <v>0</v>
      </c>
      <c r="O193" s="18">
        <f t="shared" si="36"/>
        <v>0</v>
      </c>
      <c r="P193" s="32" t="s">
        <v>53</v>
      </c>
    </row>
    <row r="194" spans="1:16" x14ac:dyDescent="0.3">
      <c r="A194" s="30" t="s">
        <v>388</v>
      </c>
      <c r="B194" s="31" t="s">
        <v>389</v>
      </c>
      <c r="C194" s="17" cm="1">
        <f t="array" ref="C194">SUMIF(TRAINGCOST!$B$6:$B$8,$A194,TRAINGCOST!D$6:D$8)+SUMPRODUCT(--(HSEEXP!$B$7:$B$24=$A194)*(HSEEXP!$G$1:$AN$1=C$1),HSEEXP!$G$7:$AN$24)+SUMPRODUCT(--(GENSERVEXP!$B$7:$B$47=$A194)*(GENSERVEXP!$G$1:$AN$1=C$1),GENSERVEXP!$G$7:$AN$47)+SUMPRODUCT(--(ITEXP!$B$7:$B$15=$A194)*(ITEXP!$G$1:$AN$1=C$1),ITEXP!$G$7:$AN$15)+SUMIF(LABRCOST!$C$5:$C$30,$A194,LABRCOST!D$5:D$30)</f>
        <v>0</v>
      </c>
      <c r="D194" s="17" cm="1">
        <f t="array" ref="D194">SUMIF(TRAINGCOST!$B$6:$B$8,$A194,TRAINGCOST!E$6:E$8)+SUMPRODUCT(--(HSEEXP!$B$7:$B$24=$A194)*(HSEEXP!$G$1:$AN$1=D$1),HSEEXP!$G$7:$AN$24)+SUMPRODUCT(--(GENSERVEXP!$B$7:$B$47=$A194)*(GENSERVEXP!$G$1:$AN$1=D$1),GENSERVEXP!$G$7:$AN$47)+SUMPRODUCT(--(ITEXP!$B$7:$B$15=$A194)*(ITEXP!$G$1:$AN$1=D$1),ITEXP!$G$7:$AN$15)+SUMIF(LABRCOST!$C$5:$C$30,$A194,LABRCOST!E$5:E$30)</f>
        <v>0</v>
      </c>
      <c r="E194" s="17" cm="1">
        <f t="array" ref="E194">SUMIF(TRAINGCOST!$B$6:$B$8,$A194,TRAINGCOST!F$6:F$8)+SUMPRODUCT(--(HSEEXP!$B$7:$B$24=$A194)*(HSEEXP!$G$1:$AN$1=E$1),HSEEXP!$G$7:$AN$24)+SUMPRODUCT(--(GENSERVEXP!$B$7:$B$47=$A194)*(GENSERVEXP!$G$1:$AN$1=E$1),GENSERVEXP!$G$7:$AN$47)+SUMPRODUCT(--(ITEXP!$B$7:$B$15=$A194)*(ITEXP!$G$1:$AN$1=E$1),ITEXP!$G$7:$AN$15)+SUMIF(LABRCOST!$C$5:$C$30,$A194,LABRCOST!F$5:F$30)</f>
        <v>0</v>
      </c>
      <c r="F194" s="17" cm="1">
        <f t="array" ref="F194">SUMIF(TRAINGCOST!$B$6:$B$8,$A194,TRAINGCOST!G$6:G$8)+SUMPRODUCT(--(HSEEXP!$B$7:$B$24=$A194)*(HSEEXP!$G$1:$AN$1=F$1),HSEEXP!$G$7:$AN$24)+SUMPRODUCT(--(GENSERVEXP!$B$7:$B$47=$A194)*(GENSERVEXP!$G$1:$AN$1=F$1),GENSERVEXP!$G$7:$AN$47)+SUMPRODUCT(--(ITEXP!$B$7:$B$15=$A194)*(ITEXP!$G$1:$AN$1=F$1),ITEXP!$G$7:$AN$15)+SUMIF(LABRCOST!$C$5:$C$30,$A194,LABRCOST!G$5:G$30)</f>
        <v>0</v>
      </c>
      <c r="G194" s="17" cm="1">
        <f t="array" ref="G194">SUMIF(TRAINGCOST!$B$6:$B$8,$A194,TRAINGCOST!H$6:H$8)+SUMPRODUCT(--(HSEEXP!$B$7:$B$24=$A194)*(HSEEXP!$G$1:$AN$1=G$1),HSEEXP!$G$7:$AN$24)+SUMPRODUCT(--(GENSERVEXP!$B$7:$B$47=$A194)*(GENSERVEXP!$G$1:$AN$1=G$1),GENSERVEXP!$G$7:$AN$47)+SUMPRODUCT(--(ITEXP!$B$7:$B$15=$A194)*(ITEXP!$G$1:$AN$1=G$1),ITEXP!$G$7:$AN$15)+SUMIF(LABRCOST!$C$5:$C$30,$A194,LABRCOST!H$5:H$30)</f>
        <v>0</v>
      </c>
      <c r="H194" s="17" cm="1">
        <f t="array" ref="H194">SUMIF(TRAINGCOST!$B$6:$B$8,$A194,TRAINGCOST!I$6:I$8)+SUMPRODUCT(--(HSEEXP!$B$7:$B$24=$A194)*(HSEEXP!$G$1:$AN$1=H$1),HSEEXP!$G$7:$AN$24)+SUMPRODUCT(--(GENSERVEXP!$B$7:$B$47=$A194)*(GENSERVEXP!$G$1:$AN$1=H$1),GENSERVEXP!$G$7:$AN$47)+SUMPRODUCT(--(ITEXP!$B$7:$B$15=$A194)*(ITEXP!$G$1:$AN$1=H$1),ITEXP!$G$7:$AN$15)+SUMIF(LABRCOST!$C$5:$C$30,$A194,LABRCOST!I$5:I$30)</f>
        <v>0</v>
      </c>
      <c r="I194" s="17" cm="1">
        <f t="array" ref="I194">SUMIF(TRAINGCOST!$B$6:$B$8,$A194,TRAINGCOST!J$6:J$8)+SUMPRODUCT(--(HSEEXP!$B$7:$B$24=$A194)*(HSEEXP!$G$1:$AN$1=I$1),HSEEXP!$G$7:$AN$24)+SUMPRODUCT(--(GENSERVEXP!$B$7:$B$47=$A194)*(GENSERVEXP!$G$1:$AN$1=I$1),GENSERVEXP!$G$7:$AN$47)+SUMPRODUCT(--(ITEXP!$B$7:$B$15=$A194)*(ITEXP!$G$1:$AN$1=I$1),ITEXP!$G$7:$AN$15)+SUMIF(LABRCOST!$C$5:$C$30,$A194,LABRCOST!J$5:J$30)</f>
        <v>0</v>
      </c>
      <c r="J194" s="17" cm="1">
        <f t="array" ref="J194">SUMIF(TRAINGCOST!$B$6:$B$8,$A194,TRAINGCOST!K$6:K$8)+SUMPRODUCT(--(HSEEXP!$B$7:$B$24=$A194)*(HSEEXP!$G$1:$AN$1=J$1),HSEEXP!$G$7:$AN$24)+SUMPRODUCT(--(GENSERVEXP!$B$7:$B$47=$A194)*(GENSERVEXP!$G$1:$AN$1=J$1),GENSERVEXP!$G$7:$AN$47)+SUMPRODUCT(--(ITEXP!$B$7:$B$15=$A194)*(ITEXP!$G$1:$AN$1=J$1),ITEXP!$G$7:$AN$15)+SUMIF(LABRCOST!$C$5:$C$30,$A194,LABRCOST!K$5:K$30)</f>
        <v>0</v>
      </c>
      <c r="K194" s="17" cm="1">
        <f t="array" ref="K194">SUMIF(TRAINGCOST!$B$6:$B$8,$A194,TRAINGCOST!L$6:L$8)+SUMPRODUCT(--(HSEEXP!$B$7:$B$24=$A194)*(HSEEXP!$G$1:$AN$1=K$1),HSEEXP!$G$7:$AN$24)+SUMPRODUCT(--(GENSERVEXP!$B$7:$B$47=$A194)*(GENSERVEXP!$G$1:$AN$1=K$1),GENSERVEXP!$G$7:$AN$47)+SUMPRODUCT(--(ITEXP!$B$7:$B$15=$A194)*(ITEXP!$G$1:$AN$1=K$1),ITEXP!$G$7:$AN$15)+SUMIF(LABRCOST!$C$5:$C$30,$A194,LABRCOST!L$5:L$30)</f>
        <v>0</v>
      </c>
      <c r="L194" s="17" cm="1">
        <f t="array" ref="L194">SUMIF(TRAINGCOST!$B$6:$B$8,$A194,TRAINGCOST!M$6:M$8)+SUMPRODUCT(--(HSEEXP!$B$7:$B$24=$A194)*(HSEEXP!$G$1:$AN$1=L$1),HSEEXP!$G$7:$AN$24)+SUMPRODUCT(--(GENSERVEXP!$B$7:$B$47=$A194)*(GENSERVEXP!$G$1:$AN$1=L$1),GENSERVEXP!$G$7:$AN$47)+SUMPRODUCT(--(ITEXP!$B$7:$B$15=$A194)*(ITEXP!$G$1:$AN$1=L$1),ITEXP!$G$7:$AN$15)+SUMIF(LABRCOST!$C$5:$C$30,$A194,LABRCOST!M$5:M$30)</f>
        <v>0</v>
      </c>
      <c r="M194" s="17" cm="1">
        <f t="array" ref="M194">SUMIF(TRAINGCOST!$B$6:$B$8,$A194,TRAINGCOST!N$6:N$8)+SUMPRODUCT(--(HSEEXP!$B$7:$B$24=$A194)*(HSEEXP!$G$1:$AN$1=M$1),HSEEXP!$G$7:$AN$24)+SUMPRODUCT(--(GENSERVEXP!$B$7:$B$47=$A194)*(GENSERVEXP!$G$1:$AN$1=M$1),GENSERVEXP!$G$7:$AN$47)+SUMPRODUCT(--(ITEXP!$B$7:$B$15=$A194)*(ITEXP!$G$1:$AN$1=M$1),ITEXP!$G$7:$AN$15)+SUMIF(LABRCOST!$C$5:$C$30,$A194,LABRCOST!N$5:N$30)</f>
        <v>0</v>
      </c>
      <c r="N194" s="17" cm="1">
        <f t="array" ref="N194">SUMIF(TRAINGCOST!$B$6:$B$8,$A194,TRAINGCOST!O$6:O$8)+SUMPRODUCT(--(HSEEXP!$B$7:$B$24=$A194)*(HSEEXP!$G$1:$AN$1=N$1),HSEEXP!$G$7:$AN$24)+SUMPRODUCT(--(GENSERVEXP!$B$7:$B$47=$A194)*(GENSERVEXP!$G$1:$AN$1=N$1),GENSERVEXP!$G$7:$AN$47)+SUMPRODUCT(--(ITEXP!$B$7:$B$15=$A194)*(ITEXP!$G$1:$AN$1=N$1),ITEXP!$G$7:$AN$15)+SUMIF(LABRCOST!$C$5:$C$30,$A194,LABRCOST!O$5:O$30)</f>
        <v>0</v>
      </c>
      <c r="O194" s="18">
        <f t="shared" si="36"/>
        <v>0</v>
      </c>
      <c r="P194" s="32" t="s">
        <v>189</v>
      </c>
    </row>
    <row r="195" spans="1:16" x14ac:dyDescent="0.3">
      <c r="A195" s="30" t="s">
        <v>390</v>
      </c>
      <c r="B195" s="31" t="s">
        <v>391</v>
      </c>
      <c r="C195" s="17" cm="1">
        <f t="array" ref="C195">SUMIF(TRAINGCOST!$B$6:$B$8,$A195,TRAINGCOST!D$6:D$8)+SUMPRODUCT(--(HSEEXP!$B$7:$B$24=$A195)*(HSEEXP!$G$1:$AN$1=C$1),HSEEXP!$G$7:$AN$24)+SUMPRODUCT(--(GENSERVEXP!$B$7:$B$47=$A195)*(GENSERVEXP!$G$1:$AN$1=C$1),GENSERVEXP!$G$7:$AN$47)+SUMPRODUCT(--(ITEXP!$B$7:$B$15=$A195)*(ITEXP!$G$1:$AN$1=C$1),ITEXP!$G$7:$AN$15)+SUMIF(LABRCOST!$C$5:$C$30,$A195,LABRCOST!D$5:D$30)</f>
        <v>0</v>
      </c>
      <c r="D195" s="17" cm="1">
        <f t="array" ref="D195">SUMIF(TRAINGCOST!$B$6:$B$8,$A195,TRAINGCOST!E$6:E$8)+SUMPRODUCT(--(HSEEXP!$B$7:$B$24=$A195)*(HSEEXP!$G$1:$AN$1=D$1),HSEEXP!$G$7:$AN$24)+SUMPRODUCT(--(GENSERVEXP!$B$7:$B$47=$A195)*(GENSERVEXP!$G$1:$AN$1=D$1),GENSERVEXP!$G$7:$AN$47)+SUMPRODUCT(--(ITEXP!$B$7:$B$15=$A195)*(ITEXP!$G$1:$AN$1=D$1),ITEXP!$G$7:$AN$15)+SUMIF(LABRCOST!$C$5:$C$30,$A195,LABRCOST!E$5:E$30)</f>
        <v>0</v>
      </c>
      <c r="E195" s="17" cm="1">
        <f t="array" ref="E195">SUMIF(TRAINGCOST!$B$6:$B$8,$A195,TRAINGCOST!F$6:F$8)+SUMPRODUCT(--(HSEEXP!$B$7:$B$24=$A195)*(HSEEXP!$G$1:$AN$1=E$1),HSEEXP!$G$7:$AN$24)+SUMPRODUCT(--(GENSERVEXP!$B$7:$B$47=$A195)*(GENSERVEXP!$G$1:$AN$1=E$1),GENSERVEXP!$G$7:$AN$47)+SUMPRODUCT(--(ITEXP!$B$7:$B$15=$A195)*(ITEXP!$G$1:$AN$1=E$1),ITEXP!$G$7:$AN$15)+SUMIF(LABRCOST!$C$5:$C$30,$A195,LABRCOST!F$5:F$30)</f>
        <v>0</v>
      </c>
      <c r="F195" s="17" cm="1">
        <f t="array" ref="F195">SUMIF(TRAINGCOST!$B$6:$B$8,$A195,TRAINGCOST!G$6:G$8)+SUMPRODUCT(--(HSEEXP!$B$7:$B$24=$A195)*(HSEEXP!$G$1:$AN$1=F$1),HSEEXP!$G$7:$AN$24)+SUMPRODUCT(--(GENSERVEXP!$B$7:$B$47=$A195)*(GENSERVEXP!$G$1:$AN$1=F$1),GENSERVEXP!$G$7:$AN$47)+SUMPRODUCT(--(ITEXP!$B$7:$B$15=$A195)*(ITEXP!$G$1:$AN$1=F$1),ITEXP!$G$7:$AN$15)+SUMIF(LABRCOST!$C$5:$C$30,$A195,LABRCOST!G$5:G$30)</f>
        <v>0</v>
      </c>
      <c r="G195" s="17" cm="1">
        <f t="array" ref="G195">SUMIF(TRAINGCOST!$B$6:$B$8,$A195,TRAINGCOST!H$6:H$8)+SUMPRODUCT(--(HSEEXP!$B$7:$B$24=$A195)*(HSEEXP!$G$1:$AN$1=G$1),HSEEXP!$G$7:$AN$24)+SUMPRODUCT(--(GENSERVEXP!$B$7:$B$47=$A195)*(GENSERVEXP!$G$1:$AN$1=G$1),GENSERVEXP!$G$7:$AN$47)+SUMPRODUCT(--(ITEXP!$B$7:$B$15=$A195)*(ITEXP!$G$1:$AN$1=G$1),ITEXP!$G$7:$AN$15)+SUMIF(LABRCOST!$C$5:$C$30,$A195,LABRCOST!H$5:H$30)</f>
        <v>0</v>
      </c>
      <c r="H195" s="17" cm="1">
        <f t="array" ref="H195">SUMIF(TRAINGCOST!$B$6:$B$8,$A195,TRAINGCOST!I$6:I$8)+SUMPRODUCT(--(HSEEXP!$B$7:$B$24=$A195)*(HSEEXP!$G$1:$AN$1=H$1),HSEEXP!$G$7:$AN$24)+SUMPRODUCT(--(GENSERVEXP!$B$7:$B$47=$A195)*(GENSERVEXP!$G$1:$AN$1=H$1),GENSERVEXP!$G$7:$AN$47)+SUMPRODUCT(--(ITEXP!$B$7:$B$15=$A195)*(ITEXP!$G$1:$AN$1=H$1),ITEXP!$G$7:$AN$15)+SUMIF(LABRCOST!$C$5:$C$30,$A195,LABRCOST!I$5:I$30)</f>
        <v>0</v>
      </c>
      <c r="I195" s="17" cm="1">
        <f t="array" ref="I195">SUMIF(TRAINGCOST!$B$6:$B$8,$A195,TRAINGCOST!J$6:J$8)+SUMPRODUCT(--(HSEEXP!$B$7:$B$24=$A195)*(HSEEXP!$G$1:$AN$1=I$1),HSEEXP!$G$7:$AN$24)+SUMPRODUCT(--(GENSERVEXP!$B$7:$B$47=$A195)*(GENSERVEXP!$G$1:$AN$1=I$1),GENSERVEXP!$G$7:$AN$47)+SUMPRODUCT(--(ITEXP!$B$7:$B$15=$A195)*(ITEXP!$G$1:$AN$1=I$1),ITEXP!$G$7:$AN$15)+SUMIF(LABRCOST!$C$5:$C$30,$A195,LABRCOST!J$5:J$30)</f>
        <v>0</v>
      </c>
      <c r="J195" s="17" cm="1">
        <f t="array" ref="J195">SUMIF(TRAINGCOST!$B$6:$B$8,$A195,TRAINGCOST!K$6:K$8)+SUMPRODUCT(--(HSEEXP!$B$7:$B$24=$A195)*(HSEEXP!$G$1:$AN$1=J$1),HSEEXP!$G$7:$AN$24)+SUMPRODUCT(--(GENSERVEXP!$B$7:$B$47=$A195)*(GENSERVEXP!$G$1:$AN$1=J$1),GENSERVEXP!$G$7:$AN$47)+SUMPRODUCT(--(ITEXP!$B$7:$B$15=$A195)*(ITEXP!$G$1:$AN$1=J$1),ITEXP!$G$7:$AN$15)+SUMIF(LABRCOST!$C$5:$C$30,$A195,LABRCOST!K$5:K$30)</f>
        <v>0</v>
      </c>
      <c r="K195" s="17" cm="1">
        <f t="array" ref="K195">SUMIF(TRAINGCOST!$B$6:$B$8,$A195,TRAINGCOST!L$6:L$8)+SUMPRODUCT(--(HSEEXP!$B$7:$B$24=$A195)*(HSEEXP!$G$1:$AN$1=K$1),HSEEXP!$G$7:$AN$24)+SUMPRODUCT(--(GENSERVEXP!$B$7:$B$47=$A195)*(GENSERVEXP!$G$1:$AN$1=K$1),GENSERVEXP!$G$7:$AN$47)+SUMPRODUCT(--(ITEXP!$B$7:$B$15=$A195)*(ITEXP!$G$1:$AN$1=K$1),ITEXP!$G$7:$AN$15)+SUMIF(LABRCOST!$C$5:$C$30,$A195,LABRCOST!L$5:L$30)</f>
        <v>0</v>
      </c>
      <c r="L195" s="17" cm="1">
        <f t="array" ref="L195">SUMIF(TRAINGCOST!$B$6:$B$8,$A195,TRAINGCOST!M$6:M$8)+SUMPRODUCT(--(HSEEXP!$B$7:$B$24=$A195)*(HSEEXP!$G$1:$AN$1=L$1),HSEEXP!$G$7:$AN$24)+SUMPRODUCT(--(GENSERVEXP!$B$7:$B$47=$A195)*(GENSERVEXP!$G$1:$AN$1=L$1),GENSERVEXP!$G$7:$AN$47)+SUMPRODUCT(--(ITEXP!$B$7:$B$15=$A195)*(ITEXP!$G$1:$AN$1=L$1),ITEXP!$G$7:$AN$15)+SUMIF(LABRCOST!$C$5:$C$30,$A195,LABRCOST!M$5:M$30)</f>
        <v>0</v>
      </c>
      <c r="M195" s="17" cm="1">
        <f t="array" ref="M195">SUMIF(TRAINGCOST!$B$6:$B$8,$A195,TRAINGCOST!N$6:N$8)+SUMPRODUCT(--(HSEEXP!$B$7:$B$24=$A195)*(HSEEXP!$G$1:$AN$1=M$1),HSEEXP!$G$7:$AN$24)+SUMPRODUCT(--(GENSERVEXP!$B$7:$B$47=$A195)*(GENSERVEXP!$G$1:$AN$1=M$1),GENSERVEXP!$G$7:$AN$47)+SUMPRODUCT(--(ITEXP!$B$7:$B$15=$A195)*(ITEXP!$G$1:$AN$1=M$1),ITEXP!$G$7:$AN$15)+SUMIF(LABRCOST!$C$5:$C$30,$A195,LABRCOST!N$5:N$30)</f>
        <v>0</v>
      </c>
      <c r="N195" s="17" cm="1">
        <f t="array" ref="N195">SUMIF(TRAINGCOST!$B$6:$B$8,$A195,TRAINGCOST!O$6:O$8)+SUMPRODUCT(--(HSEEXP!$B$7:$B$24=$A195)*(HSEEXP!$G$1:$AN$1=N$1),HSEEXP!$G$7:$AN$24)+SUMPRODUCT(--(GENSERVEXP!$B$7:$B$47=$A195)*(GENSERVEXP!$G$1:$AN$1=N$1),GENSERVEXP!$G$7:$AN$47)+SUMPRODUCT(--(ITEXP!$B$7:$B$15=$A195)*(ITEXP!$G$1:$AN$1=N$1),ITEXP!$G$7:$AN$15)+SUMIF(LABRCOST!$C$5:$C$30,$A195,LABRCOST!O$5:O$30)</f>
        <v>0</v>
      </c>
      <c r="O195" s="18">
        <f t="shared" si="36"/>
        <v>0</v>
      </c>
      <c r="P195" s="32" t="s">
        <v>392</v>
      </c>
    </row>
    <row r="196" spans="1:16" x14ac:dyDescent="0.3">
      <c r="A196" s="30" t="s">
        <v>393</v>
      </c>
      <c r="B196" s="31" t="s">
        <v>394</v>
      </c>
      <c r="C196" s="17" cm="1">
        <f t="array" ref="C196">SUMIF(TRAINGCOST!$B$6:$B$8,$A196,TRAINGCOST!D$6:D$8)+SUMPRODUCT(--(HSEEXP!$B$7:$B$24=$A196)*(HSEEXP!$G$1:$AN$1=C$1),HSEEXP!$G$7:$AN$24)+SUMPRODUCT(--(GENSERVEXP!$B$7:$B$47=$A196)*(GENSERVEXP!$G$1:$AN$1=C$1),GENSERVEXP!$G$7:$AN$47)+SUMPRODUCT(--(ITEXP!$B$7:$B$15=$A196)*(ITEXP!$G$1:$AN$1=C$1),ITEXP!$G$7:$AN$15)+SUMIF(LABRCOST!$C$5:$C$30,$A196,LABRCOST!D$5:D$30)</f>
        <v>0</v>
      </c>
      <c r="D196" s="17" cm="1">
        <f t="array" ref="D196">SUMIF(TRAINGCOST!$B$6:$B$8,$A196,TRAINGCOST!E$6:E$8)+SUMPRODUCT(--(HSEEXP!$B$7:$B$24=$A196)*(HSEEXP!$G$1:$AN$1=D$1),HSEEXP!$G$7:$AN$24)+SUMPRODUCT(--(GENSERVEXP!$B$7:$B$47=$A196)*(GENSERVEXP!$G$1:$AN$1=D$1),GENSERVEXP!$G$7:$AN$47)+SUMPRODUCT(--(ITEXP!$B$7:$B$15=$A196)*(ITEXP!$G$1:$AN$1=D$1),ITEXP!$G$7:$AN$15)+SUMIF(LABRCOST!$C$5:$C$30,$A196,LABRCOST!E$5:E$30)</f>
        <v>0</v>
      </c>
      <c r="E196" s="17" cm="1">
        <f t="array" ref="E196">SUMIF(TRAINGCOST!$B$6:$B$8,$A196,TRAINGCOST!F$6:F$8)+SUMPRODUCT(--(HSEEXP!$B$7:$B$24=$A196)*(HSEEXP!$G$1:$AN$1=E$1),HSEEXP!$G$7:$AN$24)+SUMPRODUCT(--(GENSERVEXP!$B$7:$B$47=$A196)*(GENSERVEXP!$G$1:$AN$1=E$1),GENSERVEXP!$G$7:$AN$47)+SUMPRODUCT(--(ITEXP!$B$7:$B$15=$A196)*(ITEXP!$G$1:$AN$1=E$1),ITEXP!$G$7:$AN$15)+SUMIF(LABRCOST!$C$5:$C$30,$A196,LABRCOST!F$5:F$30)</f>
        <v>0</v>
      </c>
      <c r="F196" s="17" cm="1">
        <f t="array" ref="F196">SUMIF(TRAINGCOST!$B$6:$B$8,$A196,TRAINGCOST!G$6:G$8)+SUMPRODUCT(--(HSEEXP!$B$7:$B$24=$A196)*(HSEEXP!$G$1:$AN$1=F$1),HSEEXP!$G$7:$AN$24)+SUMPRODUCT(--(GENSERVEXP!$B$7:$B$47=$A196)*(GENSERVEXP!$G$1:$AN$1=F$1),GENSERVEXP!$G$7:$AN$47)+SUMPRODUCT(--(ITEXP!$B$7:$B$15=$A196)*(ITEXP!$G$1:$AN$1=F$1),ITEXP!$G$7:$AN$15)+SUMIF(LABRCOST!$C$5:$C$30,$A196,LABRCOST!G$5:G$30)</f>
        <v>0</v>
      </c>
      <c r="G196" s="17" cm="1">
        <f t="array" ref="G196">SUMIF(TRAINGCOST!$B$6:$B$8,$A196,TRAINGCOST!H$6:H$8)+SUMPRODUCT(--(HSEEXP!$B$7:$B$24=$A196)*(HSEEXP!$G$1:$AN$1=G$1),HSEEXP!$G$7:$AN$24)+SUMPRODUCT(--(GENSERVEXP!$B$7:$B$47=$A196)*(GENSERVEXP!$G$1:$AN$1=G$1),GENSERVEXP!$G$7:$AN$47)+SUMPRODUCT(--(ITEXP!$B$7:$B$15=$A196)*(ITEXP!$G$1:$AN$1=G$1),ITEXP!$G$7:$AN$15)+SUMIF(LABRCOST!$C$5:$C$30,$A196,LABRCOST!H$5:H$30)</f>
        <v>0</v>
      </c>
      <c r="H196" s="17" cm="1">
        <f t="array" ref="H196">SUMIF(TRAINGCOST!$B$6:$B$8,$A196,TRAINGCOST!I$6:I$8)+SUMPRODUCT(--(HSEEXP!$B$7:$B$24=$A196)*(HSEEXP!$G$1:$AN$1=H$1),HSEEXP!$G$7:$AN$24)+SUMPRODUCT(--(GENSERVEXP!$B$7:$B$47=$A196)*(GENSERVEXP!$G$1:$AN$1=H$1),GENSERVEXP!$G$7:$AN$47)+SUMPRODUCT(--(ITEXP!$B$7:$B$15=$A196)*(ITEXP!$G$1:$AN$1=H$1),ITEXP!$G$7:$AN$15)+SUMIF(LABRCOST!$C$5:$C$30,$A196,LABRCOST!I$5:I$30)</f>
        <v>0</v>
      </c>
      <c r="I196" s="17" cm="1">
        <f t="array" ref="I196">SUMIF(TRAINGCOST!$B$6:$B$8,$A196,TRAINGCOST!J$6:J$8)+SUMPRODUCT(--(HSEEXP!$B$7:$B$24=$A196)*(HSEEXP!$G$1:$AN$1=I$1),HSEEXP!$G$7:$AN$24)+SUMPRODUCT(--(GENSERVEXP!$B$7:$B$47=$A196)*(GENSERVEXP!$G$1:$AN$1=I$1),GENSERVEXP!$G$7:$AN$47)+SUMPRODUCT(--(ITEXP!$B$7:$B$15=$A196)*(ITEXP!$G$1:$AN$1=I$1),ITEXP!$G$7:$AN$15)+SUMIF(LABRCOST!$C$5:$C$30,$A196,LABRCOST!J$5:J$30)</f>
        <v>0</v>
      </c>
      <c r="J196" s="17" cm="1">
        <f t="array" ref="J196">SUMIF(TRAINGCOST!$B$6:$B$8,$A196,TRAINGCOST!K$6:K$8)+SUMPRODUCT(--(HSEEXP!$B$7:$B$24=$A196)*(HSEEXP!$G$1:$AN$1=J$1),HSEEXP!$G$7:$AN$24)+SUMPRODUCT(--(GENSERVEXP!$B$7:$B$47=$A196)*(GENSERVEXP!$G$1:$AN$1=J$1),GENSERVEXP!$G$7:$AN$47)+SUMPRODUCT(--(ITEXP!$B$7:$B$15=$A196)*(ITEXP!$G$1:$AN$1=J$1),ITEXP!$G$7:$AN$15)+SUMIF(LABRCOST!$C$5:$C$30,$A196,LABRCOST!K$5:K$30)</f>
        <v>0</v>
      </c>
      <c r="K196" s="17" cm="1">
        <f t="array" ref="K196">SUMIF(TRAINGCOST!$B$6:$B$8,$A196,TRAINGCOST!L$6:L$8)+SUMPRODUCT(--(HSEEXP!$B$7:$B$24=$A196)*(HSEEXP!$G$1:$AN$1=K$1),HSEEXP!$G$7:$AN$24)+SUMPRODUCT(--(GENSERVEXP!$B$7:$B$47=$A196)*(GENSERVEXP!$G$1:$AN$1=K$1),GENSERVEXP!$G$7:$AN$47)+SUMPRODUCT(--(ITEXP!$B$7:$B$15=$A196)*(ITEXP!$G$1:$AN$1=K$1),ITEXP!$G$7:$AN$15)+SUMIF(LABRCOST!$C$5:$C$30,$A196,LABRCOST!L$5:L$30)</f>
        <v>0</v>
      </c>
      <c r="L196" s="17" cm="1">
        <f t="array" ref="L196">SUMIF(TRAINGCOST!$B$6:$B$8,$A196,TRAINGCOST!M$6:M$8)+SUMPRODUCT(--(HSEEXP!$B$7:$B$24=$A196)*(HSEEXP!$G$1:$AN$1=L$1),HSEEXP!$G$7:$AN$24)+SUMPRODUCT(--(GENSERVEXP!$B$7:$B$47=$A196)*(GENSERVEXP!$G$1:$AN$1=L$1),GENSERVEXP!$G$7:$AN$47)+SUMPRODUCT(--(ITEXP!$B$7:$B$15=$A196)*(ITEXP!$G$1:$AN$1=L$1),ITEXP!$G$7:$AN$15)+SUMIF(LABRCOST!$C$5:$C$30,$A196,LABRCOST!M$5:M$30)</f>
        <v>0</v>
      </c>
      <c r="M196" s="17" cm="1">
        <f t="array" ref="M196">SUMIF(TRAINGCOST!$B$6:$B$8,$A196,TRAINGCOST!N$6:N$8)+SUMPRODUCT(--(HSEEXP!$B$7:$B$24=$A196)*(HSEEXP!$G$1:$AN$1=M$1),HSEEXP!$G$7:$AN$24)+SUMPRODUCT(--(GENSERVEXP!$B$7:$B$47=$A196)*(GENSERVEXP!$G$1:$AN$1=M$1),GENSERVEXP!$G$7:$AN$47)+SUMPRODUCT(--(ITEXP!$B$7:$B$15=$A196)*(ITEXP!$G$1:$AN$1=M$1),ITEXP!$G$7:$AN$15)+SUMIF(LABRCOST!$C$5:$C$30,$A196,LABRCOST!N$5:N$30)</f>
        <v>0</v>
      </c>
      <c r="N196" s="17" cm="1">
        <f t="array" ref="N196">SUMIF(TRAINGCOST!$B$6:$B$8,$A196,TRAINGCOST!O$6:O$8)+SUMPRODUCT(--(HSEEXP!$B$7:$B$24=$A196)*(HSEEXP!$G$1:$AN$1=N$1),HSEEXP!$G$7:$AN$24)+SUMPRODUCT(--(GENSERVEXP!$B$7:$B$47=$A196)*(GENSERVEXP!$G$1:$AN$1=N$1),GENSERVEXP!$G$7:$AN$47)+SUMPRODUCT(--(ITEXP!$B$7:$B$15=$A196)*(ITEXP!$G$1:$AN$1=N$1),ITEXP!$G$7:$AN$15)+SUMIF(LABRCOST!$C$5:$C$30,$A196,LABRCOST!O$5:O$30)</f>
        <v>0</v>
      </c>
      <c r="O196" s="18">
        <f t="shared" si="36"/>
        <v>0</v>
      </c>
      <c r="P196" s="32" t="s">
        <v>392</v>
      </c>
    </row>
    <row r="197" spans="1:16" x14ac:dyDescent="0.3">
      <c r="A197" s="30" t="s">
        <v>395</v>
      </c>
      <c r="B197" s="31" t="s">
        <v>396</v>
      </c>
      <c r="C197" s="17" cm="1">
        <f t="array" ref="C197">SUMIF(TRAINGCOST!$B$6:$B$8,$A197,TRAINGCOST!D$6:D$8)+SUMPRODUCT(--(HSEEXP!$B$7:$B$24=$A197)*(HSEEXP!$G$1:$AN$1=C$1),HSEEXP!$G$7:$AN$24)+SUMPRODUCT(--(GENSERVEXP!$B$7:$B$47=$A197)*(GENSERVEXP!$G$1:$AN$1=C$1),GENSERVEXP!$G$7:$AN$47)+SUMPRODUCT(--(ITEXP!$B$7:$B$15=$A197)*(ITEXP!$G$1:$AN$1=C$1),ITEXP!$G$7:$AN$15)+SUMIF(LABRCOST!$C$5:$C$30,$A197,LABRCOST!D$5:D$30)</f>
        <v>0</v>
      </c>
      <c r="D197" s="17" cm="1">
        <f t="array" ref="D197">SUMIF(TRAINGCOST!$B$6:$B$8,$A197,TRAINGCOST!E$6:E$8)+SUMPRODUCT(--(HSEEXP!$B$7:$B$24=$A197)*(HSEEXP!$G$1:$AN$1=D$1),HSEEXP!$G$7:$AN$24)+SUMPRODUCT(--(GENSERVEXP!$B$7:$B$47=$A197)*(GENSERVEXP!$G$1:$AN$1=D$1),GENSERVEXP!$G$7:$AN$47)+SUMPRODUCT(--(ITEXP!$B$7:$B$15=$A197)*(ITEXP!$G$1:$AN$1=D$1),ITEXP!$G$7:$AN$15)+SUMIF(LABRCOST!$C$5:$C$30,$A197,LABRCOST!E$5:E$30)</f>
        <v>0</v>
      </c>
      <c r="E197" s="17" cm="1">
        <f t="array" ref="E197">SUMIF(TRAINGCOST!$B$6:$B$8,$A197,TRAINGCOST!F$6:F$8)+SUMPRODUCT(--(HSEEXP!$B$7:$B$24=$A197)*(HSEEXP!$G$1:$AN$1=E$1),HSEEXP!$G$7:$AN$24)+SUMPRODUCT(--(GENSERVEXP!$B$7:$B$47=$A197)*(GENSERVEXP!$G$1:$AN$1=E$1),GENSERVEXP!$G$7:$AN$47)+SUMPRODUCT(--(ITEXP!$B$7:$B$15=$A197)*(ITEXP!$G$1:$AN$1=E$1),ITEXP!$G$7:$AN$15)+SUMIF(LABRCOST!$C$5:$C$30,$A197,LABRCOST!F$5:F$30)</f>
        <v>0</v>
      </c>
      <c r="F197" s="17" cm="1">
        <f t="array" ref="F197">SUMIF(TRAINGCOST!$B$6:$B$8,$A197,TRAINGCOST!G$6:G$8)+SUMPRODUCT(--(HSEEXP!$B$7:$B$24=$A197)*(HSEEXP!$G$1:$AN$1=F$1),HSEEXP!$G$7:$AN$24)+SUMPRODUCT(--(GENSERVEXP!$B$7:$B$47=$A197)*(GENSERVEXP!$G$1:$AN$1=F$1),GENSERVEXP!$G$7:$AN$47)+SUMPRODUCT(--(ITEXP!$B$7:$B$15=$A197)*(ITEXP!$G$1:$AN$1=F$1),ITEXP!$G$7:$AN$15)+SUMIF(LABRCOST!$C$5:$C$30,$A197,LABRCOST!G$5:G$30)</f>
        <v>0</v>
      </c>
      <c r="G197" s="17">
        <v>50000000</v>
      </c>
      <c r="H197" s="17" cm="1">
        <f t="array" ref="H197">SUMIF(TRAINGCOST!$B$6:$B$8,$A197,TRAINGCOST!I$6:I$8)+SUMPRODUCT(--(HSEEXP!$B$7:$B$24=$A197)*(HSEEXP!$G$1:$AN$1=H$1),HSEEXP!$G$7:$AN$24)+SUMPRODUCT(--(GENSERVEXP!$B$7:$B$47=$A197)*(GENSERVEXP!$G$1:$AN$1=H$1),GENSERVEXP!$G$7:$AN$47)+SUMPRODUCT(--(ITEXP!$B$7:$B$15=$A197)*(ITEXP!$G$1:$AN$1=H$1),ITEXP!$G$7:$AN$15)+SUMIF(LABRCOST!$C$5:$C$30,$A197,LABRCOST!I$5:I$30)</f>
        <v>0</v>
      </c>
      <c r="I197" s="17" cm="1">
        <f t="array" ref="I197">SUMIF(TRAINGCOST!$B$6:$B$8,$A197,TRAINGCOST!J$6:J$8)+SUMPRODUCT(--(HSEEXP!$B$7:$B$24=$A197)*(HSEEXP!$G$1:$AN$1=I$1),HSEEXP!$G$7:$AN$24)+SUMPRODUCT(--(GENSERVEXP!$B$7:$B$47=$A197)*(GENSERVEXP!$G$1:$AN$1=I$1),GENSERVEXP!$G$7:$AN$47)+SUMPRODUCT(--(ITEXP!$B$7:$B$15=$A197)*(ITEXP!$G$1:$AN$1=I$1),ITEXP!$G$7:$AN$15)+SUMIF(LABRCOST!$C$5:$C$30,$A197,LABRCOST!J$5:J$30)</f>
        <v>0</v>
      </c>
      <c r="J197" s="17" cm="1">
        <f t="array" ref="J197">SUMIF(TRAINGCOST!$B$6:$B$8,$A197,TRAINGCOST!K$6:K$8)+SUMPRODUCT(--(HSEEXP!$B$7:$B$24=$A197)*(HSEEXP!$G$1:$AN$1=J$1),HSEEXP!$G$7:$AN$24)+SUMPRODUCT(--(GENSERVEXP!$B$7:$B$47=$A197)*(GENSERVEXP!$G$1:$AN$1=J$1),GENSERVEXP!$G$7:$AN$47)+SUMPRODUCT(--(ITEXP!$B$7:$B$15=$A197)*(ITEXP!$G$1:$AN$1=J$1),ITEXP!$G$7:$AN$15)+SUMIF(LABRCOST!$C$5:$C$30,$A197,LABRCOST!K$5:K$30)</f>
        <v>0</v>
      </c>
      <c r="K197" s="17" cm="1">
        <f t="array" ref="K197">SUMIF(TRAINGCOST!$B$6:$B$8,$A197,TRAINGCOST!L$6:L$8)+SUMPRODUCT(--(HSEEXP!$B$7:$B$24=$A197)*(HSEEXP!$G$1:$AN$1=K$1),HSEEXP!$G$7:$AN$24)+SUMPRODUCT(--(GENSERVEXP!$B$7:$B$47=$A197)*(GENSERVEXP!$G$1:$AN$1=K$1),GENSERVEXP!$G$7:$AN$47)+SUMPRODUCT(--(ITEXP!$B$7:$B$15=$A197)*(ITEXP!$G$1:$AN$1=K$1),ITEXP!$G$7:$AN$15)+SUMIF(LABRCOST!$C$5:$C$30,$A197,LABRCOST!L$5:L$30)</f>
        <v>0</v>
      </c>
      <c r="L197" s="17" cm="1">
        <f t="array" ref="L197">SUMIF(TRAINGCOST!$B$6:$B$8,$A197,TRAINGCOST!M$6:M$8)+SUMPRODUCT(--(HSEEXP!$B$7:$B$24=$A197)*(HSEEXP!$G$1:$AN$1=L$1),HSEEXP!$G$7:$AN$24)+SUMPRODUCT(--(GENSERVEXP!$B$7:$B$47=$A197)*(GENSERVEXP!$G$1:$AN$1=L$1),GENSERVEXP!$G$7:$AN$47)+SUMPRODUCT(--(ITEXP!$B$7:$B$15=$A197)*(ITEXP!$G$1:$AN$1=L$1),ITEXP!$G$7:$AN$15)+SUMIF(LABRCOST!$C$5:$C$30,$A197,LABRCOST!M$5:M$30)</f>
        <v>0</v>
      </c>
      <c r="M197" s="17" cm="1">
        <f t="array" ref="M197">SUMIF(TRAINGCOST!$B$6:$B$8,$A197,TRAINGCOST!N$6:N$8)+SUMPRODUCT(--(HSEEXP!$B$7:$B$24=$A197)*(HSEEXP!$G$1:$AN$1=M$1),HSEEXP!$G$7:$AN$24)+SUMPRODUCT(--(GENSERVEXP!$B$7:$B$47=$A197)*(GENSERVEXP!$G$1:$AN$1=M$1),GENSERVEXP!$G$7:$AN$47)+SUMPRODUCT(--(ITEXP!$B$7:$B$15=$A197)*(ITEXP!$G$1:$AN$1=M$1),ITEXP!$G$7:$AN$15)+SUMIF(LABRCOST!$C$5:$C$30,$A197,LABRCOST!N$5:N$30)</f>
        <v>0</v>
      </c>
      <c r="N197" s="17" cm="1">
        <f t="array" ref="N197">SUMIF(TRAINGCOST!$B$6:$B$8,$A197,TRAINGCOST!O$6:O$8)+SUMPRODUCT(--(HSEEXP!$B$7:$B$24=$A197)*(HSEEXP!$G$1:$AN$1=N$1),HSEEXP!$G$7:$AN$24)+SUMPRODUCT(--(GENSERVEXP!$B$7:$B$47=$A197)*(GENSERVEXP!$G$1:$AN$1=N$1),GENSERVEXP!$G$7:$AN$47)+SUMPRODUCT(--(ITEXP!$B$7:$B$15=$A197)*(ITEXP!$G$1:$AN$1=N$1),ITEXP!$G$7:$AN$15)+SUMIF(LABRCOST!$C$5:$C$30,$A197,LABRCOST!O$5:O$30)</f>
        <v>0</v>
      </c>
      <c r="O197" s="18">
        <f t="shared" si="36"/>
        <v>50000000</v>
      </c>
      <c r="P197" s="32" t="s">
        <v>392</v>
      </c>
    </row>
    <row r="198" spans="1:16" x14ac:dyDescent="0.3">
      <c r="A198" s="20" t="s">
        <v>397</v>
      </c>
      <c r="B198" s="29" t="s">
        <v>398</v>
      </c>
      <c r="C198" s="22">
        <f>SUM(C189:C197)</f>
        <v>0</v>
      </c>
      <c r="D198" s="22">
        <f t="shared" ref="D198:O198" si="37">SUM(D189:D197)</f>
        <v>0</v>
      </c>
      <c r="E198" s="22">
        <f t="shared" si="37"/>
        <v>0</v>
      </c>
      <c r="F198" s="22">
        <f t="shared" si="37"/>
        <v>0</v>
      </c>
      <c r="G198" s="22">
        <f t="shared" si="37"/>
        <v>50000000</v>
      </c>
      <c r="H198" s="22">
        <f t="shared" si="37"/>
        <v>0</v>
      </c>
      <c r="I198" s="22">
        <f t="shared" si="37"/>
        <v>0</v>
      </c>
      <c r="J198" s="22">
        <f t="shared" si="37"/>
        <v>0</v>
      </c>
      <c r="K198" s="22">
        <f t="shared" si="37"/>
        <v>0</v>
      </c>
      <c r="L198" s="22">
        <f t="shared" si="37"/>
        <v>0</v>
      </c>
      <c r="M198" s="22">
        <f t="shared" si="37"/>
        <v>0</v>
      </c>
      <c r="N198" s="22">
        <f t="shared" si="37"/>
        <v>0</v>
      </c>
      <c r="O198" s="22">
        <f t="shared" si="37"/>
        <v>50000000</v>
      </c>
      <c r="P198" s="24"/>
    </row>
    <row r="199" spans="1:16" x14ac:dyDescent="0.3">
      <c r="A199" s="20" t="s">
        <v>399</v>
      </c>
      <c r="B199" s="21" t="s">
        <v>400</v>
      </c>
      <c r="C199" s="22">
        <f t="shared" ref="C199:N199" si="38">SUM(,C107,C109,C112,C121,C134,C140,C149,C153,C170,C180,C188,C198)</f>
        <v>128165000</v>
      </c>
      <c r="D199" s="22">
        <f t="shared" si="38"/>
        <v>0</v>
      </c>
      <c r="E199" s="22">
        <f t="shared" si="38"/>
        <v>120000000</v>
      </c>
      <c r="F199" s="22">
        <f t="shared" si="38"/>
        <v>0</v>
      </c>
      <c r="G199" s="22">
        <f t="shared" si="38"/>
        <v>50000000</v>
      </c>
      <c r="H199" s="22">
        <f t="shared" si="38"/>
        <v>0</v>
      </c>
      <c r="I199" s="22">
        <f t="shared" si="38"/>
        <v>0</v>
      </c>
      <c r="J199" s="22">
        <f t="shared" si="38"/>
        <v>0</v>
      </c>
      <c r="K199" s="22">
        <f t="shared" si="38"/>
        <v>0</v>
      </c>
      <c r="L199" s="22">
        <f t="shared" si="38"/>
        <v>0</v>
      </c>
      <c r="M199" s="22">
        <f t="shared" si="38"/>
        <v>0</v>
      </c>
      <c r="N199" s="22">
        <f t="shared" si="38"/>
        <v>0</v>
      </c>
      <c r="O199" s="23">
        <f>SUM(,O107,O109,O112,O121,O134,O140,O149,O153,O170,O180,O188,O198)</f>
        <v>298165000</v>
      </c>
      <c r="P199" s="24"/>
    </row>
    <row r="200" spans="1:16" x14ac:dyDescent="0.3">
      <c r="A200" s="25" t="s">
        <v>401</v>
      </c>
      <c r="B200" s="26" t="s">
        <v>402</v>
      </c>
      <c r="C200" s="27">
        <f t="shared" ref="C200:N200" si="39">SUM(C45,C55,C65,C93,C100,C102,C104,C199)</f>
        <v>314831378.361</v>
      </c>
      <c r="D200" s="27">
        <f t="shared" si="39"/>
        <v>139868628.32999998</v>
      </c>
      <c r="E200" s="27">
        <f t="shared" si="39"/>
        <v>267128203.384</v>
      </c>
      <c r="F200" s="27">
        <f t="shared" si="39"/>
        <v>181503770.37100002</v>
      </c>
      <c r="G200" s="27">
        <f t="shared" si="39"/>
        <v>197638150.01050001</v>
      </c>
      <c r="H200" s="27">
        <f t="shared" si="39"/>
        <v>188931935.64349997</v>
      </c>
      <c r="I200" s="27">
        <f t="shared" si="39"/>
        <v>157063775.10099998</v>
      </c>
      <c r="J200" s="27">
        <f t="shared" si="39"/>
        <v>178323988.38949999</v>
      </c>
      <c r="K200" s="27">
        <f t="shared" si="39"/>
        <v>193783129.72850001</v>
      </c>
      <c r="L200" s="27">
        <f t="shared" si="39"/>
        <v>143455611.61499998</v>
      </c>
      <c r="M200" s="27">
        <f t="shared" si="39"/>
        <v>181941595.50749999</v>
      </c>
      <c r="N200" s="27">
        <f t="shared" si="39"/>
        <v>205487028.68549997</v>
      </c>
      <c r="O200" s="36">
        <f>SUM(O45,O55,O65,O93,O100,O102,O104,O199)</f>
        <v>2349957195.1269999</v>
      </c>
      <c r="P200" s="28"/>
    </row>
    <row r="201" spans="1:16" x14ac:dyDescent="0.3">
      <c r="A201" s="37" t="s">
        <v>403</v>
      </c>
      <c r="B201" s="38" t="s">
        <v>404</v>
      </c>
      <c r="C201" s="39">
        <f t="shared" ref="C201:O201" si="40">C200+C17</f>
        <v>314831378.361</v>
      </c>
      <c r="D201" s="39">
        <f t="shared" si="40"/>
        <v>139868628.32999998</v>
      </c>
      <c r="E201" s="39">
        <f t="shared" si="40"/>
        <v>267128203.384</v>
      </c>
      <c r="F201" s="39">
        <f t="shared" si="40"/>
        <v>181503770.37100002</v>
      </c>
      <c r="G201" s="39">
        <f t="shared" si="40"/>
        <v>197638150.01050001</v>
      </c>
      <c r="H201" s="39">
        <f t="shared" si="40"/>
        <v>188931935.64349997</v>
      </c>
      <c r="I201" s="39">
        <f t="shared" si="40"/>
        <v>157063775.10099998</v>
      </c>
      <c r="J201" s="39">
        <f t="shared" si="40"/>
        <v>178323988.38949999</v>
      </c>
      <c r="K201" s="39">
        <f t="shared" si="40"/>
        <v>193783129.72850001</v>
      </c>
      <c r="L201" s="39">
        <f t="shared" si="40"/>
        <v>143455611.61499998</v>
      </c>
      <c r="M201" s="39">
        <f t="shared" si="40"/>
        <v>181941595.50749999</v>
      </c>
      <c r="N201" s="39">
        <f t="shared" si="40"/>
        <v>205487028.68549997</v>
      </c>
      <c r="O201" s="40">
        <f t="shared" si="40"/>
        <v>2349957195.1269999</v>
      </c>
      <c r="P201" s="41"/>
    </row>
    <row r="202" spans="1:16" x14ac:dyDescent="0.3"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3"/>
      <c r="P202" s="4"/>
    </row>
    <row r="203" spans="1:16" x14ac:dyDescent="0.3">
      <c r="P203"/>
    </row>
    <row r="204" spans="1:16" x14ac:dyDescent="0.3">
      <c r="P204"/>
    </row>
    <row r="205" spans="1:16" x14ac:dyDescent="0.3">
      <c r="P205"/>
    </row>
    <row r="206" spans="1:16" x14ac:dyDescent="0.3">
      <c r="P206"/>
    </row>
    <row r="207" spans="1:16" x14ac:dyDescent="0.3">
      <c r="P207"/>
    </row>
    <row r="208" spans="1:16" x14ac:dyDescent="0.3">
      <c r="P208"/>
    </row>
    <row r="209" spans="16:16" x14ac:dyDescent="0.3">
      <c r="P209"/>
    </row>
    <row r="210" spans="16:16" x14ac:dyDescent="0.3">
      <c r="P210"/>
    </row>
    <row r="211" spans="16:16" x14ac:dyDescent="0.3">
      <c r="P211"/>
    </row>
    <row r="212" spans="16:16" x14ac:dyDescent="0.3">
      <c r="P212"/>
    </row>
    <row r="213" spans="16:16" x14ac:dyDescent="0.3">
      <c r="P213"/>
    </row>
    <row r="214" spans="16:16" x14ac:dyDescent="0.3">
      <c r="P214"/>
    </row>
    <row r="215" spans="16:16" x14ac:dyDescent="0.3">
      <c r="P215"/>
    </row>
    <row r="216" spans="16:16" x14ac:dyDescent="0.3">
      <c r="P216"/>
    </row>
    <row r="217" spans="16:16" x14ac:dyDescent="0.3">
      <c r="P217"/>
    </row>
    <row r="218" spans="16:16" x14ac:dyDescent="0.3">
      <c r="P218"/>
    </row>
    <row r="219" spans="16:16" x14ac:dyDescent="0.3">
      <c r="P219"/>
    </row>
    <row r="220" spans="16:16" x14ac:dyDescent="0.3">
      <c r="P220"/>
    </row>
    <row r="221" spans="16:16" x14ac:dyDescent="0.3">
      <c r="P221"/>
    </row>
    <row r="222" spans="16:16" x14ac:dyDescent="0.3">
      <c r="P222"/>
    </row>
    <row r="223" spans="16:16" x14ac:dyDescent="0.3">
      <c r="P223"/>
    </row>
    <row r="224" spans="16:16" x14ac:dyDescent="0.3">
      <c r="P224"/>
    </row>
    <row r="225" spans="16:16" x14ac:dyDescent="0.3">
      <c r="P225"/>
    </row>
    <row r="226" spans="16:16" x14ac:dyDescent="0.3">
      <c r="P226"/>
    </row>
    <row r="227" spans="16:16" x14ac:dyDescent="0.3">
      <c r="P227"/>
    </row>
    <row r="228" spans="16:16" x14ac:dyDescent="0.3">
      <c r="P228"/>
    </row>
    <row r="229" spans="16:16" x14ac:dyDescent="0.3">
      <c r="P229"/>
    </row>
    <row r="230" spans="16:16" x14ac:dyDescent="0.3">
      <c r="P230"/>
    </row>
    <row r="231" spans="16:16" x14ac:dyDescent="0.3">
      <c r="P231"/>
    </row>
    <row r="232" spans="16:16" x14ac:dyDescent="0.3">
      <c r="P232"/>
    </row>
    <row r="233" spans="16:16" x14ac:dyDescent="0.3">
      <c r="P233"/>
    </row>
    <row r="234" spans="16:16" x14ac:dyDescent="0.3">
      <c r="P234"/>
    </row>
    <row r="235" spans="16:16" x14ac:dyDescent="0.3">
      <c r="P235"/>
    </row>
    <row r="236" spans="16:16" x14ac:dyDescent="0.3">
      <c r="P236"/>
    </row>
    <row r="237" spans="16:16" x14ac:dyDescent="0.3">
      <c r="P237"/>
    </row>
    <row r="238" spans="16:16" x14ac:dyDescent="0.3">
      <c r="P238"/>
    </row>
    <row r="239" spans="16:16" x14ac:dyDescent="0.3">
      <c r="P239"/>
    </row>
    <row r="240" spans="16:16" x14ac:dyDescent="0.3">
      <c r="P240"/>
    </row>
    <row r="241" spans="16:16" x14ac:dyDescent="0.3">
      <c r="P241"/>
    </row>
    <row r="242" spans="16:16" x14ac:dyDescent="0.3">
      <c r="P242"/>
    </row>
    <row r="243" spans="16:16" x14ac:dyDescent="0.3">
      <c r="P243"/>
    </row>
    <row r="244" spans="16:16" x14ac:dyDescent="0.3">
      <c r="P244"/>
    </row>
    <row r="245" spans="16:16" x14ac:dyDescent="0.3">
      <c r="P245"/>
    </row>
    <row r="246" spans="16:16" x14ac:dyDescent="0.3">
      <c r="P246"/>
    </row>
    <row r="247" spans="16:16" x14ac:dyDescent="0.3">
      <c r="P247"/>
    </row>
    <row r="248" spans="16:16" x14ac:dyDescent="0.3">
      <c r="P248"/>
    </row>
    <row r="249" spans="16:16" x14ac:dyDescent="0.3">
      <c r="P249"/>
    </row>
    <row r="250" spans="16:16" x14ac:dyDescent="0.3">
      <c r="P250"/>
    </row>
    <row r="251" spans="16:16" x14ac:dyDescent="0.3">
      <c r="P251"/>
    </row>
    <row r="252" spans="16:16" x14ac:dyDescent="0.3">
      <c r="P252"/>
    </row>
    <row r="253" spans="16:16" x14ac:dyDescent="0.3">
      <c r="P253"/>
    </row>
    <row r="254" spans="16:16" x14ac:dyDescent="0.3">
      <c r="P254"/>
    </row>
    <row r="255" spans="16:16" x14ac:dyDescent="0.3">
      <c r="P255"/>
    </row>
    <row r="256" spans="16:16" x14ac:dyDescent="0.3">
      <c r="P256"/>
    </row>
    <row r="257" spans="16:16" x14ac:dyDescent="0.3">
      <c r="P257"/>
    </row>
    <row r="258" spans="16:16" x14ac:dyDescent="0.3">
      <c r="P258"/>
    </row>
    <row r="259" spans="16:16" x14ac:dyDescent="0.3">
      <c r="P259"/>
    </row>
    <row r="260" spans="16:16" x14ac:dyDescent="0.3">
      <c r="P260"/>
    </row>
    <row r="261" spans="16:16" x14ac:dyDescent="0.3">
      <c r="P261"/>
    </row>
    <row r="262" spans="16:16" x14ac:dyDescent="0.3">
      <c r="P262"/>
    </row>
    <row r="263" spans="16:16" x14ac:dyDescent="0.3">
      <c r="P263"/>
    </row>
    <row r="264" spans="16:16" x14ac:dyDescent="0.3">
      <c r="P264"/>
    </row>
    <row r="265" spans="16:16" x14ac:dyDescent="0.3">
      <c r="P265"/>
    </row>
    <row r="266" spans="16:16" x14ac:dyDescent="0.3">
      <c r="P266"/>
    </row>
    <row r="267" spans="16:16" x14ac:dyDescent="0.3">
      <c r="P267"/>
    </row>
    <row r="268" spans="16:16" x14ac:dyDescent="0.3">
      <c r="P268"/>
    </row>
    <row r="269" spans="16:16" x14ac:dyDescent="0.3">
      <c r="P269"/>
    </row>
    <row r="270" spans="16:16" x14ac:dyDescent="0.3">
      <c r="P270"/>
    </row>
    <row r="271" spans="16:16" x14ac:dyDescent="0.3">
      <c r="P271"/>
    </row>
    <row r="272" spans="16:16" x14ac:dyDescent="0.3">
      <c r="P272"/>
    </row>
    <row r="273" spans="16:16" x14ac:dyDescent="0.3">
      <c r="P273"/>
    </row>
    <row r="274" spans="16:16" x14ac:dyDescent="0.3">
      <c r="P274"/>
    </row>
    <row r="275" spans="16:16" x14ac:dyDescent="0.3">
      <c r="P275"/>
    </row>
    <row r="276" spans="16:16" x14ac:dyDescent="0.3">
      <c r="P276"/>
    </row>
    <row r="277" spans="16:16" x14ac:dyDescent="0.3">
      <c r="P277"/>
    </row>
    <row r="278" spans="16:16" x14ac:dyDescent="0.3">
      <c r="P278"/>
    </row>
    <row r="279" spans="16:16" x14ac:dyDescent="0.3">
      <c r="P279"/>
    </row>
    <row r="280" spans="16:16" x14ac:dyDescent="0.3">
      <c r="P280"/>
    </row>
    <row r="281" spans="16:16" x14ac:dyDescent="0.3">
      <c r="P281"/>
    </row>
    <row r="282" spans="16:16" x14ac:dyDescent="0.3">
      <c r="P282"/>
    </row>
    <row r="283" spans="16:16" x14ac:dyDescent="0.3">
      <c r="P283"/>
    </row>
    <row r="284" spans="16:16" x14ac:dyDescent="0.3">
      <c r="P284"/>
    </row>
    <row r="285" spans="16:16" x14ac:dyDescent="0.3">
      <c r="P285"/>
    </row>
    <row r="286" spans="16:16" x14ac:dyDescent="0.3">
      <c r="P286"/>
    </row>
    <row r="287" spans="16:16" x14ac:dyDescent="0.3">
      <c r="P287"/>
    </row>
    <row r="288" spans="16:16" x14ac:dyDescent="0.3">
      <c r="P288"/>
    </row>
    <row r="289" spans="16:16" x14ac:dyDescent="0.3">
      <c r="P289"/>
    </row>
    <row r="290" spans="16:16" x14ac:dyDescent="0.3">
      <c r="P290"/>
    </row>
    <row r="291" spans="16:16" x14ac:dyDescent="0.3">
      <c r="P291"/>
    </row>
    <row r="292" spans="16:16" x14ac:dyDescent="0.3">
      <c r="P292"/>
    </row>
    <row r="293" spans="16:16" x14ac:dyDescent="0.3">
      <c r="P293"/>
    </row>
    <row r="294" spans="16:16" x14ac:dyDescent="0.3">
      <c r="P294"/>
    </row>
    <row r="295" spans="16:16" x14ac:dyDescent="0.3">
      <c r="P295"/>
    </row>
    <row r="296" spans="16:16" x14ac:dyDescent="0.3">
      <c r="P296"/>
    </row>
    <row r="297" spans="16:16" x14ac:dyDescent="0.3">
      <c r="P297"/>
    </row>
    <row r="298" spans="16:16" x14ac:dyDescent="0.3">
      <c r="P298"/>
    </row>
    <row r="299" spans="16:16" x14ac:dyDescent="0.3">
      <c r="P299"/>
    </row>
    <row r="300" spans="16:16" x14ac:dyDescent="0.3">
      <c r="P300"/>
    </row>
    <row r="301" spans="16:16" x14ac:dyDescent="0.3">
      <c r="P301"/>
    </row>
    <row r="302" spans="16:16" x14ac:dyDescent="0.3">
      <c r="P302"/>
    </row>
    <row r="303" spans="16:16" x14ac:dyDescent="0.3">
      <c r="P303"/>
    </row>
    <row r="304" spans="16:16" x14ac:dyDescent="0.3">
      <c r="P304"/>
    </row>
    <row r="305" spans="16:16" x14ac:dyDescent="0.3">
      <c r="P305"/>
    </row>
    <row r="306" spans="16:16" x14ac:dyDescent="0.3">
      <c r="P306"/>
    </row>
    <row r="307" spans="16:16" x14ac:dyDescent="0.3">
      <c r="P307"/>
    </row>
    <row r="308" spans="16:16" x14ac:dyDescent="0.3">
      <c r="P308"/>
    </row>
    <row r="309" spans="16:16" x14ac:dyDescent="0.3">
      <c r="P309"/>
    </row>
    <row r="310" spans="16:16" x14ac:dyDescent="0.3">
      <c r="P310"/>
    </row>
    <row r="311" spans="16:16" x14ac:dyDescent="0.3">
      <c r="P311"/>
    </row>
    <row r="312" spans="16:16" x14ac:dyDescent="0.3">
      <c r="P312"/>
    </row>
    <row r="313" spans="16:16" x14ac:dyDescent="0.3">
      <c r="P313"/>
    </row>
    <row r="314" spans="16:16" x14ac:dyDescent="0.3">
      <c r="P314"/>
    </row>
    <row r="315" spans="16:16" x14ac:dyDescent="0.3">
      <c r="P315"/>
    </row>
    <row r="316" spans="16:16" x14ac:dyDescent="0.3">
      <c r="P316"/>
    </row>
    <row r="317" spans="16:16" x14ac:dyDescent="0.3">
      <c r="P317"/>
    </row>
    <row r="318" spans="16:16" x14ac:dyDescent="0.3">
      <c r="P318"/>
    </row>
    <row r="319" spans="16:16" x14ac:dyDescent="0.3">
      <c r="P319"/>
    </row>
    <row r="320" spans="16:16" x14ac:dyDescent="0.3">
      <c r="P320"/>
    </row>
    <row r="321" spans="16:16" x14ac:dyDescent="0.3">
      <c r="P321"/>
    </row>
    <row r="322" spans="16:16" x14ac:dyDescent="0.3">
      <c r="P322"/>
    </row>
    <row r="323" spans="16:16" x14ac:dyDescent="0.3">
      <c r="P323"/>
    </row>
    <row r="324" spans="16:16" x14ac:dyDescent="0.3">
      <c r="P324"/>
    </row>
    <row r="325" spans="16:16" x14ac:dyDescent="0.3">
      <c r="P325"/>
    </row>
    <row r="326" spans="16:16" x14ac:dyDescent="0.3">
      <c r="P326"/>
    </row>
    <row r="327" spans="16:16" x14ac:dyDescent="0.3">
      <c r="P327"/>
    </row>
    <row r="328" spans="16:16" x14ac:dyDescent="0.3">
      <c r="P328"/>
    </row>
    <row r="329" spans="16:16" x14ac:dyDescent="0.3">
      <c r="P329"/>
    </row>
    <row r="330" spans="16:16" x14ac:dyDescent="0.3">
      <c r="P330"/>
    </row>
    <row r="331" spans="16:16" x14ac:dyDescent="0.3">
      <c r="P331"/>
    </row>
    <row r="332" spans="16:16" x14ac:dyDescent="0.3">
      <c r="P332"/>
    </row>
    <row r="333" spans="16:16" x14ac:dyDescent="0.3">
      <c r="P333"/>
    </row>
    <row r="334" spans="16:16" x14ac:dyDescent="0.3">
      <c r="P334"/>
    </row>
    <row r="335" spans="16:16" x14ac:dyDescent="0.3">
      <c r="P335"/>
    </row>
    <row r="336" spans="16:16" x14ac:dyDescent="0.3">
      <c r="P336"/>
    </row>
    <row r="337" spans="16:16" x14ac:dyDescent="0.3">
      <c r="P337"/>
    </row>
    <row r="338" spans="16:16" x14ac:dyDescent="0.3">
      <c r="P338"/>
    </row>
    <row r="339" spans="16:16" x14ac:dyDescent="0.3">
      <c r="P339"/>
    </row>
    <row r="340" spans="16:16" x14ac:dyDescent="0.3">
      <c r="P340"/>
    </row>
    <row r="341" spans="16:16" x14ac:dyDescent="0.3">
      <c r="P341"/>
    </row>
    <row r="342" spans="16:16" x14ac:dyDescent="0.3">
      <c r="P342"/>
    </row>
    <row r="343" spans="16:16" x14ac:dyDescent="0.3">
      <c r="P343"/>
    </row>
    <row r="344" spans="16:16" x14ac:dyDescent="0.3">
      <c r="P344"/>
    </row>
    <row r="345" spans="16:16" x14ac:dyDescent="0.3">
      <c r="P345"/>
    </row>
    <row r="346" spans="16:16" x14ac:dyDescent="0.3">
      <c r="P346"/>
    </row>
    <row r="347" spans="16:16" x14ac:dyDescent="0.3">
      <c r="P347"/>
    </row>
    <row r="348" spans="16:16" x14ac:dyDescent="0.3">
      <c r="P348"/>
    </row>
    <row r="349" spans="16:16" x14ac:dyDescent="0.3">
      <c r="P349"/>
    </row>
    <row r="350" spans="16:16" x14ac:dyDescent="0.3">
      <c r="P350"/>
    </row>
    <row r="351" spans="16:16" x14ac:dyDescent="0.3">
      <c r="P351"/>
    </row>
    <row r="352" spans="16:16" x14ac:dyDescent="0.3">
      <c r="P352"/>
    </row>
    <row r="353" spans="16:16" x14ac:dyDescent="0.3">
      <c r="P353"/>
    </row>
    <row r="354" spans="16:16" x14ac:dyDescent="0.3">
      <c r="P354"/>
    </row>
    <row r="355" spans="16:16" x14ac:dyDescent="0.3">
      <c r="P355"/>
    </row>
    <row r="356" spans="16:16" x14ac:dyDescent="0.3">
      <c r="P356"/>
    </row>
    <row r="357" spans="16:16" x14ac:dyDescent="0.3">
      <c r="P357"/>
    </row>
    <row r="358" spans="16:16" x14ac:dyDescent="0.3">
      <c r="P358"/>
    </row>
    <row r="359" spans="16:16" x14ac:dyDescent="0.3">
      <c r="P359"/>
    </row>
    <row r="360" spans="16:16" x14ac:dyDescent="0.3">
      <c r="P360"/>
    </row>
    <row r="361" spans="16:16" x14ac:dyDescent="0.3">
      <c r="P361"/>
    </row>
    <row r="362" spans="16:16" x14ac:dyDescent="0.3">
      <c r="P362"/>
    </row>
    <row r="363" spans="16:16" x14ac:dyDescent="0.3">
      <c r="P363"/>
    </row>
    <row r="364" spans="16:16" x14ac:dyDescent="0.3">
      <c r="P364"/>
    </row>
    <row r="365" spans="16:16" x14ac:dyDescent="0.3">
      <c r="P365"/>
    </row>
    <row r="366" spans="16:16" x14ac:dyDescent="0.3">
      <c r="P366"/>
    </row>
    <row r="367" spans="16:16" x14ac:dyDescent="0.3">
      <c r="P367"/>
    </row>
    <row r="368" spans="16:16" x14ac:dyDescent="0.3">
      <c r="P368"/>
    </row>
    <row r="369" spans="16:16" x14ac:dyDescent="0.3">
      <c r="P369"/>
    </row>
    <row r="370" spans="16:16" x14ac:dyDescent="0.3">
      <c r="P370"/>
    </row>
    <row r="371" spans="16:16" x14ac:dyDescent="0.3">
      <c r="P371"/>
    </row>
    <row r="372" spans="16:16" x14ac:dyDescent="0.3">
      <c r="P372"/>
    </row>
    <row r="373" spans="16:16" x14ac:dyDescent="0.3">
      <c r="P373"/>
    </row>
    <row r="374" spans="16:16" x14ac:dyDescent="0.3">
      <c r="P374"/>
    </row>
    <row r="375" spans="16:16" x14ac:dyDescent="0.3">
      <c r="P375"/>
    </row>
    <row r="376" spans="16:16" x14ac:dyDescent="0.3">
      <c r="P376"/>
    </row>
    <row r="377" spans="16:16" x14ac:dyDescent="0.3">
      <c r="P377"/>
    </row>
    <row r="378" spans="16:16" x14ac:dyDescent="0.3">
      <c r="P378"/>
    </row>
    <row r="379" spans="16:16" x14ac:dyDescent="0.3">
      <c r="P379"/>
    </row>
    <row r="380" spans="16:16" x14ac:dyDescent="0.3">
      <c r="P380"/>
    </row>
    <row r="381" spans="16:16" x14ac:dyDescent="0.3">
      <c r="P381"/>
    </row>
    <row r="382" spans="16:16" x14ac:dyDescent="0.3">
      <c r="P382"/>
    </row>
    <row r="383" spans="16:16" x14ac:dyDescent="0.3">
      <c r="P383"/>
    </row>
    <row r="384" spans="16:16" x14ac:dyDescent="0.3">
      <c r="P384"/>
    </row>
    <row r="385" spans="16:16" x14ac:dyDescent="0.3">
      <c r="P385"/>
    </row>
    <row r="386" spans="16:16" x14ac:dyDescent="0.3">
      <c r="P386"/>
    </row>
    <row r="387" spans="16:16" x14ac:dyDescent="0.3">
      <c r="P387"/>
    </row>
    <row r="388" spans="16:16" x14ac:dyDescent="0.3">
      <c r="P388"/>
    </row>
    <row r="389" spans="16:16" x14ac:dyDescent="0.3">
      <c r="P389"/>
    </row>
    <row r="390" spans="16:16" x14ac:dyDescent="0.3">
      <c r="P390"/>
    </row>
    <row r="391" spans="16:16" x14ac:dyDescent="0.3">
      <c r="P391"/>
    </row>
    <row r="392" spans="16:16" x14ac:dyDescent="0.3">
      <c r="P392"/>
    </row>
    <row r="393" spans="16:16" x14ac:dyDescent="0.3">
      <c r="P393"/>
    </row>
    <row r="394" spans="16:16" x14ac:dyDescent="0.3">
      <c r="P394"/>
    </row>
    <row r="395" spans="16:16" x14ac:dyDescent="0.3">
      <c r="P395"/>
    </row>
    <row r="396" spans="16:16" x14ac:dyDescent="0.3">
      <c r="P396"/>
    </row>
    <row r="397" spans="16:16" x14ac:dyDescent="0.3">
      <c r="P397"/>
    </row>
    <row r="398" spans="16:16" x14ac:dyDescent="0.3">
      <c r="P398"/>
    </row>
    <row r="399" spans="16:16" x14ac:dyDescent="0.3">
      <c r="P399"/>
    </row>
    <row r="400" spans="16:16" x14ac:dyDescent="0.3">
      <c r="P400"/>
    </row>
    <row r="401" spans="16:16" x14ac:dyDescent="0.3">
      <c r="P401"/>
    </row>
    <row r="402" spans="16:16" x14ac:dyDescent="0.3">
      <c r="P402"/>
    </row>
    <row r="403" spans="16:16" x14ac:dyDescent="0.3">
      <c r="P403"/>
    </row>
    <row r="404" spans="16:16" x14ac:dyDescent="0.3">
      <c r="P404"/>
    </row>
    <row r="405" spans="16:16" x14ac:dyDescent="0.3">
      <c r="P405"/>
    </row>
    <row r="406" spans="16:16" x14ac:dyDescent="0.3">
      <c r="P406"/>
    </row>
    <row r="407" spans="16:16" x14ac:dyDescent="0.3">
      <c r="P407"/>
    </row>
    <row r="408" spans="16:16" x14ac:dyDescent="0.3">
      <c r="P408"/>
    </row>
    <row r="409" spans="16:16" x14ac:dyDescent="0.3">
      <c r="P409"/>
    </row>
    <row r="410" spans="16:16" x14ac:dyDescent="0.3">
      <c r="P410"/>
    </row>
    <row r="411" spans="16:16" x14ac:dyDescent="0.3">
      <c r="P411"/>
    </row>
    <row r="412" spans="16:16" x14ac:dyDescent="0.3">
      <c r="P412"/>
    </row>
    <row r="413" spans="16:16" x14ac:dyDescent="0.3">
      <c r="P413"/>
    </row>
    <row r="414" spans="16:16" x14ac:dyDescent="0.3">
      <c r="P414"/>
    </row>
    <row r="415" spans="16:16" x14ac:dyDescent="0.3">
      <c r="P415"/>
    </row>
    <row r="416" spans="16:16" x14ac:dyDescent="0.3">
      <c r="P416"/>
    </row>
    <row r="417" spans="16:16" x14ac:dyDescent="0.3">
      <c r="P417"/>
    </row>
    <row r="418" spans="16:16" x14ac:dyDescent="0.3">
      <c r="P418"/>
    </row>
    <row r="419" spans="16:16" x14ac:dyDescent="0.3">
      <c r="P419"/>
    </row>
    <row r="420" spans="16:16" x14ac:dyDescent="0.3">
      <c r="P420"/>
    </row>
    <row r="421" spans="16:16" x14ac:dyDescent="0.3">
      <c r="P421"/>
    </row>
    <row r="422" spans="16:16" x14ac:dyDescent="0.3">
      <c r="P422"/>
    </row>
    <row r="423" spans="16:16" x14ac:dyDescent="0.3">
      <c r="P423"/>
    </row>
    <row r="424" spans="16:16" x14ac:dyDescent="0.3">
      <c r="P424"/>
    </row>
    <row r="425" spans="16:16" x14ac:dyDescent="0.3">
      <c r="P425"/>
    </row>
    <row r="426" spans="16:16" x14ac:dyDescent="0.3">
      <c r="P426"/>
    </row>
    <row r="427" spans="16:16" x14ac:dyDescent="0.3">
      <c r="P427"/>
    </row>
    <row r="428" spans="16:16" x14ac:dyDescent="0.3">
      <c r="P428"/>
    </row>
    <row r="429" spans="16:16" x14ac:dyDescent="0.3">
      <c r="P429"/>
    </row>
    <row r="430" spans="16:16" x14ac:dyDescent="0.3">
      <c r="P430"/>
    </row>
    <row r="431" spans="16:16" x14ac:dyDescent="0.3">
      <c r="P431"/>
    </row>
    <row r="432" spans="16:16" x14ac:dyDescent="0.3">
      <c r="P432"/>
    </row>
    <row r="433" spans="16:16" x14ac:dyDescent="0.3">
      <c r="P433"/>
    </row>
    <row r="434" spans="16:16" x14ac:dyDescent="0.3">
      <c r="P434"/>
    </row>
    <row r="435" spans="16:16" x14ac:dyDescent="0.3">
      <c r="P435"/>
    </row>
    <row r="436" spans="16:16" x14ac:dyDescent="0.3">
      <c r="P436"/>
    </row>
    <row r="437" spans="16:16" x14ac:dyDescent="0.3">
      <c r="P437"/>
    </row>
    <row r="438" spans="16:16" x14ac:dyDescent="0.3">
      <c r="P438"/>
    </row>
    <row r="439" spans="16:16" x14ac:dyDescent="0.3">
      <c r="P439"/>
    </row>
    <row r="440" spans="16:16" x14ac:dyDescent="0.3">
      <c r="P440"/>
    </row>
    <row r="441" spans="16:16" x14ac:dyDescent="0.3">
      <c r="P441"/>
    </row>
    <row r="442" spans="16:16" x14ac:dyDescent="0.3">
      <c r="P442"/>
    </row>
    <row r="443" spans="16:16" x14ac:dyDescent="0.3">
      <c r="P443"/>
    </row>
    <row r="444" spans="16:16" x14ac:dyDescent="0.3">
      <c r="P444"/>
    </row>
    <row r="445" spans="16:16" x14ac:dyDescent="0.3">
      <c r="P445"/>
    </row>
    <row r="446" spans="16:16" x14ac:dyDescent="0.3">
      <c r="P446"/>
    </row>
    <row r="447" spans="16:16" x14ac:dyDescent="0.3">
      <c r="P447"/>
    </row>
    <row r="448" spans="16:16" x14ac:dyDescent="0.3">
      <c r="P448"/>
    </row>
    <row r="449" spans="16:16" x14ac:dyDescent="0.3">
      <c r="P449"/>
    </row>
    <row r="450" spans="16:16" x14ac:dyDescent="0.3">
      <c r="P450"/>
    </row>
    <row r="451" spans="16:16" x14ac:dyDescent="0.3">
      <c r="P451"/>
    </row>
    <row r="452" spans="16:16" x14ac:dyDescent="0.3">
      <c r="P452"/>
    </row>
    <row r="453" spans="16:16" x14ac:dyDescent="0.3">
      <c r="P453"/>
    </row>
    <row r="454" spans="16:16" x14ac:dyDescent="0.3">
      <c r="P454"/>
    </row>
    <row r="455" spans="16:16" x14ac:dyDescent="0.3">
      <c r="P455"/>
    </row>
    <row r="456" spans="16:16" x14ac:dyDescent="0.3">
      <c r="P456"/>
    </row>
    <row r="457" spans="16:16" x14ac:dyDescent="0.3">
      <c r="P457"/>
    </row>
    <row r="458" spans="16:16" x14ac:dyDescent="0.3">
      <c r="P458"/>
    </row>
    <row r="459" spans="16:16" x14ac:dyDescent="0.3">
      <c r="P459"/>
    </row>
    <row r="460" spans="16:16" x14ac:dyDescent="0.3">
      <c r="P460"/>
    </row>
    <row r="461" spans="16:16" x14ac:dyDescent="0.3">
      <c r="P461"/>
    </row>
    <row r="462" spans="16:16" x14ac:dyDescent="0.3">
      <c r="P462"/>
    </row>
    <row r="463" spans="16:16" x14ac:dyDescent="0.3">
      <c r="P463"/>
    </row>
    <row r="464" spans="16:16" x14ac:dyDescent="0.3">
      <c r="P464"/>
    </row>
    <row r="465" spans="16:16" x14ac:dyDescent="0.3">
      <c r="P465"/>
    </row>
    <row r="466" spans="16:16" x14ac:dyDescent="0.3">
      <c r="P466"/>
    </row>
    <row r="467" spans="16:16" x14ac:dyDescent="0.3">
      <c r="P467"/>
    </row>
    <row r="468" spans="16:16" x14ac:dyDescent="0.3">
      <c r="P468"/>
    </row>
    <row r="469" spans="16:16" x14ac:dyDescent="0.3">
      <c r="P469"/>
    </row>
    <row r="470" spans="16:16" x14ac:dyDescent="0.3">
      <c r="P470"/>
    </row>
    <row r="471" spans="16:16" x14ac:dyDescent="0.3">
      <c r="P471"/>
    </row>
    <row r="472" spans="16:16" x14ac:dyDescent="0.3">
      <c r="P472"/>
    </row>
    <row r="473" spans="16:16" x14ac:dyDescent="0.3">
      <c r="P473"/>
    </row>
    <row r="474" spans="16:16" x14ac:dyDescent="0.3">
      <c r="P474"/>
    </row>
    <row r="475" spans="16:16" x14ac:dyDescent="0.3">
      <c r="P475"/>
    </row>
    <row r="476" spans="16:16" x14ac:dyDescent="0.3">
      <c r="P476"/>
    </row>
    <row r="477" spans="16:16" x14ac:dyDescent="0.3">
      <c r="P477"/>
    </row>
    <row r="478" spans="16:16" x14ac:dyDescent="0.3">
      <c r="P478"/>
    </row>
    <row r="479" spans="16:16" x14ac:dyDescent="0.3">
      <c r="P479"/>
    </row>
    <row r="480" spans="16:16" x14ac:dyDescent="0.3">
      <c r="P480"/>
    </row>
    <row r="481" spans="16:16" x14ac:dyDescent="0.3">
      <c r="P481"/>
    </row>
    <row r="482" spans="16:16" x14ac:dyDescent="0.3">
      <c r="P482"/>
    </row>
    <row r="483" spans="16:16" x14ac:dyDescent="0.3">
      <c r="P483"/>
    </row>
    <row r="484" spans="16:16" x14ac:dyDescent="0.3">
      <c r="P484"/>
    </row>
    <row r="485" spans="16:16" x14ac:dyDescent="0.3">
      <c r="P485"/>
    </row>
    <row r="486" spans="16:16" x14ac:dyDescent="0.3">
      <c r="P486"/>
    </row>
    <row r="487" spans="16:16" x14ac:dyDescent="0.3">
      <c r="P487"/>
    </row>
    <row r="488" spans="16:16" x14ac:dyDescent="0.3">
      <c r="P488"/>
    </row>
    <row r="489" spans="16:16" x14ac:dyDescent="0.3">
      <c r="P489"/>
    </row>
    <row r="490" spans="16:16" x14ac:dyDescent="0.3">
      <c r="P490"/>
    </row>
    <row r="491" spans="16:16" x14ac:dyDescent="0.3">
      <c r="P491"/>
    </row>
    <row r="492" spans="16:16" x14ac:dyDescent="0.3">
      <c r="P492"/>
    </row>
    <row r="493" spans="16:16" x14ac:dyDescent="0.3">
      <c r="P493"/>
    </row>
    <row r="494" spans="16:16" x14ac:dyDescent="0.3">
      <c r="P494"/>
    </row>
    <row r="495" spans="16:16" x14ac:dyDescent="0.3">
      <c r="P495"/>
    </row>
    <row r="496" spans="16:16" x14ac:dyDescent="0.3">
      <c r="P496"/>
    </row>
    <row r="497" spans="16:16" x14ac:dyDescent="0.3">
      <c r="P497"/>
    </row>
    <row r="498" spans="16:16" x14ac:dyDescent="0.3">
      <c r="P498"/>
    </row>
    <row r="499" spans="16:16" x14ac:dyDescent="0.3">
      <c r="P499"/>
    </row>
    <row r="500" spans="16:16" x14ac:dyDescent="0.3">
      <c r="P500"/>
    </row>
    <row r="501" spans="16:16" x14ac:dyDescent="0.3">
      <c r="P501"/>
    </row>
    <row r="502" spans="16:16" x14ac:dyDescent="0.3">
      <c r="P502"/>
    </row>
    <row r="503" spans="16:16" x14ac:dyDescent="0.3">
      <c r="P503"/>
    </row>
    <row r="504" spans="16:16" x14ac:dyDescent="0.3">
      <c r="P504"/>
    </row>
    <row r="505" spans="16:16" x14ac:dyDescent="0.3">
      <c r="P505"/>
    </row>
    <row r="506" spans="16:16" x14ac:dyDescent="0.3">
      <c r="P506"/>
    </row>
    <row r="507" spans="16:16" x14ac:dyDescent="0.3">
      <c r="P507"/>
    </row>
    <row r="508" spans="16:16" x14ac:dyDescent="0.3">
      <c r="P508"/>
    </row>
    <row r="509" spans="16:16" x14ac:dyDescent="0.3">
      <c r="P509"/>
    </row>
    <row r="510" spans="16:16" x14ac:dyDescent="0.3">
      <c r="P510"/>
    </row>
    <row r="511" spans="16:16" x14ac:dyDescent="0.3">
      <c r="P511"/>
    </row>
    <row r="512" spans="16:16" x14ac:dyDescent="0.3">
      <c r="P512"/>
    </row>
    <row r="513" spans="16:16" x14ac:dyDescent="0.3">
      <c r="P513"/>
    </row>
    <row r="514" spans="16:16" x14ac:dyDescent="0.3">
      <c r="P514"/>
    </row>
    <row r="515" spans="16:16" x14ac:dyDescent="0.3">
      <c r="P515"/>
    </row>
    <row r="516" spans="16:16" x14ac:dyDescent="0.3">
      <c r="P516"/>
    </row>
    <row r="517" spans="16:16" x14ac:dyDescent="0.3">
      <c r="P517"/>
    </row>
    <row r="518" spans="16:16" x14ac:dyDescent="0.3">
      <c r="P518"/>
    </row>
    <row r="519" spans="16:16" x14ac:dyDescent="0.3">
      <c r="P519"/>
    </row>
    <row r="520" spans="16:16" x14ac:dyDescent="0.3">
      <c r="P520"/>
    </row>
    <row r="521" spans="16:16" x14ac:dyDescent="0.3">
      <c r="P521"/>
    </row>
    <row r="522" spans="16:16" x14ac:dyDescent="0.3">
      <c r="P522"/>
    </row>
    <row r="523" spans="16:16" x14ac:dyDescent="0.3">
      <c r="P523"/>
    </row>
    <row r="524" spans="16:16" x14ac:dyDescent="0.3">
      <c r="P524"/>
    </row>
    <row r="525" spans="16:16" x14ac:dyDescent="0.3">
      <c r="P525"/>
    </row>
    <row r="526" spans="16:16" x14ac:dyDescent="0.3">
      <c r="P526"/>
    </row>
    <row r="527" spans="16:16" x14ac:dyDescent="0.3">
      <c r="P527"/>
    </row>
    <row r="528" spans="16:16" x14ac:dyDescent="0.3">
      <c r="P528"/>
    </row>
    <row r="529" spans="16:16" x14ac:dyDescent="0.3">
      <c r="P529"/>
    </row>
    <row r="530" spans="16:16" x14ac:dyDescent="0.3">
      <c r="P530"/>
    </row>
    <row r="531" spans="16:16" x14ac:dyDescent="0.3">
      <c r="P531"/>
    </row>
    <row r="532" spans="16:16" x14ac:dyDescent="0.3">
      <c r="P532"/>
    </row>
    <row r="533" spans="16:16" x14ac:dyDescent="0.3">
      <c r="P533"/>
    </row>
    <row r="534" spans="16:16" x14ac:dyDescent="0.3">
      <c r="P534"/>
    </row>
    <row r="535" spans="16:16" x14ac:dyDescent="0.3">
      <c r="P535"/>
    </row>
    <row r="536" spans="16:16" x14ac:dyDescent="0.3">
      <c r="P536"/>
    </row>
    <row r="537" spans="16:16" x14ac:dyDescent="0.3">
      <c r="P537"/>
    </row>
    <row r="538" spans="16:16" x14ac:dyDescent="0.3">
      <c r="P538"/>
    </row>
    <row r="539" spans="16:16" x14ac:dyDescent="0.3">
      <c r="P539"/>
    </row>
    <row r="540" spans="16:16" x14ac:dyDescent="0.3">
      <c r="P540"/>
    </row>
    <row r="541" spans="16:16" x14ac:dyDescent="0.3">
      <c r="P541"/>
    </row>
    <row r="542" spans="16:16" x14ac:dyDescent="0.3">
      <c r="P542"/>
    </row>
    <row r="543" spans="16:16" x14ac:dyDescent="0.3">
      <c r="P543"/>
    </row>
    <row r="544" spans="16:16" x14ac:dyDescent="0.3">
      <c r="P544"/>
    </row>
    <row r="545" spans="16:16" x14ac:dyDescent="0.3">
      <c r="P545"/>
    </row>
    <row r="546" spans="16:16" x14ac:dyDescent="0.3">
      <c r="P546"/>
    </row>
    <row r="547" spans="16:16" x14ac:dyDescent="0.3">
      <c r="P547"/>
    </row>
    <row r="548" spans="16:16" x14ac:dyDescent="0.3">
      <c r="P548"/>
    </row>
    <row r="549" spans="16:16" x14ac:dyDescent="0.3">
      <c r="P549"/>
    </row>
    <row r="550" spans="16:16" x14ac:dyDescent="0.3">
      <c r="P550"/>
    </row>
    <row r="551" spans="16:16" x14ac:dyDescent="0.3">
      <c r="P551"/>
    </row>
    <row r="552" spans="16:16" x14ac:dyDescent="0.3">
      <c r="P552"/>
    </row>
    <row r="553" spans="16:16" x14ac:dyDescent="0.3">
      <c r="P553"/>
    </row>
    <row r="554" spans="16:16" x14ac:dyDescent="0.3">
      <c r="P554"/>
    </row>
    <row r="555" spans="16:16" x14ac:dyDescent="0.3">
      <c r="P555"/>
    </row>
    <row r="556" spans="16:16" x14ac:dyDescent="0.3">
      <c r="P556"/>
    </row>
    <row r="557" spans="16:16" x14ac:dyDescent="0.3">
      <c r="P557"/>
    </row>
    <row r="558" spans="16:16" x14ac:dyDescent="0.3">
      <c r="P558"/>
    </row>
    <row r="559" spans="16:16" x14ac:dyDescent="0.3">
      <c r="P559"/>
    </row>
    <row r="560" spans="16:16" x14ac:dyDescent="0.3">
      <c r="P560"/>
    </row>
    <row r="561" spans="16:16" x14ac:dyDescent="0.3">
      <c r="P561"/>
    </row>
    <row r="562" spans="16:16" x14ac:dyDescent="0.3">
      <c r="P562"/>
    </row>
    <row r="563" spans="16:16" x14ac:dyDescent="0.3">
      <c r="P563"/>
    </row>
    <row r="564" spans="16:16" x14ac:dyDescent="0.3">
      <c r="P564"/>
    </row>
    <row r="565" spans="16:16" x14ac:dyDescent="0.3">
      <c r="P565"/>
    </row>
    <row r="566" spans="16:16" x14ac:dyDescent="0.3">
      <c r="P566"/>
    </row>
    <row r="567" spans="16:16" x14ac:dyDescent="0.3">
      <c r="P567"/>
    </row>
    <row r="568" spans="16:16" x14ac:dyDescent="0.3">
      <c r="P568"/>
    </row>
    <row r="569" spans="16:16" x14ac:dyDescent="0.3">
      <c r="P569"/>
    </row>
    <row r="570" spans="16:16" x14ac:dyDescent="0.3">
      <c r="P570"/>
    </row>
    <row r="571" spans="16:16" x14ac:dyDescent="0.3">
      <c r="P571"/>
    </row>
    <row r="572" spans="16:16" x14ac:dyDescent="0.3">
      <c r="P572"/>
    </row>
    <row r="573" spans="16:16" x14ac:dyDescent="0.3">
      <c r="P573"/>
    </row>
    <row r="574" spans="16:16" x14ac:dyDescent="0.3">
      <c r="P574"/>
    </row>
    <row r="575" spans="16:16" x14ac:dyDescent="0.3">
      <c r="P575"/>
    </row>
    <row r="576" spans="16:16" x14ac:dyDescent="0.3">
      <c r="P576"/>
    </row>
    <row r="577" spans="16:16" x14ac:dyDescent="0.3">
      <c r="P577"/>
    </row>
    <row r="578" spans="16:16" x14ac:dyDescent="0.3">
      <c r="P578"/>
    </row>
    <row r="579" spans="16:16" x14ac:dyDescent="0.3">
      <c r="P579"/>
    </row>
    <row r="580" spans="16:16" x14ac:dyDescent="0.3">
      <c r="P580"/>
    </row>
    <row r="581" spans="16:16" x14ac:dyDescent="0.3">
      <c r="P581"/>
    </row>
    <row r="582" spans="16:16" x14ac:dyDescent="0.3">
      <c r="P582"/>
    </row>
    <row r="583" spans="16:16" x14ac:dyDescent="0.3">
      <c r="P583"/>
    </row>
    <row r="584" spans="16:16" x14ac:dyDescent="0.3">
      <c r="P584"/>
    </row>
    <row r="585" spans="16:16" x14ac:dyDescent="0.3">
      <c r="P585"/>
    </row>
    <row r="586" spans="16:16" x14ac:dyDescent="0.3">
      <c r="P586"/>
    </row>
    <row r="587" spans="16:16" x14ac:dyDescent="0.3">
      <c r="P587"/>
    </row>
    <row r="588" spans="16:16" x14ac:dyDescent="0.3">
      <c r="P588"/>
    </row>
    <row r="589" spans="16:16" x14ac:dyDescent="0.3">
      <c r="P589"/>
    </row>
    <row r="590" spans="16:16" x14ac:dyDescent="0.3">
      <c r="P590"/>
    </row>
    <row r="591" spans="16:16" x14ac:dyDescent="0.3">
      <c r="P591"/>
    </row>
    <row r="592" spans="16:16" x14ac:dyDescent="0.3">
      <c r="P592"/>
    </row>
    <row r="593" spans="16:16" x14ac:dyDescent="0.3">
      <c r="P593"/>
    </row>
    <row r="594" spans="16:16" x14ac:dyDescent="0.3">
      <c r="P594"/>
    </row>
    <row r="595" spans="16:16" x14ac:dyDescent="0.3">
      <c r="P595"/>
    </row>
    <row r="596" spans="16:16" x14ac:dyDescent="0.3">
      <c r="P596"/>
    </row>
    <row r="597" spans="16:16" x14ac:dyDescent="0.3">
      <c r="P597"/>
    </row>
    <row r="598" spans="16:16" x14ac:dyDescent="0.3">
      <c r="P598"/>
    </row>
    <row r="599" spans="16:16" x14ac:dyDescent="0.3">
      <c r="P599"/>
    </row>
    <row r="600" spans="16:16" x14ac:dyDescent="0.3">
      <c r="P600"/>
    </row>
    <row r="601" spans="16:16" x14ac:dyDescent="0.3">
      <c r="P601"/>
    </row>
    <row r="602" spans="16:16" x14ac:dyDescent="0.3">
      <c r="P602"/>
    </row>
    <row r="603" spans="16:16" x14ac:dyDescent="0.3">
      <c r="P603"/>
    </row>
    <row r="604" spans="16:16" x14ac:dyDescent="0.3">
      <c r="P604"/>
    </row>
    <row r="605" spans="16:16" x14ac:dyDescent="0.3">
      <c r="P605"/>
    </row>
    <row r="606" spans="16:16" x14ac:dyDescent="0.3">
      <c r="P606"/>
    </row>
    <row r="607" spans="16:16" x14ac:dyDescent="0.3">
      <c r="P607"/>
    </row>
    <row r="608" spans="16:16" x14ac:dyDescent="0.3">
      <c r="P608"/>
    </row>
    <row r="609" spans="16:16" x14ac:dyDescent="0.3">
      <c r="P609"/>
    </row>
    <row r="610" spans="16:16" x14ac:dyDescent="0.3">
      <c r="P610"/>
    </row>
    <row r="611" spans="16:16" x14ac:dyDescent="0.3">
      <c r="P611"/>
    </row>
    <row r="612" spans="16:16" x14ac:dyDescent="0.3">
      <c r="P612"/>
    </row>
    <row r="613" spans="16:16" x14ac:dyDescent="0.3">
      <c r="P613"/>
    </row>
    <row r="614" spans="16:16" x14ac:dyDescent="0.3">
      <c r="P614"/>
    </row>
    <row r="615" spans="16:16" x14ac:dyDescent="0.3">
      <c r="P615"/>
    </row>
    <row r="616" spans="16:16" x14ac:dyDescent="0.3">
      <c r="P616"/>
    </row>
    <row r="617" spans="16:16" x14ac:dyDescent="0.3">
      <c r="P617"/>
    </row>
    <row r="618" spans="16:16" x14ac:dyDescent="0.3">
      <c r="P618"/>
    </row>
    <row r="619" spans="16:16" x14ac:dyDescent="0.3">
      <c r="P619"/>
    </row>
    <row r="620" spans="16:16" x14ac:dyDescent="0.3">
      <c r="P620"/>
    </row>
    <row r="621" spans="16:16" x14ac:dyDescent="0.3">
      <c r="P621"/>
    </row>
    <row r="622" spans="16:16" x14ac:dyDescent="0.3">
      <c r="P622"/>
    </row>
    <row r="623" spans="16:16" x14ac:dyDescent="0.3">
      <c r="P623"/>
    </row>
    <row r="624" spans="16:16" x14ac:dyDescent="0.3">
      <c r="P624"/>
    </row>
    <row r="625" spans="16:16" x14ac:dyDescent="0.3">
      <c r="P625"/>
    </row>
    <row r="626" spans="16:16" x14ac:dyDescent="0.3">
      <c r="P626"/>
    </row>
    <row r="627" spans="16:16" x14ac:dyDescent="0.3">
      <c r="P627"/>
    </row>
    <row r="628" spans="16:16" x14ac:dyDescent="0.3">
      <c r="P628"/>
    </row>
    <row r="629" spans="16:16" x14ac:dyDescent="0.3">
      <c r="P629"/>
    </row>
    <row r="630" spans="16:16" x14ac:dyDescent="0.3">
      <c r="P630"/>
    </row>
    <row r="631" spans="16:16" x14ac:dyDescent="0.3">
      <c r="P631"/>
    </row>
    <row r="632" spans="16:16" x14ac:dyDescent="0.3">
      <c r="P632"/>
    </row>
    <row r="633" spans="16:16" x14ac:dyDescent="0.3">
      <c r="P633"/>
    </row>
    <row r="634" spans="16:16" x14ac:dyDescent="0.3">
      <c r="P634"/>
    </row>
    <row r="635" spans="16:16" x14ac:dyDescent="0.3">
      <c r="P635"/>
    </row>
    <row r="636" spans="16:16" x14ac:dyDescent="0.3">
      <c r="P636"/>
    </row>
    <row r="637" spans="16:16" x14ac:dyDescent="0.3">
      <c r="P637"/>
    </row>
    <row r="638" spans="16:16" x14ac:dyDescent="0.3">
      <c r="P638"/>
    </row>
    <row r="639" spans="16:16" x14ac:dyDescent="0.3">
      <c r="P639"/>
    </row>
    <row r="640" spans="16:16" x14ac:dyDescent="0.3">
      <c r="P640"/>
    </row>
    <row r="641" spans="16:16" x14ac:dyDescent="0.3">
      <c r="P641"/>
    </row>
    <row r="642" spans="16:16" x14ac:dyDescent="0.3">
      <c r="P642"/>
    </row>
    <row r="643" spans="16:16" x14ac:dyDescent="0.3">
      <c r="P643"/>
    </row>
    <row r="644" spans="16:16" x14ac:dyDescent="0.3">
      <c r="P644"/>
    </row>
    <row r="645" spans="16:16" x14ac:dyDescent="0.3">
      <c r="P645"/>
    </row>
    <row r="646" spans="16:16" x14ac:dyDescent="0.3">
      <c r="P646"/>
    </row>
    <row r="647" spans="16:16" x14ac:dyDescent="0.3">
      <c r="P647"/>
    </row>
    <row r="648" spans="16:16" x14ac:dyDescent="0.3">
      <c r="P648"/>
    </row>
    <row r="649" spans="16:16" x14ac:dyDescent="0.3">
      <c r="P649"/>
    </row>
    <row r="650" spans="16:16" x14ac:dyDescent="0.3">
      <c r="P650"/>
    </row>
    <row r="651" spans="16:16" x14ac:dyDescent="0.3">
      <c r="P651"/>
    </row>
    <row r="652" spans="16:16" x14ac:dyDescent="0.3">
      <c r="P652"/>
    </row>
    <row r="653" spans="16:16" x14ac:dyDescent="0.3">
      <c r="P653"/>
    </row>
    <row r="654" spans="16:16" x14ac:dyDescent="0.3">
      <c r="P654"/>
    </row>
    <row r="655" spans="16:16" x14ac:dyDescent="0.3">
      <c r="P655"/>
    </row>
    <row r="656" spans="16:16" x14ac:dyDescent="0.3">
      <c r="P656"/>
    </row>
    <row r="657" spans="16:16" x14ac:dyDescent="0.3">
      <c r="P657"/>
    </row>
    <row r="658" spans="16:16" x14ac:dyDescent="0.3">
      <c r="P658"/>
    </row>
    <row r="659" spans="16:16" x14ac:dyDescent="0.3">
      <c r="P659"/>
    </row>
    <row r="660" spans="16:16" x14ac:dyDescent="0.3">
      <c r="P660"/>
    </row>
    <row r="661" spans="16:16" x14ac:dyDescent="0.3">
      <c r="P661"/>
    </row>
    <row r="662" spans="16:16" x14ac:dyDescent="0.3">
      <c r="P662"/>
    </row>
    <row r="663" spans="16:16" x14ac:dyDescent="0.3">
      <c r="P663"/>
    </row>
    <row r="664" spans="16:16" x14ac:dyDescent="0.3">
      <c r="P664"/>
    </row>
    <row r="665" spans="16:16" x14ac:dyDescent="0.3">
      <c r="P665"/>
    </row>
    <row r="666" spans="16:16" x14ac:dyDescent="0.3">
      <c r="P666"/>
    </row>
    <row r="667" spans="16:16" x14ac:dyDescent="0.3">
      <c r="P667"/>
    </row>
    <row r="668" spans="16:16" x14ac:dyDescent="0.3">
      <c r="P668"/>
    </row>
    <row r="669" spans="16:16" x14ac:dyDescent="0.3">
      <c r="P669"/>
    </row>
    <row r="670" spans="16:16" x14ac:dyDescent="0.3">
      <c r="P670"/>
    </row>
    <row r="671" spans="16:16" x14ac:dyDescent="0.3">
      <c r="P671"/>
    </row>
    <row r="672" spans="16:16" x14ac:dyDescent="0.3">
      <c r="P672"/>
    </row>
    <row r="673" spans="16:16" x14ac:dyDescent="0.3">
      <c r="P673"/>
    </row>
    <row r="674" spans="16:16" x14ac:dyDescent="0.3">
      <c r="P674"/>
    </row>
    <row r="675" spans="16:16" x14ac:dyDescent="0.3">
      <c r="P675"/>
    </row>
    <row r="676" spans="16:16" x14ac:dyDescent="0.3">
      <c r="P676"/>
    </row>
    <row r="677" spans="16:16" x14ac:dyDescent="0.3">
      <c r="P677"/>
    </row>
    <row r="678" spans="16:16" x14ac:dyDescent="0.3">
      <c r="P678"/>
    </row>
    <row r="679" spans="16:16" x14ac:dyDescent="0.3">
      <c r="P679"/>
    </row>
    <row r="680" spans="16:16" x14ac:dyDescent="0.3">
      <c r="P680"/>
    </row>
    <row r="681" spans="16:16" x14ac:dyDescent="0.3">
      <c r="P681"/>
    </row>
    <row r="682" spans="16:16" x14ac:dyDescent="0.3">
      <c r="P682"/>
    </row>
    <row r="683" spans="16:16" x14ac:dyDescent="0.3">
      <c r="P683"/>
    </row>
    <row r="684" spans="16:16" x14ac:dyDescent="0.3">
      <c r="P684"/>
    </row>
    <row r="685" spans="16:16" x14ac:dyDescent="0.3">
      <c r="P685"/>
    </row>
    <row r="686" spans="16:16" x14ac:dyDescent="0.3">
      <c r="P686"/>
    </row>
    <row r="687" spans="16:16" x14ac:dyDescent="0.3">
      <c r="P687"/>
    </row>
    <row r="688" spans="16:16" x14ac:dyDescent="0.3">
      <c r="P688"/>
    </row>
    <row r="689" spans="16:16" x14ac:dyDescent="0.3">
      <c r="P689"/>
    </row>
    <row r="690" spans="16:16" x14ac:dyDescent="0.3">
      <c r="P690"/>
    </row>
    <row r="691" spans="16:16" x14ac:dyDescent="0.3">
      <c r="P691"/>
    </row>
    <row r="692" spans="16:16" x14ac:dyDescent="0.3">
      <c r="P692"/>
    </row>
    <row r="693" spans="16:16" x14ac:dyDescent="0.3">
      <c r="P693"/>
    </row>
    <row r="694" spans="16:16" x14ac:dyDescent="0.3">
      <c r="P694"/>
    </row>
    <row r="695" spans="16:16" x14ac:dyDescent="0.3">
      <c r="P695"/>
    </row>
    <row r="696" spans="16:16" x14ac:dyDescent="0.3">
      <c r="P696"/>
    </row>
    <row r="697" spans="16:16" x14ac:dyDescent="0.3">
      <c r="P697"/>
    </row>
    <row r="698" spans="16:16" x14ac:dyDescent="0.3">
      <c r="P698"/>
    </row>
    <row r="699" spans="16:16" x14ac:dyDescent="0.3">
      <c r="P699"/>
    </row>
    <row r="700" spans="16:16" x14ac:dyDescent="0.3">
      <c r="P700"/>
    </row>
    <row r="701" spans="16:16" x14ac:dyDescent="0.3">
      <c r="P701"/>
    </row>
    <row r="702" spans="16:16" x14ac:dyDescent="0.3">
      <c r="P702"/>
    </row>
    <row r="703" spans="16:16" x14ac:dyDescent="0.3">
      <c r="P703"/>
    </row>
    <row r="704" spans="16:16" x14ac:dyDescent="0.3">
      <c r="P704"/>
    </row>
    <row r="705" spans="16:16" x14ac:dyDescent="0.3">
      <c r="P705"/>
    </row>
    <row r="706" spans="16:16" x14ac:dyDescent="0.3">
      <c r="P706"/>
    </row>
    <row r="707" spans="16:16" x14ac:dyDescent="0.3">
      <c r="P707"/>
    </row>
    <row r="708" spans="16:16" x14ac:dyDescent="0.3">
      <c r="P708"/>
    </row>
    <row r="709" spans="16:16" x14ac:dyDescent="0.3">
      <c r="P709"/>
    </row>
    <row r="710" spans="16:16" x14ac:dyDescent="0.3">
      <c r="P710"/>
    </row>
    <row r="711" spans="16:16" x14ac:dyDescent="0.3">
      <c r="P711"/>
    </row>
    <row r="712" spans="16:16" x14ac:dyDescent="0.3">
      <c r="P712"/>
    </row>
    <row r="713" spans="16:16" x14ac:dyDescent="0.3">
      <c r="P713"/>
    </row>
    <row r="714" spans="16:16" x14ac:dyDescent="0.3">
      <c r="P714"/>
    </row>
    <row r="715" spans="16:16" x14ac:dyDescent="0.3">
      <c r="P715"/>
    </row>
    <row r="716" spans="16:16" x14ac:dyDescent="0.3">
      <c r="P716"/>
    </row>
    <row r="717" spans="16:16" x14ac:dyDescent="0.3">
      <c r="P717"/>
    </row>
    <row r="718" spans="16:16" x14ac:dyDescent="0.3">
      <c r="P718"/>
    </row>
    <row r="719" spans="16:16" x14ac:dyDescent="0.3">
      <c r="P719"/>
    </row>
    <row r="720" spans="16:16" x14ac:dyDescent="0.3">
      <c r="P720"/>
    </row>
    <row r="721" spans="16:16" x14ac:dyDescent="0.3">
      <c r="P721"/>
    </row>
    <row r="722" spans="16:16" x14ac:dyDescent="0.3">
      <c r="P722"/>
    </row>
    <row r="723" spans="16:16" x14ac:dyDescent="0.3">
      <c r="P723"/>
    </row>
    <row r="724" spans="16:16" x14ac:dyDescent="0.3">
      <c r="P724"/>
    </row>
    <row r="725" spans="16:16" x14ac:dyDescent="0.3">
      <c r="P725"/>
    </row>
    <row r="726" spans="16:16" x14ac:dyDescent="0.3">
      <c r="P726"/>
    </row>
    <row r="727" spans="16:16" x14ac:dyDescent="0.3">
      <c r="P727"/>
    </row>
    <row r="728" spans="16:16" x14ac:dyDescent="0.3">
      <c r="P728"/>
    </row>
    <row r="729" spans="16:16" x14ac:dyDescent="0.3">
      <c r="P729"/>
    </row>
    <row r="730" spans="16:16" x14ac:dyDescent="0.3">
      <c r="P730"/>
    </row>
    <row r="731" spans="16:16" x14ac:dyDescent="0.3">
      <c r="P731"/>
    </row>
    <row r="732" spans="16:16" x14ac:dyDescent="0.3">
      <c r="P732"/>
    </row>
    <row r="733" spans="16:16" x14ac:dyDescent="0.3">
      <c r="P733"/>
    </row>
    <row r="734" spans="16:16" x14ac:dyDescent="0.3">
      <c r="P734"/>
    </row>
    <row r="735" spans="16:16" x14ac:dyDescent="0.3">
      <c r="P735"/>
    </row>
    <row r="736" spans="16:16" x14ac:dyDescent="0.3">
      <c r="P736"/>
    </row>
    <row r="737" spans="16:16" x14ac:dyDescent="0.3">
      <c r="P737"/>
    </row>
    <row r="738" spans="16:16" x14ac:dyDescent="0.3">
      <c r="P738"/>
    </row>
    <row r="739" spans="16:16" x14ac:dyDescent="0.3">
      <c r="P739"/>
    </row>
    <row r="740" spans="16:16" x14ac:dyDescent="0.3">
      <c r="P740"/>
    </row>
    <row r="741" spans="16:16" x14ac:dyDescent="0.3">
      <c r="P741"/>
    </row>
    <row r="742" spans="16:16" x14ac:dyDescent="0.3">
      <c r="P742"/>
    </row>
    <row r="743" spans="16:16" x14ac:dyDescent="0.3">
      <c r="P743"/>
    </row>
    <row r="744" spans="16:16" x14ac:dyDescent="0.3">
      <c r="P744"/>
    </row>
    <row r="745" spans="16:16" x14ac:dyDescent="0.3">
      <c r="P745"/>
    </row>
    <row r="746" spans="16:16" x14ac:dyDescent="0.3">
      <c r="P746"/>
    </row>
    <row r="747" spans="16:16" x14ac:dyDescent="0.3">
      <c r="P747"/>
    </row>
    <row r="748" spans="16:16" x14ac:dyDescent="0.3">
      <c r="P748"/>
    </row>
    <row r="749" spans="16:16" x14ac:dyDescent="0.3">
      <c r="P749"/>
    </row>
    <row r="750" spans="16:16" x14ac:dyDescent="0.3">
      <c r="P750"/>
    </row>
    <row r="751" spans="16:16" x14ac:dyDescent="0.3">
      <c r="P751"/>
    </row>
    <row r="752" spans="16:16" x14ac:dyDescent="0.3">
      <c r="P752"/>
    </row>
    <row r="753" spans="16:16" x14ac:dyDescent="0.3">
      <c r="P753"/>
    </row>
    <row r="754" spans="16:16" x14ac:dyDescent="0.3">
      <c r="P754"/>
    </row>
    <row r="755" spans="16:16" x14ac:dyDescent="0.3">
      <c r="P755"/>
    </row>
    <row r="756" spans="16:16" x14ac:dyDescent="0.3">
      <c r="P756"/>
    </row>
    <row r="757" spans="16:16" x14ac:dyDescent="0.3">
      <c r="P757"/>
    </row>
    <row r="758" spans="16:16" x14ac:dyDescent="0.3">
      <c r="P758"/>
    </row>
    <row r="759" spans="16:16" x14ac:dyDescent="0.3">
      <c r="P759"/>
    </row>
    <row r="760" spans="16:16" x14ac:dyDescent="0.3">
      <c r="P760"/>
    </row>
    <row r="761" spans="16:16" x14ac:dyDescent="0.3">
      <c r="P761"/>
    </row>
    <row r="762" spans="16:16" x14ac:dyDescent="0.3">
      <c r="P762"/>
    </row>
    <row r="763" spans="16:16" x14ac:dyDescent="0.3">
      <c r="P763"/>
    </row>
    <row r="764" spans="16:16" x14ac:dyDescent="0.3">
      <c r="P764"/>
    </row>
    <row r="765" spans="16:16" x14ac:dyDescent="0.3">
      <c r="P765"/>
    </row>
    <row r="766" spans="16:16" x14ac:dyDescent="0.3">
      <c r="P766"/>
    </row>
    <row r="767" spans="16:16" x14ac:dyDescent="0.3">
      <c r="P767"/>
    </row>
    <row r="768" spans="16:16" x14ac:dyDescent="0.3">
      <c r="P768"/>
    </row>
    <row r="769" spans="16:16" x14ac:dyDescent="0.3">
      <c r="P769"/>
    </row>
    <row r="770" spans="16:16" x14ac:dyDescent="0.3">
      <c r="P770"/>
    </row>
    <row r="771" spans="16:16" x14ac:dyDescent="0.3">
      <c r="P771"/>
    </row>
    <row r="772" spans="16:16" x14ac:dyDescent="0.3">
      <c r="P772"/>
    </row>
    <row r="773" spans="16:16" x14ac:dyDescent="0.3">
      <c r="P773"/>
    </row>
    <row r="774" spans="16:16" x14ac:dyDescent="0.3">
      <c r="P774"/>
    </row>
    <row r="775" spans="16:16" x14ac:dyDescent="0.3">
      <c r="P775"/>
    </row>
    <row r="776" spans="16:16" x14ac:dyDescent="0.3">
      <c r="P776"/>
    </row>
    <row r="777" spans="16:16" x14ac:dyDescent="0.3">
      <c r="P777"/>
    </row>
    <row r="778" spans="16:16" x14ac:dyDescent="0.3">
      <c r="P778"/>
    </row>
    <row r="779" spans="16:16" x14ac:dyDescent="0.3">
      <c r="P779"/>
    </row>
    <row r="780" spans="16:16" x14ac:dyDescent="0.3">
      <c r="P780"/>
    </row>
    <row r="781" spans="16:16" x14ac:dyDescent="0.3">
      <c r="P781"/>
    </row>
    <row r="782" spans="16:16" x14ac:dyDescent="0.3">
      <c r="P782"/>
    </row>
    <row r="783" spans="16:16" x14ac:dyDescent="0.3">
      <c r="P783"/>
    </row>
    <row r="784" spans="16:16" x14ac:dyDescent="0.3">
      <c r="P784"/>
    </row>
    <row r="785" spans="16:16" x14ac:dyDescent="0.3">
      <c r="P785"/>
    </row>
    <row r="786" spans="16:16" x14ac:dyDescent="0.3">
      <c r="P786"/>
    </row>
    <row r="787" spans="16:16" x14ac:dyDescent="0.3">
      <c r="P787"/>
    </row>
    <row r="788" spans="16:16" x14ac:dyDescent="0.3">
      <c r="P788"/>
    </row>
    <row r="789" spans="16:16" x14ac:dyDescent="0.3">
      <c r="P789"/>
    </row>
    <row r="790" spans="16:16" x14ac:dyDescent="0.3">
      <c r="P790"/>
    </row>
    <row r="791" spans="16:16" x14ac:dyDescent="0.3">
      <c r="P791"/>
    </row>
    <row r="792" spans="16:16" x14ac:dyDescent="0.3">
      <c r="P792"/>
    </row>
    <row r="793" spans="16:16" x14ac:dyDescent="0.3">
      <c r="P793"/>
    </row>
    <row r="794" spans="16:16" x14ac:dyDescent="0.3">
      <c r="P794"/>
    </row>
    <row r="795" spans="16:16" x14ac:dyDescent="0.3">
      <c r="P795"/>
    </row>
    <row r="796" spans="16:16" x14ac:dyDescent="0.3">
      <c r="P796"/>
    </row>
    <row r="797" spans="16:16" x14ac:dyDescent="0.3">
      <c r="P797"/>
    </row>
    <row r="798" spans="16:16" x14ac:dyDescent="0.3">
      <c r="P798"/>
    </row>
    <row r="799" spans="16:16" x14ac:dyDescent="0.3">
      <c r="P799"/>
    </row>
    <row r="800" spans="16:16" x14ac:dyDescent="0.3">
      <c r="P800"/>
    </row>
    <row r="801" spans="16:16" x14ac:dyDescent="0.3">
      <c r="P801"/>
    </row>
    <row r="802" spans="16:16" x14ac:dyDescent="0.3">
      <c r="P802"/>
    </row>
    <row r="803" spans="16:16" x14ac:dyDescent="0.3">
      <c r="P803"/>
    </row>
    <row r="804" spans="16:16" x14ac:dyDescent="0.3">
      <c r="P804"/>
    </row>
    <row r="805" spans="16:16" x14ac:dyDescent="0.3">
      <c r="P805"/>
    </row>
    <row r="806" spans="16:16" x14ac:dyDescent="0.3">
      <c r="P806"/>
    </row>
    <row r="807" spans="16:16" x14ac:dyDescent="0.3">
      <c r="P807"/>
    </row>
    <row r="808" spans="16:16" x14ac:dyDescent="0.3">
      <c r="P808"/>
    </row>
    <row r="809" spans="16:16" x14ac:dyDescent="0.3">
      <c r="P809"/>
    </row>
    <row r="810" spans="16:16" x14ac:dyDescent="0.3">
      <c r="P810"/>
    </row>
    <row r="811" spans="16:16" x14ac:dyDescent="0.3">
      <c r="P811"/>
    </row>
    <row r="812" spans="16:16" x14ac:dyDescent="0.3">
      <c r="P812"/>
    </row>
    <row r="813" spans="16:16" x14ac:dyDescent="0.3">
      <c r="P813"/>
    </row>
    <row r="814" spans="16:16" x14ac:dyDescent="0.3">
      <c r="P814"/>
    </row>
    <row r="815" spans="16:16" x14ac:dyDescent="0.3">
      <c r="P815"/>
    </row>
    <row r="816" spans="16:16" x14ac:dyDescent="0.3">
      <c r="P816"/>
    </row>
    <row r="817" spans="16:16" x14ac:dyDescent="0.3">
      <c r="P817"/>
    </row>
    <row r="818" spans="16:16" x14ac:dyDescent="0.3">
      <c r="P818"/>
    </row>
    <row r="819" spans="16:16" x14ac:dyDescent="0.3">
      <c r="P819"/>
    </row>
    <row r="820" spans="16:16" x14ac:dyDescent="0.3">
      <c r="P820"/>
    </row>
    <row r="821" spans="16:16" x14ac:dyDescent="0.3">
      <c r="P821"/>
    </row>
    <row r="822" spans="16:16" x14ac:dyDescent="0.3">
      <c r="P822"/>
    </row>
    <row r="823" spans="16:16" x14ac:dyDescent="0.3">
      <c r="P823"/>
    </row>
    <row r="824" spans="16:16" x14ac:dyDescent="0.3">
      <c r="P824"/>
    </row>
    <row r="825" spans="16:16" x14ac:dyDescent="0.3">
      <c r="P825"/>
    </row>
    <row r="826" spans="16:16" x14ac:dyDescent="0.3">
      <c r="P826"/>
    </row>
    <row r="827" spans="16:16" x14ac:dyDescent="0.3">
      <c r="P827"/>
    </row>
    <row r="828" spans="16:16" x14ac:dyDescent="0.3">
      <c r="P828"/>
    </row>
    <row r="829" spans="16:16" x14ac:dyDescent="0.3">
      <c r="P829"/>
    </row>
    <row r="830" spans="16:16" x14ac:dyDescent="0.3">
      <c r="P830"/>
    </row>
    <row r="831" spans="16:16" x14ac:dyDescent="0.3">
      <c r="P831"/>
    </row>
    <row r="832" spans="16:16" x14ac:dyDescent="0.3">
      <c r="P832"/>
    </row>
    <row r="833" spans="16:16" x14ac:dyDescent="0.3">
      <c r="P833"/>
    </row>
    <row r="834" spans="16:16" x14ac:dyDescent="0.3">
      <c r="P834"/>
    </row>
    <row r="835" spans="16:16" x14ac:dyDescent="0.3">
      <c r="P835"/>
    </row>
    <row r="836" spans="16:16" x14ac:dyDescent="0.3">
      <c r="P836"/>
    </row>
    <row r="837" spans="16:16" x14ac:dyDescent="0.3">
      <c r="P837"/>
    </row>
    <row r="838" spans="16:16" x14ac:dyDescent="0.3">
      <c r="P838"/>
    </row>
    <row r="839" spans="16:16" x14ac:dyDescent="0.3">
      <c r="P839"/>
    </row>
    <row r="840" spans="16:16" x14ac:dyDescent="0.3">
      <c r="P840"/>
    </row>
    <row r="841" spans="16:16" x14ac:dyDescent="0.3">
      <c r="P841"/>
    </row>
    <row r="842" spans="16:16" x14ac:dyDescent="0.3">
      <c r="P842"/>
    </row>
    <row r="843" spans="16:16" x14ac:dyDescent="0.3">
      <c r="P843"/>
    </row>
    <row r="844" spans="16:16" x14ac:dyDescent="0.3">
      <c r="P844"/>
    </row>
    <row r="845" spans="16:16" x14ac:dyDescent="0.3">
      <c r="P845"/>
    </row>
    <row r="846" spans="16:16" x14ac:dyDescent="0.3">
      <c r="P846"/>
    </row>
    <row r="847" spans="16:16" x14ac:dyDescent="0.3">
      <c r="P847"/>
    </row>
    <row r="848" spans="16:16" x14ac:dyDescent="0.3">
      <c r="P848"/>
    </row>
    <row r="849" spans="16:16" x14ac:dyDescent="0.3">
      <c r="P849"/>
    </row>
    <row r="850" spans="16:16" x14ac:dyDescent="0.3">
      <c r="P850"/>
    </row>
    <row r="851" spans="16:16" x14ac:dyDescent="0.3">
      <c r="P851"/>
    </row>
    <row r="852" spans="16:16" x14ac:dyDescent="0.3">
      <c r="P852"/>
    </row>
    <row r="853" spans="16:16" x14ac:dyDescent="0.3">
      <c r="P853"/>
    </row>
    <row r="854" spans="16:16" x14ac:dyDescent="0.3">
      <c r="P854"/>
    </row>
    <row r="855" spans="16:16" x14ac:dyDescent="0.3">
      <c r="P855"/>
    </row>
    <row r="856" spans="16:16" x14ac:dyDescent="0.3">
      <c r="P856"/>
    </row>
    <row r="857" spans="16:16" x14ac:dyDescent="0.3">
      <c r="P857"/>
    </row>
    <row r="858" spans="16:16" x14ac:dyDescent="0.3">
      <c r="P858"/>
    </row>
    <row r="859" spans="16:16" x14ac:dyDescent="0.3">
      <c r="P859"/>
    </row>
    <row r="860" spans="16:16" x14ac:dyDescent="0.3">
      <c r="P860"/>
    </row>
    <row r="861" spans="16:16" x14ac:dyDescent="0.3">
      <c r="P861"/>
    </row>
    <row r="862" spans="16:16" x14ac:dyDescent="0.3">
      <c r="P862"/>
    </row>
    <row r="863" spans="16:16" x14ac:dyDescent="0.3">
      <c r="P863"/>
    </row>
    <row r="864" spans="16:16" x14ac:dyDescent="0.3">
      <c r="P864"/>
    </row>
    <row r="865" spans="16:16" x14ac:dyDescent="0.3">
      <c r="P865"/>
    </row>
    <row r="866" spans="16:16" x14ac:dyDescent="0.3">
      <c r="P866"/>
    </row>
    <row r="867" spans="16:16" x14ac:dyDescent="0.3">
      <c r="P867"/>
    </row>
    <row r="868" spans="16:16" x14ac:dyDescent="0.3">
      <c r="P868"/>
    </row>
    <row r="869" spans="16:16" x14ac:dyDescent="0.3">
      <c r="P869"/>
    </row>
    <row r="870" spans="16:16" x14ac:dyDescent="0.3">
      <c r="P870"/>
    </row>
    <row r="871" spans="16:16" x14ac:dyDescent="0.3">
      <c r="P871"/>
    </row>
    <row r="872" spans="16:16" x14ac:dyDescent="0.3">
      <c r="P872"/>
    </row>
    <row r="873" spans="16:16" x14ac:dyDescent="0.3">
      <c r="P873"/>
    </row>
    <row r="874" spans="16:16" x14ac:dyDescent="0.3">
      <c r="P874"/>
    </row>
    <row r="875" spans="16:16" x14ac:dyDescent="0.3">
      <c r="P875"/>
    </row>
    <row r="876" spans="16:16" x14ac:dyDescent="0.3">
      <c r="P876"/>
    </row>
    <row r="877" spans="16:16" x14ac:dyDescent="0.3">
      <c r="P877"/>
    </row>
    <row r="878" spans="16:16" x14ac:dyDescent="0.3">
      <c r="P878"/>
    </row>
    <row r="879" spans="16:16" x14ac:dyDescent="0.3">
      <c r="P879"/>
    </row>
    <row r="880" spans="16:16" x14ac:dyDescent="0.3">
      <c r="P880"/>
    </row>
    <row r="881" spans="16:16" x14ac:dyDescent="0.3">
      <c r="P881"/>
    </row>
    <row r="882" spans="16:16" x14ac:dyDescent="0.3">
      <c r="P882"/>
    </row>
    <row r="883" spans="16:16" x14ac:dyDescent="0.3">
      <c r="P883"/>
    </row>
    <row r="884" spans="16:16" x14ac:dyDescent="0.3">
      <c r="P884"/>
    </row>
    <row r="885" spans="16:16" x14ac:dyDescent="0.3">
      <c r="P885"/>
    </row>
    <row r="886" spans="16:16" x14ac:dyDescent="0.3">
      <c r="P886"/>
    </row>
    <row r="887" spans="16:16" x14ac:dyDescent="0.3">
      <c r="P887"/>
    </row>
    <row r="888" spans="16:16" x14ac:dyDescent="0.3">
      <c r="P888"/>
    </row>
    <row r="889" spans="16:16" x14ac:dyDescent="0.3">
      <c r="P889"/>
    </row>
    <row r="890" spans="16:16" x14ac:dyDescent="0.3">
      <c r="P890"/>
    </row>
    <row r="891" spans="16:16" x14ac:dyDescent="0.3">
      <c r="P891"/>
    </row>
    <row r="892" spans="16:16" x14ac:dyDescent="0.3">
      <c r="P892"/>
    </row>
    <row r="893" spans="16:16" x14ac:dyDescent="0.3">
      <c r="P893"/>
    </row>
    <row r="894" spans="16:16" x14ac:dyDescent="0.3">
      <c r="P894"/>
    </row>
    <row r="895" spans="16:16" x14ac:dyDescent="0.3">
      <c r="P895"/>
    </row>
    <row r="896" spans="16:16" x14ac:dyDescent="0.3">
      <c r="P896"/>
    </row>
    <row r="897" spans="16:16" x14ac:dyDescent="0.3">
      <c r="P897"/>
    </row>
    <row r="898" spans="16:16" x14ac:dyDescent="0.3">
      <c r="P898"/>
    </row>
    <row r="899" spans="16:16" x14ac:dyDescent="0.3">
      <c r="P899"/>
    </row>
    <row r="900" spans="16:16" x14ac:dyDescent="0.3">
      <c r="P900"/>
    </row>
    <row r="901" spans="16:16" x14ac:dyDescent="0.3">
      <c r="P901"/>
    </row>
    <row r="902" spans="16:16" x14ac:dyDescent="0.3">
      <c r="P902"/>
    </row>
    <row r="903" spans="16:16" x14ac:dyDescent="0.3">
      <c r="P903"/>
    </row>
    <row r="904" spans="16:16" x14ac:dyDescent="0.3">
      <c r="P904"/>
    </row>
    <row r="905" spans="16:16" x14ac:dyDescent="0.3">
      <c r="P905"/>
    </row>
    <row r="906" spans="16:16" x14ac:dyDescent="0.3">
      <c r="P906"/>
    </row>
    <row r="907" spans="16:16" x14ac:dyDescent="0.3">
      <c r="P907"/>
    </row>
    <row r="908" spans="16:16" x14ac:dyDescent="0.3">
      <c r="P908"/>
    </row>
    <row r="909" spans="16:16" x14ac:dyDescent="0.3">
      <c r="P909"/>
    </row>
    <row r="910" spans="16:16" x14ac:dyDescent="0.3">
      <c r="P910"/>
    </row>
    <row r="911" spans="16:16" x14ac:dyDescent="0.3">
      <c r="P911"/>
    </row>
    <row r="912" spans="16:16" x14ac:dyDescent="0.3">
      <c r="P912"/>
    </row>
    <row r="913" spans="16:16" x14ac:dyDescent="0.3">
      <c r="P913"/>
    </row>
    <row r="914" spans="16:16" x14ac:dyDescent="0.3">
      <c r="P914"/>
    </row>
    <row r="915" spans="16:16" x14ac:dyDescent="0.3">
      <c r="P915"/>
    </row>
    <row r="916" spans="16:16" x14ac:dyDescent="0.3">
      <c r="P916"/>
    </row>
    <row r="917" spans="16:16" x14ac:dyDescent="0.3">
      <c r="P917"/>
    </row>
    <row r="918" spans="16:16" x14ac:dyDescent="0.3">
      <c r="P918"/>
    </row>
    <row r="919" spans="16:16" x14ac:dyDescent="0.3">
      <c r="P919"/>
    </row>
    <row r="920" spans="16:16" x14ac:dyDescent="0.3">
      <c r="P920"/>
    </row>
    <row r="921" spans="16:16" x14ac:dyDescent="0.3">
      <c r="P921"/>
    </row>
    <row r="922" spans="16:16" x14ac:dyDescent="0.3">
      <c r="P922"/>
    </row>
    <row r="923" spans="16:16" x14ac:dyDescent="0.3">
      <c r="P923"/>
    </row>
    <row r="924" spans="16:16" x14ac:dyDescent="0.3">
      <c r="P924"/>
    </row>
    <row r="925" spans="16:16" x14ac:dyDescent="0.3">
      <c r="P925"/>
    </row>
    <row r="926" spans="16:16" x14ac:dyDescent="0.3">
      <c r="P926"/>
    </row>
    <row r="927" spans="16:16" x14ac:dyDescent="0.3">
      <c r="P927"/>
    </row>
    <row r="928" spans="16:16" x14ac:dyDescent="0.3">
      <c r="P928"/>
    </row>
    <row r="929" spans="16:16" x14ac:dyDescent="0.3">
      <c r="P929"/>
    </row>
    <row r="930" spans="16:16" x14ac:dyDescent="0.3">
      <c r="P930"/>
    </row>
    <row r="931" spans="16:16" x14ac:dyDescent="0.3">
      <c r="P931"/>
    </row>
    <row r="932" spans="16:16" x14ac:dyDescent="0.3">
      <c r="P932"/>
    </row>
    <row r="933" spans="16:16" x14ac:dyDescent="0.3">
      <c r="P933"/>
    </row>
    <row r="934" spans="16:16" x14ac:dyDescent="0.3">
      <c r="P934"/>
    </row>
    <row r="935" spans="16:16" x14ac:dyDescent="0.3">
      <c r="P935"/>
    </row>
    <row r="936" spans="16:16" x14ac:dyDescent="0.3">
      <c r="P936"/>
    </row>
    <row r="937" spans="16:16" x14ac:dyDescent="0.3">
      <c r="P937"/>
    </row>
    <row r="938" spans="16:16" x14ac:dyDescent="0.3">
      <c r="P938"/>
    </row>
    <row r="939" spans="16:16" x14ac:dyDescent="0.3">
      <c r="P939"/>
    </row>
    <row r="940" spans="16:16" x14ac:dyDescent="0.3">
      <c r="P940"/>
    </row>
    <row r="941" spans="16:16" x14ac:dyDescent="0.3">
      <c r="P941"/>
    </row>
    <row r="942" spans="16:16" x14ac:dyDescent="0.3">
      <c r="P942"/>
    </row>
    <row r="943" spans="16:16" x14ac:dyDescent="0.3">
      <c r="P943"/>
    </row>
    <row r="944" spans="16:16" x14ac:dyDescent="0.3">
      <c r="P944"/>
    </row>
    <row r="945" spans="16:16" x14ac:dyDescent="0.3">
      <c r="P945"/>
    </row>
    <row r="946" spans="16:16" x14ac:dyDescent="0.3">
      <c r="P946"/>
    </row>
    <row r="947" spans="16:16" x14ac:dyDescent="0.3">
      <c r="P947"/>
    </row>
    <row r="948" spans="16:16" x14ac:dyDescent="0.3">
      <c r="P948"/>
    </row>
    <row r="949" spans="16:16" x14ac:dyDescent="0.3">
      <c r="P949"/>
    </row>
    <row r="950" spans="16:16" x14ac:dyDescent="0.3">
      <c r="P950"/>
    </row>
    <row r="951" spans="16:16" x14ac:dyDescent="0.3">
      <c r="P951"/>
    </row>
    <row r="952" spans="16:16" x14ac:dyDescent="0.3">
      <c r="P952"/>
    </row>
    <row r="953" spans="16:16" x14ac:dyDescent="0.3">
      <c r="P953"/>
    </row>
    <row r="954" spans="16:16" x14ac:dyDescent="0.3">
      <c r="P954"/>
    </row>
    <row r="955" spans="16:16" x14ac:dyDescent="0.3">
      <c r="P955"/>
    </row>
    <row r="956" spans="16:16" x14ac:dyDescent="0.3">
      <c r="P956"/>
    </row>
    <row r="957" spans="16:16" x14ac:dyDescent="0.3">
      <c r="P957"/>
    </row>
    <row r="958" spans="16:16" x14ac:dyDescent="0.3">
      <c r="P958"/>
    </row>
    <row r="959" spans="16:16" x14ac:dyDescent="0.3">
      <c r="P959"/>
    </row>
    <row r="960" spans="16:16" x14ac:dyDescent="0.3">
      <c r="P960"/>
    </row>
    <row r="961" spans="16:16" x14ac:dyDescent="0.3">
      <c r="P961"/>
    </row>
    <row r="962" spans="16:16" x14ac:dyDescent="0.3">
      <c r="P962"/>
    </row>
    <row r="963" spans="16:16" x14ac:dyDescent="0.3">
      <c r="P963"/>
    </row>
    <row r="964" spans="16:16" x14ac:dyDescent="0.3">
      <c r="P964"/>
    </row>
    <row r="965" spans="16:16" x14ac:dyDescent="0.3">
      <c r="P965"/>
    </row>
    <row r="966" spans="16:16" x14ac:dyDescent="0.3">
      <c r="P966"/>
    </row>
    <row r="967" spans="16:16" x14ac:dyDescent="0.3">
      <c r="P967"/>
    </row>
    <row r="968" spans="16:16" x14ac:dyDescent="0.3">
      <c r="P968"/>
    </row>
    <row r="969" spans="16:16" x14ac:dyDescent="0.3">
      <c r="P969"/>
    </row>
    <row r="970" spans="16:16" x14ac:dyDescent="0.3">
      <c r="P970"/>
    </row>
    <row r="971" spans="16:16" x14ac:dyDescent="0.3">
      <c r="P971"/>
    </row>
    <row r="972" spans="16:16" x14ac:dyDescent="0.3">
      <c r="P972"/>
    </row>
    <row r="973" spans="16:16" x14ac:dyDescent="0.3">
      <c r="P973"/>
    </row>
    <row r="974" spans="16:16" x14ac:dyDescent="0.3">
      <c r="P974"/>
    </row>
    <row r="975" spans="16:16" x14ac:dyDescent="0.3">
      <c r="P975"/>
    </row>
    <row r="976" spans="16:16" x14ac:dyDescent="0.3">
      <c r="P976"/>
    </row>
    <row r="977" spans="16:16" x14ac:dyDescent="0.3">
      <c r="P977"/>
    </row>
    <row r="978" spans="16:16" x14ac:dyDescent="0.3">
      <c r="P978"/>
    </row>
    <row r="979" spans="16:16" x14ac:dyDescent="0.3">
      <c r="P979"/>
    </row>
    <row r="980" spans="16:16" x14ac:dyDescent="0.3">
      <c r="P980"/>
    </row>
    <row r="981" spans="16:16" x14ac:dyDescent="0.3">
      <c r="P981"/>
    </row>
    <row r="982" spans="16:16" x14ac:dyDescent="0.3">
      <c r="P982"/>
    </row>
    <row r="983" spans="16:16" x14ac:dyDescent="0.3">
      <c r="P983"/>
    </row>
    <row r="984" spans="16:16" x14ac:dyDescent="0.3">
      <c r="P984"/>
    </row>
    <row r="985" spans="16:16" x14ac:dyDescent="0.3">
      <c r="P985"/>
    </row>
    <row r="986" spans="16:16" x14ac:dyDescent="0.3">
      <c r="P986"/>
    </row>
    <row r="987" spans="16:16" x14ac:dyDescent="0.3">
      <c r="P987"/>
    </row>
    <row r="988" spans="16:16" x14ac:dyDescent="0.3">
      <c r="P988"/>
    </row>
    <row r="989" spans="16:16" x14ac:dyDescent="0.3">
      <c r="P989"/>
    </row>
    <row r="990" spans="16:16" x14ac:dyDescent="0.3">
      <c r="P990"/>
    </row>
    <row r="991" spans="16:16" x14ac:dyDescent="0.3">
      <c r="P991"/>
    </row>
    <row r="992" spans="16:16" x14ac:dyDescent="0.3">
      <c r="P992"/>
    </row>
    <row r="993" spans="16:16" x14ac:dyDescent="0.3">
      <c r="P993"/>
    </row>
    <row r="994" spans="16:16" x14ac:dyDescent="0.3">
      <c r="P994"/>
    </row>
    <row r="995" spans="16:16" x14ac:dyDescent="0.3">
      <c r="P995"/>
    </row>
    <row r="996" spans="16:16" x14ac:dyDescent="0.3">
      <c r="P996"/>
    </row>
    <row r="997" spans="16:16" x14ac:dyDescent="0.3">
      <c r="P997"/>
    </row>
    <row r="998" spans="16:16" x14ac:dyDescent="0.3">
      <c r="P998"/>
    </row>
    <row r="999" spans="16:16" x14ac:dyDescent="0.3">
      <c r="P999"/>
    </row>
    <row r="1000" spans="16:16" x14ac:dyDescent="0.3">
      <c r="P1000"/>
    </row>
    <row r="1001" spans="16:16" x14ac:dyDescent="0.3">
      <c r="P1001"/>
    </row>
    <row r="1002" spans="16:16" x14ac:dyDescent="0.3">
      <c r="P1002"/>
    </row>
    <row r="1003" spans="16:16" x14ac:dyDescent="0.3">
      <c r="P1003"/>
    </row>
    <row r="1004" spans="16:16" x14ac:dyDescent="0.3">
      <c r="P1004"/>
    </row>
    <row r="1005" spans="16:16" x14ac:dyDescent="0.3">
      <c r="P1005"/>
    </row>
    <row r="1006" spans="16:16" x14ac:dyDescent="0.3">
      <c r="P1006"/>
    </row>
    <row r="1007" spans="16:16" x14ac:dyDescent="0.3">
      <c r="P1007"/>
    </row>
    <row r="1008" spans="16:16" x14ac:dyDescent="0.3">
      <c r="P1008"/>
    </row>
    <row r="1009" spans="16:16" x14ac:dyDescent="0.3">
      <c r="P1009"/>
    </row>
    <row r="1010" spans="16:16" x14ac:dyDescent="0.3">
      <c r="P1010"/>
    </row>
    <row r="1011" spans="16:16" x14ac:dyDescent="0.3">
      <c r="P1011"/>
    </row>
    <row r="1012" spans="16:16" x14ac:dyDescent="0.3">
      <c r="P1012"/>
    </row>
    <row r="1013" spans="16:16" x14ac:dyDescent="0.3">
      <c r="P1013"/>
    </row>
    <row r="1014" spans="16:16" x14ac:dyDescent="0.3">
      <c r="P1014"/>
    </row>
    <row r="1015" spans="16:16" x14ac:dyDescent="0.3">
      <c r="P1015"/>
    </row>
    <row r="1016" spans="16:16" x14ac:dyDescent="0.3">
      <c r="P1016"/>
    </row>
    <row r="1017" spans="16:16" x14ac:dyDescent="0.3">
      <c r="P1017"/>
    </row>
    <row r="1018" spans="16:16" x14ac:dyDescent="0.3">
      <c r="P1018"/>
    </row>
    <row r="1019" spans="16:16" x14ac:dyDescent="0.3">
      <c r="P1019"/>
    </row>
    <row r="1020" spans="16:16" x14ac:dyDescent="0.3">
      <c r="P1020"/>
    </row>
    <row r="1021" spans="16:16" x14ac:dyDescent="0.3">
      <c r="P1021"/>
    </row>
    <row r="1022" spans="16:16" x14ac:dyDescent="0.3">
      <c r="P1022"/>
    </row>
    <row r="1023" spans="16:16" x14ac:dyDescent="0.3">
      <c r="P1023"/>
    </row>
    <row r="1024" spans="16:16" x14ac:dyDescent="0.3">
      <c r="P1024"/>
    </row>
    <row r="1025" spans="16:16" x14ac:dyDescent="0.3">
      <c r="P1025"/>
    </row>
    <row r="1026" spans="16:16" x14ac:dyDescent="0.3">
      <c r="P1026"/>
    </row>
    <row r="1027" spans="16:16" x14ac:dyDescent="0.3">
      <c r="P1027"/>
    </row>
    <row r="1028" spans="16:16" x14ac:dyDescent="0.3">
      <c r="P1028"/>
    </row>
    <row r="1029" spans="16:16" x14ac:dyDescent="0.3">
      <c r="P1029"/>
    </row>
    <row r="1030" spans="16:16" x14ac:dyDescent="0.3">
      <c r="P1030"/>
    </row>
    <row r="1031" spans="16:16" x14ac:dyDescent="0.3">
      <c r="P1031"/>
    </row>
    <row r="1032" spans="16:16" x14ac:dyDescent="0.3">
      <c r="P1032"/>
    </row>
    <row r="1033" spans="16:16" x14ac:dyDescent="0.3">
      <c r="P1033"/>
    </row>
    <row r="1034" spans="16:16" x14ac:dyDescent="0.3">
      <c r="P1034"/>
    </row>
    <row r="1035" spans="16:16" x14ac:dyDescent="0.3">
      <c r="P1035"/>
    </row>
    <row r="1036" spans="16:16" x14ac:dyDescent="0.3">
      <c r="P1036"/>
    </row>
    <row r="1037" spans="16:16" x14ac:dyDescent="0.3">
      <c r="P1037"/>
    </row>
    <row r="1038" spans="16:16" x14ac:dyDescent="0.3">
      <c r="P1038"/>
    </row>
    <row r="1039" spans="16:16" x14ac:dyDescent="0.3">
      <c r="P1039"/>
    </row>
    <row r="1040" spans="16:16" x14ac:dyDescent="0.3">
      <c r="P1040"/>
    </row>
    <row r="1041" spans="16:16" x14ac:dyDescent="0.3">
      <c r="P1041"/>
    </row>
    <row r="1042" spans="16:16" x14ac:dyDescent="0.3">
      <c r="P1042"/>
    </row>
    <row r="1043" spans="16:16" x14ac:dyDescent="0.3">
      <c r="P1043"/>
    </row>
    <row r="1044" spans="16:16" x14ac:dyDescent="0.3">
      <c r="P1044"/>
    </row>
    <row r="1045" spans="16:16" x14ac:dyDescent="0.3">
      <c r="P1045"/>
    </row>
    <row r="1046" spans="16:16" x14ac:dyDescent="0.3">
      <c r="P1046"/>
    </row>
    <row r="1047" spans="16:16" x14ac:dyDescent="0.3">
      <c r="P1047"/>
    </row>
    <row r="1048" spans="16:16" x14ac:dyDescent="0.3">
      <c r="P1048"/>
    </row>
    <row r="1049" spans="16:16" x14ac:dyDescent="0.3">
      <c r="P1049"/>
    </row>
    <row r="1050" spans="16:16" x14ac:dyDescent="0.3">
      <c r="P1050"/>
    </row>
    <row r="1051" spans="16:16" x14ac:dyDescent="0.3">
      <c r="P1051"/>
    </row>
    <row r="1052" spans="16:16" x14ac:dyDescent="0.3">
      <c r="P1052"/>
    </row>
    <row r="1053" spans="16:16" x14ac:dyDescent="0.3">
      <c r="P1053"/>
    </row>
    <row r="1054" spans="16:16" x14ac:dyDescent="0.3">
      <c r="P1054"/>
    </row>
    <row r="1055" spans="16:16" x14ac:dyDescent="0.3">
      <c r="P1055"/>
    </row>
    <row r="1056" spans="16:16" x14ac:dyDescent="0.3">
      <c r="P1056"/>
    </row>
    <row r="1057" spans="16:16" x14ac:dyDescent="0.3">
      <c r="P1057"/>
    </row>
    <row r="1058" spans="16:16" x14ac:dyDescent="0.3">
      <c r="P1058"/>
    </row>
    <row r="1059" spans="16:16" x14ac:dyDescent="0.3">
      <c r="P1059"/>
    </row>
    <row r="1060" spans="16:16" x14ac:dyDescent="0.3">
      <c r="P1060"/>
    </row>
    <row r="1061" spans="16:16" x14ac:dyDescent="0.3">
      <c r="P1061"/>
    </row>
    <row r="1062" spans="16:16" x14ac:dyDescent="0.3">
      <c r="P1062"/>
    </row>
    <row r="1063" spans="16:16" x14ac:dyDescent="0.3">
      <c r="P1063"/>
    </row>
    <row r="1064" spans="16:16" x14ac:dyDescent="0.3">
      <c r="P1064"/>
    </row>
    <row r="1065" spans="16:16" x14ac:dyDescent="0.3">
      <c r="P1065"/>
    </row>
    <row r="1066" spans="16:16" x14ac:dyDescent="0.3">
      <c r="P1066"/>
    </row>
    <row r="1067" spans="16:16" x14ac:dyDescent="0.3">
      <c r="P1067"/>
    </row>
    <row r="1068" spans="16:16" x14ac:dyDescent="0.3">
      <c r="P1068"/>
    </row>
    <row r="1069" spans="16:16" x14ac:dyDescent="0.3">
      <c r="P1069"/>
    </row>
    <row r="1070" spans="16:16" x14ac:dyDescent="0.3">
      <c r="P1070"/>
    </row>
    <row r="1071" spans="16:16" x14ac:dyDescent="0.3">
      <c r="P1071"/>
    </row>
    <row r="1072" spans="16:16" x14ac:dyDescent="0.3">
      <c r="P1072"/>
    </row>
    <row r="1073" spans="16:16" x14ac:dyDescent="0.3">
      <c r="P1073"/>
    </row>
    <row r="1074" spans="16:16" x14ac:dyDescent="0.3">
      <c r="P1074"/>
    </row>
    <row r="1075" spans="16:16" x14ac:dyDescent="0.3">
      <c r="P1075"/>
    </row>
    <row r="1076" spans="16:16" x14ac:dyDescent="0.3">
      <c r="P1076"/>
    </row>
    <row r="1077" spans="16:16" x14ac:dyDescent="0.3">
      <c r="P1077"/>
    </row>
    <row r="1078" spans="16:16" x14ac:dyDescent="0.3">
      <c r="P1078"/>
    </row>
    <row r="1079" spans="16:16" x14ac:dyDescent="0.3">
      <c r="P1079"/>
    </row>
    <row r="1080" spans="16:16" x14ac:dyDescent="0.3">
      <c r="P1080"/>
    </row>
    <row r="1081" spans="16:16" x14ac:dyDescent="0.3">
      <c r="P1081"/>
    </row>
    <row r="1082" spans="16:16" x14ac:dyDescent="0.3">
      <c r="P1082"/>
    </row>
    <row r="1083" spans="16:16" x14ac:dyDescent="0.3">
      <c r="P1083"/>
    </row>
    <row r="1084" spans="16:16" x14ac:dyDescent="0.3">
      <c r="P1084"/>
    </row>
    <row r="1085" spans="16:16" x14ac:dyDescent="0.3">
      <c r="P1085"/>
    </row>
    <row r="1086" spans="16:16" x14ac:dyDescent="0.3">
      <c r="P1086"/>
    </row>
    <row r="1087" spans="16:16" x14ac:dyDescent="0.3">
      <c r="P1087"/>
    </row>
    <row r="1088" spans="16:16" x14ac:dyDescent="0.3">
      <c r="P1088"/>
    </row>
    <row r="1089" spans="16:16" x14ac:dyDescent="0.3">
      <c r="P1089"/>
    </row>
    <row r="1090" spans="16:16" x14ac:dyDescent="0.3">
      <c r="P1090"/>
    </row>
    <row r="1091" spans="16:16" x14ac:dyDescent="0.3">
      <c r="P1091"/>
    </row>
    <row r="1092" spans="16:16" x14ac:dyDescent="0.3">
      <c r="P1092"/>
    </row>
    <row r="1093" spans="16:16" x14ac:dyDescent="0.3">
      <c r="P1093"/>
    </row>
    <row r="1094" spans="16:16" x14ac:dyDescent="0.3">
      <c r="P1094"/>
    </row>
    <row r="1095" spans="16:16" x14ac:dyDescent="0.3">
      <c r="P1095"/>
    </row>
    <row r="1096" spans="16:16" x14ac:dyDescent="0.3">
      <c r="P1096"/>
    </row>
    <row r="1097" spans="16:16" x14ac:dyDescent="0.3">
      <c r="P1097"/>
    </row>
    <row r="1098" spans="16:16" x14ac:dyDescent="0.3">
      <c r="P1098"/>
    </row>
    <row r="1099" spans="16:16" x14ac:dyDescent="0.3">
      <c r="P1099"/>
    </row>
    <row r="1100" spans="16:16" x14ac:dyDescent="0.3">
      <c r="P1100"/>
    </row>
    <row r="1101" spans="16:16" x14ac:dyDescent="0.3">
      <c r="P1101"/>
    </row>
    <row r="1102" spans="16:16" x14ac:dyDescent="0.3">
      <c r="P1102"/>
    </row>
    <row r="1103" spans="16:16" x14ac:dyDescent="0.3">
      <c r="P1103"/>
    </row>
    <row r="1104" spans="16:16" x14ac:dyDescent="0.3">
      <c r="P1104"/>
    </row>
    <row r="1105" spans="16:16" x14ac:dyDescent="0.3">
      <c r="P1105"/>
    </row>
    <row r="1106" spans="16:16" x14ac:dyDescent="0.3">
      <c r="P1106"/>
    </row>
    <row r="1107" spans="16:16" x14ac:dyDescent="0.3">
      <c r="P1107"/>
    </row>
    <row r="1108" spans="16:16" x14ac:dyDescent="0.3">
      <c r="P1108"/>
    </row>
    <row r="1109" spans="16:16" x14ac:dyDescent="0.3">
      <c r="P1109"/>
    </row>
    <row r="1110" spans="16:16" x14ac:dyDescent="0.3">
      <c r="P1110"/>
    </row>
    <row r="1111" spans="16:16" x14ac:dyDescent="0.3">
      <c r="P1111"/>
    </row>
    <row r="1112" spans="16:16" x14ac:dyDescent="0.3">
      <c r="P1112"/>
    </row>
    <row r="1113" spans="16:16" x14ac:dyDescent="0.3">
      <c r="P1113"/>
    </row>
    <row r="1114" spans="16:16" x14ac:dyDescent="0.3">
      <c r="P1114"/>
    </row>
    <row r="1115" spans="16:16" x14ac:dyDescent="0.3">
      <c r="P1115"/>
    </row>
    <row r="1116" spans="16:16" x14ac:dyDescent="0.3">
      <c r="P1116"/>
    </row>
    <row r="1117" spans="16:16" x14ac:dyDescent="0.3">
      <c r="P1117"/>
    </row>
    <row r="1118" spans="16:16" x14ac:dyDescent="0.3">
      <c r="P1118"/>
    </row>
    <row r="1119" spans="16:16" x14ac:dyDescent="0.3">
      <c r="P1119"/>
    </row>
    <row r="1120" spans="16:16" x14ac:dyDescent="0.3">
      <c r="P1120"/>
    </row>
    <row r="1121" spans="16:16" x14ac:dyDescent="0.3">
      <c r="P1121"/>
    </row>
    <row r="1122" spans="16:16" x14ac:dyDescent="0.3">
      <c r="P1122"/>
    </row>
    <row r="1123" spans="16:16" x14ac:dyDescent="0.3">
      <c r="P1123"/>
    </row>
    <row r="1124" spans="16:16" x14ac:dyDescent="0.3">
      <c r="P1124"/>
    </row>
    <row r="1125" spans="16:16" x14ac:dyDescent="0.3">
      <c r="P1125"/>
    </row>
    <row r="1126" spans="16:16" x14ac:dyDescent="0.3">
      <c r="P1126"/>
    </row>
    <row r="1127" spans="16:16" x14ac:dyDescent="0.3">
      <c r="P1127"/>
    </row>
    <row r="1128" spans="16:16" x14ac:dyDescent="0.3">
      <c r="P1128"/>
    </row>
    <row r="1129" spans="16:16" x14ac:dyDescent="0.3">
      <c r="P1129"/>
    </row>
    <row r="1130" spans="16:16" x14ac:dyDescent="0.3">
      <c r="P1130"/>
    </row>
    <row r="1131" spans="16:16" x14ac:dyDescent="0.3">
      <c r="P1131"/>
    </row>
    <row r="1132" spans="16:16" x14ac:dyDescent="0.3">
      <c r="P1132"/>
    </row>
    <row r="1133" spans="16:16" x14ac:dyDescent="0.3">
      <c r="P1133"/>
    </row>
    <row r="1134" spans="16:16" x14ac:dyDescent="0.3">
      <c r="P1134"/>
    </row>
    <row r="1135" spans="16:16" x14ac:dyDescent="0.3">
      <c r="P1135"/>
    </row>
    <row r="1136" spans="16:16" x14ac:dyDescent="0.3">
      <c r="P1136"/>
    </row>
    <row r="1137" spans="16:16" x14ac:dyDescent="0.3">
      <c r="P1137"/>
    </row>
    <row r="1138" spans="16:16" x14ac:dyDescent="0.3">
      <c r="P1138"/>
    </row>
    <row r="1139" spans="16:16" x14ac:dyDescent="0.3">
      <c r="P1139"/>
    </row>
    <row r="1140" spans="16:16" x14ac:dyDescent="0.3">
      <c r="P1140"/>
    </row>
    <row r="1141" spans="16:16" x14ac:dyDescent="0.3">
      <c r="P1141"/>
    </row>
    <row r="1142" spans="16:16" x14ac:dyDescent="0.3">
      <c r="P1142"/>
    </row>
    <row r="1143" spans="16:16" x14ac:dyDescent="0.3">
      <c r="P1143"/>
    </row>
    <row r="1144" spans="16:16" x14ac:dyDescent="0.3">
      <c r="P1144"/>
    </row>
    <row r="1145" spans="16:16" x14ac:dyDescent="0.3">
      <c r="P1145"/>
    </row>
    <row r="1146" spans="16:16" x14ac:dyDescent="0.3">
      <c r="P1146"/>
    </row>
    <row r="1147" spans="16:16" x14ac:dyDescent="0.3">
      <c r="P1147"/>
    </row>
    <row r="1148" spans="16:16" x14ac:dyDescent="0.3">
      <c r="P1148"/>
    </row>
    <row r="1149" spans="16:16" x14ac:dyDescent="0.3">
      <c r="P1149"/>
    </row>
    <row r="1150" spans="16:16" x14ac:dyDescent="0.3">
      <c r="P1150"/>
    </row>
    <row r="1151" spans="16:16" x14ac:dyDescent="0.3">
      <c r="P1151"/>
    </row>
    <row r="1152" spans="16:16" x14ac:dyDescent="0.3">
      <c r="P1152"/>
    </row>
    <row r="1153" spans="16:16" x14ac:dyDescent="0.3">
      <c r="P1153"/>
    </row>
    <row r="1154" spans="16:16" x14ac:dyDescent="0.3">
      <c r="P1154"/>
    </row>
    <row r="1155" spans="16:16" x14ac:dyDescent="0.3">
      <c r="P1155"/>
    </row>
    <row r="1156" spans="16:16" x14ac:dyDescent="0.3">
      <c r="P1156"/>
    </row>
    <row r="1157" spans="16:16" x14ac:dyDescent="0.3">
      <c r="P1157"/>
    </row>
    <row r="1158" spans="16:16" x14ac:dyDescent="0.3">
      <c r="P1158"/>
    </row>
    <row r="1159" spans="16:16" x14ac:dyDescent="0.3">
      <c r="P1159"/>
    </row>
    <row r="1160" spans="16:16" x14ac:dyDescent="0.3">
      <c r="P1160"/>
    </row>
    <row r="1161" spans="16:16" x14ac:dyDescent="0.3">
      <c r="P1161"/>
    </row>
    <row r="1162" spans="16:16" x14ac:dyDescent="0.3">
      <c r="P1162"/>
    </row>
    <row r="1163" spans="16:16" x14ac:dyDescent="0.3">
      <c r="P1163"/>
    </row>
    <row r="1164" spans="16:16" x14ac:dyDescent="0.3">
      <c r="P1164"/>
    </row>
    <row r="1165" spans="16:16" x14ac:dyDescent="0.3">
      <c r="P1165"/>
    </row>
    <row r="1166" spans="16:16" x14ac:dyDescent="0.3">
      <c r="P1166"/>
    </row>
    <row r="1167" spans="16:16" x14ac:dyDescent="0.3">
      <c r="P1167"/>
    </row>
    <row r="1168" spans="16:16" x14ac:dyDescent="0.3">
      <c r="P1168"/>
    </row>
    <row r="1169" spans="16:16" x14ac:dyDescent="0.3">
      <c r="P1169"/>
    </row>
    <row r="1170" spans="16:16" x14ac:dyDescent="0.3">
      <c r="P1170"/>
    </row>
    <row r="1171" spans="16:16" x14ac:dyDescent="0.3">
      <c r="P1171"/>
    </row>
    <row r="1172" spans="16:16" x14ac:dyDescent="0.3">
      <c r="P1172"/>
    </row>
    <row r="1173" spans="16:16" x14ac:dyDescent="0.3">
      <c r="P1173"/>
    </row>
    <row r="1174" spans="16:16" x14ac:dyDescent="0.3">
      <c r="P1174"/>
    </row>
    <row r="1175" spans="16:16" x14ac:dyDescent="0.3">
      <c r="P1175"/>
    </row>
    <row r="1176" spans="16:16" x14ac:dyDescent="0.3">
      <c r="P1176"/>
    </row>
    <row r="1177" spans="16:16" x14ac:dyDescent="0.3">
      <c r="P1177"/>
    </row>
    <row r="1178" spans="16:16" x14ac:dyDescent="0.3">
      <c r="P1178"/>
    </row>
    <row r="1179" spans="16:16" x14ac:dyDescent="0.3">
      <c r="P1179"/>
    </row>
    <row r="1180" spans="16:16" x14ac:dyDescent="0.3">
      <c r="P1180"/>
    </row>
    <row r="1181" spans="16:16" x14ac:dyDescent="0.3">
      <c r="P1181"/>
    </row>
    <row r="1182" spans="16:16" x14ac:dyDescent="0.3">
      <c r="P1182"/>
    </row>
    <row r="1183" spans="16:16" x14ac:dyDescent="0.3">
      <c r="P1183"/>
    </row>
    <row r="1184" spans="16:16" x14ac:dyDescent="0.3">
      <c r="P1184"/>
    </row>
    <row r="1185" spans="16:16" x14ac:dyDescent="0.3">
      <c r="P1185"/>
    </row>
    <row r="1186" spans="16:16" x14ac:dyDescent="0.3">
      <c r="P1186"/>
    </row>
    <row r="1187" spans="16:16" x14ac:dyDescent="0.3">
      <c r="P1187"/>
    </row>
    <row r="1188" spans="16:16" x14ac:dyDescent="0.3">
      <c r="P1188"/>
    </row>
    <row r="1189" spans="16:16" x14ac:dyDescent="0.3">
      <c r="P1189"/>
    </row>
    <row r="1190" spans="16:16" x14ac:dyDescent="0.3">
      <c r="P1190"/>
    </row>
    <row r="1191" spans="16:16" x14ac:dyDescent="0.3">
      <c r="P1191"/>
    </row>
    <row r="1192" spans="16:16" x14ac:dyDescent="0.3">
      <c r="P1192"/>
    </row>
    <row r="1193" spans="16:16" x14ac:dyDescent="0.3">
      <c r="P1193"/>
    </row>
    <row r="1194" spans="16:16" x14ac:dyDescent="0.3">
      <c r="P1194"/>
    </row>
    <row r="1195" spans="16:16" x14ac:dyDescent="0.3">
      <c r="P1195"/>
    </row>
    <row r="1196" spans="16:16" x14ac:dyDescent="0.3">
      <c r="P1196"/>
    </row>
    <row r="1197" spans="16:16" x14ac:dyDescent="0.3">
      <c r="P1197"/>
    </row>
    <row r="1198" spans="16:16" x14ac:dyDescent="0.3">
      <c r="P1198"/>
    </row>
    <row r="1199" spans="16:16" x14ac:dyDescent="0.3">
      <c r="P1199"/>
    </row>
    <row r="1200" spans="16:16" x14ac:dyDescent="0.3">
      <c r="P1200"/>
    </row>
    <row r="1201" spans="16:16" x14ac:dyDescent="0.3">
      <c r="P1201"/>
    </row>
    <row r="1202" spans="16:16" x14ac:dyDescent="0.3">
      <c r="P1202"/>
    </row>
    <row r="1203" spans="16:16" x14ac:dyDescent="0.3">
      <c r="P1203"/>
    </row>
    <row r="1204" spans="16:16" x14ac:dyDescent="0.3">
      <c r="P1204"/>
    </row>
    <row r="1205" spans="16:16" x14ac:dyDescent="0.3">
      <c r="P1205"/>
    </row>
    <row r="1206" spans="16:16" x14ac:dyDescent="0.3">
      <c r="P1206"/>
    </row>
    <row r="1207" spans="16:16" x14ac:dyDescent="0.3">
      <c r="P1207"/>
    </row>
    <row r="1208" spans="16:16" x14ac:dyDescent="0.3">
      <c r="P1208"/>
    </row>
    <row r="1209" spans="16:16" x14ac:dyDescent="0.3">
      <c r="P1209"/>
    </row>
    <row r="1210" spans="16:16" x14ac:dyDescent="0.3">
      <c r="P1210"/>
    </row>
    <row r="1211" spans="16:16" x14ac:dyDescent="0.3">
      <c r="P1211"/>
    </row>
    <row r="1212" spans="16:16" x14ac:dyDescent="0.3">
      <c r="P1212"/>
    </row>
    <row r="1213" spans="16:16" x14ac:dyDescent="0.3">
      <c r="P1213"/>
    </row>
    <row r="1214" spans="16:16" x14ac:dyDescent="0.3">
      <c r="P1214"/>
    </row>
    <row r="1215" spans="16:16" x14ac:dyDescent="0.3">
      <c r="P1215"/>
    </row>
    <row r="1216" spans="16:16" x14ac:dyDescent="0.3">
      <c r="P1216"/>
    </row>
    <row r="1217" spans="16:16" x14ac:dyDescent="0.3">
      <c r="P1217"/>
    </row>
    <row r="1218" spans="16:16" x14ac:dyDescent="0.3">
      <c r="P1218"/>
    </row>
    <row r="1219" spans="16:16" x14ac:dyDescent="0.3">
      <c r="P1219"/>
    </row>
    <row r="1220" spans="16:16" x14ac:dyDescent="0.3">
      <c r="P1220"/>
    </row>
    <row r="1221" spans="16:16" x14ac:dyDescent="0.3">
      <c r="P1221"/>
    </row>
    <row r="1222" spans="16:16" x14ac:dyDescent="0.3">
      <c r="P1222"/>
    </row>
    <row r="1223" spans="16:16" x14ac:dyDescent="0.3">
      <c r="P1223"/>
    </row>
    <row r="1224" spans="16:16" x14ac:dyDescent="0.3">
      <c r="P1224"/>
    </row>
    <row r="1225" spans="16:16" x14ac:dyDescent="0.3">
      <c r="P1225"/>
    </row>
    <row r="1226" spans="16:16" x14ac:dyDescent="0.3">
      <c r="P1226"/>
    </row>
    <row r="1227" spans="16:16" x14ac:dyDescent="0.3">
      <c r="P1227"/>
    </row>
    <row r="1228" spans="16:16" x14ac:dyDescent="0.3">
      <c r="P1228"/>
    </row>
    <row r="1229" spans="16:16" x14ac:dyDescent="0.3">
      <c r="P1229"/>
    </row>
    <row r="1230" spans="16:16" x14ac:dyDescent="0.3">
      <c r="P1230"/>
    </row>
    <row r="1231" spans="16:16" x14ac:dyDescent="0.3">
      <c r="P1231"/>
    </row>
    <row r="1232" spans="16:16" x14ac:dyDescent="0.3">
      <c r="P1232"/>
    </row>
    <row r="1233" spans="16:16" x14ac:dyDescent="0.3">
      <c r="P1233"/>
    </row>
    <row r="1234" spans="16:16" x14ac:dyDescent="0.3">
      <c r="P1234"/>
    </row>
    <row r="1235" spans="16:16" x14ac:dyDescent="0.3">
      <c r="P1235"/>
    </row>
    <row r="1236" spans="16:16" x14ac:dyDescent="0.3">
      <c r="P1236"/>
    </row>
    <row r="1237" spans="16:16" x14ac:dyDescent="0.3">
      <c r="P1237"/>
    </row>
    <row r="1238" spans="16:16" x14ac:dyDescent="0.3">
      <c r="P1238"/>
    </row>
    <row r="1239" spans="16:16" x14ac:dyDescent="0.3">
      <c r="P1239"/>
    </row>
    <row r="1240" spans="16:16" x14ac:dyDescent="0.3">
      <c r="P1240"/>
    </row>
    <row r="1241" spans="16:16" x14ac:dyDescent="0.3">
      <c r="P1241"/>
    </row>
    <row r="1242" spans="16:16" x14ac:dyDescent="0.3">
      <c r="P1242"/>
    </row>
    <row r="1243" spans="16:16" x14ac:dyDescent="0.3">
      <c r="P1243"/>
    </row>
    <row r="1244" spans="16:16" x14ac:dyDescent="0.3">
      <c r="P1244"/>
    </row>
    <row r="1245" spans="16:16" x14ac:dyDescent="0.3">
      <c r="P1245"/>
    </row>
    <row r="1246" spans="16:16" x14ac:dyDescent="0.3">
      <c r="P1246"/>
    </row>
    <row r="1247" spans="16:16" x14ac:dyDescent="0.3">
      <c r="P1247"/>
    </row>
    <row r="1248" spans="16:16" x14ac:dyDescent="0.3">
      <c r="P1248"/>
    </row>
    <row r="1249" spans="16:16" x14ac:dyDescent="0.3">
      <c r="P1249"/>
    </row>
    <row r="1250" spans="16:16" x14ac:dyDescent="0.3">
      <c r="P1250"/>
    </row>
    <row r="1251" spans="16:16" x14ac:dyDescent="0.3">
      <c r="P1251"/>
    </row>
    <row r="1252" spans="16:16" x14ac:dyDescent="0.3">
      <c r="P1252"/>
    </row>
    <row r="1253" spans="16:16" x14ac:dyDescent="0.3">
      <c r="P1253"/>
    </row>
    <row r="1254" spans="16:16" x14ac:dyDescent="0.3">
      <c r="P1254"/>
    </row>
    <row r="1255" spans="16:16" x14ac:dyDescent="0.3">
      <c r="P1255"/>
    </row>
    <row r="1256" spans="16:16" x14ac:dyDescent="0.3">
      <c r="P1256"/>
    </row>
    <row r="1257" spans="16:16" x14ac:dyDescent="0.3">
      <c r="P1257"/>
    </row>
    <row r="1258" spans="16:16" x14ac:dyDescent="0.3">
      <c r="P1258"/>
    </row>
    <row r="1259" spans="16:16" x14ac:dyDescent="0.3">
      <c r="P1259"/>
    </row>
    <row r="1260" spans="16:16" x14ac:dyDescent="0.3">
      <c r="P1260"/>
    </row>
    <row r="1261" spans="16:16" x14ac:dyDescent="0.3">
      <c r="P1261"/>
    </row>
    <row r="1262" spans="16:16" x14ac:dyDescent="0.3">
      <c r="P1262"/>
    </row>
    <row r="1263" spans="16:16" x14ac:dyDescent="0.3">
      <c r="P1263"/>
    </row>
    <row r="1264" spans="16:16" x14ac:dyDescent="0.3">
      <c r="P1264"/>
    </row>
    <row r="1265" spans="16:16" x14ac:dyDescent="0.3">
      <c r="P1265"/>
    </row>
    <row r="1266" spans="16:16" x14ac:dyDescent="0.3">
      <c r="P1266"/>
    </row>
    <row r="1267" spans="16:16" x14ac:dyDescent="0.3">
      <c r="P1267"/>
    </row>
    <row r="1268" spans="16:16" x14ac:dyDescent="0.3">
      <c r="P1268"/>
    </row>
    <row r="1269" spans="16:16" x14ac:dyDescent="0.3">
      <c r="P1269"/>
    </row>
    <row r="1270" spans="16:16" x14ac:dyDescent="0.3">
      <c r="P1270"/>
    </row>
    <row r="1271" spans="16:16" x14ac:dyDescent="0.3">
      <c r="P1271"/>
    </row>
    <row r="1272" spans="16:16" x14ac:dyDescent="0.3">
      <c r="P1272"/>
    </row>
    <row r="1273" spans="16:16" x14ac:dyDescent="0.3">
      <c r="P1273"/>
    </row>
    <row r="1274" spans="16:16" x14ac:dyDescent="0.3">
      <c r="P1274"/>
    </row>
    <row r="1275" spans="16:16" x14ac:dyDescent="0.3">
      <c r="P1275"/>
    </row>
    <row r="1276" spans="16:16" x14ac:dyDescent="0.3">
      <c r="P1276"/>
    </row>
    <row r="1277" spans="16:16" x14ac:dyDescent="0.3">
      <c r="P1277"/>
    </row>
    <row r="1278" spans="16:16" x14ac:dyDescent="0.3">
      <c r="P1278"/>
    </row>
    <row r="1279" spans="16:16" x14ac:dyDescent="0.3">
      <c r="P1279"/>
    </row>
    <row r="1280" spans="16:16" x14ac:dyDescent="0.3">
      <c r="P1280"/>
    </row>
    <row r="1281" spans="16:16" x14ac:dyDescent="0.3">
      <c r="P1281"/>
    </row>
    <row r="1282" spans="16:16" x14ac:dyDescent="0.3">
      <c r="P1282"/>
    </row>
    <row r="1283" spans="16:16" x14ac:dyDescent="0.3">
      <c r="P1283"/>
    </row>
    <row r="1284" spans="16:16" x14ac:dyDescent="0.3">
      <c r="P1284"/>
    </row>
    <row r="1285" spans="16:16" x14ac:dyDescent="0.3">
      <c r="P1285"/>
    </row>
    <row r="1286" spans="16:16" x14ac:dyDescent="0.3">
      <c r="P1286"/>
    </row>
    <row r="1287" spans="16:16" x14ac:dyDescent="0.3">
      <c r="P1287"/>
    </row>
    <row r="1288" spans="16:16" x14ac:dyDescent="0.3">
      <c r="P1288"/>
    </row>
    <row r="1289" spans="16:16" x14ac:dyDescent="0.3">
      <c r="P1289"/>
    </row>
    <row r="1290" spans="16:16" x14ac:dyDescent="0.3">
      <c r="P1290"/>
    </row>
    <row r="1291" spans="16:16" x14ac:dyDescent="0.3">
      <c r="P1291"/>
    </row>
    <row r="1292" spans="16:16" x14ac:dyDescent="0.3">
      <c r="P1292"/>
    </row>
    <row r="1293" spans="16:16" x14ac:dyDescent="0.3">
      <c r="P1293"/>
    </row>
    <row r="1294" spans="16:16" x14ac:dyDescent="0.3">
      <c r="P1294"/>
    </row>
    <row r="1295" spans="16:16" x14ac:dyDescent="0.3">
      <c r="P1295"/>
    </row>
    <row r="1296" spans="16:16" x14ac:dyDescent="0.3">
      <c r="P1296"/>
    </row>
    <row r="1297" spans="16:16" x14ac:dyDescent="0.3">
      <c r="P1297"/>
    </row>
    <row r="1298" spans="16:16" x14ac:dyDescent="0.3">
      <c r="P1298"/>
    </row>
    <row r="1299" spans="16:16" x14ac:dyDescent="0.3">
      <c r="P1299"/>
    </row>
    <row r="1300" spans="16:16" x14ac:dyDescent="0.3">
      <c r="P1300"/>
    </row>
    <row r="1301" spans="16:16" x14ac:dyDescent="0.3">
      <c r="P1301"/>
    </row>
    <row r="1302" spans="16:16" x14ac:dyDescent="0.3">
      <c r="P1302"/>
    </row>
    <row r="1303" spans="16:16" x14ac:dyDescent="0.3">
      <c r="P1303"/>
    </row>
    <row r="1304" spans="16:16" x14ac:dyDescent="0.3">
      <c r="P1304"/>
    </row>
    <row r="1305" spans="16:16" x14ac:dyDescent="0.3">
      <c r="P1305"/>
    </row>
    <row r="1306" spans="16:16" x14ac:dyDescent="0.3">
      <c r="P1306"/>
    </row>
    <row r="1307" spans="16:16" x14ac:dyDescent="0.3">
      <c r="P1307"/>
    </row>
    <row r="1308" spans="16:16" x14ac:dyDescent="0.3">
      <c r="P1308"/>
    </row>
    <row r="1309" spans="16:16" x14ac:dyDescent="0.3">
      <c r="P1309"/>
    </row>
    <row r="1310" spans="16:16" x14ac:dyDescent="0.3">
      <c r="P1310"/>
    </row>
    <row r="1311" spans="16:16" x14ac:dyDescent="0.3">
      <c r="P1311"/>
    </row>
    <row r="1312" spans="16:16" x14ac:dyDescent="0.3">
      <c r="P1312"/>
    </row>
    <row r="1313" spans="16:16" x14ac:dyDescent="0.3">
      <c r="P1313"/>
    </row>
    <row r="1314" spans="16:16" x14ac:dyDescent="0.3">
      <c r="P1314"/>
    </row>
    <row r="1315" spans="16:16" x14ac:dyDescent="0.3">
      <c r="P1315"/>
    </row>
    <row r="1316" spans="16:16" x14ac:dyDescent="0.3">
      <c r="P1316"/>
    </row>
    <row r="1317" spans="16:16" x14ac:dyDescent="0.3">
      <c r="P1317"/>
    </row>
    <row r="1318" spans="16:16" x14ac:dyDescent="0.3">
      <c r="P1318"/>
    </row>
    <row r="1319" spans="16:16" x14ac:dyDescent="0.3">
      <c r="P1319"/>
    </row>
    <row r="1320" spans="16:16" x14ac:dyDescent="0.3">
      <c r="P1320"/>
    </row>
    <row r="1321" spans="16:16" x14ac:dyDescent="0.3">
      <c r="P1321"/>
    </row>
    <row r="1322" spans="16:16" x14ac:dyDescent="0.3">
      <c r="P1322"/>
    </row>
    <row r="1323" spans="16:16" x14ac:dyDescent="0.3">
      <c r="P1323"/>
    </row>
    <row r="1324" spans="16:16" x14ac:dyDescent="0.3">
      <c r="P1324"/>
    </row>
    <row r="1325" spans="16:16" x14ac:dyDescent="0.3">
      <c r="P1325"/>
    </row>
    <row r="1326" spans="16:16" x14ac:dyDescent="0.3">
      <c r="P1326"/>
    </row>
    <row r="1327" spans="16:16" x14ac:dyDescent="0.3">
      <c r="P1327"/>
    </row>
    <row r="1328" spans="16:16" x14ac:dyDescent="0.3">
      <c r="P1328"/>
    </row>
    <row r="1329" spans="16:16" x14ac:dyDescent="0.3">
      <c r="P1329"/>
    </row>
    <row r="1330" spans="16:16" x14ac:dyDescent="0.3">
      <c r="P1330"/>
    </row>
    <row r="1331" spans="16:16" x14ac:dyDescent="0.3">
      <c r="P1331"/>
    </row>
    <row r="1332" spans="16:16" x14ac:dyDescent="0.3">
      <c r="P1332"/>
    </row>
    <row r="1333" spans="16:16" x14ac:dyDescent="0.3">
      <c r="P1333"/>
    </row>
    <row r="1334" spans="16:16" x14ac:dyDescent="0.3">
      <c r="P1334"/>
    </row>
    <row r="1335" spans="16:16" x14ac:dyDescent="0.3">
      <c r="P1335"/>
    </row>
    <row r="1336" spans="16:16" x14ac:dyDescent="0.3">
      <c r="P1336"/>
    </row>
    <row r="1337" spans="16:16" x14ac:dyDescent="0.3">
      <c r="P1337"/>
    </row>
    <row r="1338" spans="16:16" x14ac:dyDescent="0.3">
      <c r="P1338"/>
    </row>
    <row r="1339" spans="16:16" x14ac:dyDescent="0.3">
      <c r="P1339"/>
    </row>
    <row r="1340" spans="16:16" x14ac:dyDescent="0.3">
      <c r="P1340"/>
    </row>
    <row r="1341" spans="16:16" x14ac:dyDescent="0.3">
      <c r="P1341"/>
    </row>
    <row r="1342" spans="16:16" x14ac:dyDescent="0.3">
      <c r="P1342"/>
    </row>
    <row r="1343" spans="16:16" x14ac:dyDescent="0.3">
      <c r="P1343"/>
    </row>
    <row r="1344" spans="16:16" x14ac:dyDescent="0.3">
      <c r="P1344"/>
    </row>
    <row r="1345" spans="16:16" x14ac:dyDescent="0.3">
      <c r="P1345"/>
    </row>
    <row r="1346" spans="16:16" x14ac:dyDescent="0.3">
      <c r="P1346"/>
    </row>
    <row r="1347" spans="16:16" x14ac:dyDescent="0.3">
      <c r="P1347"/>
    </row>
    <row r="1348" spans="16:16" x14ac:dyDescent="0.3">
      <c r="P1348"/>
    </row>
    <row r="1349" spans="16:16" x14ac:dyDescent="0.3">
      <c r="P1349"/>
    </row>
    <row r="1350" spans="16:16" x14ac:dyDescent="0.3">
      <c r="P1350"/>
    </row>
    <row r="1351" spans="16:16" x14ac:dyDescent="0.3">
      <c r="P1351"/>
    </row>
    <row r="1352" spans="16:16" x14ac:dyDescent="0.3">
      <c r="P1352"/>
    </row>
    <row r="1353" spans="16:16" x14ac:dyDescent="0.3">
      <c r="P1353"/>
    </row>
    <row r="1354" spans="16:16" x14ac:dyDescent="0.3">
      <c r="P1354"/>
    </row>
    <row r="1355" spans="16:16" x14ac:dyDescent="0.3">
      <c r="P1355"/>
    </row>
    <row r="1356" spans="16:16" x14ac:dyDescent="0.3">
      <c r="P1356"/>
    </row>
    <row r="1357" spans="16:16" x14ac:dyDescent="0.3">
      <c r="P1357"/>
    </row>
    <row r="1358" spans="16:16" x14ac:dyDescent="0.3">
      <c r="P1358"/>
    </row>
    <row r="1359" spans="16:16" x14ac:dyDescent="0.3">
      <c r="P1359"/>
    </row>
    <row r="1360" spans="16:16" x14ac:dyDescent="0.3">
      <c r="P1360"/>
    </row>
    <row r="1361" spans="16:16" x14ac:dyDescent="0.3">
      <c r="P1361"/>
    </row>
    <row r="1362" spans="16:16" x14ac:dyDescent="0.3">
      <c r="P1362"/>
    </row>
    <row r="1363" spans="16:16" x14ac:dyDescent="0.3">
      <c r="P1363"/>
    </row>
    <row r="1364" spans="16:16" x14ac:dyDescent="0.3">
      <c r="P1364"/>
    </row>
    <row r="1365" spans="16:16" x14ac:dyDescent="0.3">
      <c r="P1365"/>
    </row>
    <row r="1366" spans="16:16" x14ac:dyDescent="0.3">
      <c r="P1366"/>
    </row>
    <row r="1367" spans="16:16" x14ac:dyDescent="0.3">
      <c r="P1367"/>
    </row>
    <row r="1368" spans="16:16" x14ac:dyDescent="0.3">
      <c r="P1368"/>
    </row>
    <row r="1369" spans="16:16" x14ac:dyDescent="0.3">
      <c r="P1369"/>
    </row>
    <row r="1370" spans="16:16" x14ac:dyDescent="0.3">
      <c r="P1370"/>
    </row>
    <row r="1371" spans="16:16" x14ac:dyDescent="0.3">
      <c r="P1371"/>
    </row>
    <row r="1372" spans="16:16" x14ac:dyDescent="0.3">
      <c r="P1372"/>
    </row>
    <row r="1373" spans="16:16" x14ac:dyDescent="0.3">
      <c r="P1373"/>
    </row>
    <row r="1374" spans="16:16" x14ac:dyDescent="0.3">
      <c r="P1374"/>
    </row>
    <row r="1375" spans="16:16" x14ac:dyDescent="0.3">
      <c r="P1375"/>
    </row>
    <row r="1376" spans="16:16" x14ac:dyDescent="0.3">
      <c r="P1376"/>
    </row>
    <row r="1377" spans="16:16" x14ac:dyDescent="0.3">
      <c r="P1377"/>
    </row>
    <row r="1378" spans="16:16" x14ac:dyDescent="0.3">
      <c r="P1378"/>
    </row>
    <row r="1379" spans="16:16" x14ac:dyDescent="0.3">
      <c r="P1379"/>
    </row>
    <row r="1380" spans="16:16" x14ac:dyDescent="0.3">
      <c r="P1380"/>
    </row>
    <row r="1381" spans="16:16" x14ac:dyDescent="0.3">
      <c r="P1381"/>
    </row>
    <row r="1382" spans="16:16" x14ac:dyDescent="0.3">
      <c r="P1382"/>
    </row>
    <row r="1383" spans="16:16" x14ac:dyDescent="0.3">
      <c r="P1383"/>
    </row>
    <row r="1384" spans="16:16" x14ac:dyDescent="0.3">
      <c r="P1384"/>
    </row>
    <row r="1385" spans="16:16" x14ac:dyDescent="0.3">
      <c r="P1385"/>
    </row>
    <row r="1386" spans="16:16" x14ac:dyDescent="0.3">
      <c r="P1386"/>
    </row>
    <row r="1387" spans="16:16" x14ac:dyDescent="0.3">
      <c r="P1387"/>
    </row>
    <row r="1388" spans="16:16" x14ac:dyDescent="0.3">
      <c r="P1388"/>
    </row>
    <row r="1389" spans="16:16" x14ac:dyDescent="0.3">
      <c r="P1389"/>
    </row>
    <row r="1390" spans="16:16" x14ac:dyDescent="0.3">
      <c r="P1390"/>
    </row>
    <row r="1391" spans="16:16" x14ac:dyDescent="0.3">
      <c r="P1391"/>
    </row>
    <row r="1392" spans="16:16" x14ac:dyDescent="0.3">
      <c r="P1392"/>
    </row>
    <row r="1393" spans="16:16" x14ac:dyDescent="0.3">
      <c r="P1393"/>
    </row>
    <row r="1394" spans="16:16" x14ac:dyDescent="0.3">
      <c r="P1394"/>
    </row>
    <row r="1395" spans="16:16" x14ac:dyDescent="0.3">
      <c r="P1395"/>
    </row>
    <row r="1396" spans="16:16" x14ac:dyDescent="0.3">
      <c r="P1396"/>
    </row>
    <row r="1397" spans="16:16" x14ac:dyDescent="0.3">
      <c r="P1397"/>
    </row>
    <row r="1398" spans="16:16" x14ac:dyDescent="0.3">
      <c r="P1398"/>
    </row>
    <row r="1399" spans="16:16" x14ac:dyDescent="0.3">
      <c r="P1399"/>
    </row>
    <row r="1400" spans="16:16" x14ac:dyDescent="0.3">
      <c r="P1400"/>
    </row>
    <row r="1401" spans="16:16" x14ac:dyDescent="0.3">
      <c r="P1401"/>
    </row>
    <row r="1402" spans="16:16" x14ac:dyDescent="0.3">
      <c r="P1402"/>
    </row>
    <row r="1403" spans="16:16" x14ac:dyDescent="0.3">
      <c r="P1403"/>
    </row>
    <row r="1404" spans="16:16" x14ac:dyDescent="0.3">
      <c r="P1404"/>
    </row>
    <row r="1405" spans="16:16" x14ac:dyDescent="0.3">
      <c r="P1405"/>
    </row>
    <row r="1406" spans="16:16" x14ac:dyDescent="0.3">
      <c r="P1406"/>
    </row>
    <row r="1407" spans="16:16" x14ac:dyDescent="0.3">
      <c r="P1407"/>
    </row>
    <row r="1408" spans="16:16" x14ac:dyDescent="0.3">
      <c r="P1408"/>
    </row>
    <row r="1409" spans="16:16" x14ac:dyDescent="0.3">
      <c r="P1409"/>
    </row>
    <row r="1410" spans="16:16" x14ac:dyDescent="0.3">
      <c r="P1410"/>
    </row>
    <row r="1411" spans="16:16" x14ac:dyDescent="0.3">
      <c r="P1411"/>
    </row>
    <row r="1412" spans="16:16" x14ac:dyDescent="0.3">
      <c r="P1412"/>
    </row>
    <row r="1413" spans="16:16" x14ac:dyDescent="0.3">
      <c r="P1413"/>
    </row>
    <row r="1414" spans="16:16" x14ac:dyDescent="0.3">
      <c r="P1414"/>
    </row>
    <row r="1415" spans="16:16" x14ac:dyDescent="0.3">
      <c r="P1415"/>
    </row>
    <row r="1416" spans="16:16" x14ac:dyDescent="0.3">
      <c r="P1416"/>
    </row>
    <row r="1417" spans="16:16" x14ac:dyDescent="0.3">
      <c r="P1417"/>
    </row>
    <row r="1418" spans="16:16" x14ac:dyDescent="0.3">
      <c r="P1418"/>
    </row>
    <row r="1419" spans="16:16" x14ac:dyDescent="0.3">
      <c r="P1419"/>
    </row>
    <row r="1420" spans="16:16" x14ac:dyDescent="0.3">
      <c r="P1420"/>
    </row>
    <row r="1421" spans="16:16" x14ac:dyDescent="0.3">
      <c r="P1421"/>
    </row>
    <row r="1422" spans="16:16" x14ac:dyDescent="0.3">
      <c r="P1422"/>
    </row>
    <row r="1423" spans="16:16" x14ac:dyDescent="0.3">
      <c r="P1423"/>
    </row>
    <row r="1424" spans="16:16" x14ac:dyDescent="0.3">
      <c r="P1424"/>
    </row>
    <row r="1425" spans="16:16" x14ac:dyDescent="0.3">
      <c r="P1425"/>
    </row>
    <row r="1426" spans="16:16" x14ac:dyDescent="0.3">
      <c r="P1426"/>
    </row>
    <row r="1427" spans="16:16" x14ac:dyDescent="0.3">
      <c r="P1427"/>
    </row>
    <row r="1428" spans="16:16" x14ac:dyDescent="0.3">
      <c r="P1428"/>
    </row>
    <row r="1429" spans="16:16" x14ac:dyDescent="0.3">
      <c r="P1429"/>
    </row>
    <row r="1430" spans="16:16" x14ac:dyDescent="0.3">
      <c r="P1430"/>
    </row>
    <row r="1431" spans="16:16" x14ac:dyDescent="0.3">
      <c r="P1431"/>
    </row>
    <row r="1432" spans="16:16" x14ac:dyDescent="0.3">
      <c r="P1432"/>
    </row>
    <row r="1433" spans="16:16" x14ac:dyDescent="0.3">
      <c r="P1433"/>
    </row>
    <row r="1434" spans="16:16" x14ac:dyDescent="0.3">
      <c r="P1434"/>
    </row>
    <row r="1435" spans="16:16" x14ac:dyDescent="0.3">
      <c r="P1435"/>
    </row>
    <row r="1436" spans="16:16" x14ac:dyDescent="0.3">
      <c r="P1436"/>
    </row>
    <row r="1437" spans="16:16" x14ac:dyDescent="0.3">
      <c r="P1437"/>
    </row>
    <row r="1438" spans="16:16" x14ac:dyDescent="0.3">
      <c r="P1438"/>
    </row>
    <row r="1439" spans="16:16" x14ac:dyDescent="0.3">
      <c r="P1439"/>
    </row>
    <row r="1440" spans="16:16" x14ac:dyDescent="0.3">
      <c r="P1440"/>
    </row>
    <row r="1441" spans="16:16" x14ac:dyDescent="0.3">
      <c r="P1441"/>
    </row>
    <row r="1442" spans="16:16" x14ac:dyDescent="0.3">
      <c r="P1442"/>
    </row>
    <row r="1443" spans="16:16" x14ac:dyDescent="0.3">
      <c r="P1443"/>
    </row>
    <row r="1444" spans="16:16" x14ac:dyDescent="0.3">
      <c r="P1444"/>
    </row>
    <row r="1445" spans="16:16" x14ac:dyDescent="0.3">
      <c r="P1445"/>
    </row>
    <row r="1446" spans="16:16" x14ac:dyDescent="0.3">
      <c r="P1446"/>
    </row>
    <row r="1447" spans="16:16" x14ac:dyDescent="0.3">
      <c r="P1447"/>
    </row>
    <row r="1448" spans="16:16" x14ac:dyDescent="0.3">
      <c r="P1448"/>
    </row>
    <row r="1449" spans="16:16" x14ac:dyDescent="0.3">
      <c r="P1449"/>
    </row>
    <row r="1450" spans="16:16" x14ac:dyDescent="0.3">
      <c r="P1450"/>
    </row>
    <row r="1451" spans="16:16" x14ac:dyDescent="0.3">
      <c r="P1451"/>
    </row>
    <row r="1452" spans="16:16" x14ac:dyDescent="0.3">
      <c r="P1452"/>
    </row>
    <row r="1453" spans="16:16" x14ac:dyDescent="0.3">
      <c r="P1453"/>
    </row>
    <row r="1454" spans="16:16" x14ac:dyDescent="0.3">
      <c r="P1454"/>
    </row>
    <row r="1455" spans="16:16" x14ac:dyDescent="0.3">
      <c r="P1455"/>
    </row>
    <row r="1456" spans="16:16" x14ac:dyDescent="0.3">
      <c r="P1456"/>
    </row>
    <row r="1457" spans="16:16" x14ac:dyDescent="0.3">
      <c r="P1457"/>
    </row>
    <row r="1458" spans="16:16" x14ac:dyDescent="0.3">
      <c r="P1458"/>
    </row>
    <row r="1459" spans="16:16" x14ac:dyDescent="0.3">
      <c r="P1459"/>
    </row>
    <row r="1460" spans="16:16" x14ac:dyDescent="0.3">
      <c r="P1460"/>
    </row>
    <row r="1461" spans="16:16" x14ac:dyDescent="0.3">
      <c r="P1461"/>
    </row>
    <row r="1462" spans="16:16" x14ac:dyDescent="0.3">
      <c r="P1462"/>
    </row>
    <row r="1463" spans="16:16" x14ac:dyDescent="0.3">
      <c r="P1463"/>
    </row>
    <row r="1464" spans="16:16" x14ac:dyDescent="0.3">
      <c r="P1464"/>
    </row>
    <row r="1465" spans="16:16" x14ac:dyDescent="0.3">
      <c r="P1465"/>
    </row>
    <row r="1466" spans="16:16" x14ac:dyDescent="0.3">
      <c r="P1466"/>
    </row>
    <row r="1467" spans="16:16" x14ac:dyDescent="0.3">
      <c r="P1467"/>
    </row>
    <row r="1468" spans="16:16" x14ac:dyDescent="0.3">
      <c r="P1468"/>
    </row>
    <row r="1469" spans="16:16" x14ac:dyDescent="0.3">
      <c r="P1469"/>
    </row>
    <row r="1470" spans="16:16" x14ac:dyDescent="0.3">
      <c r="P1470"/>
    </row>
    <row r="1471" spans="16:16" x14ac:dyDescent="0.3">
      <c r="P1471"/>
    </row>
    <row r="1472" spans="16:16" x14ac:dyDescent="0.3">
      <c r="P1472"/>
    </row>
    <row r="1473" spans="16:16" x14ac:dyDescent="0.3">
      <c r="P1473"/>
    </row>
    <row r="1474" spans="16:16" x14ac:dyDescent="0.3">
      <c r="P1474"/>
    </row>
    <row r="1475" spans="16:16" x14ac:dyDescent="0.3">
      <c r="P1475"/>
    </row>
    <row r="1476" spans="16:16" x14ac:dyDescent="0.3">
      <c r="P1476"/>
    </row>
    <row r="1477" spans="16:16" x14ac:dyDescent="0.3">
      <c r="P1477"/>
    </row>
    <row r="1478" spans="16:16" x14ac:dyDescent="0.3">
      <c r="P1478"/>
    </row>
    <row r="1479" spans="16:16" x14ac:dyDescent="0.3">
      <c r="P1479"/>
    </row>
    <row r="1480" spans="16:16" x14ac:dyDescent="0.3">
      <c r="P1480"/>
    </row>
    <row r="1481" spans="16:16" x14ac:dyDescent="0.3">
      <c r="P1481"/>
    </row>
    <row r="1482" spans="16:16" x14ac:dyDescent="0.3">
      <c r="P1482"/>
    </row>
    <row r="1483" spans="16:16" x14ac:dyDescent="0.3">
      <c r="P1483"/>
    </row>
    <row r="1484" spans="16:16" x14ac:dyDescent="0.3">
      <c r="P1484"/>
    </row>
    <row r="1485" spans="16:16" x14ac:dyDescent="0.3">
      <c r="P1485"/>
    </row>
    <row r="1486" spans="16:16" x14ac:dyDescent="0.3">
      <c r="P1486"/>
    </row>
    <row r="1487" spans="16:16" x14ac:dyDescent="0.3">
      <c r="P1487"/>
    </row>
    <row r="1488" spans="16:16" x14ac:dyDescent="0.3">
      <c r="P1488"/>
    </row>
    <row r="1489" spans="16:16" x14ac:dyDescent="0.3">
      <c r="P1489"/>
    </row>
    <row r="1490" spans="16:16" x14ac:dyDescent="0.3">
      <c r="P1490"/>
    </row>
    <row r="1491" spans="16:16" x14ac:dyDescent="0.3">
      <c r="P1491"/>
    </row>
    <row r="1492" spans="16:16" x14ac:dyDescent="0.3">
      <c r="P1492"/>
    </row>
    <row r="1493" spans="16:16" x14ac:dyDescent="0.3">
      <c r="P1493"/>
    </row>
    <row r="1494" spans="16:16" x14ac:dyDescent="0.3">
      <c r="P1494"/>
    </row>
    <row r="1495" spans="16:16" x14ac:dyDescent="0.3">
      <c r="P1495"/>
    </row>
    <row r="1496" spans="16:16" x14ac:dyDescent="0.3">
      <c r="P1496"/>
    </row>
    <row r="1497" spans="16:16" x14ac:dyDescent="0.3">
      <c r="P1497"/>
    </row>
    <row r="1498" spans="16:16" x14ac:dyDescent="0.3">
      <c r="P1498"/>
    </row>
    <row r="1499" spans="16:16" x14ac:dyDescent="0.3">
      <c r="P1499"/>
    </row>
    <row r="1500" spans="16:16" x14ac:dyDescent="0.3">
      <c r="P1500"/>
    </row>
    <row r="1501" spans="16:16" x14ac:dyDescent="0.3">
      <c r="P1501"/>
    </row>
    <row r="1502" spans="16:16" x14ac:dyDescent="0.3">
      <c r="P1502"/>
    </row>
    <row r="1503" spans="16:16" x14ac:dyDescent="0.3">
      <c r="P1503"/>
    </row>
    <row r="1504" spans="16:16" x14ac:dyDescent="0.3">
      <c r="P1504"/>
    </row>
    <row r="1505" spans="16:16" x14ac:dyDescent="0.3">
      <c r="P1505"/>
    </row>
    <row r="1506" spans="16:16" x14ac:dyDescent="0.3">
      <c r="P1506"/>
    </row>
    <row r="1507" spans="16:16" x14ac:dyDescent="0.3">
      <c r="P1507"/>
    </row>
    <row r="1508" spans="16:16" x14ac:dyDescent="0.3">
      <c r="P1508"/>
    </row>
    <row r="1509" spans="16:16" x14ac:dyDescent="0.3">
      <c r="P1509"/>
    </row>
    <row r="1510" spans="16:16" x14ac:dyDescent="0.3">
      <c r="P1510"/>
    </row>
    <row r="1511" spans="16:16" x14ac:dyDescent="0.3">
      <c r="P1511"/>
    </row>
    <row r="1512" spans="16:16" x14ac:dyDescent="0.3">
      <c r="P1512"/>
    </row>
    <row r="1513" spans="16:16" x14ac:dyDescent="0.3">
      <c r="P1513"/>
    </row>
    <row r="1514" spans="16:16" x14ac:dyDescent="0.3">
      <c r="P1514"/>
    </row>
    <row r="1515" spans="16:16" x14ac:dyDescent="0.3">
      <c r="P1515"/>
    </row>
    <row r="1516" spans="16:16" x14ac:dyDescent="0.3">
      <c r="P1516"/>
    </row>
    <row r="1517" spans="16:16" x14ac:dyDescent="0.3">
      <c r="P1517"/>
    </row>
    <row r="1518" spans="16:16" x14ac:dyDescent="0.3">
      <c r="P1518"/>
    </row>
    <row r="1519" spans="16:16" x14ac:dyDescent="0.3">
      <c r="P1519"/>
    </row>
    <row r="1520" spans="16:16" x14ac:dyDescent="0.3">
      <c r="P1520"/>
    </row>
    <row r="1521" spans="16:16" x14ac:dyDescent="0.3">
      <c r="P1521"/>
    </row>
    <row r="1522" spans="16:16" x14ac:dyDescent="0.3">
      <c r="P1522"/>
    </row>
    <row r="1523" spans="16:16" x14ac:dyDescent="0.3">
      <c r="P1523"/>
    </row>
    <row r="1524" spans="16:16" x14ac:dyDescent="0.3">
      <c r="P1524"/>
    </row>
    <row r="1525" spans="16:16" x14ac:dyDescent="0.3">
      <c r="P1525"/>
    </row>
    <row r="1526" spans="16:16" x14ac:dyDescent="0.3">
      <c r="P1526"/>
    </row>
    <row r="1527" spans="16:16" x14ac:dyDescent="0.3">
      <c r="P1527"/>
    </row>
    <row r="1528" spans="16:16" x14ac:dyDescent="0.3">
      <c r="P1528"/>
    </row>
    <row r="1529" spans="16:16" x14ac:dyDescent="0.3">
      <c r="P1529"/>
    </row>
    <row r="1530" spans="16:16" x14ac:dyDescent="0.3">
      <c r="P1530"/>
    </row>
    <row r="1531" spans="16:16" x14ac:dyDescent="0.3">
      <c r="P1531"/>
    </row>
    <row r="1532" spans="16:16" x14ac:dyDescent="0.3">
      <c r="P1532"/>
    </row>
    <row r="1533" spans="16:16" x14ac:dyDescent="0.3">
      <c r="P1533"/>
    </row>
    <row r="1534" spans="16:16" x14ac:dyDescent="0.3">
      <c r="P1534"/>
    </row>
    <row r="1535" spans="16:16" x14ac:dyDescent="0.3">
      <c r="P1535"/>
    </row>
    <row r="1536" spans="16:16" x14ac:dyDescent="0.3">
      <c r="P1536"/>
    </row>
    <row r="1537" spans="16:16" x14ac:dyDescent="0.3">
      <c r="P1537"/>
    </row>
    <row r="1538" spans="16:16" x14ac:dyDescent="0.3">
      <c r="P1538"/>
    </row>
    <row r="1539" spans="16:16" x14ac:dyDescent="0.3">
      <c r="P1539"/>
    </row>
    <row r="1540" spans="16:16" x14ac:dyDescent="0.3">
      <c r="P1540"/>
    </row>
    <row r="1541" spans="16:16" x14ac:dyDescent="0.3">
      <c r="P1541"/>
    </row>
    <row r="1542" spans="16:16" x14ac:dyDescent="0.3">
      <c r="P1542"/>
    </row>
    <row r="1543" spans="16:16" x14ac:dyDescent="0.3">
      <c r="P1543"/>
    </row>
    <row r="1544" spans="16:16" x14ac:dyDescent="0.3">
      <c r="P1544"/>
    </row>
    <row r="1545" spans="16:16" x14ac:dyDescent="0.3">
      <c r="P1545"/>
    </row>
    <row r="1546" spans="16:16" x14ac:dyDescent="0.3">
      <c r="P1546"/>
    </row>
    <row r="1547" spans="16:16" x14ac:dyDescent="0.3">
      <c r="P1547"/>
    </row>
    <row r="1548" spans="16:16" x14ac:dyDescent="0.3">
      <c r="P1548"/>
    </row>
    <row r="1549" spans="16:16" x14ac:dyDescent="0.3">
      <c r="P1549"/>
    </row>
    <row r="1550" spans="16:16" x14ac:dyDescent="0.3">
      <c r="P1550"/>
    </row>
    <row r="1551" spans="16:16" x14ac:dyDescent="0.3">
      <c r="P1551"/>
    </row>
    <row r="1552" spans="16:16" x14ac:dyDescent="0.3">
      <c r="P1552"/>
    </row>
    <row r="1553" spans="16:16" x14ac:dyDescent="0.3">
      <c r="P1553"/>
    </row>
    <row r="1554" spans="16:16" x14ac:dyDescent="0.3">
      <c r="P1554"/>
    </row>
    <row r="1555" spans="16:16" x14ac:dyDescent="0.3">
      <c r="P1555"/>
    </row>
    <row r="1556" spans="16:16" x14ac:dyDescent="0.3">
      <c r="P1556"/>
    </row>
    <row r="1557" spans="16:16" x14ac:dyDescent="0.3">
      <c r="P1557"/>
    </row>
    <row r="1558" spans="16:16" x14ac:dyDescent="0.3">
      <c r="P1558"/>
    </row>
    <row r="1559" spans="16:16" x14ac:dyDescent="0.3">
      <c r="P1559"/>
    </row>
    <row r="1560" spans="16:16" x14ac:dyDescent="0.3">
      <c r="P1560"/>
    </row>
    <row r="1561" spans="16:16" x14ac:dyDescent="0.3">
      <c r="P1561"/>
    </row>
    <row r="1562" spans="16:16" x14ac:dyDescent="0.3">
      <c r="P1562"/>
    </row>
    <row r="1563" spans="16:16" x14ac:dyDescent="0.3">
      <c r="P1563"/>
    </row>
    <row r="1564" spans="16:16" x14ac:dyDescent="0.3">
      <c r="P1564"/>
    </row>
    <row r="1565" spans="16:16" x14ac:dyDescent="0.3">
      <c r="P1565"/>
    </row>
    <row r="1566" spans="16:16" x14ac:dyDescent="0.3">
      <c r="P1566"/>
    </row>
    <row r="1567" spans="16:16" x14ac:dyDescent="0.3">
      <c r="P1567"/>
    </row>
    <row r="1568" spans="16:16" x14ac:dyDescent="0.3">
      <c r="P1568"/>
    </row>
    <row r="1569" spans="16:16" x14ac:dyDescent="0.3">
      <c r="P1569"/>
    </row>
    <row r="1570" spans="16:16" x14ac:dyDescent="0.3">
      <c r="P1570"/>
    </row>
    <row r="1571" spans="16:16" x14ac:dyDescent="0.3">
      <c r="P1571"/>
    </row>
    <row r="1572" spans="16:16" x14ac:dyDescent="0.3">
      <c r="P1572"/>
    </row>
    <row r="1573" spans="16:16" x14ac:dyDescent="0.3">
      <c r="P1573"/>
    </row>
    <row r="1574" spans="16:16" x14ac:dyDescent="0.3">
      <c r="P1574"/>
    </row>
    <row r="1575" spans="16:16" x14ac:dyDescent="0.3">
      <c r="P1575"/>
    </row>
    <row r="1576" spans="16:16" x14ac:dyDescent="0.3">
      <c r="P1576"/>
    </row>
    <row r="1577" spans="16:16" x14ac:dyDescent="0.3">
      <c r="P1577"/>
    </row>
    <row r="1578" spans="16:16" x14ac:dyDescent="0.3">
      <c r="P1578"/>
    </row>
    <row r="1579" spans="16:16" x14ac:dyDescent="0.3">
      <c r="P1579"/>
    </row>
    <row r="1580" spans="16:16" x14ac:dyDescent="0.3">
      <c r="P1580"/>
    </row>
    <row r="1581" spans="16:16" x14ac:dyDescent="0.3">
      <c r="P1581"/>
    </row>
    <row r="1582" spans="16:16" x14ac:dyDescent="0.3">
      <c r="P1582"/>
    </row>
    <row r="1583" spans="16:16" x14ac:dyDescent="0.3">
      <c r="P1583"/>
    </row>
    <row r="1584" spans="16:16" x14ac:dyDescent="0.3">
      <c r="P1584"/>
    </row>
    <row r="1585" spans="16:16" x14ac:dyDescent="0.3">
      <c r="P1585"/>
    </row>
    <row r="1586" spans="16:16" x14ac:dyDescent="0.3">
      <c r="P1586"/>
    </row>
    <row r="1587" spans="16:16" x14ac:dyDescent="0.3">
      <c r="P1587"/>
    </row>
    <row r="1588" spans="16:16" x14ac:dyDescent="0.3">
      <c r="P1588"/>
    </row>
    <row r="1589" spans="16:16" x14ac:dyDescent="0.3">
      <c r="P1589"/>
    </row>
    <row r="1590" spans="16:16" x14ac:dyDescent="0.3">
      <c r="P1590"/>
    </row>
    <row r="1591" spans="16:16" x14ac:dyDescent="0.3">
      <c r="P1591"/>
    </row>
    <row r="1592" spans="16:16" x14ac:dyDescent="0.3">
      <c r="P1592"/>
    </row>
    <row r="1593" spans="16:16" x14ac:dyDescent="0.3">
      <c r="P1593"/>
    </row>
    <row r="1594" spans="16:16" x14ac:dyDescent="0.3">
      <c r="P1594"/>
    </row>
    <row r="1595" spans="16:16" x14ac:dyDescent="0.3">
      <c r="P1595"/>
    </row>
    <row r="1596" spans="16:16" x14ac:dyDescent="0.3">
      <c r="P1596"/>
    </row>
    <row r="1597" spans="16:16" x14ac:dyDescent="0.3">
      <c r="P1597"/>
    </row>
    <row r="1598" spans="16:16" x14ac:dyDescent="0.3">
      <c r="P1598"/>
    </row>
    <row r="1599" spans="16:16" x14ac:dyDescent="0.3">
      <c r="P1599"/>
    </row>
    <row r="1600" spans="16:16" x14ac:dyDescent="0.3">
      <c r="P1600"/>
    </row>
    <row r="1601" spans="16:16" x14ac:dyDescent="0.3">
      <c r="P1601"/>
    </row>
    <row r="1602" spans="16:16" x14ac:dyDescent="0.3">
      <c r="P1602"/>
    </row>
    <row r="1603" spans="16:16" x14ac:dyDescent="0.3">
      <c r="P1603"/>
    </row>
    <row r="1604" spans="16:16" x14ac:dyDescent="0.3">
      <c r="P1604"/>
    </row>
    <row r="1605" spans="16:16" x14ac:dyDescent="0.3">
      <c r="P1605"/>
    </row>
    <row r="1606" spans="16:16" x14ac:dyDescent="0.3">
      <c r="P1606"/>
    </row>
    <row r="1607" spans="16:16" x14ac:dyDescent="0.3">
      <c r="P1607"/>
    </row>
    <row r="1608" spans="16:16" x14ac:dyDescent="0.3">
      <c r="P1608"/>
    </row>
    <row r="1609" spans="16:16" x14ac:dyDescent="0.3">
      <c r="P1609"/>
    </row>
    <row r="1610" spans="16:16" x14ac:dyDescent="0.3">
      <c r="P1610"/>
    </row>
    <row r="1611" spans="16:16" x14ac:dyDescent="0.3">
      <c r="P1611"/>
    </row>
    <row r="1612" spans="16:16" x14ac:dyDescent="0.3">
      <c r="P1612"/>
    </row>
    <row r="1613" spans="16:16" x14ac:dyDescent="0.3">
      <c r="P1613"/>
    </row>
    <row r="1614" spans="16:16" x14ac:dyDescent="0.3">
      <c r="P1614"/>
    </row>
    <row r="1615" spans="16:16" x14ac:dyDescent="0.3">
      <c r="P1615"/>
    </row>
    <row r="1616" spans="16:16" x14ac:dyDescent="0.3">
      <c r="P1616"/>
    </row>
    <row r="1617" spans="16:16" x14ac:dyDescent="0.3">
      <c r="P1617"/>
    </row>
    <row r="1618" spans="16:16" x14ac:dyDescent="0.3">
      <c r="P1618"/>
    </row>
    <row r="1619" spans="16:16" x14ac:dyDescent="0.3">
      <c r="P1619"/>
    </row>
    <row r="1620" spans="16:16" x14ac:dyDescent="0.3">
      <c r="P1620"/>
    </row>
    <row r="1621" spans="16:16" x14ac:dyDescent="0.3">
      <c r="P1621"/>
    </row>
    <row r="1622" spans="16:16" x14ac:dyDescent="0.3">
      <c r="P1622"/>
    </row>
    <row r="1623" spans="16:16" x14ac:dyDescent="0.3">
      <c r="P1623"/>
    </row>
    <row r="1624" spans="16:16" x14ac:dyDescent="0.3">
      <c r="P1624"/>
    </row>
    <row r="1625" spans="16:16" x14ac:dyDescent="0.3">
      <c r="P1625"/>
    </row>
    <row r="1626" spans="16:16" x14ac:dyDescent="0.3">
      <c r="P1626"/>
    </row>
    <row r="1627" spans="16:16" x14ac:dyDescent="0.3">
      <c r="P1627"/>
    </row>
    <row r="1628" spans="16:16" x14ac:dyDescent="0.3">
      <c r="P1628"/>
    </row>
    <row r="1629" spans="16:16" x14ac:dyDescent="0.3">
      <c r="P1629"/>
    </row>
    <row r="1630" spans="16:16" x14ac:dyDescent="0.3">
      <c r="P1630"/>
    </row>
    <row r="1631" spans="16:16" x14ac:dyDescent="0.3">
      <c r="P1631"/>
    </row>
    <row r="1632" spans="16:16" x14ac:dyDescent="0.3">
      <c r="P1632"/>
    </row>
    <row r="1633" spans="16:16" x14ac:dyDescent="0.3">
      <c r="P1633"/>
    </row>
    <row r="1634" spans="16:16" x14ac:dyDescent="0.3">
      <c r="P1634"/>
    </row>
    <row r="1635" spans="16:16" x14ac:dyDescent="0.3">
      <c r="P1635"/>
    </row>
    <row r="1636" spans="16:16" x14ac:dyDescent="0.3">
      <c r="P1636"/>
    </row>
    <row r="1637" spans="16:16" x14ac:dyDescent="0.3">
      <c r="P1637"/>
    </row>
    <row r="1638" spans="16:16" x14ac:dyDescent="0.3">
      <c r="P1638"/>
    </row>
    <row r="1639" spans="16:16" x14ac:dyDescent="0.3">
      <c r="P1639"/>
    </row>
    <row r="1640" spans="16:16" x14ac:dyDescent="0.3">
      <c r="P1640"/>
    </row>
    <row r="1641" spans="16:16" x14ac:dyDescent="0.3">
      <c r="P1641"/>
    </row>
    <row r="1642" spans="16:16" x14ac:dyDescent="0.3">
      <c r="P1642"/>
    </row>
    <row r="1643" spans="16:16" x14ac:dyDescent="0.3">
      <c r="P1643"/>
    </row>
    <row r="1644" spans="16:16" x14ac:dyDescent="0.3">
      <c r="P1644"/>
    </row>
    <row r="1645" spans="16:16" x14ac:dyDescent="0.3">
      <c r="P1645"/>
    </row>
    <row r="1646" spans="16:16" x14ac:dyDescent="0.3">
      <c r="P1646"/>
    </row>
    <row r="1647" spans="16:16" x14ac:dyDescent="0.3">
      <c r="P1647"/>
    </row>
    <row r="1648" spans="16:16" x14ac:dyDescent="0.3">
      <c r="P1648"/>
    </row>
    <row r="1649" spans="16:16" x14ac:dyDescent="0.3">
      <c r="P1649"/>
    </row>
    <row r="1650" spans="16:16" x14ac:dyDescent="0.3">
      <c r="P1650"/>
    </row>
    <row r="1651" spans="16:16" x14ac:dyDescent="0.3">
      <c r="P1651"/>
    </row>
    <row r="1652" spans="16:16" x14ac:dyDescent="0.3">
      <c r="P1652"/>
    </row>
    <row r="1653" spans="16:16" x14ac:dyDescent="0.3">
      <c r="P1653"/>
    </row>
    <row r="1654" spans="16:16" x14ac:dyDescent="0.3">
      <c r="P1654"/>
    </row>
    <row r="1655" spans="16:16" x14ac:dyDescent="0.3">
      <c r="P1655"/>
    </row>
    <row r="1656" spans="16:16" x14ac:dyDescent="0.3">
      <c r="P1656"/>
    </row>
    <row r="1657" spans="16:16" x14ac:dyDescent="0.3">
      <c r="P1657"/>
    </row>
    <row r="1658" spans="16:16" x14ac:dyDescent="0.3">
      <c r="P1658"/>
    </row>
    <row r="1659" spans="16:16" x14ac:dyDescent="0.3">
      <c r="P1659"/>
    </row>
    <row r="1660" spans="16:16" x14ac:dyDescent="0.3">
      <c r="P1660"/>
    </row>
    <row r="1661" spans="16:16" x14ac:dyDescent="0.3">
      <c r="P1661"/>
    </row>
    <row r="1662" spans="16:16" x14ac:dyDescent="0.3">
      <c r="P1662"/>
    </row>
    <row r="1663" spans="16:16" x14ac:dyDescent="0.3">
      <c r="P1663"/>
    </row>
    <row r="1664" spans="16:16" x14ac:dyDescent="0.3">
      <c r="P1664"/>
    </row>
    <row r="1665" spans="16:16" x14ac:dyDescent="0.3">
      <c r="P1665"/>
    </row>
    <row r="1666" spans="16:16" x14ac:dyDescent="0.3">
      <c r="P1666"/>
    </row>
    <row r="1667" spans="16:16" x14ac:dyDescent="0.3">
      <c r="P1667"/>
    </row>
    <row r="1668" spans="16:16" x14ac:dyDescent="0.3">
      <c r="P1668"/>
    </row>
    <row r="1669" spans="16:16" x14ac:dyDescent="0.3">
      <c r="P1669"/>
    </row>
    <row r="1670" spans="16:16" x14ac:dyDescent="0.3">
      <c r="P1670"/>
    </row>
    <row r="1671" spans="16:16" x14ac:dyDescent="0.3">
      <c r="P1671"/>
    </row>
    <row r="1672" spans="16:16" x14ac:dyDescent="0.3">
      <c r="P1672"/>
    </row>
    <row r="1673" spans="16:16" x14ac:dyDescent="0.3">
      <c r="P1673"/>
    </row>
    <row r="1674" spans="16:16" x14ac:dyDescent="0.3">
      <c r="P1674"/>
    </row>
    <row r="1675" spans="16:16" x14ac:dyDescent="0.3">
      <c r="P1675"/>
    </row>
    <row r="1676" spans="16:16" x14ac:dyDescent="0.3">
      <c r="P1676"/>
    </row>
    <row r="1677" spans="16:16" x14ac:dyDescent="0.3">
      <c r="P1677"/>
    </row>
    <row r="1678" spans="16:16" x14ac:dyDescent="0.3">
      <c r="P1678"/>
    </row>
    <row r="1679" spans="16:16" x14ac:dyDescent="0.3">
      <c r="P1679"/>
    </row>
    <row r="1680" spans="16:16" x14ac:dyDescent="0.3">
      <c r="P1680"/>
    </row>
    <row r="1681" spans="16:16" x14ac:dyDescent="0.3">
      <c r="P1681"/>
    </row>
    <row r="1682" spans="16:16" x14ac:dyDescent="0.3">
      <c r="P1682"/>
    </row>
    <row r="1683" spans="16:16" x14ac:dyDescent="0.3">
      <c r="P1683"/>
    </row>
    <row r="1684" spans="16:16" x14ac:dyDescent="0.3">
      <c r="P1684"/>
    </row>
    <row r="1685" spans="16:16" x14ac:dyDescent="0.3">
      <c r="P1685"/>
    </row>
    <row r="1686" spans="16:16" x14ac:dyDescent="0.3">
      <c r="P1686"/>
    </row>
    <row r="1687" spans="16:16" x14ac:dyDescent="0.3">
      <c r="P1687"/>
    </row>
    <row r="1688" spans="16:16" x14ac:dyDescent="0.3">
      <c r="P1688"/>
    </row>
    <row r="1689" spans="16:16" x14ac:dyDescent="0.3">
      <c r="P1689"/>
    </row>
    <row r="1690" spans="16:16" x14ac:dyDescent="0.3">
      <c r="P1690"/>
    </row>
    <row r="1691" spans="16:16" x14ac:dyDescent="0.3">
      <c r="P1691"/>
    </row>
    <row r="1692" spans="16:16" x14ac:dyDescent="0.3">
      <c r="P1692"/>
    </row>
    <row r="1693" spans="16:16" x14ac:dyDescent="0.3">
      <c r="P1693"/>
    </row>
    <row r="1694" spans="16:16" x14ac:dyDescent="0.3">
      <c r="P1694"/>
    </row>
    <row r="1695" spans="16:16" x14ac:dyDescent="0.3">
      <c r="P1695"/>
    </row>
    <row r="1696" spans="16:16" x14ac:dyDescent="0.3">
      <c r="P1696"/>
    </row>
    <row r="1697" spans="16:16" x14ac:dyDescent="0.3">
      <c r="P1697"/>
    </row>
    <row r="1698" spans="16:16" x14ac:dyDescent="0.3">
      <c r="P1698"/>
    </row>
    <row r="1699" spans="16:16" x14ac:dyDescent="0.3">
      <c r="P1699"/>
    </row>
    <row r="1700" spans="16:16" x14ac:dyDescent="0.3">
      <c r="P1700"/>
    </row>
    <row r="1701" spans="16:16" x14ac:dyDescent="0.3">
      <c r="P1701"/>
    </row>
    <row r="1702" spans="16:16" x14ac:dyDescent="0.3">
      <c r="P1702"/>
    </row>
    <row r="1703" spans="16:16" ht="14.25" customHeight="1" x14ac:dyDescent="0.3">
      <c r="P1703"/>
    </row>
    <row r="1704" spans="16:16" x14ac:dyDescent="0.3">
      <c r="P1704"/>
    </row>
    <row r="1705" spans="16:16" x14ac:dyDescent="0.3">
      <c r="P1705"/>
    </row>
    <row r="1706" spans="16:16" x14ac:dyDescent="0.3">
      <c r="P1706"/>
    </row>
    <row r="1707" spans="16:16" x14ac:dyDescent="0.3">
      <c r="P1707"/>
    </row>
    <row r="1708" spans="16:16" x14ac:dyDescent="0.3">
      <c r="P1708"/>
    </row>
    <row r="1709" spans="16:16" x14ac:dyDescent="0.3">
      <c r="P1709"/>
    </row>
    <row r="1710" spans="16:16" x14ac:dyDescent="0.3">
      <c r="P1710"/>
    </row>
    <row r="1711" spans="16:16" x14ac:dyDescent="0.3">
      <c r="P1711"/>
    </row>
    <row r="1712" spans="16:16" x14ac:dyDescent="0.3">
      <c r="P1712"/>
    </row>
    <row r="1713" spans="16:16" x14ac:dyDescent="0.3">
      <c r="P1713"/>
    </row>
    <row r="1714" spans="16:16" x14ac:dyDescent="0.3">
      <c r="P1714"/>
    </row>
    <row r="1715" spans="16:16" x14ac:dyDescent="0.3">
      <c r="P1715"/>
    </row>
    <row r="1716" spans="16:16" x14ac:dyDescent="0.3">
      <c r="P1716"/>
    </row>
    <row r="1717" spans="16:16" x14ac:dyDescent="0.3">
      <c r="P1717"/>
    </row>
    <row r="1718" spans="16:16" x14ac:dyDescent="0.3">
      <c r="P1718"/>
    </row>
    <row r="1719" spans="16:16" x14ac:dyDescent="0.3">
      <c r="P1719"/>
    </row>
    <row r="1720" spans="16:16" x14ac:dyDescent="0.3">
      <c r="P1720"/>
    </row>
    <row r="1721" spans="16:16" x14ac:dyDescent="0.3">
      <c r="P1721"/>
    </row>
    <row r="1722" spans="16:16" x14ac:dyDescent="0.3">
      <c r="P1722"/>
    </row>
    <row r="1723" spans="16:16" x14ac:dyDescent="0.3">
      <c r="P1723"/>
    </row>
    <row r="1724" spans="16:16" x14ac:dyDescent="0.3">
      <c r="P1724"/>
    </row>
    <row r="1725" spans="16:16" x14ac:dyDescent="0.3">
      <c r="P1725"/>
    </row>
    <row r="1726" spans="16:16" x14ac:dyDescent="0.3">
      <c r="P1726"/>
    </row>
    <row r="1727" spans="16:16" x14ac:dyDescent="0.3">
      <c r="P1727"/>
    </row>
    <row r="1728" spans="16:16" x14ac:dyDescent="0.3">
      <c r="P1728"/>
    </row>
    <row r="1729" spans="16:16" x14ac:dyDescent="0.3">
      <c r="P1729"/>
    </row>
    <row r="1730" spans="16:16" x14ac:dyDescent="0.3">
      <c r="P1730"/>
    </row>
    <row r="1731" spans="16:16" x14ac:dyDescent="0.3">
      <c r="P1731"/>
    </row>
    <row r="1732" spans="16:16" x14ac:dyDescent="0.3">
      <c r="P1732"/>
    </row>
    <row r="1733" spans="16:16" x14ac:dyDescent="0.3">
      <c r="P1733"/>
    </row>
    <row r="1734" spans="16:16" x14ac:dyDescent="0.3">
      <c r="P1734"/>
    </row>
    <row r="1735" spans="16:16" x14ac:dyDescent="0.3">
      <c r="P1735"/>
    </row>
    <row r="1736" spans="16:16" x14ac:dyDescent="0.3">
      <c r="P1736"/>
    </row>
    <row r="1737" spans="16:16" x14ac:dyDescent="0.3">
      <c r="P1737"/>
    </row>
    <row r="1738" spans="16:16" x14ac:dyDescent="0.3">
      <c r="P1738"/>
    </row>
    <row r="1739" spans="16:16" x14ac:dyDescent="0.3">
      <c r="P1739"/>
    </row>
    <row r="1740" spans="16:16" x14ac:dyDescent="0.3">
      <c r="P1740"/>
    </row>
    <row r="1741" spans="16:16" x14ac:dyDescent="0.3">
      <c r="P1741"/>
    </row>
    <row r="1742" spans="16:16" x14ac:dyDescent="0.3">
      <c r="P1742"/>
    </row>
    <row r="1743" spans="16:16" x14ac:dyDescent="0.3">
      <c r="P1743"/>
    </row>
    <row r="1744" spans="16:16" x14ac:dyDescent="0.3">
      <c r="P1744"/>
    </row>
    <row r="1745" spans="16:16" x14ac:dyDescent="0.3">
      <c r="P1745"/>
    </row>
    <row r="1746" spans="16:16" x14ac:dyDescent="0.3">
      <c r="P1746"/>
    </row>
    <row r="1747" spans="16:16" x14ac:dyDescent="0.3">
      <c r="P1747"/>
    </row>
    <row r="1748" spans="16:16" x14ac:dyDescent="0.3">
      <c r="P1748"/>
    </row>
    <row r="1749" spans="16:16" x14ac:dyDescent="0.3">
      <c r="P1749"/>
    </row>
    <row r="1750" spans="16:16" x14ac:dyDescent="0.3">
      <c r="P1750"/>
    </row>
    <row r="1751" spans="16:16" x14ac:dyDescent="0.3">
      <c r="P1751"/>
    </row>
    <row r="1752" spans="16:16" x14ac:dyDescent="0.3">
      <c r="P1752"/>
    </row>
    <row r="1753" spans="16:16" x14ac:dyDescent="0.3">
      <c r="P1753"/>
    </row>
    <row r="1754" spans="16:16" x14ac:dyDescent="0.3">
      <c r="P1754"/>
    </row>
    <row r="1755" spans="16:16" x14ac:dyDescent="0.3">
      <c r="P1755"/>
    </row>
    <row r="1756" spans="16:16" x14ac:dyDescent="0.3">
      <c r="P1756"/>
    </row>
    <row r="1757" spans="16:16" x14ac:dyDescent="0.3">
      <c r="P1757"/>
    </row>
    <row r="1758" spans="16:16" x14ac:dyDescent="0.3">
      <c r="P1758"/>
    </row>
    <row r="1759" spans="16:16" x14ac:dyDescent="0.3">
      <c r="P1759"/>
    </row>
    <row r="1760" spans="16:16" x14ac:dyDescent="0.3">
      <c r="P1760"/>
    </row>
    <row r="1761" spans="16:16" x14ac:dyDescent="0.3">
      <c r="P1761"/>
    </row>
    <row r="1762" spans="16:16" x14ac:dyDescent="0.3">
      <c r="P1762"/>
    </row>
    <row r="1763" spans="16:16" x14ac:dyDescent="0.3">
      <c r="P1763"/>
    </row>
    <row r="1764" spans="16:16" x14ac:dyDescent="0.3">
      <c r="P1764"/>
    </row>
    <row r="1765" spans="16:16" x14ac:dyDescent="0.3">
      <c r="P1765"/>
    </row>
    <row r="1766" spans="16:16" x14ac:dyDescent="0.3">
      <c r="P1766"/>
    </row>
    <row r="1767" spans="16:16" x14ac:dyDescent="0.3">
      <c r="P1767"/>
    </row>
    <row r="1768" spans="16:16" x14ac:dyDescent="0.3">
      <c r="P1768"/>
    </row>
    <row r="1769" spans="16:16" x14ac:dyDescent="0.3">
      <c r="P1769"/>
    </row>
    <row r="1770" spans="16:16" x14ac:dyDescent="0.3">
      <c r="P1770"/>
    </row>
    <row r="1771" spans="16:16" x14ac:dyDescent="0.3">
      <c r="P1771"/>
    </row>
    <row r="1772" spans="16:16" x14ac:dyDescent="0.3">
      <c r="P1772"/>
    </row>
    <row r="1773" spans="16:16" x14ac:dyDescent="0.3">
      <c r="P1773"/>
    </row>
    <row r="1774" spans="16:16" x14ac:dyDescent="0.3">
      <c r="P1774"/>
    </row>
    <row r="1775" spans="16:16" x14ac:dyDescent="0.3">
      <c r="P1775"/>
    </row>
    <row r="1776" spans="16:16" x14ac:dyDescent="0.3">
      <c r="P1776"/>
    </row>
    <row r="1777" spans="16:16" x14ac:dyDescent="0.3">
      <c r="P1777"/>
    </row>
    <row r="1778" spans="16:16" x14ac:dyDescent="0.3">
      <c r="P1778"/>
    </row>
    <row r="1779" spans="16:16" x14ac:dyDescent="0.3">
      <c r="P1779"/>
    </row>
    <row r="1780" spans="16:16" x14ac:dyDescent="0.3">
      <c r="P1780"/>
    </row>
    <row r="1781" spans="16:16" x14ac:dyDescent="0.3">
      <c r="P1781"/>
    </row>
    <row r="1782" spans="16:16" x14ac:dyDescent="0.3">
      <c r="P1782"/>
    </row>
    <row r="1783" spans="16:16" x14ac:dyDescent="0.3">
      <c r="P1783"/>
    </row>
    <row r="1784" spans="16:16" x14ac:dyDescent="0.3">
      <c r="P1784"/>
    </row>
    <row r="1785" spans="16:16" x14ac:dyDescent="0.3">
      <c r="P1785"/>
    </row>
    <row r="1786" spans="16:16" x14ac:dyDescent="0.3">
      <c r="P1786"/>
    </row>
    <row r="1787" spans="16:16" x14ac:dyDescent="0.3">
      <c r="P1787"/>
    </row>
    <row r="1788" spans="16:16" x14ac:dyDescent="0.3">
      <c r="P1788"/>
    </row>
    <row r="1789" spans="16:16" x14ac:dyDescent="0.3">
      <c r="P1789"/>
    </row>
    <row r="1790" spans="16:16" x14ac:dyDescent="0.3">
      <c r="P1790"/>
    </row>
    <row r="1791" spans="16:16" x14ac:dyDescent="0.3">
      <c r="P1791"/>
    </row>
    <row r="1792" spans="16:16" x14ac:dyDescent="0.3">
      <c r="P1792"/>
    </row>
    <row r="1793" spans="16:16" x14ac:dyDescent="0.3">
      <c r="P1793"/>
    </row>
    <row r="1794" spans="16:16" x14ac:dyDescent="0.3">
      <c r="P1794"/>
    </row>
    <row r="1795" spans="16:16" x14ac:dyDescent="0.3">
      <c r="P1795"/>
    </row>
    <row r="1796" spans="16:16" x14ac:dyDescent="0.3">
      <c r="P1796"/>
    </row>
    <row r="1797" spans="16:16" x14ac:dyDescent="0.3">
      <c r="P1797"/>
    </row>
    <row r="1798" spans="16:16" x14ac:dyDescent="0.3">
      <c r="P1798"/>
    </row>
    <row r="1799" spans="16:16" x14ac:dyDescent="0.3">
      <c r="P1799"/>
    </row>
    <row r="1800" spans="16:16" x14ac:dyDescent="0.3">
      <c r="P1800"/>
    </row>
    <row r="1801" spans="16:16" x14ac:dyDescent="0.3">
      <c r="P1801"/>
    </row>
    <row r="1802" spans="16:16" x14ac:dyDescent="0.3">
      <c r="P1802"/>
    </row>
    <row r="1803" spans="16:16" x14ac:dyDescent="0.3">
      <c r="P1803"/>
    </row>
    <row r="1804" spans="16:16" x14ac:dyDescent="0.3">
      <c r="P1804"/>
    </row>
    <row r="1805" spans="16:16" x14ac:dyDescent="0.3">
      <c r="P1805"/>
    </row>
    <row r="1806" spans="16:16" x14ac:dyDescent="0.3">
      <c r="P1806"/>
    </row>
    <row r="1807" spans="16:16" x14ac:dyDescent="0.3">
      <c r="P1807"/>
    </row>
    <row r="1808" spans="16:16" x14ac:dyDescent="0.3">
      <c r="P1808"/>
    </row>
    <row r="1809" spans="16:16" x14ac:dyDescent="0.3">
      <c r="P1809"/>
    </row>
    <row r="1810" spans="16:16" x14ac:dyDescent="0.3">
      <c r="P1810"/>
    </row>
    <row r="1811" spans="16:16" x14ac:dyDescent="0.3">
      <c r="P1811"/>
    </row>
    <row r="1812" spans="16:16" x14ac:dyDescent="0.3">
      <c r="P1812"/>
    </row>
    <row r="1813" spans="16:16" x14ac:dyDescent="0.3">
      <c r="P1813"/>
    </row>
    <row r="1814" spans="16:16" x14ac:dyDescent="0.3">
      <c r="P1814"/>
    </row>
    <row r="1815" spans="16:16" x14ac:dyDescent="0.3">
      <c r="P1815"/>
    </row>
    <row r="1816" spans="16:16" x14ac:dyDescent="0.3">
      <c r="P1816"/>
    </row>
    <row r="1817" spans="16:16" x14ac:dyDescent="0.3">
      <c r="P1817"/>
    </row>
    <row r="1818" spans="16:16" x14ac:dyDescent="0.3">
      <c r="P1818"/>
    </row>
    <row r="1819" spans="16:16" x14ac:dyDescent="0.3">
      <c r="P1819"/>
    </row>
    <row r="1820" spans="16:16" x14ac:dyDescent="0.3">
      <c r="P1820"/>
    </row>
    <row r="1821" spans="16:16" x14ac:dyDescent="0.3">
      <c r="P1821"/>
    </row>
    <row r="1822" spans="16:16" x14ac:dyDescent="0.3">
      <c r="P1822"/>
    </row>
    <row r="1823" spans="16:16" x14ac:dyDescent="0.3">
      <c r="P1823"/>
    </row>
    <row r="1824" spans="16:16" x14ac:dyDescent="0.3">
      <c r="P1824"/>
    </row>
    <row r="1825" spans="16:16" x14ac:dyDescent="0.3">
      <c r="P1825"/>
    </row>
    <row r="1826" spans="16:16" x14ac:dyDescent="0.3">
      <c r="P1826"/>
    </row>
    <row r="1827" spans="16:16" x14ac:dyDescent="0.3">
      <c r="P1827"/>
    </row>
    <row r="1828" spans="16:16" x14ac:dyDescent="0.3">
      <c r="P1828"/>
    </row>
    <row r="1829" spans="16:16" x14ac:dyDescent="0.3">
      <c r="P1829"/>
    </row>
    <row r="1830" spans="16:16" x14ac:dyDescent="0.3">
      <c r="P1830"/>
    </row>
    <row r="1831" spans="16:16" x14ac:dyDescent="0.3">
      <c r="P1831"/>
    </row>
    <row r="1832" spans="16:16" x14ac:dyDescent="0.3">
      <c r="P1832"/>
    </row>
    <row r="1833" spans="16:16" x14ac:dyDescent="0.3">
      <c r="P1833"/>
    </row>
    <row r="1834" spans="16:16" x14ac:dyDescent="0.3">
      <c r="P1834"/>
    </row>
    <row r="1835" spans="16:16" x14ac:dyDescent="0.3">
      <c r="P1835"/>
    </row>
    <row r="1836" spans="16:16" x14ac:dyDescent="0.3">
      <c r="P1836"/>
    </row>
    <row r="1837" spans="16:16" x14ac:dyDescent="0.3">
      <c r="P1837"/>
    </row>
    <row r="1838" spans="16:16" x14ac:dyDescent="0.3">
      <c r="P1838"/>
    </row>
    <row r="1839" spans="16:16" x14ac:dyDescent="0.3">
      <c r="P1839"/>
    </row>
    <row r="1840" spans="16:16" x14ac:dyDescent="0.3">
      <c r="P1840"/>
    </row>
    <row r="1841" spans="16:16" x14ac:dyDescent="0.3">
      <c r="P1841"/>
    </row>
    <row r="1842" spans="16:16" x14ac:dyDescent="0.3">
      <c r="P1842"/>
    </row>
    <row r="1843" spans="16:16" x14ac:dyDescent="0.3">
      <c r="P1843"/>
    </row>
    <row r="1844" spans="16:16" x14ac:dyDescent="0.3">
      <c r="P1844"/>
    </row>
    <row r="1845" spans="16:16" x14ac:dyDescent="0.3">
      <c r="P1845"/>
    </row>
    <row r="1846" spans="16:16" x14ac:dyDescent="0.3">
      <c r="P1846"/>
    </row>
    <row r="1847" spans="16:16" x14ac:dyDescent="0.3">
      <c r="P1847"/>
    </row>
    <row r="1848" spans="16:16" x14ac:dyDescent="0.3">
      <c r="P1848"/>
    </row>
    <row r="1849" spans="16:16" x14ac:dyDescent="0.3">
      <c r="P1849"/>
    </row>
    <row r="1850" spans="16:16" x14ac:dyDescent="0.3">
      <c r="P1850"/>
    </row>
    <row r="1851" spans="16:16" x14ac:dyDescent="0.3">
      <c r="P1851"/>
    </row>
    <row r="1852" spans="16:16" x14ac:dyDescent="0.3">
      <c r="P1852"/>
    </row>
    <row r="1853" spans="16:16" x14ac:dyDescent="0.3">
      <c r="P1853"/>
    </row>
    <row r="1854" spans="16:16" x14ac:dyDescent="0.3">
      <c r="P1854"/>
    </row>
    <row r="1855" spans="16:16" x14ac:dyDescent="0.3">
      <c r="P1855"/>
    </row>
    <row r="1856" spans="16:16" x14ac:dyDescent="0.3">
      <c r="P1856"/>
    </row>
    <row r="1857" spans="16:16" x14ac:dyDescent="0.3">
      <c r="P1857"/>
    </row>
    <row r="1858" spans="16:16" x14ac:dyDescent="0.3">
      <c r="P1858"/>
    </row>
    <row r="1859" spans="16:16" x14ac:dyDescent="0.3">
      <c r="P1859"/>
    </row>
    <row r="1860" spans="16:16" x14ac:dyDescent="0.3">
      <c r="P1860"/>
    </row>
    <row r="1861" spans="16:16" x14ac:dyDescent="0.3">
      <c r="P1861"/>
    </row>
    <row r="1862" spans="16:16" x14ac:dyDescent="0.3">
      <c r="P1862"/>
    </row>
    <row r="1863" spans="16:16" x14ac:dyDescent="0.3">
      <c r="P1863"/>
    </row>
    <row r="1864" spans="16:16" x14ac:dyDescent="0.3">
      <c r="P1864"/>
    </row>
    <row r="1865" spans="16:16" x14ac:dyDescent="0.3">
      <c r="P1865"/>
    </row>
    <row r="1866" spans="16:16" x14ac:dyDescent="0.3">
      <c r="P1866"/>
    </row>
    <row r="1867" spans="16:16" x14ac:dyDescent="0.3">
      <c r="P1867"/>
    </row>
    <row r="1868" spans="16:16" x14ac:dyDescent="0.3">
      <c r="P1868"/>
    </row>
    <row r="1869" spans="16:16" x14ac:dyDescent="0.3">
      <c r="P1869"/>
    </row>
    <row r="1870" spans="16:16" x14ac:dyDescent="0.3">
      <c r="P1870"/>
    </row>
    <row r="1871" spans="16:16" x14ac:dyDescent="0.3">
      <c r="P1871"/>
    </row>
    <row r="1872" spans="16:16" x14ac:dyDescent="0.3">
      <c r="P1872"/>
    </row>
    <row r="1873" spans="16:16" x14ac:dyDescent="0.3">
      <c r="P1873"/>
    </row>
    <row r="1874" spans="16:16" x14ac:dyDescent="0.3">
      <c r="P1874"/>
    </row>
    <row r="1875" spans="16:16" x14ac:dyDescent="0.3">
      <c r="P1875"/>
    </row>
    <row r="1876" spans="16:16" x14ac:dyDescent="0.3">
      <c r="P1876"/>
    </row>
    <row r="1877" spans="16:16" x14ac:dyDescent="0.3">
      <c r="P1877"/>
    </row>
    <row r="1878" spans="16:16" x14ac:dyDescent="0.3">
      <c r="P1878"/>
    </row>
    <row r="1879" spans="16:16" x14ac:dyDescent="0.3">
      <c r="P1879"/>
    </row>
    <row r="1880" spans="16:16" x14ac:dyDescent="0.3">
      <c r="P1880"/>
    </row>
    <row r="1881" spans="16:16" x14ac:dyDescent="0.3">
      <c r="P1881"/>
    </row>
    <row r="1882" spans="16:16" x14ac:dyDescent="0.3">
      <c r="P1882"/>
    </row>
    <row r="1883" spans="16:16" x14ac:dyDescent="0.3">
      <c r="P1883"/>
    </row>
    <row r="1884" spans="16:16" x14ac:dyDescent="0.3">
      <c r="P1884"/>
    </row>
    <row r="1885" spans="16:16" x14ac:dyDescent="0.3">
      <c r="P1885"/>
    </row>
    <row r="1886" spans="16:16" x14ac:dyDescent="0.3">
      <c r="P1886"/>
    </row>
    <row r="1887" spans="16:16" x14ac:dyDescent="0.3">
      <c r="P1887"/>
    </row>
    <row r="1888" spans="16:16" x14ac:dyDescent="0.3">
      <c r="P1888"/>
    </row>
    <row r="1889" spans="16:16" x14ac:dyDescent="0.3">
      <c r="P1889"/>
    </row>
    <row r="1890" spans="16:16" x14ac:dyDescent="0.3">
      <c r="P1890"/>
    </row>
    <row r="1891" spans="16:16" x14ac:dyDescent="0.3">
      <c r="P1891"/>
    </row>
    <row r="1892" spans="16:16" x14ac:dyDescent="0.3">
      <c r="P1892"/>
    </row>
    <row r="1893" spans="16:16" x14ac:dyDescent="0.3">
      <c r="P1893"/>
    </row>
    <row r="1894" spans="16:16" x14ac:dyDescent="0.3">
      <c r="P1894"/>
    </row>
    <row r="1895" spans="16:16" x14ac:dyDescent="0.3">
      <c r="P1895"/>
    </row>
    <row r="1896" spans="16:16" x14ac:dyDescent="0.3">
      <c r="P1896"/>
    </row>
    <row r="1897" spans="16:16" x14ac:dyDescent="0.3">
      <c r="P1897"/>
    </row>
    <row r="1898" spans="16:16" x14ac:dyDescent="0.3">
      <c r="P1898"/>
    </row>
    <row r="1899" spans="16:16" x14ac:dyDescent="0.3">
      <c r="P1899"/>
    </row>
    <row r="1900" spans="16:16" x14ac:dyDescent="0.3">
      <c r="P1900"/>
    </row>
    <row r="1901" spans="16:16" x14ac:dyDescent="0.3">
      <c r="P1901"/>
    </row>
    <row r="1902" spans="16:16" x14ac:dyDescent="0.3">
      <c r="P1902"/>
    </row>
    <row r="1903" spans="16:16" x14ac:dyDescent="0.3">
      <c r="P1903"/>
    </row>
    <row r="1904" spans="16:16" x14ac:dyDescent="0.3">
      <c r="P1904"/>
    </row>
    <row r="1905" spans="16:16" x14ac:dyDescent="0.3">
      <c r="P1905"/>
    </row>
    <row r="1906" spans="16:16" x14ac:dyDescent="0.3">
      <c r="P1906"/>
    </row>
    <row r="1907" spans="16:16" x14ac:dyDescent="0.3">
      <c r="P1907"/>
    </row>
    <row r="1908" spans="16:16" x14ac:dyDescent="0.3">
      <c r="P1908"/>
    </row>
    <row r="1909" spans="16:16" x14ac:dyDescent="0.3">
      <c r="P1909"/>
    </row>
    <row r="1910" spans="16:16" x14ac:dyDescent="0.3">
      <c r="P1910"/>
    </row>
    <row r="1911" spans="16:16" x14ac:dyDescent="0.3">
      <c r="P1911"/>
    </row>
    <row r="1912" spans="16:16" x14ac:dyDescent="0.3">
      <c r="P1912"/>
    </row>
    <row r="1913" spans="16:16" x14ac:dyDescent="0.3">
      <c r="P1913"/>
    </row>
    <row r="1914" spans="16:16" x14ac:dyDescent="0.3">
      <c r="P1914"/>
    </row>
    <row r="1915" spans="16:16" x14ac:dyDescent="0.3">
      <c r="P1915"/>
    </row>
    <row r="1916" spans="16:16" x14ac:dyDescent="0.3">
      <c r="P1916"/>
    </row>
    <row r="1917" spans="16:16" x14ac:dyDescent="0.3">
      <c r="P1917"/>
    </row>
    <row r="1918" spans="16:16" x14ac:dyDescent="0.3">
      <c r="P1918"/>
    </row>
    <row r="1919" spans="16:16" x14ac:dyDescent="0.3">
      <c r="P1919"/>
    </row>
    <row r="1920" spans="16:16" x14ac:dyDescent="0.3">
      <c r="P1920"/>
    </row>
    <row r="1921" spans="16:16" x14ac:dyDescent="0.3">
      <c r="P1921"/>
    </row>
    <row r="1922" spans="16:16" x14ac:dyDescent="0.3">
      <c r="P1922"/>
    </row>
    <row r="1923" spans="16:16" x14ac:dyDescent="0.3">
      <c r="P1923"/>
    </row>
    <row r="1924" spans="16:16" x14ac:dyDescent="0.3">
      <c r="P1924"/>
    </row>
    <row r="1925" spans="16:16" x14ac:dyDescent="0.3">
      <c r="P1925"/>
    </row>
    <row r="1926" spans="16:16" x14ac:dyDescent="0.3">
      <c r="P1926"/>
    </row>
    <row r="1927" spans="16:16" x14ac:dyDescent="0.3">
      <c r="P1927"/>
    </row>
    <row r="1928" spans="16:16" x14ac:dyDescent="0.3">
      <c r="P1928"/>
    </row>
    <row r="1929" spans="16:16" x14ac:dyDescent="0.3">
      <c r="P1929"/>
    </row>
    <row r="1930" spans="16:16" x14ac:dyDescent="0.3">
      <c r="P1930"/>
    </row>
    <row r="1931" spans="16:16" x14ac:dyDescent="0.3">
      <c r="P1931"/>
    </row>
    <row r="1932" spans="16:16" x14ac:dyDescent="0.3">
      <c r="P1932"/>
    </row>
    <row r="1933" spans="16:16" x14ac:dyDescent="0.3">
      <c r="P1933"/>
    </row>
    <row r="1934" spans="16:16" x14ac:dyDescent="0.3">
      <c r="P1934"/>
    </row>
    <row r="1935" spans="16:16" x14ac:dyDescent="0.3">
      <c r="P1935"/>
    </row>
    <row r="1936" spans="16:16" x14ac:dyDescent="0.3">
      <c r="P1936"/>
    </row>
    <row r="1937" spans="16:16" x14ac:dyDescent="0.3">
      <c r="P1937"/>
    </row>
    <row r="1938" spans="16:16" x14ac:dyDescent="0.3">
      <c r="P1938"/>
    </row>
    <row r="1939" spans="16:16" x14ac:dyDescent="0.3">
      <c r="P1939"/>
    </row>
    <row r="1940" spans="16:16" x14ac:dyDescent="0.3">
      <c r="P1940"/>
    </row>
    <row r="1941" spans="16:16" x14ac:dyDescent="0.3">
      <c r="P1941"/>
    </row>
    <row r="1942" spans="16:16" x14ac:dyDescent="0.3">
      <c r="P1942"/>
    </row>
    <row r="1943" spans="16:16" x14ac:dyDescent="0.3">
      <c r="P1943"/>
    </row>
    <row r="1944" spans="16:16" x14ac:dyDescent="0.3">
      <c r="P1944"/>
    </row>
    <row r="1945" spans="16:16" x14ac:dyDescent="0.3">
      <c r="P1945"/>
    </row>
    <row r="1946" spans="16:16" x14ac:dyDescent="0.3">
      <c r="P1946"/>
    </row>
    <row r="1947" spans="16:16" x14ac:dyDescent="0.3">
      <c r="P1947"/>
    </row>
    <row r="1948" spans="16:16" x14ac:dyDescent="0.3">
      <c r="P1948"/>
    </row>
    <row r="1949" spans="16:16" x14ac:dyDescent="0.3">
      <c r="P1949"/>
    </row>
    <row r="1950" spans="16:16" x14ac:dyDescent="0.3">
      <c r="P1950"/>
    </row>
    <row r="1951" spans="16:16" x14ac:dyDescent="0.3">
      <c r="P1951"/>
    </row>
    <row r="1952" spans="16:16" x14ac:dyDescent="0.3">
      <c r="P1952"/>
    </row>
    <row r="1953" spans="16:16" x14ac:dyDescent="0.3">
      <c r="P1953"/>
    </row>
    <row r="1954" spans="16:16" x14ac:dyDescent="0.3">
      <c r="P1954"/>
    </row>
    <row r="1955" spans="16:16" x14ac:dyDescent="0.3">
      <c r="P1955"/>
    </row>
    <row r="1956" spans="16:16" x14ac:dyDescent="0.3">
      <c r="P1956"/>
    </row>
    <row r="1957" spans="16:16" x14ac:dyDescent="0.3">
      <c r="P1957"/>
    </row>
    <row r="1958" spans="16:16" x14ac:dyDescent="0.3">
      <c r="P1958"/>
    </row>
    <row r="1959" spans="16:16" x14ac:dyDescent="0.3">
      <c r="P1959"/>
    </row>
    <row r="1960" spans="16:16" x14ac:dyDescent="0.3">
      <c r="P1960"/>
    </row>
    <row r="1961" spans="16:16" x14ac:dyDescent="0.3">
      <c r="P1961"/>
    </row>
    <row r="1962" spans="16:16" x14ac:dyDescent="0.3">
      <c r="P1962"/>
    </row>
    <row r="1963" spans="16:16" x14ac:dyDescent="0.3">
      <c r="P1963"/>
    </row>
    <row r="1964" spans="16:16" x14ac:dyDescent="0.3">
      <c r="P1964"/>
    </row>
    <row r="1965" spans="16:16" x14ac:dyDescent="0.3">
      <c r="P1965"/>
    </row>
    <row r="1966" spans="16:16" x14ac:dyDescent="0.3">
      <c r="P1966"/>
    </row>
    <row r="1967" spans="16:16" x14ac:dyDescent="0.3">
      <c r="P1967"/>
    </row>
    <row r="1968" spans="16:16" x14ac:dyDescent="0.3">
      <c r="P1968"/>
    </row>
    <row r="1969" spans="16:16" x14ac:dyDescent="0.3">
      <c r="P1969"/>
    </row>
    <row r="1970" spans="16:16" x14ac:dyDescent="0.3">
      <c r="P1970"/>
    </row>
    <row r="1971" spans="16:16" x14ac:dyDescent="0.3">
      <c r="P1971"/>
    </row>
    <row r="1972" spans="16:16" x14ac:dyDescent="0.3">
      <c r="P1972"/>
    </row>
    <row r="1973" spans="16:16" x14ac:dyDescent="0.3">
      <c r="P1973"/>
    </row>
    <row r="1974" spans="16:16" x14ac:dyDescent="0.3">
      <c r="P1974"/>
    </row>
    <row r="1975" spans="16:16" x14ac:dyDescent="0.3">
      <c r="P1975"/>
    </row>
    <row r="1976" spans="16:16" x14ac:dyDescent="0.3">
      <c r="P1976"/>
    </row>
    <row r="1977" spans="16:16" x14ac:dyDescent="0.3">
      <c r="P1977"/>
    </row>
    <row r="1978" spans="16:16" x14ac:dyDescent="0.3">
      <c r="P1978"/>
    </row>
    <row r="1979" spans="16:16" x14ac:dyDescent="0.3">
      <c r="P1979"/>
    </row>
    <row r="1980" spans="16:16" x14ac:dyDescent="0.3">
      <c r="P1980"/>
    </row>
    <row r="1981" spans="16:16" x14ac:dyDescent="0.3">
      <c r="P1981"/>
    </row>
    <row r="1982" spans="16:16" x14ac:dyDescent="0.3">
      <c r="P1982"/>
    </row>
    <row r="1983" spans="16:16" x14ac:dyDescent="0.3">
      <c r="P1983"/>
    </row>
    <row r="1984" spans="16:16" x14ac:dyDescent="0.3">
      <c r="P1984"/>
    </row>
    <row r="1985" spans="16:16" x14ac:dyDescent="0.3">
      <c r="P1985"/>
    </row>
    <row r="1986" spans="16:16" x14ac:dyDescent="0.3">
      <c r="P1986"/>
    </row>
    <row r="1987" spans="16:16" x14ac:dyDescent="0.3">
      <c r="P1987"/>
    </row>
    <row r="1988" spans="16:16" x14ac:dyDescent="0.3">
      <c r="P1988"/>
    </row>
    <row r="1989" spans="16:16" x14ac:dyDescent="0.3">
      <c r="P1989"/>
    </row>
    <row r="1990" spans="16:16" x14ac:dyDescent="0.3">
      <c r="P1990"/>
    </row>
    <row r="1991" spans="16:16" x14ac:dyDescent="0.3">
      <c r="P1991"/>
    </row>
    <row r="1992" spans="16:16" x14ac:dyDescent="0.3">
      <c r="P1992"/>
    </row>
    <row r="1993" spans="16:16" x14ac:dyDescent="0.3">
      <c r="P1993"/>
    </row>
    <row r="1994" spans="16:16" x14ac:dyDescent="0.3">
      <c r="P1994"/>
    </row>
    <row r="1995" spans="16:16" x14ac:dyDescent="0.3">
      <c r="P1995"/>
    </row>
    <row r="1996" spans="16:16" x14ac:dyDescent="0.3">
      <c r="P1996"/>
    </row>
    <row r="1997" spans="16:16" x14ac:dyDescent="0.3">
      <c r="P1997"/>
    </row>
    <row r="1998" spans="16:16" x14ac:dyDescent="0.3">
      <c r="P1998"/>
    </row>
    <row r="1999" spans="16:16" x14ac:dyDescent="0.3">
      <c r="P1999"/>
    </row>
    <row r="2000" spans="16:16" x14ac:dyDescent="0.3">
      <c r="P2000"/>
    </row>
    <row r="2001" spans="16:16" x14ac:dyDescent="0.3">
      <c r="P2001"/>
    </row>
    <row r="2002" spans="16:16" x14ac:dyDescent="0.3">
      <c r="P2002"/>
    </row>
    <row r="2003" spans="16:16" x14ac:dyDescent="0.3">
      <c r="P2003"/>
    </row>
    <row r="2004" spans="16:16" x14ac:dyDescent="0.3">
      <c r="P2004"/>
    </row>
    <row r="2005" spans="16:16" x14ac:dyDescent="0.3">
      <c r="P2005"/>
    </row>
    <row r="2006" spans="16:16" x14ac:dyDescent="0.3">
      <c r="P2006"/>
    </row>
    <row r="2007" spans="16:16" x14ac:dyDescent="0.3">
      <c r="P2007"/>
    </row>
    <row r="2008" spans="16:16" x14ac:dyDescent="0.3">
      <c r="P2008"/>
    </row>
    <row r="2009" spans="16:16" x14ac:dyDescent="0.3">
      <c r="P2009"/>
    </row>
    <row r="2010" spans="16:16" x14ac:dyDescent="0.3">
      <c r="P2010"/>
    </row>
    <row r="2011" spans="16:16" x14ac:dyDescent="0.3">
      <c r="P2011"/>
    </row>
    <row r="2012" spans="16:16" x14ac:dyDescent="0.3">
      <c r="P2012"/>
    </row>
    <row r="2013" spans="16:16" x14ac:dyDescent="0.3">
      <c r="P2013"/>
    </row>
    <row r="2014" spans="16:16" x14ac:dyDescent="0.3">
      <c r="P2014"/>
    </row>
    <row r="2015" spans="16:16" x14ac:dyDescent="0.3">
      <c r="P2015"/>
    </row>
    <row r="2016" spans="16:16" x14ac:dyDescent="0.3">
      <c r="P2016"/>
    </row>
    <row r="2017" spans="16:16" x14ac:dyDescent="0.3">
      <c r="P2017"/>
    </row>
    <row r="2018" spans="16:16" x14ac:dyDescent="0.3">
      <c r="P2018"/>
    </row>
    <row r="2019" spans="16:16" x14ac:dyDescent="0.3">
      <c r="P2019"/>
    </row>
    <row r="2020" spans="16:16" x14ac:dyDescent="0.3">
      <c r="P2020"/>
    </row>
    <row r="2021" spans="16:16" x14ac:dyDescent="0.3">
      <c r="P2021"/>
    </row>
    <row r="2022" spans="16:16" x14ac:dyDescent="0.3">
      <c r="P2022"/>
    </row>
    <row r="2023" spans="16:16" x14ac:dyDescent="0.3">
      <c r="P2023"/>
    </row>
    <row r="2024" spans="16:16" x14ac:dyDescent="0.3">
      <c r="P2024"/>
    </row>
    <row r="2025" spans="16:16" x14ac:dyDescent="0.3">
      <c r="P2025"/>
    </row>
    <row r="2026" spans="16:16" x14ac:dyDescent="0.3">
      <c r="P2026"/>
    </row>
    <row r="2027" spans="16:16" x14ac:dyDescent="0.3">
      <c r="P2027"/>
    </row>
    <row r="2028" spans="16:16" x14ac:dyDescent="0.3">
      <c r="P2028"/>
    </row>
    <row r="2029" spans="16:16" x14ac:dyDescent="0.3">
      <c r="P2029"/>
    </row>
    <row r="2030" spans="16:16" x14ac:dyDescent="0.3">
      <c r="P2030"/>
    </row>
    <row r="2031" spans="16:16" x14ac:dyDescent="0.3">
      <c r="P2031"/>
    </row>
    <row r="2032" spans="16:16" x14ac:dyDescent="0.3">
      <c r="P2032"/>
    </row>
    <row r="2033" spans="16:16" x14ac:dyDescent="0.3">
      <c r="P2033"/>
    </row>
    <row r="2034" spans="16:16" x14ac:dyDescent="0.3">
      <c r="P2034"/>
    </row>
    <row r="2035" spans="16:16" x14ac:dyDescent="0.3">
      <c r="P2035"/>
    </row>
    <row r="2036" spans="16:16" x14ac:dyDescent="0.3">
      <c r="P2036"/>
    </row>
    <row r="2037" spans="16:16" x14ac:dyDescent="0.3">
      <c r="P2037"/>
    </row>
    <row r="2038" spans="16:16" x14ac:dyDescent="0.3">
      <c r="P2038"/>
    </row>
    <row r="2039" spans="16:16" x14ac:dyDescent="0.3">
      <c r="P2039"/>
    </row>
    <row r="2040" spans="16:16" x14ac:dyDescent="0.3">
      <c r="P2040"/>
    </row>
    <row r="2041" spans="16:16" x14ac:dyDescent="0.3">
      <c r="P2041"/>
    </row>
    <row r="2042" spans="16:16" x14ac:dyDescent="0.3">
      <c r="P2042"/>
    </row>
    <row r="2043" spans="16:16" x14ac:dyDescent="0.3">
      <c r="P2043"/>
    </row>
    <row r="2044" spans="16:16" x14ac:dyDescent="0.3">
      <c r="P2044"/>
    </row>
    <row r="2045" spans="16:16" x14ac:dyDescent="0.3">
      <c r="P2045"/>
    </row>
    <row r="2046" spans="16:16" x14ac:dyDescent="0.3">
      <c r="P2046"/>
    </row>
    <row r="2047" spans="16:16" x14ac:dyDescent="0.3">
      <c r="P2047"/>
    </row>
    <row r="2048" spans="16:16" x14ac:dyDescent="0.3">
      <c r="P2048"/>
    </row>
    <row r="2049" spans="16:16" x14ac:dyDescent="0.3">
      <c r="P2049"/>
    </row>
    <row r="2050" spans="16:16" x14ac:dyDescent="0.3">
      <c r="P2050"/>
    </row>
    <row r="2051" spans="16:16" x14ac:dyDescent="0.3">
      <c r="P2051"/>
    </row>
    <row r="2052" spans="16:16" x14ac:dyDescent="0.3">
      <c r="P2052"/>
    </row>
    <row r="2053" spans="16:16" x14ac:dyDescent="0.3">
      <c r="P2053"/>
    </row>
    <row r="2054" spans="16:16" x14ac:dyDescent="0.3">
      <c r="P2054"/>
    </row>
    <row r="2055" spans="16:16" x14ac:dyDescent="0.3">
      <c r="P2055"/>
    </row>
    <row r="2056" spans="16:16" x14ac:dyDescent="0.3">
      <c r="P2056"/>
    </row>
    <row r="2057" spans="16:16" x14ac:dyDescent="0.3">
      <c r="P2057"/>
    </row>
    <row r="2058" spans="16:16" x14ac:dyDescent="0.3">
      <c r="P2058"/>
    </row>
    <row r="2059" spans="16:16" x14ac:dyDescent="0.3">
      <c r="P2059"/>
    </row>
    <row r="2060" spans="16:16" x14ac:dyDescent="0.3">
      <c r="P2060"/>
    </row>
    <row r="2061" spans="16:16" x14ac:dyDescent="0.3">
      <c r="P2061"/>
    </row>
    <row r="2062" spans="16:16" x14ac:dyDescent="0.3">
      <c r="P2062"/>
    </row>
    <row r="2063" spans="16:16" x14ac:dyDescent="0.3">
      <c r="P2063"/>
    </row>
    <row r="2064" spans="16:16" x14ac:dyDescent="0.3">
      <c r="P2064"/>
    </row>
    <row r="2065" spans="16:16" x14ac:dyDescent="0.3">
      <c r="P2065"/>
    </row>
    <row r="2066" spans="16:16" x14ac:dyDescent="0.3">
      <c r="P2066"/>
    </row>
    <row r="2067" spans="16:16" x14ac:dyDescent="0.3">
      <c r="P2067"/>
    </row>
    <row r="2068" spans="16:16" x14ac:dyDescent="0.3">
      <c r="P2068"/>
    </row>
    <row r="2069" spans="16:16" x14ac:dyDescent="0.3">
      <c r="P2069"/>
    </row>
    <row r="2070" spans="16:16" x14ac:dyDescent="0.3">
      <c r="P2070"/>
    </row>
    <row r="2071" spans="16:16" x14ac:dyDescent="0.3">
      <c r="P2071"/>
    </row>
    <row r="2072" spans="16:16" x14ac:dyDescent="0.3">
      <c r="P2072"/>
    </row>
    <row r="2073" spans="16:16" x14ac:dyDescent="0.3">
      <c r="P2073"/>
    </row>
    <row r="2074" spans="16:16" x14ac:dyDescent="0.3">
      <c r="P2074"/>
    </row>
    <row r="2075" spans="16:16" x14ac:dyDescent="0.3">
      <c r="P2075"/>
    </row>
    <row r="2076" spans="16:16" x14ac:dyDescent="0.3">
      <c r="P2076"/>
    </row>
    <row r="2077" spans="16:16" x14ac:dyDescent="0.3">
      <c r="P2077"/>
    </row>
    <row r="2078" spans="16:16" x14ac:dyDescent="0.3">
      <c r="P2078"/>
    </row>
    <row r="2079" spans="16:16" x14ac:dyDescent="0.3">
      <c r="P2079"/>
    </row>
    <row r="2080" spans="16:16" x14ac:dyDescent="0.3">
      <c r="P2080"/>
    </row>
    <row r="2081" spans="16:16" x14ac:dyDescent="0.3">
      <c r="P2081"/>
    </row>
    <row r="2082" spans="16:16" x14ac:dyDescent="0.3">
      <c r="P2082"/>
    </row>
    <row r="2083" spans="16:16" x14ac:dyDescent="0.3">
      <c r="P2083"/>
    </row>
    <row r="2084" spans="16:16" x14ac:dyDescent="0.3">
      <c r="P2084"/>
    </row>
    <row r="2085" spans="16:16" x14ac:dyDescent="0.3">
      <c r="P2085"/>
    </row>
    <row r="2086" spans="16:16" x14ac:dyDescent="0.3">
      <c r="P2086"/>
    </row>
    <row r="2087" spans="16:16" x14ac:dyDescent="0.3">
      <c r="P2087"/>
    </row>
    <row r="2088" spans="16:16" x14ac:dyDescent="0.3">
      <c r="P2088"/>
    </row>
    <row r="2089" spans="16:16" x14ac:dyDescent="0.3">
      <c r="P2089"/>
    </row>
    <row r="2090" spans="16:16" x14ac:dyDescent="0.3">
      <c r="P2090"/>
    </row>
    <row r="2091" spans="16:16" x14ac:dyDescent="0.3">
      <c r="P2091"/>
    </row>
    <row r="2092" spans="16:16" x14ac:dyDescent="0.3">
      <c r="P2092"/>
    </row>
    <row r="2093" spans="16:16" x14ac:dyDescent="0.3">
      <c r="P2093"/>
    </row>
    <row r="2094" spans="16:16" x14ac:dyDescent="0.3">
      <c r="P2094"/>
    </row>
    <row r="2095" spans="16:16" x14ac:dyDescent="0.3">
      <c r="P2095"/>
    </row>
    <row r="2096" spans="16:16" x14ac:dyDescent="0.3">
      <c r="P2096"/>
    </row>
    <row r="2097" spans="16:16" x14ac:dyDescent="0.3">
      <c r="P2097"/>
    </row>
    <row r="2098" spans="16:16" x14ac:dyDescent="0.3">
      <c r="P2098"/>
    </row>
    <row r="2099" spans="16:16" x14ac:dyDescent="0.3">
      <c r="P2099"/>
    </row>
    <row r="2100" spans="16:16" x14ac:dyDescent="0.3">
      <c r="P2100"/>
    </row>
    <row r="2101" spans="16:16" x14ac:dyDescent="0.3">
      <c r="P2101"/>
    </row>
    <row r="2102" spans="16:16" x14ac:dyDescent="0.3">
      <c r="P2102"/>
    </row>
    <row r="2103" spans="16:16" x14ac:dyDescent="0.3">
      <c r="P2103"/>
    </row>
    <row r="2104" spans="16:16" x14ac:dyDescent="0.3">
      <c r="P2104"/>
    </row>
    <row r="2105" spans="16:16" x14ac:dyDescent="0.3">
      <c r="P2105"/>
    </row>
    <row r="2106" spans="16:16" x14ac:dyDescent="0.3">
      <c r="P2106"/>
    </row>
    <row r="2107" spans="16:16" x14ac:dyDescent="0.3">
      <c r="P2107"/>
    </row>
    <row r="2108" spans="16:16" x14ac:dyDescent="0.3">
      <c r="P2108"/>
    </row>
    <row r="2109" spans="16:16" x14ac:dyDescent="0.3">
      <c r="P2109"/>
    </row>
    <row r="2110" spans="16:16" x14ac:dyDescent="0.3">
      <c r="P2110"/>
    </row>
    <row r="2111" spans="16:16" x14ac:dyDescent="0.3">
      <c r="P2111"/>
    </row>
    <row r="2112" spans="16:16" x14ac:dyDescent="0.3">
      <c r="P2112"/>
    </row>
    <row r="2113" spans="16:16" x14ac:dyDescent="0.3">
      <c r="P2113"/>
    </row>
    <row r="2114" spans="16:16" x14ac:dyDescent="0.3">
      <c r="P2114"/>
    </row>
    <row r="2115" spans="16:16" x14ac:dyDescent="0.3">
      <c r="P2115"/>
    </row>
    <row r="2116" spans="16:16" x14ac:dyDescent="0.3">
      <c r="P2116"/>
    </row>
    <row r="2117" spans="16:16" x14ac:dyDescent="0.3">
      <c r="P2117"/>
    </row>
    <row r="2118" spans="16:16" x14ac:dyDescent="0.3">
      <c r="P2118"/>
    </row>
    <row r="2119" spans="16:16" x14ac:dyDescent="0.3">
      <c r="P2119"/>
    </row>
    <row r="2120" spans="16:16" x14ac:dyDescent="0.3">
      <c r="P2120"/>
    </row>
    <row r="2121" spans="16:16" x14ac:dyDescent="0.3">
      <c r="P2121"/>
    </row>
    <row r="2122" spans="16:16" x14ac:dyDescent="0.3">
      <c r="P2122"/>
    </row>
    <row r="2123" spans="16:16" x14ac:dyDescent="0.3">
      <c r="P2123"/>
    </row>
    <row r="2124" spans="16:16" x14ac:dyDescent="0.3">
      <c r="P2124"/>
    </row>
    <row r="2125" spans="16:16" x14ac:dyDescent="0.3">
      <c r="P2125"/>
    </row>
    <row r="2126" spans="16:16" x14ac:dyDescent="0.3">
      <c r="P2126"/>
    </row>
    <row r="2127" spans="16:16" x14ac:dyDescent="0.3">
      <c r="P2127"/>
    </row>
    <row r="2128" spans="16:16" x14ac:dyDescent="0.3">
      <c r="P2128"/>
    </row>
    <row r="2129" spans="16:16" x14ac:dyDescent="0.3">
      <c r="P2129"/>
    </row>
    <row r="2130" spans="16:16" x14ac:dyDescent="0.3">
      <c r="P2130"/>
    </row>
    <row r="2131" spans="16:16" x14ac:dyDescent="0.3">
      <c r="P2131"/>
    </row>
    <row r="2132" spans="16:16" x14ac:dyDescent="0.3">
      <c r="P2132"/>
    </row>
    <row r="2133" spans="16:16" x14ac:dyDescent="0.3">
      <c r="P2133"/>
    </row>
    <row r="2134" spans="16:16" x14ac:dyDescent="0.3">
      <c r="P2134"/>
    </row>
    <row r="2135" spans="16:16" x14ac:dyDescent="0.3">
      <c r="P2135"/>
    </row>
    <row r="2136" spans="16:16" x14ac:dyDescent="0.3">
      <c r="P2136"/>
    </row>
    <row r="2137" spans="16:16" x14ac:dyDescent="0.3">
      <c r="P2137"/>
    </row>
    <row r="2138" spans="16:16" x14ac:dyDescent="0.3">
      <c r="P2138"/>
    </row>
    <row r="2139" spans="16:16" x14ac:dyDescent="0.3">
      <c r="P2139"/>
    </row>
    <row r="2140" spans="16:16" x14ac:dyDescent="0.3">
      <c r="P2140"/>
    </row>
    <row r="2141" spans="16:16" x14ac:dyDescent="0.3">
      <c r="P2141"/>
    </row>
    <row r="2142" spans="16:16" x14ac:dyDescent="0.3">
      <c r="P2142"/>
    </row>
    <row r="2143" spans="16:16" x14ac:dyDescent="0.3">
      <c r="P2143"/>
    </row>
    <row r="2144" spans="16:16" x14ac:dyDescent="0.3">
      <c r="P2144"/>
    </row>
    <row r="2145" spans="16:16" x14ac:dyDescent="0.3">
      <c r="P2145"/>
    </row>
    <row r="2146" spans="16:16" x14ac:dyDescent="0.3">
      <c r="P2146"/>
    </row>
    <row r="2147" spans="16:16" x14ac:dyDescent="0.3">
      <c r="P2147"/>
    </row>
    <row r="2148" spans="16:16" x14ac:dyDescent="0.3">
      <c r="P2148"/>
    </row>
    <row r="2149" spans="16:16" x14ac:dyDescent="0.3">
      <c r="P2149"/>
    </row>
    <row r="2150" spans="16:16" x14ac:dyDescent="0.3">
      <c r="P2150"/>
    </row>
    <row r="2151" spans="16:16" x14ac:dyDescent="0.3">
      <c r="P2151"/>
    </row>
    <row r="2152" spans="16:16" x14ac:dyDescent="0.3">
      <c r="P2152"/>
    </row>
    <row r="2153" spans="16:16" x14ac:dyDescent="0.3">
      <c r="P2153"/>
    </row>
    <row r="2154" spans="16:16" x14ac:dyDescent="0.3">
      <c r="P2154"/>
    </row>
    <row r="2155" spans="16:16" x14ac:dyDescent="0.3">
      <c r="P2155"/>
    </row>
    <row r="2156" spans="16:16" x14ac:dyDescent="0.3">
      <c r="P2156"/>
    </row>
    <row r="2157" spans="16:16" x14ac:dyDescent="0.3">
      <c r="P2157"/>
    </row>
    <row r="2158" spans="16:16" x14ac:dyDescent="0.3">
      <c r="P2158"/>
    </row>
    <row r="2159" spans="16:16" x14ac:dyDescent="0.3">
      <c r="P2159"/>
    </row>
    <row r="2160" spans="16:16" x14ac:dyDescent="0.3">
      <c r="P2160"/>
    </row>
    <row r="2161" spans="16:16" x14ac:dyDescent="0.3">
      <c r="P2161"/>
    </row>
    <row r="2162" spans="16:16" x14ac:dyDescent="0.3">
      <c r="P2162"/>
    </row>
    <row r="2163" spans="16:16" x14ac:dyDescent="0.3">
      <c r="P2163"/>
    </row>
    <row r="2164" spans="16:16" x14ac:dyDescent="0.3">
      <c r="P2164"/>
    </row>
    <row r="2165" spans="16:16" x14ac:dyDescent="0.3">
      <c r="P2165"/>
    </row>
    <row r="2166" spans="16:16" x14ac:dyDescent="0.3">
      <c r="P2166"/>
    </row>
    <row r="2167" spans="16:16" x14ac:dyDescent="0.3">
      <c r="P2167"/>
    </row>
    <row r="2168" spans="16:16" x14ac:dyDescent="0.3">
      <c r="P2168"/>
    </row>
    <row r="2169" spans="16:16" x14ac:dyDescent="0.3">
      <c r="P2169"/>
    </row>
    <row r="2170" spans="16:16" x14ac:dyDescent="0.3">
      <c r="P2170"/>
    </row>
    <row r="2171" spans="16:16" x14ac:dyDescent="0.3">
      <c r="P2171"/>
    </row>
    <row r="2172" spans="16:16" x14ac:dyDescent="0.3">
      <c r="P2172"/>
    </row>
    <row r="2173" spans="16:16" x14ac:dyDescent="0.3">
      <c r="P2173"/>
    </row>
    <row r="2174" spans="16:16" x14ac:dyDescent="0.3">
      <c r="P2174"/>
    </row>
    <row r="2175" spans="16:16" x14ac:dyDescent="0.3">
      <c r="P2175"/>
    </row>
    <row r="2176" spans="16:16" x14ac:dyDescent="0.3">
      <c r="P2176"/>
    </row>
    <row r="2177" spans="16:16" x14ac:dyDescent="0.3">
      <c r="P2177"/>
    </row>
    <row r="2178" spans="16:16" x14ac:dyDescent="0.3">
      <c r="P2178"/>
    </row>
    <row r="2179" spans="16:16" x14ac:dyDescent="0.3">
      <c r="P2179"/>
    </row>
    <row r="2180" spans="16:16" x14ac:dyDescent="0.3">
      <c r="P2180"/>
    </row>
    <row r="2181" spans="16:16" x14ac:dyDescent="0.3">
      <c r="P2181"/>
    </row>
    <row r="2182" spans="16:16" x14ac:dyDescent="0.3">
      <c r="P2182"/>
    </row>
    <row r="2183" spans="16:16" x14ac:dyDescent="0.3">
      <c r="P2183"/>
    </row>
    <row r="2184" spans="16:16" x14ac:dyDescent="0.3">
      <c r="P2184"/>
    </row>
    <row r="2185" spans="16:16" x14ac:dyDescent="0.3">
      <c r="P2185"/>
    </row>
    <row r="2186" spans="16:16" x14ac:dyDescent="0.3">
      <c r="P2186"/>
    </row>
    <row r="2187" spans="16:16" x14ac:dyDescent="0.3">
      <c r="P2187"/>
    </row>
    <row r="2188" spans="16:16" x14ac:dyDescent="0.3">
      <c r="P2188"/>
    </row>
    <row r="2189" spans="16:16" x14ac:dyDescent="0.3">
      <c r="P2189"/>
    </row>
    <row r="2190" spans="16:16" x14ac:dyDescent="0.3">
      <c r="P2190"/>
    </row>
    <row r="2191" spans="16:16" x14ac:dyDescent="0.3">
      <c r="P2191"/>
    </row>
    <row r="2192" spans="16:16" x14ac:dyDescent="0.3">
      <c r="P2192"/>
    </row>
    <row r="2193" spans="16:16" x14ac:dyDescent="0.3">
      <c r="P2193"/>
    </row>
    <row r="2194" spans="16:16" x14ac:dyDescent="0.3">
      <c r="P2194"/>
    </row>
    <row r="2195" spans="16:16" x14ac:dyDescent="0.3">
      <c r="P2195"/>
    </row>
    <row r="2196" spans="16:16" x14ac:dyDescent="0.3">
      <c r="P2196"/>
    </row>
    <row r="2197" spans="16:16" x14ac:dyDescent="0.3">
      <c r="P2197"/>
    </row>
    <row r="2198" spans="16:16" x14ac:dyDescent="0.3">
      <c r="P2198"/>
    </row>
    <row r="2199" spans="16:16" x14ac:dyDescent="0.3">
      <c r="P2199"/>
    </row>
    <row r="2200" spans="16:16" x14ac:dyDescent="0.3">
      <c r="P2200"/>
    </row>
    <row r="2201" spans="16:16" x14ac:dyDescent="0.3">
      <c r="P2201"/>
    </row>
    <row r="2202" spans="16:16" x14ac:dyDescent="0.3">
      <c r="P2202"/>
    </row>
    <row r="2203" spans="16:16" x14ac:dyDescent="0.3">
      <c r="P2203"/>
    </row>
    <row r="2204" spans="16:16" x14ac:dyDescent="0.3">
      <c r="P2204"/>
    </row>
    <row r="2205" spans="16:16" x14ac:dyDescent="0.3">
      <c r="P2205"/>
    </row>
    <row r="2206" spans="16:16" x14ac:dyDescent="0.3">
      <c r="P2206"/>
    </row>
    <row r="2207" spans="16:16" x14ac:dyDescent="0.3">
      <c r="P2207"/>
    </row>
    <row r="2208" spans="16:16" x14ac:dyDescent="0.3">
      <c r="P2208"/>
    </row>
    <row r="2209" spans="16:16" x14ac:dyDescent="0.3">
      <c r="P2209"/>
    </row>
    <row r="2210" spans="16:16" x14ac:dyDescent="0.3">
      <c r="P2210"/>
    </row>
    <row r="2211" spans="16:16" x14ac:dyDescent="0.3">
      <c r="P2211"/>
    </row>
    <row r="2212" spans="16:16" x14ac:dyDescent="0.3">
      <c r="P2212"/>
    </row>
    <row r="2213" spans="16:16" x14ac:dyDescent="0.3">
      <c r="P2213"/>
    </row>
    <row r="2214" spans="16:16" x14ac:dyDescent="0.3">
      <c r="P2214"/>
    </row>
    <row r="2215" spans="16:16" x14ac:dyDescent="0.3">
      <c r="P2215"/>
    </row>
    <row r="2216" spans="16:16" x14ac:dyDescent="0.3">
      <c r="P2216"/>
    </row>
    <row r="2217" spans="16:16" x14ac:dyDescent="0.3">
      <c r="P2217"/>
    </row>
    <row r="2218" spans="16:16" x14ac:dyDescent="0.3">
      <c r="P2218"/>
    </row>
    <row r="2219" spans="16:16" x14ac:dyDescent="0.3">
      <c r="P2219"/>
    </row>
    <row r="2220" spans="16:16" x14ac:dyDescent="0.3">
      <c r="P2220"/>
    </row>
    <row r="2221" spans="16:16" x14ac:dyDescent="0.3">
      <c r="P2221"/>
    </row>
    <row r="2222" spans="16:16" x14ac:dyDescent="0.3">
      <c r="P2222"/>
    </row>
    <row r="2223" spans="16:16" x14ac:dyDescent="0.3">
      <c r="P2223"/>
    </row>
    <row r="2224" spans="16:16" x14ac:dyDescent="0.3">
      <c r="P2224"/>
    </row>
    <row r="2225" spans="16:16" x14ac:dyDescent="0.3">
      <c r="P2225"/>
    </row>
    <row r="2226" spans="16:16" x14ac:dyDescent="0.3">
      <c r="P2226"/>
    </row>
    <row r="2227" spans="16:16" x14ac:dyDescent="0.3">
      <c r="P2227"/>
    </row>
    <row r="2228" spans="16:16" x14ac:dyDescent="0.3">
      <c r="P2228"/>
    </row>
    <row r="2229" spans="16:16" x14ac:dyDescent="0.3">
      <c r="P2229"/>
    </row>
    <row r="2230" spans="16:16" x14ac:dyDescent="0.3">
      <c r="P2230"/>
    </row>
    <row r="2231" spans="16:16" x14ac:dyDescent="0.3">
      <c r="P2231"/>
    </row>
    <row r="2232" spans="16:16" x14ac:dyDescent="0.3">
      <c r="P2232"/>
    </row>
    <row r="2233" spans="16:16" x14ac:dyDescent="0.3">
      <c r="P2233"/>
    </row>
    <row r="2234" spans="16:16" x14ac:dyDescent="0.3">
      <c r="P2234"/>
    </row>
    <row r="2235" spans="16:16" x14ac:dyDescent="0.3">
      <c r="P2235"/>
    </row>
    <row r="2236" spans="16:16" x14ac:dyDescent="0.3">
      <c r="P2236"/>
    </row>
    <row r="2237" spans="16:16" x14ac:dyDescent="0.3">
      <c r="P2237"/>
    </row>
    <row r="2238" spans="16:16" x14ac:dyDescent="0.3">
      <c r="P2238"/>
    </row>
    <row r="2239" spans="16:16" x14ac:dyDescent="0.3">
      <c r="P2239"/>
    </row>
    <row r="2240" spans="16:16" x14ac:dyDescent="0.3">
      <c r="P2240"/>
    </row>
    <row r="2241" spans="16:16" x14ac:dyDescent="0.3">
      <c r="P2241"/>
    </row>
    <row r="2242" spans="16:16" x14ac:dyDescent="0.3">
      <c r="P2242"/>
    </row>
    <row r="2243" spans="16:16" x14ac:dyDescent="0.3">
      <c r="P2243"/>
    </row>
    <row r="2244" spans="16:16" x14ac:dyDescent="0.3">
      <c r="P2244"/>
    </row>
    <row r="2245" spans="16:16" x14ac:dyDescent="0.3">
      <c r="P2245"/>
    </row>
    <row r="2246" spans="16:16" x14ac:dyDescent="0.3">
      <c r="P2246"/>
    </row>
    <row r="2247" spans="16:16" x14ac:dyDescent="0.3">
      <c r="P2247"/>
    </row>
    <row r="2248" spans="16:16" x14ac:dyDescent="0.3">
      <c r="P2248"/>
    </row>
    <row r="2249" spans="16:16" x14ac:dyDescent="0.3">
      <c r="P2249"/>
    </row>
    <row r="2250" spans="16:16" x14ac:dyDescent="0.3">
      <c r="P2250"/>
    </row>
    <row r="2251" spans="16:16" x14ac:dyDescent="0.3">
      <c r="P2251"/>
    </row>
    <row r="2252" spans="16:16" x14ac:dyDescent="0.3">
      <c r="P2252"/>
    </row>
    <row r="2253" spans="16:16" x14ac:dyDescent="0.3">
      <c r="P2253"/>
    </row>
    <row r="2254" spans="16:16" x14ac:dyDescent="0.3">
      <c r="P2254"/>
    </row>
    <row r="2255" spans="16:16" x14ac:dyDescent="0.3">
      <c r="P2255"/>
    </row>
    <row r="2256" spans="16:16" x14ac:dyDescent="0.3">
      <c r="P2256"/>
    </row>
    <row r="2257" spans="16:16" x14ac:dyDescent="0.3">
      <c r="P2257"/>
    </row>
    <row r="2258" spans="16:16" x14ac:dyDescent="0.3">
      <c r="P2258"/>
    </row>
    <row r="2259" spans="16:16" x14ac:dyDescent="0.3">
      <c r="P2259"/>
    </row>
    <row r="2260" spans="16:16" x14ac:dyDescent="0.3">
      <c r="P2260"/>
    </row>
    <row r="2261" spans="16:16" x14ac:dyDescent="0.3">
      <c r="P2261"/>
    </row>
    <row r="2262" spans="16:16" x14ac:dyDescent="0.3">
      <c r="P2262"/>
    </row>
    <row r="2263" spans="16:16" x14ac:dyDescent="0.3">
      <c r="P2263"/>
    </row>
    <row r="2264" spans="16:16" x14ac:dyDescent="0.3">
      <c r="P2264"/>
    </row>
    <row r="2265" spans="16:16" x14ac:dyDescent="0.3">
      <c r="P2265"/>
    </row>
    <row r="2266" spans="16:16" x14ac:dyDescent="0.3">
      <c r="P2266"/>
    </row>
    <row r="2267" spans="16:16" x14ac:dyDescent="0.3">
      <c r="P2267"/>
    </row>
    <row r="2268" spans="16:16" x14ac:dyDescent="0.3">
      <c r="P2268"/>
    </row>
    <row r="2269" spans="16:16" x14ac:dyDescent="0.3">
      <c r="P2269"/>
    </row>
    <row r="2270" spans="16:16" x14ac:dyDescent="0.3">
      <c r="P2270"/>
    </row>
    <row r="2271" spans="16:16" x14ac:dyDescent="0.3">
      <c r="P2271"/>
    </row>
    <row r="2272" spans="16:16" x14ac:dyDescent="0.3">
      <c r="P2272"/>
    </row>
    <row r="2273" spans="16:16" x14ac:dyDescent="0.3">
      <c r="P2273"/>
    </row>
    <row r="2274" spans="16:16" x14ac:dyDescent="0.3">
      <c r="P2274"/>
    </row>
    <row r="2275" spans="16:16" x14ac:dyDescent="0.3">
      <c r="P2275"/>
    </row>
    <row r="2276" spans="16:16" x14ac:dyDescent="0.3">
      <c r="P2276"/>
    </row>
    <row r="2277" spans="16:16" x14ac:dyDescent="0.3">
      <c r="P2277"/>
    </row>
    <row r="2278" spans="16:16" x14ac:dyDescent="0.3">
      <c r="P2278"/>
    </row>
    <row r="2279" spans="16:16" x14ac:dyDescent="0.3">
      <c r="P2279"/>
    </row>
    <row r="2280" spans="16:16" x14ac:dyDescent="0.3">
      <c r="P2280"/>
    </row>
    <row r="2281" spans="16:16" x14ac:dyDescent="0.3">
      <c r="P2281"/>
    </row>
    <row r="2282" spans="16:16" x14ac:dyDescent="0.3">
      <c r="P2282"/>
    </row>
    <row r="2283" spans="16:16" x14ac:dyDescent="0.3">
      <c r="P2283"/>
    </row>
    <row r="2284" spans="16:16" x14ac:dyDescent="0.3">
      <c r="P2284"/>
    </row>
    <row r="2285" spans="16:16" x14ac:dyDescent="0.3">
      <c r="P2285"/>
    </row>
    <row r="2286" spans="16:16" x14ac:dyDescent="0.3">
      <c r="P2286"/>
    </row>
    <row r="2287" spans="16:16" x14ac:dyDescent="0.3">
      <c r="P2287"/>
    </row>
    <row r="2288" spans="16:16" x14ac:dyDescent="0.3">
      <c r="P2288"/>
    </row>
    <row r="2289" spans="16:16" x14ac:dyDescent="0.3">
      <c r="P2289"/>
    </row>
    <row r="2290" spans="16:16" x14ac:dyDescent="0.3">
      <c r="P2290"/>
    </row>
    <row r="2291" spans="16:16" x14ac:dyDescent="0.3">
      <c r="P2291"/>
    </row>
    <row r="2292" spans="16:16" x14ac:dyDescent="0.3">
      <c r="P2292"/>
    </row>
    <row r="2293" spans="16:16" x14ac:dyDescent="0.3">
      <c r="P2293"/>
    </row>
    <row r="2294" spans="16:16" x14ac:dyDescent="0.3">
      <c r="P2294"/>
    </row>
    <row r="2295" spans="16:16" x14ac:dyDescent="0.3">
      <c r="P2295"/>
    </row>
    <row r="2296" spans="16:16" x14ac:dyDescent="0.3">
      <c r="P2296"/>
    </row>
    <row r="2297" spans="16:16" x14ac:dyDescent="0.3">
      <c r="P2297"/>
    </row>
    <row r="2298" spans="16:16" x14ac:dyDescent="0.3">
      <c r="P2298"/>
    </row>
    <row r="2299" spans="16:16" x14ac:dyDescent="0.3">
      <c r="P2299"/>
    </row>
    <row r="2300" spans="16:16" x14ac:dyDescent="0.3">
      <c r="P2300"/>
    </row>
    <row r="2301" spans="16:16" x14ac:dyDescent="0.3">
      <c r="P2301"/>
    </row>
    <row r="2302" spans="16:16" x14ac:dyDescent="0.3">
      <c r="P2302"/>
    </row>
    <row r="2303" spans="16:16" x14ac:dyDescent="0.3">
      <c r="P2303"/>
    </row>
    <row r="2304" spans="16:16" x14ac:dyDescent="0.3">
      <c r="P2304"/>
    </row>
    <row r="2305" spans="16:16" x14ac:dyDescent="0.3">
      <c r="P2305"/>
    </row>
    <row r="2306" spans="16:16" x14ac:dyDescent="0.3">
      <c r="P2306"/>
    </row>
    <row r="2307" spans="16:16" x14ac:dyDescent="0.3">
      <c r="P2307"/>
    </row>
    <row r="2308" spans="16:16" x14ac:dyDescent="0.3">
      <c r="P2308"/>
    </row>
    <row r="2309" spans="16:16" x14ac:dyDescent="0.3">
      <c r="P2309"/>
    </row>
    <row r="2310" spans="16:16" x14ac:dyDescent="0.3">
      <c r="P2310"/>
    </row>
    <row r="2311" spans="16:16" x14ac:dyDescent="0.3">
      <c r="P2311"/>
    </row>
    <row r="2312" spans="16:16" x14ac:dyDescent="0.3">
      <c r="P2312"/>
    </row>
    <row r="2313" spans="16:16" x14ac:dyDescent="0.3">
      <c r="P2313"/>
    </row>
    <row r="2314" spans="16:16" x14ac:dyDescent="0.3">
      <c r="P2314"/>
    </row>
    <row r="2315" spans="16:16" x14ac:dyDescent="0.3">
      <c r="P2315"/>
    </row>
    <row r="2316" spans="16:16" x14ac:dyDescent="0.3">
      <c r="P2316"/>
    </row>
    <row r="2317" spans="16:16" x14ac:dyDescent="0.3">
      <c r="P2317"/>
    </row>
    <row r="2318" spans="16:16" x14ac:dyDescent="0.3">
      <c r="P2318"/>
    </row>
    <row r="2319" spans="16:16" x14ac:dyDescent="0.3">
      <c r="P2319"/>
    </row>
    <row r="2320" spans="16:16" x14ac:dyDescent="0.3">
      <c r="P2320"/>
    </row>
    <row r="2321" spans="16:16" x14ac:dyDescent="0.3">
      <c r="P2321"/>
    </row>
    <row r="2322" spans="16:16" x14ac:dyDescent="0.3">
      <c r="P2322"/>
    </row>
    <row r="2323" spans="16:16" x14ac:dyDescent="0.3">
      <c r="P2323"/>
    </row>
    <row r="2324" spans="16:16" x14ac:dyDescent="0.3">
      <c r="P2324"/>
    </row>
    <row r="2325" spans="16:16" x14ac:dyDescent="0.3">
      <c r="P2325"/>
    </row>
    <row r="2326" spans="16:16" x14ac:dyDescent="0.3">
      <c r="P2326"/>
    </row>
    <row r="2327" spans="16:16" x14ac:dyDescent="0.3">
      <c r="P2327"/>
    </row>
    <row r="2328" spans="16:16" x14ac:dyDescent="0.3">
      <c r="P2328"/>
    </row>
    <row r="2329" spans="16:16" x14ac:dyDescent="0.3">
      <c r="P2329"/>
    </row>
    <row r="2330" spans="16:16" x14ac:dyDescent="0.3">
      <c r="P2330"/>
    </row>
    <row r="2331" spans="16:16" x14ac:dyDescent="0.3">
      <c r="P2331"/>
    </row>
    <row r="2332" spans="16:16" x14ac:dyDescent="0.3">
      <c r="P2332"/>
    </row>
    <row r="2333" spans="16:16" x14ac:dyDescent="0.3">
      <c r="P2333"/>
    </row>
    <row r="2334" spans="16:16" x14ac:dyDescent="0.3">
      <c r="P2334"/>
    </row>
    <row r="2335" spans="16:16" x14ac:dyDescent="0.3">
      <c r="P2335"/>
    </row>
    <row r="2336" spans="16:16" x14ac:dyDescent="0.3">
      <c r="P2336"/>
    </row>
    <row r="2337" spans="16:16" x14ac:dyDescent="0.3">
      <c r="P2337"/>
    </row>
    <row r="2338" spans="16:16" x14ac:dyDescent="0.3">
      <c r="P2338"/>
    </row>
    <row r="2339" spans="16:16" x14ac:dyDescent="0.3">
      <c r="P2339"/>
    </row>
    <row r="2340" spans="16:16" x14ac:dyDescent="0.3">
      <c r="P2340"/>
    </row>
    <row r="2341" spans="16:16" x14ac:dyDescent="0.3">
      <c r="P2341"/>
    </row>
    <row r="2342" spans="16:16" x14ac:dyDescent="0.3">
      <c r="P2342"/>
    </row>
    <row r="2343" spans="16:16" x14ac:dyDescent="0.3">
      <c r="P2343"/>
    </row>
    <row r="2344" spans="16:16" x14ac:dyDescent="0.3">
      <c r="P2344"/>
    </row>
    <row r="2345" spans="16:16" x14ac:dyDescent="0.3">
      <c r="P2345"/>
    </row>
    <row r="2346" spans="16:16" x14ac:dyDescent="0.3">
      <c r="P2346"/>
    </row>
    <row r="2347" spans="16:16" x14ac:dyDescent="0.3">
      <c r="P2347"/>
    </row>
    <row r="2348" spans="16:16" x14ac:dyDescent="0.3">
      <c r="P2348"/>
    </row>
    <row r="2349" spans="16:16" x14ac:dyDescent="0.3">
      <c r="P2349"/>
    </row>
    <row r="2350" spans="16:16" x14ac:dyDescent="0.3">
      <c r="P2350"/>
    </row>
    <row r="2351" spans="16:16" x14ac:dyDescent="0.3">
      <c r="P2351"/>
    </row>
    <row r="2352" spans="16:16" x14ac:dyDescent="0.3">
      <c r="P2352"/>
    </row>
    <row r="2353" spans="16:16" x14ac:dyDescent="0.3">
      <c r="P2353"/>
    </row>
    <row r="2354" spans="16:16" x14ac:dyDescent="0.3">
      <c r="P2354"/>
    </row>
    <row r="2355" spans="16:16" x14ac:dyDescent="0.3">
      <c r="P2355"/>
    </row>
    <row r="2356" spans="16:16" x14ac:dyDescent="0.3">
      <c r="P2356"/>
    </row>
    <row r="2357" spans="16:16" x14ac:dyDescent="0.3">
      <c r="P2357"/>
    </row>
    <row r="2358" spans="16:16" x14ac:dyDescent="0.3">
      <c r="P2358"/>
    </row>
    <row r="2359" spans="16:16" x14ac:dyDescent="0.3">
      <c r="P2359"/>
    </row>
    <row r="2360" spans="16:16" x14ac:dyDescent="0.3">
      <c r="P2360"/>
    </row>
    <row r="2361" spans="16:16" x14ac:dyDescent="0.3">
      <c r="P2361"/>
    </row>
    <row r="2362" spans="16:16" x14ac:dyDescent="0.3">
      <c r="P2362"/>
    </row>
    <row r="2363" spans="16:16" x14ac:dyDescent="0.3">
      <c r="P2363"/>
    </row>
    <row r="2364" spans="16:16" x14ac:dyDescent="0.3">
      <c r="P2364"/>
    </row>
    <row r="2365" spans="16:16" x14ac:dyDescent="0.3">
      <c r="P2365"/>
    </row>
    <row r="2366" spans="16:16" x14ac:dyDescent="0.3">
      <c r="P2366"/>
    </row>
    <row r="2367" spans="16:16" x14ac:dyDescent="0.3">
      <c r="P2367"/>
    </row>
    <row r="2368" spans="16:16" x14ac:dyDescent="0.3">
      <c r="P2368"/>
    </row>
    <row r="2369" spans="16:16" x14ac:dyDescent="0.3">
      <c r="P2369"/>
    </row>
    <row r="2370" spans="16:16" x14ac:dyDescent="0.3">
      <c r="P2370"/>
    </row>
    <row r="2371" spans="16:16" x14ac:dyDescent="0.3">
      <c r="P2371"/>
    </row>
    <row r="2372" spans="16:16" x14ac:dyDescent="0.3">
      <c r="P2372"/>
    </row>
    <row r="2373" spans="16:16" x14ac:dyDescent="0.3">
      <c r="P2373"/>
    </row>
    <row r="2374" spans="16:16" x14ac:dyDescent="0.3">
      <c r="P2374"/>
    </row>
    <row r="2375" spans="16:16" x14ac:dyDescent="0.3">
      <c r="P2375"/>
    </row>
    <row r="2376" spans="16:16" x14ac:dyDescent="0.3">
      <c r="P2376"/>
    </row>
    <row r="2377" spans="16:16" x14ac:dyDescent="0.3">
      <c r="P2377"/>
    </row>
    <row r="2378" spans="16:16" x14ac:dyDescent="0.3">
      <c r="P2378"/>
    </row>
    <row r="2379" spans="16:16" x14ac:dyDescent="0.3">
      <c r="P2379"/>
    </row>
    <row r="2380" spans="16:16" x14ac:dyDescent="0.3">
      <c r="P2380"/>
    </row>
    <row r="2381" spans="16:16" x14ac:dyDescent="0.3">
      <c r="P2381"/>
    </row>
    <row r="2382" spans="16:16" x14ac:dyDescent="0.3">
      <c r="P2382"/>
    </row>
    <row r="2383" spans="16:16" x14ac:dyDescent="0.3">
      <c r="P2383"/>
    </row>
    <row r="2384" spans="16:16" x14ac:dyDescent="0.3">
      <c r="P2384"/>
    </row>
    <row r="2385" spans="16:16" x14ac:dyDescent="0.3">
      <c r="P2385"/>
    </row>
    <row r="2386" spans="16:16" x14ac:dyDescent="0.3">
      <c r="P2386"/>
    </row>
    <row r="2387" spans="16:16" x14ac:dyDescent="0.3">
      <c r="P2387"/>
    </row>
    <row r="2388" spans="16:16" x14ac:dyDescent="0.3">
      <c r="P2388"/>
    </row>
    <row r="2389" spans="16:16" x14ac:dyDescent="0.3">
      <c r="P2389"/>
    </row>
    <row r="2390" spans="16:16" x14ac:dyDescent="0.3">
      <c r="P2390"/>
    </row>
    <row r="2391" spans="16:16" x14ac:dyDescent="0.3">
      <c r="P2391"/>
    </row>
    <row r="2392" spans="16:16" x14ac:dyDescent="0.3">
      <c r="P2392"/>
    </row>
    <row r="2393" spans="16:16" x14ac:dyDescent="0.3">
      <c r="P2393"/>
    </row>
    <row r="2394" spans="16:16" x14ac:dyDescent="0.3">
      <c r="P2394"/>
    </row>
    <row r="2395" spans="16:16" x14ac:dyDescent="0.3">
      <c r="P2395"/>
    </row>
    <row r="2396" spans="16:16" x14ac:dyDescent="0.3">
      <c r="P2396"/>
    </row>
    <row r="2397" spans="16:16" x14ac:dyDescent="0.3">
      <c r="P2397"/>
    </row>
    <row r="2398" spans="16:16" x14ac:dyDescent="0.3">
      <c r="P2398"/>
    </row>
    <row r="2399" spans="16:16" x14ac:dyDescent="0.3">
      <c r="P2399"/>
    </row>
    <row r="2400" spans="16:16" x14ac:dyDescent="0.3">
      <c r="P2400"/>
    </row>
    <row r="2401" spans="16:16" x14ac:dyDescent="0.3">
      <c r="P2401"/>
    </row>
    <row r="2402" spans="16:16" x14ac:dyDescent="0.3">
      <c r="P2402"/>
    </row>
    <row r="2403" spans="16:16" x14ac:dyDescent="0.3">
      <c r="P2403"/>
    </row>
    <row r="2404" spans="16:16" x14ac:dyDescent="0.3">
      <c r="P2404"/>
    </row>
    <row r="2405" spans="16:16" x14ac:dyDescent="0.3">
      <c r="P2405"/>
    </row>
    <row r="2406" spans="16:16" x14ac:dyDescent="0.3">
      <c r="P2406"/>
    </row>
    <row r="2407" spans="16:16" x14ac:dyDescent="0.3">
      <c r="P2407"/>
    </row>
    <row r="2408" spans="16:16" x14ac:dyDescent="0.3">
      <c r="P2408"/>
    </row>
    <row r="2409" spans="16:16" x14ac:dyDescent="0.3">
      <c r="P2409"/>
    </row>
    <row r="2410" spans="16:16" x14ac:dyDescent="0.3">
      <c r="P2410"/>
    </row>
    <row r="2411" spans="16:16" x14ac:dyDescent="0.3">
      <c r="P2411"/>
    </row>
    <row r="2412" spans="16:16" x14ac:dyDescent="0.3">
      <c r="P2412"/>
    </row>
    <row r="2413" spans="16:16" x14ac:dyDescent="0.3">
      <c r="P2413"/>
    </row>
    <row r="2414" spans="16:16" x14ac:dyDescent="0.3">
      <c r="P2414"/>
    </row>
    <row r="2415" spans="16:16" x14ac:dyDescent="0.3">
      <c r="P2415"/>
    </row>
    <row r="2416" spans="16:16" x14ac:dyDescent="0.3">
      <c r="P2416"/>
    </row>
    <row r="2417" spans="16:16" x14ac:dyDescent="0.3">
      <c r="P2417"/>
    </row>
    <row r="2418" spans="16:16" x14ac:dyDescent="0.3">
      <c r="P2418"/>
    </row>
    <row r="2419" spans="16:16" x14ac:dyDescent="0.3">
      <c r="P2419"/>
    </row>
    <row r="2420" spans="16:16" x14ac:dyDescent="0.3">
      <c r="P2420"/>
    </row>
    <row r="2421" spans="16:16" x14ac:dyDescent="0.3">
      <c r="P2421"/>
    </row>
    <row r="2422" spans="16:16" x14ac:dyDescent="0.3">
      <c r="P2422"/>
    </row>
    <row r="2423" spans="16:16" x14ac:dyDescent="0.3">
      <c r="P2423"/>
    </row>
    <row r="2424" spans="16:16" x14ac:dyDescent="0.3">
      <c r="P2424"/>
    </row>
    <row r="2425" spans="16:16" x14ac:dyDescent="0.3">
      <c r="P2425"/>
    </row>
    <row r="2426" spans="16:16" x14ac:dyDescent="0.3">
      <c r="P2426"/>
    </row>
    <row r="2427" spans="16:16" x14ac:dyDescent="0.3">
      <c r="P2427"/>
    </row>
    <row r="2428" spans="16:16" x14ac:dyDescent="0.3">
      <c r="P2428"/>
    </row>
    <row r="2429" spans="16:16" x14ac:dyDescent="0.3">
      <c r="P2429"/>
    </row>
    <row r="2430" spans="16:16" x14ac:dyDescent="0.3">
      <c r="P2430"/>
    </row>
    <row r="2431" spans="16:16" x14ac:dyDescent="0.3">
      <c r="P2431"/>
    </row>
    <row r="2432" spans="16:16" x14ac:dyDescent="0.3">
      <c r="P2432"/>
    </row>
    <row r="2433" spans="16:16" x14ac:dyDescent="0.3">
      <c r="P2433"/>
    </row>
    <row r="2434" spans="16:16" x14ac:dyDescent="0.3">
      <c r="P2434"/>
    </row>
    <row r="2435" spans="16:16" x14ac:dyDescent="0.3">
      <c r="P2435"/>
    </row>
    <row r="2436" spans="16:16" x14ac:dyDescent="0.3">
      <c r="P2436"/>
    </row>
    <row r="2437" spans="16:16" x14ac:dyDescent="0.3">
      <c r="P2437"/>
    </row>
    <row r="2438" spans="16:16" x14ac:dyDescent="0.3">
      <c r="P2438"/>
    </row>
    <row r="2439" spans="16:16" x14ac:dyDescent="0.3">
      <c r="P2439"/>
    </row>
    <row r="2440" spans="16:16" x14ac:dyDescent="0.3">
      <c r="P2440"/>
    </row>
    <row r="2441" spans="16:16" x14ac:dyDescent="0.3">
      <c r="P2441"/>
    </row>
    <row r="2442" spans="16:16" x14ac:dyDescent="0.3">
      <c r="P2442"/>
    </row>
    <row r="2443" spans="16:16" x14ac:dyDescent="0.3">
      <c r="P2443"/>
    </row>
    <row r="2444" spans="16:16" x14ac:dyDescent="0.3">
      <c r="P2444"/>
    </row>
    <row r="2445" spans="16:16" x14ac:dyDescent="0.3">
      <c r="P2445"/>
    </row>
    <row r="2446" spans="16:16" x14ac:dyDescent="0.3">
      <c r="P2446"/>
    </row>
    <row r="2447" spans="16:16" x14ac:dyDescent="0.3">
      <c r="P2447"/>
    </row>
    <row r="2448" spans="16:16" x14ac:dyDescent="0.3">
      <c r="P2448"/>
    </row>
    <row r="2449" spans="16:16" x14ac:dyDescent="0.3">
      <c r="P2449"/>
    </row>
    <row r="2450" spans="16:16" x14ac:dyDescent="0.3">
      <c r="P2450"/>
    </row>
    <row r="2451" spans="16:16" x14ac:dyDescent="0.3">
      <c r="P2451"/>
    </row>
    <row r="2452" spans="16:16" x14ac:dyDescent="0.3">
      <c r="P2452"/>
    </row>
    <row r="2453" spans="16:16" x14ac:dyDescent="0.3">
      <c r="P2453"/>
    </row>
    <row r="2454" spans="16:16" x14ac:dyDescent="0.3">
      <c r="P2454"/>
    </row>
    <row r="2455" spans="16:16" x14ac:dyDescent="0.3">
      <c r="P2455"/>
    </row>
    <row r="2456" spans="16:16" x14ac:dyDescent="0.3">
      <c r="P2456"/>
    </row>
    <row r="2457" spans="16:16" x14ac:dyDescent="0.3">
      <c r="P2457"/>
    </row>
    <row r="2458" spans="16:16" x14ac:dyDescent="0.3">
      <c r="P2458"/>
    </row>
    <row r="2459" spans="16:16" x14ac:dyDescent="0.3">
      <c r="P2459"/>
    </row>
    <row r="2460" spans="16:16" x14ac:dyDescent="0.3">
      <c r="P2460"/>
    </row>
    <row r="2461" spans="16:16" x14ac:dyDescent="0.3">
      <c r="P2461"/>
    </row>
    <row r="2462" spans="16:16" x14ac:dyDescent="0.3">
      <c r="P2462"/>
    </row>
    <row r="2463" spans="16:16" x14ac:dyDescent="0.3">
      <c r="P2463"/>
    </row>
    <row r="2464" spans="16:16" x14ac:dyDescent="0.3">
      <c r="P2464"/>
    </row>
    <row r="2465" spans="16:16" x14ac:dyDescent="0.3">
      <c r="P2465"/>
    </row>
    <row r="2466" spans="16:16" x14ac:dyDescent="0.3">
      <c r="P2466"/>
    </row>
    <row r="2467" spans="16:16" x14ac:dyDescent="0.3">
      <c r="P2467"/>
    </row>
    <row r="2468" spans="16:16" x14ac:dyDescent="0.3">
      <c r="P2468"/>
    </row>
    <row r="2469" spans="16:16" x14ac:dyDescent="0.3">
      <c r="P2469"/>
    </row>
    <row r="2470" spans="16:16" x14ac:dyDescent="0.3">
      <c r="P2470"/>
    </row>
    <row r="2471" spans="16:16" x14ac:dyDescent="0.3">
      <c r="P2471"/>
    </row>
    <row r="2472" spans="16:16" x14ac:dyDescent="0.3">
      <c r="P2472"/>
    </row>
    <row r="2473" spans="16:16" x14ac:dyDescent="0.3">
      <c r="P2473"/>
    </row>
    <row r="2474" spans="16:16" x14ac:dyDescent="0.3">
      <c r="P2474"/>
    </row>
    <row r="2475" spans="16:16" x14ac:dyDescent="0.3">
      <c r="P2475"/>
    </row>
    <row r="2476" spans="16:16" x14ac:dyDescent="0.3">
      <c r="P2476"/>
    </row>
    <row r="2477" spans="16:16" x14ac:dyDescent="0.3">
      <c r="P2477"/>
    </row>
    <row r="2478" spans="16:16" x14ac:dyDescent="0.3">
      <c r="P2478"/>
    </row>
    <row r="2479" spans="16:16" x14ac:dyDescent="0.3">
      <c r="P2479"/>
    </row>
    <row r="2480" spans="16:16" x14ac:dyDescent="0.3">
      <c r="P2480"/>
    </row>
    <row r="2481" spans="16:16" x14ac:dyDescent="0.3">
      <c r="P2481"/>
    </row>
    <row r="2482" spans="16:16" x14ac:dyDescent="0.3">
      <c r="P2482"/>
    </row>
    <row r="2483" spans="16:16" x14ac:dyDescent="0.3">
      <c r="P2483"/>
    </row>
    <row r="2484" spans="16:16" x14ac:dyDescent="0.3">
      <c r="P2484"/>
    </row>
    <row r="2485" spans="16:16" x14ac:dyDescent="0.3">
      <c r="P2485"/>
    </row>
    <row r="2486" spans="16:16" x14ac:dyDescent="0.3">
      <c r="P2486"/>
    </row>
    <row r="2487" spans="16:16" x14ac:dyDescent="0.3">
      <c r="P2487"/>
    </row>
    <row r="2488" spans="16:16" x14ac:dyDescent="0.3">
      <c r="P2488"/>
    </row>
    <row r="2489" spans="16:16" x14ac:dyDescent="0.3">
      <c r="P2489"/>
    </row>
    <row r="2490" spans="16:16" x14ac:dyDescent="0.3">
      <c r="P2490"/>
    </row>
    <row r="2491" spans="16:16" x14ac:dyDescent="0.3">
      <c r="P2491"/>
    </row>
    <row r="2492" spans="16:16" x14ac:dyDescent="0.3">
      <c r="P2492"/>
    </row>
    <row r="2493" spans="16:16" x14ac:dyDescent="0.3">
      <c r="P2493"/>
    </row>
    <row r="2494" spans="16:16" x14ac:dyDescent="0.3">
      <c r="P2494"/>
    </row>
    <row r="2495" spans="16:16" x14ac:dyDescent="0.3">
      <c r="P2495"/>
    </row>
    <row r="2496" spans="16:16" x14ac:dyDescent="0.3">
      <c r="P2496"/>
    </row>
    <row r="2497" spans="16:16" x14ac:dyDescent="0.3">
      <c r="P2497"/>
    </row>
    <row r="2498" spans="16:16" x14ac:dyDescent="0.3">
      <c r="P2498"/>
    </row>
    <row r="2499" spans="16:16" x14ac:dyDescent="0.3">
      <c r="P2499"/>
    </row>
    <row r="2500" spans="16:16" x14ac:dyDescent="0.3">
      <c r="P2500"/>
    </row>
    <row r="2501" spans="16:16" x14ac:dyDescent="0.3">
      <c r="P2501"/>
    </row>
    <row r="2502" spans="16:16" x14ac:dyDescent="0.3">
      <c r="P2502"/>
    </row>
    <row r="2503" spans="16:16" x14ac:dyDescent="0.3">
      <c r="P2503"/>
    </row>
    <row r="2504" spans="16:16" x14ac:dyDescent="0.3">
      <c r="P2504"/>
    </row>
    <row r="2505" spans="16:16" x14ac:dyDescent="0.3">
      <c r="P2505"/>
    </row>
    <row r="2506" spans="16:16" x14ac:dyDescent="0.3">
      <c r="P2506"/>
    </row>
    <row r="2507" spans="16:16" x14ac:dyDescent="0.3">
      <c r="P2507"/>
    </row>
    <row r="2508" spans="16:16" x14ac:dyDescent="0.3">
      <c r="P2508"/>
    </row>
    <row r="2509" spans="16:16" x14ac:dyDescent="0.3">
      <c r="P2509"/>
    </row>
    <row r="2510" spans="16:16" x14ac:dyDescent="0.3">
      <c r="P2510"/>
    </row>
    <row r="2511" spans="16:16" x14ac:dyDescent="0.3">
      <c r="P2511"/>
    </row>
    <row r="2512" spans="16:16" x14ac:dyDescent="0.3">
      <c r="P2512"/>
    </row>
    <row r="2513" spans="16:16" x14ac:dyDescent="0.3">
      <c r="P2513"/>
    </row>
    <row r="2514" spans="16:16" x14ac:dyDescent="0.3">
      <c r="P2514"/>
    </row>
    <row r="2515" spans="16:16" x14ac:dyDescent="0.3">
      <c r="P2515"/>
    </row>
    <row r="2516" spans="16:16" x14ac:dyDescent="0.3">
      <c r="P2516"/>
    </row>
    <row r="2517" spans="16:16" x14ac:dyDescent="0.3">
      <c r="P2517"/>
    </row>
    <row r="2518" spans="16:16" x14ac:dyDescent="0.3">
      <c r="P2518"/>
    </row>
    <row r="2519" spans="16:16" x14ac:dyDescent="0.3">
      <c r="P2519"/>
    </row>
    <row r="2520" spans="16:16" x14ac:dyDescent="0.3">
      <c r="P2520"/>
    </row>
    <row r="2521" spans="16:16" x14ac:dyDescent="0.3">
      <c r="P2521"/>
    </row>
    <row r="2522" spans="16:16" x14ac:dyDescent="0.3">
      <c r="P2522"/>
    </row>
    <row r="2523" spans="16:16" x14ac:dyDescent="0.3">
      <c r="P2523"/>
    </row>
    <row r="2524" spans="16:16" x14ac:dyDescent="0.3">
      <c r="P2524"/>
    </row>
    <row r="2525" spans="16:16" x14ac:dyDescent="0.3">
      <c r="P2525"/>
    </row>
    <row r="2526" spans="16:16" x14ac:dyDescent="0.3">
      <c r="P2526"/>
    </row>
    <row r="2527" spans="16:16" x14ac:dyDescent="0.3">
      <c r="P2527"/>
    </row>
    <row r="2528" spans="16:16" x14ac:dyDescent="0.3">
      <c r="P2528"/>
    </row>
    <row r="2529" spans="16:16" x14ac:dyDescent="0.3">
      <c r="P2529"/>
    </row>
    <row r="2530" spans="16:16" x14ac:dyDescent="0.3">
      <c r="P2530"/>
    </row>
    <row r="2531" spans="16:16" x14ac:dyDescent="0.3">
      <c r="P2531"/>
    </row>
    <row r="2532" spans="16:16" x14ac:dyDescent="0.3">
      <c r="P2532"/>
    </row>
    <row r="2533" spans="16:16" x14ac:dyDescent="0.3">
      <c r="P2533"/>
    </row>
    <row r="2534" spans="16:16" x14ac:dyDescent="0.3">
      <c r="P2534"/>
    </row>
    <row r="2535" spans="16:16" x14ac:dyDescent="0.3">
      <c r="P2535"/>
    </row>
    <row r="2536" spans="16:16" x14ac:dyDescent="0.3">
      <c r="P2536"/>
    </row>
    <row r="2537" spans="16:16" x14ac:dyDescent="0.3">
      <c r="P2537"/>
    </row>
    <row r="2538" spans="16:16" x14ac:dyDescent="0.3">
      <c r="P2538"/>
    </row>
    <row r="2539" spans="16:16" x14ac:dyDescent="0.3">
      <c r="P2539"/>
    </row>
    <row r="2540" spans="16:16" x14ac:dyDescent="0.3">
      <c r="P2540"/>
    </row>
    <row r="2541" spans="16:16" x14ac:dyDescent="0.3">
      <c r="P2541"/>
    </row>
    <row r="2542" spans="16:16" x14ac:dyDescent="0.3">
      <c r="P2542"/>
    </row>
    <row r="2543" spans="16:16" x14ac:dyDescent="0.3">
      <c r="P2543"/>
    </row>
    <row r="2544" spans="16:16" x14ac:dyDescent="0.3">
      <c r="P2544"/>
    </row>
    <row r="2545" spans="16:16" x14ac:dyDescent="0.3">
      <c r="P2545"/>
    </row>
    <row r="2546" spans="16:16" x14ac:dyDescent="0.3">
      <c r="P2546"/>
    </row>
    <row r="2547" spans="16:16" x14ac:dyDescent="0.3">
      <c r="P2547"/>
    </row>
    <row r="2548" spans="16:16" x14ac:dyDescent="0.3">
      <c r="P2548"/>
    </row>
    <row r="2549" spans="16:16" x14ac:dyDescent="0.3">
      <c r="P2549"/>
    </row>
    <row r="2550" spans="16:16" x14ac:dyDescent="0.3">
      <c r="P2550"/>
    </row>
    <row r="2551" spans="16:16" x14ac:dyDescent="0.3">
      <c r="P2551"/>
    </row>
    <row r="2552" spans="16:16" x14ac:dyDescent="0.3">
      <c r="P2552"/>
    </row>
    <row r="2553" spans="16:16" x14ac:dyDescent="0.3">
      <c r="P2553"/>
    </row>
    <row r="2554" spans="16:16" x14ac:dyDescent="0.3">
      <c r="P2554"/>
    </row>
    <row r="2555" spans="16:16" x14ac:dyDescent="0.3">
      <c r="P2555"/>
    </row>
    <row r="2556" spans="16:16" x14ac:dyDescent="0.3">
      <c r="P2556"/>
    </row>
    <row r="2557" spans="16:16" x14ac:dyDescent="0.3">
      <c r="P2557"/>
    </row>
    <row r="2558" spans="16:16" x14ac:dyDescent="0.3">
      <c r="P2558"/>
    </row>
    <row r="2559" spans="16:16" x14ac:dyDescent="0.3">
      <c r="P2559"/>
    </row>
    <row r="2560" spans="16:16" x14ac:dyDescent="0.3">
      <c r="P2560"/>
    </row>
    <row r="2561" spans="16:16" x14ac:dyDescent="0.3">
      <c r="P2561"/>
    </row>
    <row r="2562" spans="16:16" x14ac:dyDescent="0.3">
      <c r="P2562"/>
    </row>
    <row r="2563" spans="16:16" x14ac:dyDescent="0.3">
      <c r="P2563"/>
    </row>
    <row r="2564" spans="16:16" x14ac:dyDescent="0.3">
      <c r="P2564"/>
    </row>
    <row r="2565" spans="16:16" x14ac:dyDescent="0.3">
      <c r="P2565"/>
    </row>
    <row r="2566" spans="16:16" x14ac:dyDescent="0.3">
      <c r="P2566"/>
    </row>
    <row r="2567" spans="16:16" x14ac:dyDescent="0.3">
      <c r="P2567"/>
    </row>
    <row r="2568" spans="16:16" x14ac:dyDescent="0.3">
      <c r="P2568"/>
    </row>
    <row r="2569" spans="16:16" x14ac:dyDescent="0.3">
      <c r="P2569"/>
    </row>
    <row r="2570" spans="16:16" x14ac:dyDescent="0.3">
      <c r="P2570"/>
    </row>
    <row r="2571" spans="16:16" x14ac:dyDescent="0.3">
      <c r="P2571"/>
    </row>
    <row r="2572" spans="16:16" x14ac:dyDescent="0.3">
      <c r="P2572"/>
    </row>
    <row r="2573" spans="16:16" x14ac:dyDescent="0.3">
      <c r="P2573"/>
    </row>
    <row r="2574" spans="16:16" x14ac:dyDescent="0.3">
      <c r="P2574"/>
    </row>
    <row r="2575" spans="16:16" x14ac:dyDescent="0.3">
      <c r="P2575"/>
    </row>
    <row r="2576" spans="16:16" x14ac:dyDescent="0.3">
      <c r="P2576"/>
    </row>
    <row r="2577" spans="16:16" x14ac:dyDescent="0.3">
      <c r="P2577"/>
    </row>
    <row r="2578" spans="16:16" x14ac:dyDescent="0.3">
      <c r="P2578"/>
    </row>
    <row r="2579" spans="16:16" x14ac:dyDescent="0.3">
      <c r="P2579"/>
    </row>
    <row r="2580" spans="16:16" x14ac:dyDescent="0.3">
      <c r="P2580"/>
    </row>
    <row r="2581" spans="16:16" x14ac:dyDescent="0.3">
      <c r="P2581"/>
    </row>
    <row r="2582" spans="16:16" x14ac:dyDescent="0.3">
      <c r="P2582"/>
    </row>
    <row r="2583" spans="16:16" x14ac:dyDescent="0.3">
      <c r="P2583"/>
    </row>
    <row r="2584" spans="16:16" x14ac:dyDescent="0.3">
      <c r="P2584"/>
    </row>
    <row r="2585" spans="16:16" x14ac:dyDescent="0.3">
      <c r="P2585"/>
    </row>
    <row r="2586" spans="16:16" x14ac:dyDescent="0.3">
      <c r="P2586"/>
    </row>
    <row r="2587" spans="16:16" x14ac:dyDescent="0.3">
      <c r="P2587"/>
    </row>
    <row r="2588" spans="16:16" x14ac:dyDescent="0.3">
      <c r="P2588"/>
    </row>
    <row r="2589" spans="16:16" x14ac:dyDescent="0.3">
      <c r="P2589"/>
    </row>
    <row r="2590" spans="16:16" x14ac:dyDescent="0.3">
      <c r="P2590"/>
    </row>
    <row r="2591" spans="16:16" x14ac:dyDescent="0.3">
      <c r="P2591"/>
    </row>
    <row r="2592" spans="16:16" x14ac:dyDescent="0.3">
      <c r="P2592"/>
    </row>
    <row r="2593" spans="16:16" x14ac:dyDescent="0.3">
      <c r="P2593"/>
    </row>
    <row r="2594" spans="16:16" x14ac:dyDescent="0.3">
      <c r="P2594"/>
    </row>
    <row r="2595" spans="16:16" x14ac:dyDescent="0.3">
      <c r="P2595"/>
    </row>
    <row r="2596" spans="16:16" x14ac:dyDescent="0.3">
      <c r="P2596"/>
    </row>
    <row r="2597" spans="16:16" x14ac:dyDescent="0.3">
      <c r="P2597"/>
    </row>
    <row r="2598" spans="16:16" x14ac:dyDescent="0.3">
      <c r="P2598"/>
    </row>
    <row r="2599" spans="16:16" x14ac:dyDescent="0.3">
      <c r="P2599"/>
    </row>
    <row r="2600" spans="16:16" x14ac:dyDescent="0.3">
      <c r="P2600"/>
    </row>
    <row r="2601" spans="16:16" x14ac:dyDescent="0.3">
      <c r="P2601"/>
    </row>
    <row r="2602" spans="16:16" x14ac:dyDescent="0.3">
      <c r="P2602"/>
    </row>
    <row r="2603" spans="16:16" x14ac:dyDescent="0.3">
      <c r="P2603"/>
    </row>
    <row r="2604" spans="16:16" x14ac:dyDescent="0.3">
      <c r="P2604"/>
    </row>
    <row r="2605" spans="16:16" x14ac:dyDescent="0.3">
      <c r="P2605"/>
    </row>
    <row r="2606" spans="16:16" x14ac:dyDescent="0.3">
      <c r="P2606"/>
    </row>
    <row r="2607" spans="16:16" x14ac:dyDescent="0.3">
      <c r="P2607"/>
    </row>
    <row r="2608" spans="16:16" x14ac:dyDescent="0.3">
      <c r="P2608"/>
    </row>
    <row r="2609" spans="16:16" x14ac:dyDescent="0.3">
      <c r="P2609"/>
    </row>
    <row r="2610" spans="16:16" x14ac:dyDescent="0.3">
      <c r="P2610"/>
    </row>
    <row r="2611" spans="16:16" x14ac:dyDescent="0.3">
      <c r="P2611"/>
    </row>
    <row r="2612" spans="16:16" x14ac:dyDescent="0.3">
      <c r="P2612"/>
    </row>
    <row r="2613" spans="16:16" x14ac:dyDescent="0.3">
      <c r="P2613"/>
    </row>
    <row r="2614" spans="16:16" x14ac:dyDescent="0.3">
      <c r="P2614"/>
    </row>
    <row r="2615" spans="16:16" x14ac:dyDescent="0.3">
      <c r="P2615"/>
    </row>
    <row r="2616" spans="16:16" x14ac:dyDescent="0.3">
      <c r="P2616"/>
    </row>
    <row r="2617" spans="16:16" x14ac:dyDescent="0.3">
      <c r="P2617"/>
    </row>
    <row r="2618" spans="16:16" x14ac:dyDescent="0.3">
      <c r="P2618"/>
    </row>
    <row r="2619" spans="16:16" x14ac:dyDescent="0.3">
      <c r="P2619"/>
    </row>
    <row r="2620" spans="16:16" x14ac:dyDescent="0.3">
      <c r="P2620"/>
    </row>
    <row r="2621" spans="16:16" x14ac:dyDescent="0.3">
      <c r="P2621"/>
    </row>
    <row r="2622" spans="16:16" x14ac:dyDescent="0.3">
      <c r="P2622"/>
    </row>
    <row r="2623" spans="16:16" x14ac:dyDescent="0.3">
      <c r="P2623"/>
    </row>
    <row r="2624" spans="16:16" x14ac:dyDescent="0.3">
      <c r="P2624"/>
    </row>
    <row r="2625" spans="16:16" x14ac:dyDescent="0.3">
      <c r="P2625"/>
    </row>
    <row r="2626" spans="16:16" x14ac:dyDescent="0.3">
      <c r="P2626"/>
    </row>
    <row r="2627" spans="16:16" x14ac:dyDescent="0.3">
      <c r="P2627"/>
    </row>
    <row r="2628" spans="16:16" x14ac:dyDescent="0.3">
      <c r="P2628"/>
    </row>
    <row r="2629" spans="16:16" x14ac:dyDescent="0.3">
      <c r="P2629"/>
    </row>
    <row r="2630" spans="16:16" x14ac:dyDescent="0.3">
      <c r="P2630"/>
    </row>
    <row r="2631" spans="16:16" x14ac:dyDescent="0.3">
      <c r="P2631"/>
    </row>
    <row r="2632" spans="16:16" x14ac:dyDescent="0.3">
      <c r="P2632"/>
    </row>
    <row r="2633" spans="16:16" x14ac:dyDescent="0.3">
      <c r="P2633"/>
    </row>
    <row r="2634" spans="16:16" x14ac:dyDescent="0.3">
      <c r="P2634"/>
    </row>
    <row r="2635" spans="16:16" x14ac:dyDescent="0.3">
      <c r="P2635"/>
    </row>
    <row r="2636" spans="16:16" x14ac:dyDescent="0.3">
      <c r="P2636"/>
    </row>
    <row r="2637" spans="16:16" x14ac:dyDescent="0.3">
      <c r="P2637"/>
    </row>
    <row r="2638" spans="16:16" x14ac:dyDescent="0.3">
      <c r="P2638"/>
    </row>
    <row r="2639" spans="16:16" x14ac:dyDescent="0.3">
      <c r="P2639"/>
    </row>
    <row r="2640" spans="16:16" x14ac:dyDescent="0.3">
      <c r="P2640"/>
    </row>
    <row r="2641" spans="16:16" x14ac:dyDescent="0.3">
      <c r="P2641"/>
    </row>
    <row r="2642" spans="16:16" x14ac:dyDescent="0.3">
      <c r="P2642"/>
    </row>
    <row r="2643" spans="16:16" x14ac:dyDescent="0.3">
      <c r="P2643"/>
    </row>
    <row r="2644" spans="16:16" x14ac:dyDescent="0.3">
      <c r="P2644"/>
    </row>
    <row r="2645" spans="16:16" x14ac:dyDescent="0.3">
      <c r="P2645"/>
    </row>
    <row r="2646" spans="16:16" x14ac:dyDescent="0.3">
      <c r="P2646"/>
    </row>
    <row r="2647" spans="16:16" x14ac:dyDescent="0.3">
      <c r="P2647"/>
    </row>
    <row r="2648" spans="16:16" x14ac:dyDescent="0.3">
      <c r="P2648"/>
    </row>
    <row r="2649" spans="16:16" x14ac:dyDescent="0.3">
      <c r="P2649"/>
    </row>
    <row r="2650" spans="16:16" x14ac:dyDescent="0.3">
      <c r="P2650"/>
    </row>
    <row r="2651" spans="16:16" x14ac:dyDescent="0.3">
      <c r="P2651"/>
    </row>
    <row r="2652" spans="16:16" x14ac:dyDescent="0.3">
      <c r="P2652"/>
    </row>
    <row r="2653" spans="16:16" x14ac:dyDescent="0.3">
      <c r="P2653"/>
    </row>
    <row r="2654" spans="16:16" x14ac:dyDescent="0.3">
      <c r="P2654"/>
    </row>
    <row r="2655" spans="16:16" x14ac:dyDescent="0.3">
      <c r="P2655"/>
    </row>
    <row r="2656" spans="16:16" x14ac:dyDescent="0.3">
      <c r="P2656"/>
    </row>
    <row r="2657" spans="16:16" x14ac:dyDescent="0.3">
      <c r="P2657"/>
    </row>
    <row r="2658" spans="16:16" x14ac:dyDescent="0.3">
      <c r="P2658"/>
    </row>
    <row r="2659" spans="16:16" x14ac:dyDescent="0.3">
      <c r="P2659"/>
    </row>
    <row r="2660" spans="16:16" x14ac:dyDescent="0.3">
      <c r="P2660"/>
    </row>
    <row r="2661" spans="16:16" x14ac:dyDescent="0.3">
      <c r="P2661"/>
    </row>
    <row r="2662" spans="16:16" x14ac:dyDescent="0.3">
      <c r="P2662"/>
    </row>
    <row r="2663" spans="16:16" x14ac:dyDescent="0.3">
      <c r="P2663"/>
    </row>
    <row r="2664" spans="16:16" x14ac:dyDescent="0.3">
      <c r="P2664"/>
    </row>
    <row r="2665" spans="16:16" x14ac:dyDescent="0.3">
      <c r="P2665"/>
    </row>
    <row r="2666" spans="16:16" x14ac:dyDescent="0.3">
      <c r="P2666"/>
    </row>
    <row r="2667" spans="16:16" x14ac:dyDescent="0.3">
      <c r="P2667"/>
    </row>
    <row r="2668" spans="16:16" x14ac:dyDescent="0.3">
      <c r="P2668"/>
    </row>
    <row r="2669" spans="16:16" x14ac:dyDescent="0.3">
      <c r="P2669"/>
    </row>
    <row r="2670" spans="16:16" x14ac:dyDescent="0.3">
      <c r="P2670"/>
    </row>
    <row r="2671" spans="16:16" x14ac:dyDescent="0.3">
      <c r="P2671"/>
    </row>
    <row r="2672" spans="16:16" x14ac:dyDescent="0.3">
      <c r="P2672"/>
    </row>
    <row r="2673" spans="16:16" x14ac:dyDescent="0.3">
      <c r="P2673"/>
    </row>
    <row r="2674" spans="16:16" x14ac:dyDescent="0.3">
      <c r="P2674"/>
    </row>
    <row r="2675" spans="16:16" x14ac:dyDescent="0.3">
      <c r="P2675"/>
    </row>
    <row r="2676" spans="16:16" x14ac:dyDescent="0.3">
      <c r="P2676"/>
    </row>
    <row r="2677" spans="16:16" x14ac:dyDescent="0.3">
      <c r="P2677"/>
    </row>
    <row r="2678" spans="16:16" x14ac:dyDescent="0.3">
      <c r="P2678"/>
    </row>
    <row r="2679" spans="16:16" x14ac:dyDescent="0.3">
      <c r="P2679"/>
    </row>
    <row r="2680" spans="16:16" x14ac:dyDescent="0.3">
      <c r="P2680"/>
    </row>
    <row r="2681" spans="16:16" x14ac:dyDescent="0.3">
      <c r="P2681"/>
    </row>
    <row r="2682" spans="16:16" x14ac:dyDescent="0.3">
      <c r="P2682"/>
    </row>
    <row r="2683" spans="16:16" x14ac:dyDescent="0.3">
      <c r="P2683"/>
    </row>
    <row r="2684" spans="16:16" x14ac:dyDescent="0.3">
      <c r="P2684"/>
    </row>
    <row r="2685" spans="16:16" x14ac:dyDescent="0.3">
      <c r="P2685"/>
    </row>
    <row r="2686" spans="16:16" x14ac:dyDescent="0.3">
      <c r="P2686"/>
    </row>
    <row r="2687" spans="16:16" x14ac:dyDescent="0.3">
      <c r="P2687"/>
    </row>
    <row r="2688" spans="16:16" x14ac:dyDescent="0.3">
      <c r="P2688"/>
    </row>
    <row r="2689" spans="16:16" x14ac:dyDescent="0.3">
      <c r="P2689"/>
    </row>
    <row r="2690" spans="16:16" x14ac:dyDescent="0.3">
      <c r="P2690"/>
    </row>
    <row r="2691" spans="16:16" x14ac:dyDescent="0.3">
      <c r="P2691"/>
    </row>
    <row r="2692" spans="16:16" x14ac:dyDescent="0.3">
      <c r="P2692"/>
    </row>
    <row r="2693" spans="16:16" x14ac:dyDescent="0.3">
      <c r="P2693"/>
    </row>
    <row r="2694" spans="16:16" x14ac:dyDescent="0.3">
      <c r="P2694"/>
    </row>
    <row r="2695" spans="16:16" x14ac:dyDescent="0.3">
      <c r="P2695"/>
    </row>
    <row r="2696" spans="16:16" x14ac:dyDescent="0.3">
      <c r="P2696"/>
    </row>
    <row r="2697" spans="16:16" x14ac:dyDescent="0.3">
      <c r="P2697"/>
    </row>
    <row r="2698" spans="16:16" x14ac:dyDescent="0.3">
      <c r="P2698"/>
    </row>
    <row r="2699" spans="16:16" x14ac:dyDescent="0.3">
      <c r="P2699"/>
    </row>
    <row r="2700" spans="16:16" x14ac:dyDescent="0.3">
      <c r="P2700"/>
    </row>
    <row r="2701" spans="16:16" x14ac:dyDescent="0.3">
      <c r="P2701"/>
    </row>
    <row r="2702" spans="16:16" x14ac:dyDescent="0.3">
      <c r="P2702"/>
    </row>
    <row r="2703" spans="16:16" x14ac:dyDescent="0.3">
      <c r="P2703"/>
    </row>
    <row r="2704" spans="16:16" x14ac:dyDescent="0.3">
      <c r="P2704"/>
    </row>
    <row r="2705" spans="16:16" x14ac:dyDescent="0.3">
      <c r="P2705"/>
    </row>
    <row r="2706" spans="16:16" x14ac:dyDescent="0.3">
      <c r="P2706"/>
    </row>
    <row r="2707" spans="16:16" x14ac:dyDescent="0.3">
      <c r="P2707"/>
    </row>
    <row r="2708" spans="16:16" x14ac:dyDescent="0.3">
      <c r="P2708"/>
    </row>
    <row r="2709" spans="16:16" x14ac:dyDescent="0.3">
      <c r="P2709"/>
    </row>
    <row r="2710" spans="16:16" x14ac:dyDescent="0.3">
      <c r="P2710"/>
    </row>
    <row r="2711" spans="16:16" x14ac:dyDescent="0.3">
      <c r="P2711"/>
    </row>
    <row r="2712" spans="16:16" x14ac:dyDescent="0.3">
      <c r="P2712"/>
    </row>
    <row r="2713" spans="16:16" x14ac:dyDescent="0.3">
      <c r="P2713"/>
    </row>
    <row r="2714" spans="16:16" x14ac:dyDescent="0.3">
      <c r="P2714"/>
    </row>
    <row r="2715" spans="16:16" x14ac:dyDescent="0.3">
      <c r="P2715"/>
    </row>
    <row r="2716" spans="16:16" x14ac:dyDescent="0.3">
      <c r="P2716"/>
    </row>
    <row r="2717" spans="16:16" x14ac:dyDescent="0.3">
      <c r="P2717"/>
    </row>
    <row r="2718" spans="16:16" x14ac:dyDescent="0.3">
      <c r="P2718"/>
    </row>
    <row r="2719" spans="16:16" x14ac:dyDescent="0.3">
      <c r="P2719"/>
    </row>
    <row r="2720" spans="16:16" x14ac:dyDescent="0.3">
      <c r="P2720"/>
    </row>
    <row r="2721" spans="16:16" x14ac:dyDescent="0.3">
      <c r="P2721"/>
    </row>
    <row r="2722" spans="16:16" x14ac:dyDescent="0.3">
      <c r="P2722"/>
    </row>
    <row r="2723" spans="16:16" x14ac:dyDescent="0.3">
      <c r="P2723"/>
    </row>
    <row r="2724" spans="16:16" x14ac:dyDescent="0.3">
      <c r="P2724"/>
    </row>
    <row r="2725" spans="16:16" x14ac:dyDescent="0.3">
      <c r="P2725"/>
    </row>
    <row r="2726" spans="16:16" x14ac:dyDescent="0.3">
      <c r="P2726"/>
    </row>
    <row r="2727" spans="16:16" x14ac:dyDescent="0.3">
      <c r="P2727"/>
    </row>
    <row r="2728" spans="16:16" x14ac:dyDescent="0.3">
      <c r="P2728"/>
    </row>
    <row r="2729" spans="16:16" x14ac:dyDescent="0.3">
      <c r="P2729"/>
    </row>
    <row r="2730" spans="16:16" x14ac:dyDescent="0.3">
      <c r="P2730"/>
    </row>
    <row r="2731" spans="16:16" x14ac:dyDescent="0.3">
      <c r="P2731"/>
    </row>
    <row r="2732" spans="16:16" x14ac:dyDescent="0.3">
      <c r="P2732"/>
    </row>
    <row r="2733" spans="16:16" x14ac:dyDescent="0.3">
      <c r="P2733"/>
    </row>
    <row r="2734" spans="16:16" x14ac:dyDescent="0.3">
      <c r="P2734"/>
    </row>
    <row r="2735" spans="16:16" x14ac:dyDescent="0.3">
      <c r="P2735"/>
    </row>
    <row r="2736" spans="16:16" x14ac:dyDescent="0.3">
      <c r="P2736"/>
    </row>
    <row r="2737" spans="16:16" x14ac:dyDescent="0.3">
      <c r="P2737"/>
    </row>
    <row r="2738" spans="16:16" x14ac:dyDescent="0.3">
      <c r="P2738"/>
    </row>
    <row r="2739" spans="16:16" x14ac:dyDescent="0.3">
      <c r="P2739"/>
    </row>
    <row r="2740" spans="16:16" x14ac:dyDescent="0.3">
      <c r="P2740"/>
    </row>
    <row r="2741" spans="16:16" x14ac:dyDescent="0.3">
      <c r="P2741"/>
    </row>
    <row r="2742" spans="16:16" x14ac:dyDescent="0.3">
      <c r="P2742"/>
    </row>
    <row r="2743" spans="16:16" x14ac:dyDescent="0.3">
      <c r="P2743"/>
    </row>
    <row r="2744" spans="16:16" x14ac:dyDescent="0.3">
      <c r="P2744"/>
    </row>
    <row r="2745" spans="16:16" x14ac:dyDescent="0.3">
      <c r="P2745"/>
    </row>
    <row r="2746" spans="16:16" x14ac:dyDescent="0.3">
      <c r="P2746"/>
    </row>
    <row r="2747" spans="16:16" x14ac:dyDescent="0.3">
      <c r="P2747"/>
    </row>
    <row r="2748" spans="16:16" x14ac:dyDescent="0.3">
      <c r="P2748"/>
    </row>
    <row r="2749" spans="16:16" x14ac:dyDescent="0.3">
      <c r="P2749"/>
    </row>
    <row r="2750" spans="16:16" x14ac:dyDescent="0.3">
      <c r="P2750"/>
    </row>
    <row r="2751" spans="16:16" x14ac:dyDescent="0.3">
      <c r="P2751"/>
    </row>
    <row r="2752" spans="16:16" x14ac:dyDescent="0.3">
      <c r="P2752"/>
    </row>
    <row r="2753" spans="16:16" x14ac:dyDescent="0.3">
      <c r="P2753"/>
    </row>
    <row r="2754" spans="16:16" x14ac:dyDescent="0.3">
      <c r="P2754"/>
    </row>
    <row r="2755" spans="16:16" x14ac:dyDescent="0.3">
      <c r="P2755"/>
    </row>
    <row r="2756" spans="16:16" x14ac:dyDescent="0.3">
      <c r="P2756"/>
    </row>
    <row r="2757" spans="16:16" x14ac:dyDescent="0.3">
      <c r="P2757"/>
    </row>
    <row r="2758" spans="16:16" x14ac:dyDescent="0.3">
      <c r="P2758"/>
    </row>
    <row r="2759" spans="16:16" x14ac:dyDescent="0.3">
      <c r="P2759"/>
    </row>
    <row r="2760" spans="16:16" x14ac:dyDescent="0.3">
      <c r="P2760"/>
    </row>
    <row r="2761" spans="16:16" x14ac:dyDescent="0.3">
      <c r="P2761"/>
    </row>
    <row r="2762" spans="16:16" x14ac:dyDescent="0.3">
      <c r="P2762"/>
    </row>
    <row r="2763" spans="16:16" x14ac:dyDescent="0.3">
      <c r="P2763"/>
    </row>
    <row r="2764" spans="16:16" x14ac:dyDescent="0.3">
      <c r="P2764"/>
    </row>
    <row r="2765" spans="16:16" x14ac:dyDescent="0.3">
      <c r="P2765"/>
    </row>
    <row r="2766" spans="16:16" x14ac:dyDescent="0.3">
      <c r="P2766"/>
    </row>
    <row r="2767" spans="16:16" x14ac:dyDescent="0.3">
      <c r="P2767"/>
    </row>
    <row r="2768" spans="16:16" x14ac:dyDescent="0.3">
      <c r="P2768"/>
    </row>
    <row r="2769" spans="16:16" x14ac:dyDescent="0.3">
      <c r="P2769"/>
    </row>
    <row r="2770" spans="16:16" x14ac:dyDescent="0.3">
      <c r="P2770"/>
    </row>
    <row r="2771" spans="16:16" x14ac:dyDescent="0.3">
      <c r="P2771"/>
    </row>
    <row r="2772" spans="16:16" x14ac:dyDescent="0.3">
      <c r="P2772"/>
    </row>
    <row r="2773" spans="16:16" x14ac:dyDescent="0.3">
      <c r="P2773"/>
    </row>
    <row r="2774" spans="16:16" x14ac:dyDescent="0.3">
      <c r="P2774"/>
    </row>
    <row r="2775" spans="16:16" x14ac:dyDescent="0.3">
      <c r="P2775"/>
    </row>
    <row r="2776" spans="16:16" x14ac:dyDescent="0.3">
      <c r="P2776"/>
    </row>
    <row r="2777" spans="16:16" x14ac:dyDescent="0.3">
      <c r="P2777"/>
    </row>
    <row r="2778" spans="16:16" x14ac:dyDescent="0.3">
      <c r="P2778"/>
    </row>
    <row r="2779" spans="16:16" x14ac:dyDescent="0.3">
      <c r="P2779"/>
    </row>
    <row r="2780" spans="16:16" x14ac:dyDescent="0.3">
      <c r="P2780"/>
    </row>
    <row r="2781" spans="16:16" x14ac:dyDescent="0.3">
      <c r="P2781"/>
    </row>
    <row r="2782" spans="16:16" x14ac:dyDescent="0.3">
      <c r="P2782"/>
    </row>
    <row r="2783" spans="16:16" x14ac:dyDescent="0.3">
      <c r="P2783"/>
    </row>
    <row r="2784" spans="16:16" x14ac:dyDescent="0.3">
      <c r="P2784"/>
    </row>
    <row r="2785" spans="16:16" x14ac:dyDescent="0.3">
      <c r="P2785"/>
    </row>
    <row r="2786" spans="16:16" x14ac:dyDescent="0.3">
      <c r="P2786"/>
    </row>
    <row r="2787" spans="16:16" x14ac:dyDescent="0.3">
      <c r="P2787"/>
    </row>
    <row r="2788" spans="16:16" x14ac:dyDescent="0.3">
      <c r="P2788"/>
    </row>
    <row r="2789" spans="16:16" x14ac:dyDescent="0.3">
      <c r="P2789"/>
    </row>
    <row r="2790" spans="16:16" x14ac:dyDescent="0.3">
      <c r="P2790"/>
    </row>
    <row r="2791" spans="16:16" x14ac:dyDescent="0.3">
      <c r="P2791"/>
    </row>
    <row r="2792" spans="16:16" x14ac:dyDescent="0.3">
      <c r="P2792"/>
    </row>
    <row r="2793" spans="16:16" x14ac:dyDescent="0.3">
      <c r="P2793"/>
    </row>
    <row r="2794" spans="16:16" x14ac:dyDescent="0.3">
      <c r="P2794"/>
    </row>
    <row r="2795" spans="16:16" x14ac:dyDescent="0.3">
      <c r="P2795"/>
    </row>
    <row r="2796" spans="16:16" x14ac:dyDescent="0.3">
      <c r="P2796"/>
    </row>
    <row r="2797" spans="16:16" x14ac:dyDescent="0.3">
      <c r="P2797"/>
    </row>
    <row r="2798" spans="16:16" x14ac:dyDescent="0.3">
      <c r="P2798"/>
    </row>
    <row r="2799" spans="16:16" x14ac:dyDescent="0.3">
      <c r="P2799"/>
    </row>
    <row r="2800" spans="16:16" x14ac:dyDescent="0.3">
      <c r="P2800"/>
    </row>
    <row r="2801" spans="16:16" x14ac:dyDescent="0.3">
      <c r="P2801"/>
    </row>
    <row r="2802" spans="16:16" x14ac:dyDescent="0.3">
      <c r="P2802"/>
    </row>
    <row r="2803" spans="16:16" x14ac:dyDescent="0.3">
      <c r="P2803"/>
    </row>
    <row r="2804" spans="16:16" x14ac:dyDescent="0.3">
      <c r="P2804"/>
    </row>
    <row r="2805" spans="16:16" x14ac:dyDescent="0.3">
      <c r="P2805"/>
    </row>
    <row r="2806" spans="16:16" x14ac:dyDescent="0.3">
      <c r="P2806"/>
    </row>
    <row r="2807" spans="16:16" x14ac:dyDescent="0.3">
      <c r="P2807"/>
    </row>
    <row r="2808" spans="16:16" x14ac:dyDescent="0.3">
      <c r="P2808"/>
    </row>
    <row r="2809" spans="16:16" x14ac:dyDescent="0.3">
      <c r="P2809"/>
    </row>
    <row r="2810" spans="16:16" x14ac:dyDescent="0.3">
      <c r="P2810"/>
    </row>
    <row r="2811" spans="16:16" x14ac:dyDescent="0.3">
      <c r="P2811"/>
    </row>
    <row r="2812" spans="16:16" x14ac:dyDescent="0.3">
      <c r="P2812"/>
    </row>
    <row r="2813" spans="16:16" x14ac:dyDescent="0.3">
      <c r="P2813"/>
    </row>
    <row r="2814" spans="16:16" x14ac:dyDescent="0.3">
      <c r="P2814"/>
    </row>
    <row r="2815" spans="16:16" x14ac:dyDescent="0.3">
      <c r="P2815"/>
    </row>
    <row r="2816" spans="16:16" x14ac:dyDescent="0.3">
      <c r="P2816"/>
    </row>
    <row r="2817" spans="16:16" x14ac:dyDescent="0.3">
      <c r="P2817"/>
    </row>
    <row r="2818" spans="16:16" x14ac:dyDescent="0.3">
      <c r="P2818"/>
    </row>
    <row r="2819" spans="16:16" x14ac:dyDescent="0.3">
      <c r="P2819"/>
    </row>
    <row r="2820" spans="16:16" x14ac:dyDescent="0.3">
      <c r="P2820"/>
    </row>
    <row r="2821" spans="16:16" x14ac:dyDescent="0.3">
      <c r="P2821"/>
    </row>
    <row r="2822" spans="16:16" x14ac:dyDescent="0.3">
      <c r="P2822"/>
    </row>
    <row r="2823" spans="16:16" x14ac:dyDescent="0.3">
      <c r="P2823"/>
    </row>
    <row r="2824" spans="16:16" x14ac:dyDescent="0.3">
      <c r="P2824"/>
    </row>
    <row r="2825" spans="16:16" x14ac:dyDescent="0.3">
      <c r="P2825"/>
    </row>
    <row r="2826" spans="16:16" x14ac:dyDescent="0.3">
      <c r="P2826"/>
    </row>
    <row r="2827" spans="16:16" x14ac:dyDescent="0.3">
      <c r="P2827"/>
    </row>
    <row r="2828" spans="16:16" x14ac:dyDescent="0.3">
      <c r="P2828"/>
    </row>
    <row r="2829" spans="16:16" x14ac:dyDescent="0.3">
      <c r="P2829"/>
    </row>
    <row r="2830" spans="16:16" x14ac:dyDescent="0.3">
      <c r="P2830"/>
    </row>
    <row r="2831" spans="16:16" x14ac:dyDescent="0.3">
      <c r="P2831"/>
    </row>
    <row r="2832" spans="16:16" x14ac:dyDescent="0.3">
      <c r="P2832"/>
    </row>
    <row r="2833" spans="16:16" x14ac:dyDescent="0.3">
      <c r="P2833"/>
    </row>
    <row r="2834" spans="16:16" x14ac:dyDescent="0.3">
      <c r="P2834"/>
    </row>
    <row r="2835" spans="16:16" x14ac:dyDescent="0.3">
      <c r="P2835"/>
    </row>
    <row r="2836" spans="16:16" x14ac:dyDescent="0.3">
      <c r="P2836"/>
    </row>
    <row r="2837" spans="16:16" x14ac:dyDescent="0.3">
      <c r="P2837"/>
    </row>
    <row r="2838" spans="16:16" x14ac:dyDescent="0.3">
      <c r="P2838"/>
    </row>
    <row r="2839" spans="16:16" x14ac:dyDescent="0.3">
      <c r="P2839"/>
    </row>
    <row r="2840" spans="16:16" x14ac:dyDescent="0.3">
      <c r="P2840"/>
    </row>
    <row r="2841" spans="16:16" x14ac:dyDescent="0.3">
      <c r="P2841"/>
    </row>
    <row r="2842" spans="16:16" x14ac:dyDescent="0.3">
      <c r="P2842"/>
    </row>
    <row r="2843" spans="16:16" x14ac:dyDescent="0.3">
      <c r="P2843"/>
    </row>
    <row r="2844" spans="16:16" x14ac:dyDescent="0.3">
      <c r="P2844"/>
    </row>
    <row r="2845" spans="16:16" x14ac:dyDescent="0.3">
      <c r="P2845"/>
    </row>
    <row r="2846" spans="16:16" x14ac:dyDescent="0.3">
      <c r="P2846"/>
    </row>
    <row r="2847" spans="16:16" x14ac:dyDescent="0.3">
      <c r="P2847"/>
    </row>
    <row r="2848" spans="16:16" x14ac:dyDescent="0.3">
      <c r="P2848"/>
    </row>
    <row r="2849" spans="16:16" x14ac:dyDescent="0.3">
      <c r="P2849"/>
    </row>
    <row r="2850" spans="16:16" x14ac:dyDescent="0.3">
      <c r="P2850"/>
    </row>
    <row r="2851" spans="16:16" x14ac:dyDescent="0.3">
      <c r="P2851"/>
    </row>
    <row r="2852" spans="16:16" x14ac:dyDescent="0.3">
      <c r="P2852"/>
    </row>
    <row r="2853" spans="16:16" x14ac:dyDescent="0.3">
      <c r="P2853"/>
    </row>
    <row r="2854" spans="16:16" x14ac:dyDescent="0.3">
      <c r="P2854"/>
    </row>
    <row r="2855" spans="16:16" x14ac:dyDescent="0.3">
      <c r="P2855"/>
    </row>
    <row r="2856" spans="16:16" x14ac:dyDescent="0.3">
      <c r="P2856"/>
    </row>
    <row r="2857" spans="16:16" x14ac:dyDescent="0.3">
      <c r="P2857"/>
    </row>
    <row r="2858" spans="16:16" x14ac:dyDescent="0.3">
      <c r="P2858"/>
    </row>
    <row r="2859" spans="16:16" x14ac:dyDescent="0.3">
      <c r="P2859"/>
    </row>
    <row r="2860" spans="16:16" x14ac:dyDescent="0.3">
      <c r="P2860"/>
    </row>
    <row r="2861" spans="16:16" x14ac:dyDescent="0.3">
      <c r="P2861"/>
    </row>
    <row r="2862" spans="16:16" x14ac:dyDescent="0.3">
      <c r="P2862"/>
    </row>
    <row r="2863" spans="16:16" x14ac:dyDescent="0.3">
      <c r="P2863"/>
    </row>
    <row r="2864" spans="16:16" x14ac:dyDescent="0.3">
      <c r="P2864"/>
    </row>
    <row r="2865" spans="16:16" x14ac:dyDescent="0.3">
      <c r="P2865"/>
    </row>
    <row r="2866" spans="16:16" x14ac:dyDescent="0.3">
      <c r="P2866"/>
    </row>
    <row r="2867" spans="16:16" x14ac:dyDescent="0.3">
      <c r="P2867"/>
    </row>
    <row r="2868" spans="16:16" x14ac:dyDescent="0.3">
      <c r="P2868"/>
    </row>
    <row r="2869" spans="16:16" x14ac:dyDescent="0.3">
      <c r="P2869"/>
    </row>
    <row r="2870" spans="16:16" x14ac:dyDescent="0.3">
      <c r="P2870"/>
    </row>
    <row r="2871" spans="16:16" x14ac:dyDescent="0.3">
      <c r="P2871"/>
    </row>
    <row r="2872" spans="16:16" x14ac:dyDescent="0.3">
      <c r="P2872"/>
    </row>
    <row r="2873" spans="16:16" x14ac:dyDescent="0.3">
      <c r="P2873"/>
    </row>
    <row r="2874" spans="16:16" x14ac:dyDescent="0.3">
      <c r="P2874"/>
    </row>
    <row r="2875" spans="16:16" x14ac:dyDescent="0.3">
      <c r="P2875"/>
    </row>
    <row r="2876" spans="16:16" x14ac:dyDescent="0.3">
      <c r="P2876"/>
    </row>
    <row r="2877" spans="16:16" x14ac:dyDescent="0.3">
      <c r="P2877"/>
    </row>
    <row r="2878" spans="16:16" x14ac:dyDescent="0.3">
      <c r="P2878"/>
    </row>
    <row r="2879" spans="16:16" x14ac:dyDescent="0.3">
      <c r="P2879"/>
    </row>
    <row r="2880" spans="16:16" x14ac:dyDescent="0.3">
      <c r="P2880"/>
    </row>
    <row r="2881" spans="16:16" x14ac:dyDescent="0.3">
      <c r="P2881"/>
    </row>
    <row r="2882" spans="16:16" x14ac:dyDescent="0.3">
      <c r="P2882"/>
    </row>
    <row r="2883" spans="16:16" x14ac:dyDescent="0.3">
      <c r="P2883"/>
    </row>
    <row r="2884" spans="16:16" x14ac:dyDescent="0.3">
      <c r="P2884"/>
    </row>
    <row r="2885" spans="16:16" x14ac:dyDescent="0.3">
      <c r="P2885"/>
    </row>
    <row r="2886" spans="16:16" x14ac:dyDescent="0.3">
      <c r="P2886"/>
    </row>
    <row r="2887" spans="16:16" x14ac:dyDescent="0.3">
      <c r="P2887"/>
    </row>
    <row r="2888" spans="16:16" x14ac:dyDescent="0.3">
      <c r="P2888"/>
    </row>
    <row r="2889" spans="16:16" x14ac:dyDescent="0.3">
      <c r="P2889"/>
    </row>
    <row r="2890" spans="16:16" x14ac:dyDescent="0.3">
      <c r="P2890"/>
    </row>
    <row r="2891" spans="16:16" x14ac:dyDescent="0.3">
      <c r="P2891"/>
    </row>
    <row r="2892" spans="16:16" x14ac:dyDescent="0.3">
      <c r="P2892"/>
    </row>
    <row r="2893" spans="16:16" x14ac:dyDescent="0.3">
      <c r="P2893"/>
    </row>
    <row r="2894" spans="16:16" x14ac:dyDescent="0.3">
      <c r="P2894"/>
    </row>
    <row r="2895" spans="16:16" x14ac:dyDescent="0.3">
      <c r="P2895"/>
    </row>
    <row r="2896" spans="16:16" x14ac:dyDescent="0.3">
      <c r="P2896"/>
    </row>
    <row r="2897" spans="16:16" x14ac:dyDescent="0.3">
      <c r="P2897"/>
    </row>
    <row r="2898" spans="16:16" x14ac:dyDescent="0.3">
      <c r="P2898"/>
    </row>
    <row r="2899" spans="16:16" x14ac:dyDescent="0.3">
      <c r="P2899"/>
    </row>
    <row r="2900" spans="16:16" x14ac:dyDescent="0.3">
      <c r="P2900"/>
    </row>
    <row r="2901" spans="16:16" x14ac:dyDescent="0.3">
      <c r="P2901"/>
    </row>
    <row r="2902" spans="16:16" x14ac:dyDescent="0.3">
      <c r="P2902"/>
    </row>
    <row r="2903" spans="16:16" x14ac:dyDescent="0.3">
      <c r="P2903"/>
    </row>
    <row r="2904" spans="16:16" x14ac:dyDescent="0.3">
      <c r="P2904"/>
    </row>
    <row r="2905" spans="16:16" x14ac:dyDescent="0.3">
      <c r="P2905"/>
    </row>
    <row r="2906" spans="16:16" x14ac:dyDescent="0.3">
      <c r="P2906"/>
    </row>
    <row r="2907" spans="16:16" x14ac:dyDescent="0.3">
      <c r="P2907"/>
    </row>
    <row r="2908" spans="16:16" x14ac:dyDescent="0.3">
      <c r="P2908"/>
    </row>
    <row r="2909" spans="16:16" x14ac:dyDescent="0.3">
      <c r="P2909"/>
    </row>
    <row r="2910" spans="16:16" x14ac:dyDescent="0.3">
      <c r="P2910"/>
    </row>
    <row r="2911" spans="16:16" x14ac:dyDescent="0.3">
      <c r="P2911"/>
    </row>
    <row r="2912" spans="16:16" x14ac:dyDescent="0.3">
      <c r="P2912"/>
    </row>
    <row r="2913" spans="16:16" x14ac:dyDescent="0.3">
      <c r="P2913"/>
    </row>
    <row r="2914" spans="16:16" x14ac:dyDescent="0.3">
      <c r="P2914"/>
    </row>
    <row r="2915" spans="16:16" x14ac:dyDescent="0.3">
      <c r="P2915"/>
    </row>
    <row r="2916" spans="16:16" x14ac:dyDescent="0.3">
      <c r="P2916"/>
    </row>
    <row r="2917" spans="16:16" x14ac:dyDescent="0.3">
      <c r="P2917"/>
    </row>
    <row r="2918" spans="16:16" x14ac:dyDescent="0.3">
      <c r="P2918"/>
    </row>
    <row r="2919" spans="16:16" x14ac:dyDescent="0.3">
      <c r="P2919"/>
    </row>
    <row r="2920" spans="16:16" x14ac:dyDescent="0.3">
      <c r="P2920"/>
    </row>
    <row r="2921" spans="16:16" x14ac:dyDescent="0.3">
      <c r="P2921"/>
    </row>
    <row r="2922" spans="16:16" x14ac:dyDescent="0.3">
      <c r="P2922"/>
    </row>
    <row r="2923" spans="16:16" x14ac:dyDescent="0.3">
      <c r="P2923"/>
    </row>
    <row r="2924" spans="16:16" x14ac:dyDescent="0.3">
      <c r="P2924"/>
    </row>
    <row r="2925" spans="16:16" x14ac:dyDescent="0.3">
      <c r="P2925"/>
    </row>
    <row r="2926" spans="16:16" x14ac:dyDescent="0.3">
      <c r="P2926"/>
    </row>
    <row r="2927" spans="16:16" x14ac:dyDescent="0.3">
      <c r="P2927"/>
    </row>
    <row r="2928" spans="16:16" x14ac:dyDescent="0.3">
      <c r="P2928"/>
    </row>
    <row r="2929" spans="16:16" x14ac:dyDescent="0.3">
      <c r="P2929"/>
    </row>
    <row r="2930" spans="16:16" x14ac:dyDescent="0.3">
      <c r="P2930"/>
    </row>
    <row r="2931" spans="16:16" x14ac:dyDescent="0.3">
      <c r="P2931"/>
    </row>
    <row r="2932" spans="16:16" x14ac:dyDescent="0.3">
      <c r="P2932"/>
    </row>
    <row r="2933" spans="16:16" x14ac:dyDescent="0.3">
      <c r="P2933"/>
    </row>
    <row r="2934" spans="16:16" x14ac:dyDescent="0.3">
      <c r="P2934"/>
    </row>
    <row r="2935" spans="16:16" x14ac:dyDescent="0.3">
      <c r="P2935"/>
    </row>
    <row r="2936" spans="16:16" x14ac:dyDescent="0.3">
      <c r="P2936"/>
    </row>
    <row r="2937" spans="16:16" x14ac:dyDescent="0.3">
      <c r="P2937"/>
    </row>
    <row r="2938" spans="16:16" x14ac:dyDescent="0.3">
      <c r="P2938"/>
    </row>
    <row r="2939" spans="16:16" x14ac:dyDescent="0.3">
      <c r="P2939"/>
    </row>
    <row r="2940" spans="16:16" x14ac:dyDescent="0.3">
      <c r="P2940"/>
    </row>
    <row r="2941" spans="16:16" x14ac:dyDescent="0.3">
      <c r="P2941"/>
    </row>
    <row r="2942" spans="16:16" x14ac:dyDescent="0.3">
      <c r="P2942"/>
    </row>
    <row r="2943" spans="16:16" x14ac:dyDescent="0.3">
      <c r="P2943"/>
    </row>
    <row r="2944" spans="16:16" x14ac:dyDescent="0.3">
      <c r="P2944"/>
    </row>
    <row r="2945" spans="16:16" x14ac:dyDescent="0.3">
      <c r="P2945"/>
    </row>
    <row r="2946" spans="16:16" x14ac:dyDescent="0.3">
      <c r="P2946"/>
    </row>
    <row r="2947" spans="16:16" x14ac:dyDescent="0.3">
      <c r="P2947"/>
    </row>
    <row r="2948" spans="16:16" x14ac:dyDescent="0.3">
      <c r="P2948"/>
    </row>
    <row r="2949" spans="16:16" x14ac:dyDescent="0.3">
      <c r="P2949"/>
    </row>
    <row r="2950" spans="16:16" x14ac:dyDescent="0.3">
      <c r="P2950"/>
    </row>
    <row r="2951" spans="16:16" x14ac:dyDescent="0.3">
      <c r="P2951"/>
    </row>
    <row r="2952" spans="16:16" x14ac:dyDescent="0.3">
      <c r="P2952"/>
    </row>
    <row r="2953" spans="16:16" x14ac:dyDescent="0.3">
      <c r="P2953"/>
    </row>
    <row r="2954" spans="16:16" x14ac:dyDescent="0.3">
      <c r="P2954"/>
    </row>
    <row r="2955" spans="16:16" x14ac:dyDescent="0.3">
      <c r="P2955"/>
    </row>
    <row r="2956" spans="16:16" x14ac:dyDescent="0.3">
      <c r="P2956"/>
    </row>
    <row r="2957" spans="16:16" x14ac:dyDescent="0.3">
      <c r="P2957"/>
    </row>
    <row r="2958" spans="16:16" x14ac:dyDescent="0.3">
      <c r="P2958"/>
    </row>
    <row r="2959" spans="16:16" x14ac:dyDescent="0.3">
      <c r="P2959"/>
    </row>
    <row r="2960" spans="16:16" x14ac:dyDescent="0.3">
      <c r="P2960"/>
    </row>
    <row r="2961" spans="16:16" x14ac:dyDescent="0.3">
      <c r="P2961"/>
    </row>
    <row r="2962" spans="16:16" x14ac:dyDescent="0.3">
      <c r="P2962"/>
    </row>
    <row r="2963" spans="16:16" x14ac:dyDescent="0.3">
      <c r="P2963"/>
    </row>
    <row r="2964" spans="16:16" x14ac:dyDescent="0.3">
      <c r="P2964"/>
    </row>
    <row r="2965" spans="16:16" x14ac:dyDescent="0.3">
      <c r="P2965"/>
    </row>
    <row r="2966" spans="16:16" x14ac:dyDescent="0.3">
      <c r="P2966"/>
    </row>
    <row r="2967" spans="16:16" x14ac:dyDescent="0.3">
      <c r="P2967"/>
    </row>
    <row r="2968" spans="16:16" x14ac:dyDescent="0.3">
      <c r="P2968"/>
    </row>
    <row r="2969" spans="16:16" x14ac:dyDescent="0.3">
      <c r="P2969"/>
    </row>
    <row r="2970" spans="16:16" x14ac:dyDescent="0.3">
      <c r="P2970"/>
    </row>
    <row r="2971" spans="16:16" x14ac:dyDescent="0.3">
      <c r="P2971"/>
    </row>
    <row r="2972" spans="16:16" x14ac:dyDescent="0.3">
      <c r="P2972"/>
    </row>
    <row r="2973" spans="16:16" x14ac:dyDescent="0.3">
      <c r="P2973"/>
    </row>
    <row r="2974" spans="16:16" x14ac:dyDescent="0.3">
      <c r="P2974"/>
    </row>
    <row r="2975" spans="16:16" x14ac:dyDescent="0.3">
      <c r="P2975"/>
    </row>
    <row r="2976" spans="16:16" x14ac:dyDescent="0.3">
      <c r="P2976"/>
    </row>
    <row r="2977" spans="16:16" x14ac:dyDescent="0.3">
      <c r="P2977"/>
    </row>
    <row r="2978" spans="16:16" x14ac:dyDescent="0.3">
      <c r="P2978"/>
    </row>
    <row r="2979" spans="16:16" x14ac:dyDescent="0.3">
      <c r="P2979"/>
    </row>
    <row r="2980" spans="16:16" x14ac:dyDescent="0.3">
      <c r="P2980"/>
    </row>
    <row r="2981" spans="16:16" x14ac:dyDescent="0.3">
      <c r="P2981"/>
    </row>
    <row r="2982" spans="16:16" x14ac:dyDescent="0.3">
      <c r="P2982"/>
    </row>
    <row r="2983" spans="16:16" x14ac:dyDescent="0.3">
      <c r="P2983"/>
    </row>
    <row r="2984" spans="16:16" x14ac:dyDescent="0.3">
      <c r="P2984"/>
    </row>
    <row r="2985" spans="16:16" x14ac:dyDescent="0.3">
      <c r="P2985"/>
    </row>
    <row r="2986" spans="16:16" x14ac:dyDescent="0.3">
      <c r="P2986"/>
    </row>
    <row r="2987" spans="16:16" x14ac:dyDescent="0.3">
      <c r="P2987"/>
    </row>
    <row r="2988" spans="16:16" x14ac:dyDescent="0.3">
      <c r="P2988"/>
    </row>
    <row r="2989" spans="16:16" x14ac:dyDescent="0.3">
      <c r="P2989"/>
    </row>
    <row r="2990" spans="16:16" x14ac:dyDescent="0.3">
      <c r="P2990"/>
    </row>
    <row r="2991" spans="16:16" x14ac:dyDescent="0.3">
      <c r="P2991"/>
    </row>
    <row r="2992" spans="16:16" x14ac:dyDescent="0.3">
      <c r="P2992"/>
    </row>
    <row r="2993" spans="16:16" x14ac:dyDescent="0.3">
      <c r="P2993"/>
    </row>
    <row r="2994" spans="16:16" x14ac:dyDescent="0.3">
      <c r="P2994"/>
    </row>
    <row r="2995" spans="16:16" x14ac:dyDescent="0.3">
      <c r="P2995"/>
    </row>
    <row r="2996" spans="16:16" x14ac:dyDescent="0.3">
      <c r="P2996"/>
    </row>
    <row r="2997" spans="16:16" x14ac:dyDescent="0.3">
      <c r="P2997"/>
    </row>
    <row r="2998" spans="16:16" x14ac:dyDescent="0.3">
      <c r="P2998"/>
    </row>
    <row r="2999" spans="16:16" x14ac:dyDescent="0.3">
      <c r="P2999"/>
    </row>
    <row r="3000" spans="16:16" x14ac:dyDescent="0.3">
      <c r="P3000"/>
    </row>
    <row r="3001" spans="16:16" x14ac:dyDescent="0.3">
      <c r="P3001"/>
    </row>
    <row r="3002" spans="16:16" x14ac:dyDescent="0.3">
      <c r="P3002"/>
    </row>
    <row r="3003" spans="16:16" x14ac:dyDescent="0.3">
      <c r="P3003"/>
    </row>
    <row r="3004" spans="16:16" x14ac:dyDescent="0.3">
      <c r="P3004"/>
    </row>
    <row r="3005" spans="16:16" x14ac:dyDescent="0.3">
      <c r="P3005"/>
    </row>
    <row r="3006" spans="16:16" x14ac:dyDescent="0.3">
      <c r="P3006"/>
    </row>
    <row r="3007" spans="16:16" x14ac:dyDescent="0.3">
      <c r="P3007"/>
    </row>
    <row r="3008" spans="16:16" x14ac:dyDescent="0.3">
      <c r="P3008"/>
    </row>
    <row r="3009" spans="16:16" x14ac:dyDescent="0.3">
      <c r="P3009"/>
    </row>
    <row r="3010" spans="16:16" x14ac:dyDescent="0.3">
      <c r="P3010"/>
    </row>
    <row r="3011" spans="16:16" x14ac:dyDescent="0.3">
      <c r="P3011"/>
    </row>
    <row r="3012" spans="16:16" x14ac:dyDescent="0.3">
      <c r="P3012"/>
    </row>
    <row r="3013" spans="16:16" x14ac:dyDescent="0.3">
      <c r="P3013"/>
    </row>
    <row r="3014" spans="16:16" x14ac:dyDescent="0.3">
      <c r="P3014"/>
    </row>
    <row r="3015" spans="16:16" x14ac:dyDescent="0.3">
      <c r="P3015"/>
    </row>
    <row r="3016" spans="16:16" x14ac:dyDescent="0.3">
      <c r="P3016"/>
    </row>
    <row r="3017" spans="16:16" x14ac:dyDescent="0.3">
      <c r="P3017"/>
    </row>
    <row r="3018" spans="16:16" x14ac:dyDescent="0.3">
      <c r="P3018"/>
    </row>
    <row r="3019" spans="16:16" x14ac:dyDescent="0.3">
      <c r="P3019"/>
    </row>
    <row r="3020" spans="16:16" x14ac:dyDescent="0.3">
      <c r="P3020"/>
    </row>
    <row r="3021" spans="16:16" x14ac:dyDescent="0.3">
      <c r="P3021"/>
    </row>
    <row r="3022" spans="16:16" x14ac:dyDescent="0.3">
      <c r="P3022"/>
    </row>
    <row r="3023" spans="16:16" x14ac:dyDescent="0.3">
      <c r="P3023"/>
    </row>
    <row r="3024" spans="16:16" x14ac:dyDescent="0.3">
      <c r="P3024"/>
    </row>
    <row r="3025" spans="16:16" x14ac:dyDescent="0.3">
      <c r="P3025"/>
    </row>
    <row r="3026" spans="16:16" x14ac:dyDescent="0.3">
      <c r="P3026"/>
    </row>
    <row r="3027" spans="16:16" x14ac:dyDescent="0.3">
      <c r="P3027"/>
    </row>
    <row r="3028" spans="16:16" x14ac:dyDescent="0.3">
      <c r="P3028"/>
    </row>
    <row r="3029" spans="16:16" x14ac:dyDescent="0.3">
      <c r="P3029"/>
    </row>
    <row r="3030" spans="16:16" x14ac:dyDescent="0.3">
      <c r="P3030"/>
    </row>
    <row r="3031" spans="16:16" x14ac:dyDescent="0.3">
      <c r="P3031"/>
    </row>
    <row r="3032" spans="16:16" x14ac:dyDescent="0.3">
      <c r="P3032"/>
    </row>
    <row r="3033" spans="16:16" x14ac:dyDescent="0.3">
      <c r="P3033"/>
    </row>
    <row r="3034" spans="16:16" x14ac:dyDescent="0.3">
      <c r="P3034"/>
    </row>
    <row r="3035" spans="16:16" x14ac:dyDescent="0.3">
      <c r="P3035"/>
    </row>
    <row r="3036" spans="16:16" x14ac:dyDescent="0.3">
      <c r="P3036"/>
    </row>
    <row r="3037" spans="16:16" x14ac:dyDescent="0.3">
      <c r="P3037"/>
    </row>
    <row r="3038" spans="16:16" x14ac:dyDescent="0.3">
      <c r="P3038"/>
    </row>
    <row r="3039" spans="16:16" x14ac:dyDescent="0.3">
      <c r="P3039"/>
    </row>
    <row r="3040" spans="16:16" x14ac:dyDescent="0.3">
      <c r="P3040"/>
    </row>
    <row r="3041" spans="16:16" x14ac:dyDescent="0.3">
      <c r="P3041"/>
    </row>
    <row r="3042" spans="16:16" x14ac:dyDescent="0.3">
      <c r="P3042"/>
    </row>
    <row r="3043" spans="16:16" x14ac:dyDescent="0.3">
      <c r="P3043"/>
    </row>
    <row r="3044" spans="16:16" x14ac:dyDescent="0.3">
      <c r="P3044"/>
    </row>
    <row r="3045" spans="16:16" x14ac:dyDescent="0.3">
      <c r="P3045"/>
    </row>
    <row r="3046" spans="16:16" x14ac:dyDescent="0.3">
      <c r="P3046"/>
    </row>
    <row r="3047" spans="16:16" x14ac:dyDescent="0.3">
      <c r="P3047"/>
    </row>
    <row r="3048" spans="16:16" x14ac:dyDescent="0.3">
      <c r="P3048"/>
    </row>
    <row r="3049" spans="16:16" x14ac:dyDescent="0.3">
      <c r="P3049"/>
    </row>
    <row r="3050" spans="16:16" x14ac:dyDescent="0.3">
      <c r="P3050"/>
    </row>
    <row r="3051" spans="16:16" x14ac:dyDescent="0.3">
      <c r="P3051"/>
    </row>
    <row r="3052" spans="16:16" x14ac:dyDescent="0.3">
      <c r="P3052"/>
    </row>
    <row r="3053" spans="16:16" x14ac:dyDescent="0.3">
      <c r="P3053"/>
    </row>
    <row r="3054" spans="16:16" x14ac:dyDescent="0.3">
      <c r="P3054"/>
    </row>
    <row r="3055" spans="16:16" x14ac:dyDescent="0.3">
      <c r="P3055"/>
    </row>
    <row r="3056" spans="16:16" x14ac:dyDescent="0.3">
      <c r="P3056"/>
    </row>
    <row r="3057" spans="16:16" x14ac:dyDescent="0.3">
      <c r="P3057"/>
    </row>
    <row r="3058" spans="16:16" x14ac:dyDescent="0.3">
      <c r="P3058"/>
    </row>
    <row r="3059" spans="16:16" x14ac:dyDescent="0.3">
      <c r="P3059"/>
    </row>
    <row r="3060" spans="16:16" x14ac:dyDescent="0.3">
      <c r="P3060"/>
    </row>
    <row r="3061" spans="16:16" x14ac:dyDescent="0.3">
      <c r="P3061"/>
    </row>
    <row r="3062" spans="16:16" x14ac:dyDescent="0.3">
      <c r="P3062"/>
    </row>
    <row r="3063" spans="16:16" x14ac:dyDescent="0.3">
      <c r="P3063"/>
    </row>
    <row r="3064" spans="16:16" x14ac:dyDescent="0.3">
      <c r="P3064"/>
    </row>
    <row r="3065" spans="16:16" x14ac:dyDescent="0.3">
      <c r="P3065"/>
    </row>
    <row r="3066" spans="16:16" x14ac:dyDescent="0.3">
      <c r="P3066"/>
    </row>
    <row r="3067" spans="16:16" x14ac:dyDescent="0.3">
      <c r="P3067"/>
    </row>
    <row r="3068" spans="16:16" x14ac:dyDescent="0.3">
      <c r="P3068"/>
    </row>
    <row r="3069" spans="16:16" x14ac:dyDescent="0.3">
      <c r="P3069"/>
    </row>
    <row r="3070" spans="16:16" x14ac:dyDescent="0.3">
      <c r="P3070"/>
    </row>
    <row r="3071" spans="16:16" x14ac:dyDescent="0.3">
      <c r="P3071"/>
    </row>
    <row r="3072" spans="16:16" x14ac:dyDescent="0.3">
      <c r="P3072"/>
    </row>
    <row r="3073" spans="16:16" x14ac:dyDescent="0.3">
      <c r="P3073"/>
    </row>
    <row r="3074" spans="16:16" x14ac:dyDescent="0.3">
      <c r="P3074"/>
    </row>
    <row r="3075" spans="16:16" x14ac:dyDescent="0.3">
      <c r="P3075"/>
    </row>
    <row r="3076" spans="16:16" x14ac:dyDescent="0.3">
      <c r="P3076"/>
    </row>
    <row r="3077" spans="16:16" x14ac:dyDescent="0.3">
      <c r="P3077"/>
    </row>
    <row r="3078" spans="16:16" x14ac:dyDescent="0.3">
      <c r="P3078"/>
    </row>
    <row r="3079" spans="16:16" x14ac:dyDescent="0.3">
      <c r="P3079"/>
    </row>
    <row r="3080" spans="16:16" x14ac:dyDescent="0.3">
      <c r="P3080"/>
    </row>
    <row r="3081" spans="16:16" x14ac:dyDescent="0.3">
      <c r="P3081"/>
    </row>
    <row r="3082" spans="16:16" x14ac:dyDescent="0.3">
      <c r="P3082"/>
    </row>
    <row r="3083" spans="16:16" x14ac:dyDescent="0.3">
      <c r="P3083"/>
    </row>
    <row r="3084" spans="16:16" x14ac:dyDescent="0.3">
      <c r="P3084"/>
    </row>
    <row r="3085" spans="16:16" x14ac:dyDescent="0.3">
      <c r="P3085"/>
    </row>
    <row r="3086" spans="16:16" x14ac:dyDescent="0.3">
      <c r="P3086"/>
    </row>
    <row r="3087" spans="16:16" x14ac:dyDescent="0.3">
      <c r="P3087"/>
    </row>
    <row r="3088" spans="16:16" x14ac:dyDescent="0.3">
      <c r="P3088"/>
    </row>
    <row r="3089" spans="16:16" x14ac:dyDescent="0.3">
      <c r="P3089"/>
    </row>
    <row r="3090" spans="16:16" x14ac:dyDescent="0.3">
      <c r="P3090"/>
    </row>
    <row r="3091" spans="16:16" x14ac:dyDescent="0.3">
      <c r="P3091"/>
    </row>
    <row r="3092" spans="16:16" x14ac:dyDescent="0.3">
      <c r="P3092"/>
    </row>
    <row r="3093" spans="16:16" x14ac:dyDescent="0.3">
      <c r="P3093"/>
    </row>
    <row r="3094" spans="16:16" x14ac:dyDescent="0.3">
      <c r="P3094"/>
    </row>
    <row r="3095" spans="16:16" x14ac:dyDescent="0.3">
      <c r="P3095"/>
    </row>
    <row r="3096" spans="16:16" x14ac:dyDescent="0.3">
      <c r="P3096"/>
    </row>
    <row r="3097" spans="16:16" x14ac:dyDescent="0.3">
      <c r="P3097"/>
    </row>
    <row r="3098" spans="16:16" x14ac:dyDescent="0.3">
      <c r="P3098"/>
    </row>
    <row r="3099" spans="16:16" x14ac:dyDescent="0.3">
      <c r="P3099"/>
    </row>
    <row r="3100" spans="16:16" x14ac:dyDescent="0.3">
      <c r="P3100"/>
    </row>
    <row r="3101" spans="16:16" x14ac:dyDescent="0.3">
      <c r="P3101"/>
    </row>
    <row r="3102" spans="16:16" x14ac:dyDescent="0.3">
      <c r="P3102"/>
    </row>
    <row r="3103" spans="16:16" x14ac:dyDescent="0.3">
      <c r="P3103"/>
    </row>
    <row r="3104" spans="16:16" x14ac:dyDescent="0.3">
      <c r="P3104"/>
    </row>
    <row r="3105" spans="16:16" x14ac:dyDescent="0.3">
      <c r="P3105"/>
    </row>
    <row r="3106" spans="16:16" x14ac:dyDescent="0.3">
      <c r="P3106"/>
    </row>
    <row r="3107" spans="16:16" x14ac:dyDescent="0.3">
      <c r="P3107"/>
    </row>
    <row r="3108" spans="16:16" x14ac:dyDescent="0.3">
      <c r="P3108"/>
    </row>
    <row r="3109" spans="16:16" x14ac:dyDescent="0.3">
      <c r="P3109"/>
    </row>
    <row r="3110" spans="16:16" x14ac:dyDescent="0.3">
      <c r="P3110"/>
    </row>
    <row r="3111" spans="16:16" x14ac:dyDescent="0.3">
      <c r="P3111"/>
    </row>
    <row r="3112" spans="16:16" x14ac:dyDescent="0.3">
      <c r="P3112"/>
    </row>
    <row r="3113" spans="16:16" x14ac:dyDescent="0.3">
      <c r="P3113"/>
    </row>
    <row r="3114" spans="16:16" x14ac:dyDescent="0.3">
      <c r="P3114"/>
    </row>
    <row r="3115" spans="16:16" x14ac:dyDescent="0.3">
      <c r="P3115"/>
    </row>
    <row r="3116" spans="16:16" x14ac:dyDescent="0.3">
      <c r="P3116"/>
    </row>
    <row r="3117" spans="16:16" x14ac:dyDescent="0.3">
      <c r="P3117"/>
    </row>
    <row r="3118" spans="16:16" x14ac:dyDescent="0.3">
      <c r="P3118"/>
    </row>
    <row r="3119" spans="16:16" x14ac:dyDescent="0.3">
      <c r="P3119"/>
    </row>
    <row r="3120" spans="16:16" x14ac:dyDescent="0.3">
      <c r="P3120"/>
    </row>
    <row r="3121" spans="16:16" x14ac:dyDescent="0.3">
      <c r="P3121"/>
    </row>
    <row r="3122" spans="16:16" x14ac:dyDescent="0.3">
      <c r="P3122"/>
    </row>
    <row r="3123" spans="16:16" x14ac:dyDescent="0.3">
      <c r="P3123"/>
    </row>
    <row r="3124" spans="16:16" x14ac:dyDescent="0.3">
      <c r="P3124"/>
    </row>
    <row r="3125" spans="16:16" x14ac:dyDescent="0.3">
      <c r="P3125"/>
    </row>
    <row r="3126" spans="16:16" x14ac:dyDescent="0.3">
      <c r="P3126"/>
    </row>
    <row r="3127" spans="16:16" x14ac:dyDescent="0.3">
      <c r="P3127"/>
    </row>
    <row r="3128" spans="16:16" x14ac:dyDescent="0.3">
      <c r="P3128"/>
    </row>
    <row r="3129" spans="16:16" x14ac:dyDescent="0.3">
      <c r="P3129"/>
    </row>
    <row r="3130" spans="16:16" x14ac:dyDescent="0.3">
      <c r="P3130"/>
    </row>
    <row r="3131" spans="16:16" x14ac:dyDescent="0.3">
      <c r="P3131"/>
    </row>
    <row r="3132" spans="16:16" x14ac:dyDescent="0.3">
      <c r="P3132"/>
    </row>
    <row r="3133" spans="16:16" x14ac:dyDescent="0.3">
      <c r="P3133"/>
    </row>
    <row r="3134" spans="16:16" x14ac:dyDescent="0.3">
      <c r="P3134"/>
    </row>
    <row r="3135" spans="16:16" x14ac:dyDescent="0.3">
      <c r="P3135"/>
    </row>
    <row r="3136" spans="16:16" x14ac:dyDescent="0.3">
      <c r="P3136"/>
    </row>
    <row r="3137" spans="16:16" x14ac:dyDescent="0.3">
      <c r="P3137"/>
    </row>
    <row r="3138" spans="16:16" x14ac:dyDescent="0.3">
      <c r="P3138"/>
    </row>
    <row r="3139" spans="16:16" x14ac:dyDescent="0.3">
      <c r="P3139"/>
    </row>
    <row r="3140" spans="16:16" x14ac:dyDescent="0.3">
      <c r="P3140"/>
    </row>
    <row r="3141" spans="16:16" x14ac:dyDescent="0.3">
      <c r="P3141"/>
    </row>
    <row r="3142" spans="16:16" x14ac:dyDescent="0.3">
      <c r="P3142"/>
    </row>
    <row r="3143" spans="16:16" x14ac:dyDescent="0.3">
      <c r="P3143"/>
    </row>
    <row r="3144" spans="16:16" x14ac:dyDescent="0.3">
      <c r="P3144"/>
    </row>
    <row r="3145" spans="16:16" x14ac:dyDescent="0.3">
      <c r="P3145"/>
    </row>
    <row r="3146" spans="16:16" x14ac:dyDescent="0.3">
      <c r="P3146"/>
    </row>
    <row r="3147" spans="16:16" x14ac:dyDescent="0.3">
      <c r="P3147"/>
    </row>
    <row r="3148" spans="16:16" x14ac:dyDescent="0.3">
      <c r="P3148"/>
    </row>
    <row r="3149" spans="16:16" x14ac:dyDescent="0.3">
      <c r="P3149"/>
    </row>
    <row r="3150" spans="16:16" x14ac:dyDescent="0.3">
      <c r="P3150"/>
    </row>
    <row r="3151" spans="16:16" x14ac:dyDescent="0.3">
      <c r="P3151"/>
    </row>
    <row r="3152" spans="16:16" x14ac:dyDescent="0.3">
      <c r="P3152"/>
    </row>
    <row r="3153" spans="16:16" x14ac:dyDescent="0.3">
      <c r="P3153"/>
    </row>
    <row r="3154" spans="16:16" x14ac:dyDescent="0.3">
      <c r="P3154"/>
    </row>
    <row r="3155" spans="16:16" x14ac:dyDescent="0.3">
      <c r="P3155"/>
    </row>
    <row r="3156" spans="16:16" x14ac:dyDescent="0.3">
      <c r="P3156"/>
    </row>
    <row r="3157" spans="16:16" x14ac:dyDescent="0.3">
      <c r="P3157"/>
    </row>
    <row r="3158" spans="16:16" x14ac:dyDescent="0.3">
      <c r="P3158"/>
    </row>
    <row r="3159" spans="16:16" x14ac:dyDescent="0.3">
      <c r="P3159"/>
    </row>
    <row r="3160" spans="16:16" x14ac:dyDescent="0.3">
      <c r="P3160"/>
    </row>
    <row r="3161" spans="16:16" x14ac:dyDescent="0.3">
      <c r="P3161"/>
    </row>
    <row r="3162" spans="16:16" x14ac:dyDescent="0.3">
      <c r="P3162"/>
    </row>
    <row r="3163" spans="16:16" x14ac:dyDescent="0.3">
      <c r="P3163"/>
    </row>
    <row r="3164" spans="16:16" x14ac:dyDescent="0.3">
      <c r="P3164"/>
    </row>
    <row r="3165" spans="16:16" x14ac:dyDescent="0.3">
      <c r="P3165"/>
    </row>
    <row r="3166" spans="16:16" x14ac:dyDescent="0.3">
      <c r="P3166"/>
    </row>
    <row r="3167" spans="16:16" x14ac:dyDescent="0.3">
      <c r="P3167"/>
    </row>
    <row r="3168" spans="16:16" x14ac:dyDescent="0.3">
      <c r="P3168"/>
    </row>
    <row r="3169" spans="16:16" x14ac:dyDescent="0.3">
      <c r="P3169"/>
    </row>
    <row r="3170" spans="16:16" x14ac:dyDescent="0.3">
      <c r="P3170"/>
    </row>
    <row r="3171" spans="16:16" x14ac:dyDescent="0.3">
      <c r="P3171"/>
    </row>
    <row r="3172" spans="16:16" x14ac:dyDescent="0.3">
      <c r="P3172"/>
    </row>
    <row r="3173" spans="16:16" x14ac:dyDescent="0.3">
      <c r="P3173"/>
    </row>
    <row r="3174" spans="16:16" x14ac:dyDescent="0.3">
      <c r="P3174"/>
    </row>
    <row r="3175" spans="16:16" x14ac:dyDescent="0.3">
      <c r="P3175"/>
    </row>
    <row r="3176" spans="16:16" x14ac:dyDescent="0.3">
      <c r="P3176"/>
    </row>
    <row r="3177" spans="16:16" x14ac:dyDescent="0.3">
      <c r="P3177"/>
    </row>
    <row r="3178" spans="16:16" x14ac:dyDescent="0.3">
      <c r="P3178"/>
    </row>
    <row r="3179" spans="16:16" x14ac:dyDescent="0.3">
      <c r="P3179"/>
    </row>
    <row r="3180" spans="16:16" x14ac:dyDescent="0.3">
      <c r="P3180"/>
    </row>
    <row r="3181" spans="16:16" x14ac:dyDescent="0.3">
      <c r="P3181"/>
    </row>
    <row r="3182" spans="16:16" x14ac:dyDescent="0.3">
      <c r="P3182"/>
    </row>
    <row r="3183" spans="16:16" x14ac:dyDescent="0.3">
      <c r="P3183"/>
    </row>
    <row r="3184" spans="16:16" x14ac:dyDescent="0.3">
      <c r="P3184"/>
    </row>
    <row r="3185" spans="16:16" x14ac:dyDescent="0.3">
      <c r="P3185"/>
    </row>
    <row r="3186" spans="16:16" x14ac:dyDescent="0.3">
      <c r="P3186"/>
    </row>
    <row r="3187" spans="16:16" x14ac:dyDescent="0.3">
      <c r="P3187"/>
    </row>
    <row r="3188" spans="16:16" x14ac:dyDescent="0.3">
      <c r="P3188"/>
    </row>
    <row r="3189" spans="16:16" x14ac:dyDescent="0.3">
      <c r="P3189"/>
    </row>
    <row r="3190" spans="16:16" x14ac:dyDescent="0.3">
      <c r="P3190"/>
    </row>
    <row r="3191" spans="16:16" x14ac:dyDescent="0.3">
      <c r="P3191"/>
    </row>
    <row r="3192" spans="16:16" x14ac:dyDescent="0.3">
      <c r="P3192"/>
    </row>
    <row r="3193" spans="16:16" x14ac:dyDescent="0.3">
      <c r="P3193"/>
    </row>
    <row r="3194" spans="16:16" x14ac:dyDescent="0.3">
      <c r="P3194"/>
    </row>
    <row r="3195" spans="16:16" x14ac:dyDescent="0.3">
      <c r="P3195"/>
    </row>
    <row r="3196" spans="16:16" x14ac:dyDescent="0.3">
      <c r="P3196"/>
    </row>
    <row r="3197" spans="16:16" x14ac:dyDescent="0.3">
      <c r="P3197"/>
    </row>
    <row r="3198" spans="16:16" x14ac:dyDescent="0.3">
      <c r="P3198"/>
    </row>
    <row r="3199" spans="16:16" x14ac:dyDescent="0.3">
      <c r="P3199"/>
    </row>
    <row r="3200" spans="16:16" x14ac:dyDescent="0.3">
      <c r="P3200"/>
    </row>
    <row r="3201" spans="16:16" x14ac:dyDescent="0.3">
      <c r="P3201"/>
    </row>
    <row r="3202" spans="16:16" x14ac:dyDescent="0.3">
      <c r="P3202"/>
    </row>
    <row r="3203" spans="16:16" x14ac:dyDescent="0.3">
      <c r="P3203"/>
    </row>
    <row r="3204" spans="16:16" x14ac:dyDescent="0.3">
      <c r="P3204"/>
    </row>
    <row r="3205" spans="16:16" x14ac:dyDescent="0.3">
      <c r="P3205"/>
    </row>
    <row r="3206" spans="16:16" x14ac:dyDescent="0.3">
      <c r="P3206"/>
    </row>
    <row r="3207" spans="16:16" x14ac:dyDescent="0.3">
      <c r="P3207"/>
    </row>
    <row r="3208" spans="16:16" x14ac:dyDescent="0.3">
      <c r="P3208"/>
    </row>
    <row r="3209" spans="16:16" x14ac:dyDescent="0.3">
      <c r="P3209"/>
    </row>
    <row r="3210" spans="16:16" x14ac:dyDescent="0.3">
      <c r="P3210"/>
    </row>
    <row r="3211" spans="16:16" x14ac:dyDescent="0.3">
      <c r="P3211"/>
    </row>
    <row r="3212" spans="16:16" x14ac:dyDescent="0.3">
      <c r="P3212"/>
    </row>
    <row r="3213" spans="16:16" x14ac:dyDescent="0.3">
      <c r="P3213"/>
    </row>
    <row r="3214" spans="16:16" x14ac:dyDescent="0.3">
      <c r="P3214"/>
    </row>
    <row r="3215" spans="16:16" x14ac:dyDescent="0.3">
      <c r="P3215"/>
    </row>
    <row r="3216" spans="16:16" x14ac:dyDescent="0.3">
      <c r="P3216"/>
    </row>
    <row r="3217" spans="16:16" x14ac:dyDescent="0.3">
      <c r="P3217"/>
    </row>
    <row r="3218" spans="16:16" x14ac:dyDescent="0.3">
      <c r="P3218"/>
    </row>
    <row r="3219" spans="16:16" x14ac:dyDescent="0.3">
      <c r="P3219"/>
    </row>
    <row r="3220" spans="16:16" x14ac:dyDescent="0.3">
      <c r="P3220"/>
    </row>
    <row r="3221" spans="16:16" x14ac:dyDescent="0.3">
      <c r="P3221"/>
    </row>
    <row r="3222" spans="16:16" x14ac:dyDescent="0.3">
      <c r="P3222"/>
    </row>
    <row r="3223" spans="16:16" x14ac:dyDescent="0.3">
      <c r="P3223"/>
    </row>
    <row r="3224" spans="16:16" x14ac:dyDescent="0.3">
      <c r="P3224"/>
    </row>
    <row r="3225" spans="16:16" x14ac:dyDescent="0.3">
      <c r="P3225"/>
    </row>
    <row r="3226" spans="16:16" x14ac:dyDescent="0.3">
      <c r="P3226"/>
    </row>
    <row r="3227" spans="16:16" x14ac:dyDescent="0.3">
      <c r="P3227"/>
    </row>
    <row r="3228" spans="16:16" x14ac:dyDescent="0.3">
      <c r="P3228"/>
    </row>
    <row r="3229" spans="16:16" x14ac:dyDescent="0.3">
      <c r="P3229"/>
    </row>
    <row r="3230" spans="16:16" x14ac:dyDescent="0.3">
      <c r="P3230"/>
    </row>
    <row r="3231" spans="16:16" x14ac:dyDescent="0.3">
      <c r="P3231"/>
    </row>
    <row r="3232" spans="16:16" x14ac:dyDescent="0.3">
      <c r="P3232"/>
    </row>
    <row r="3233" spans="16:16" x14ac:dyDescent="0.3">
      <c r="P3233"/>
    </row>
    <row r="3234" spans="16:16" x14ac:dyDescent="0.3">
      <c r="P3234"/>
    </row>
    <row r="3235" spans="16:16" x14ac:dyDescent="0.3">
      <c r="P3235"/>
    </row>
    <row r="3236" spans="16:16" x14ac:dyDescent="0.3">
      <c r="P3236"/>
    </row>
    <row r="3237" spans="16:16" x14ac:dyDescent="0.3">
      <c r="P3237"/>
    </row>
    <row r="3238" spans="16:16" x14ac:dyDescent="0.3">
      <c r="P3238"/>
    </row>
    <row r="3239" spans="16:16" x14ac:dyDescent="0.3">
      <c r="P3239"/>
    </row>
    <row r="3240" spans="16:16" x14ac:dyDescent="0.3">
      <c r="P3240"/>
    </row>
    <row r="3241" spans="16:16" x14ac:dyDescent="0.3">
      <c r="P3241"/>
    </row>
    <row r="3242" spans="16:16" x14ac:dyDescent="0.3">
      <c r="P3242"/>
    </row>
    <row r="3243" spans="16:16" x14ac:dyDescent="0.3">
      <c r="P3243"/>
    </row>
    <row r="3244" spans="16:16" x14ac:dyDescent="0.3">
      <c r="P3244"/>
    </row>
    <row r="3245" spans="16:16" x14ac:dyDescent="0.3">
      <c r="P3245"/>
    </row>
    <row r="3246" spans="16:16" x14ac:dyDescent="0.3">
      <c r="P3246"/>
    </row>
    <row r="3247" spans="16:16" x14ac:dyDescent="0.3">
      <c r="P3247"/>
    </row>
    <row r="3248" spans="16:16" x14ac:dyDescent="0.3">
      <c r="P3248"/>
    </row>
    <row r="3249" spans="16:16" x14ac:dyDescent="0.3">
      <c r="P3249"/>
    </row>
    <row r="3250" spans="16:16" x14ac:dyDescent="0.3">
      <c r="P3250"/>
    </row>
    <row r="3251" spans="16:16" x14ac:dyDescent="0.3">
      <c r="P3251"/>
    </row>
    <row r="3252" spans="16:16" x14ac:dyDescent="0.3">
      <c r="P3252"/>
    </row>
    <row r="3253" spans="16:16" x14ac:dyDescent="0.3">
      <c r="P3253"/>
    </row>
    <row r="3254" spans="16:16" x14ac:dyDescent="0.3">
      <c r="P3254"/>
    </row>
    <row r="3255" spans="16:16" x14ac:dyDescent="0.3">
      <c r="P3255"/>
    </row>
    <row r="3256" spans="16:16" x14ac:dyDescent="0.3">
      <c r="P3256"/>
    </row>
    <row r="3257" spans="16:16" x14ac:dyDescent="0.3">
      <c r="P3257"/>
    </row>
    <row r="3258" spans="16:16" x14ac:dyDescent="0.3">
      <c r="P3258"/>
    </row>
    <row r="3259" spans="16:16" x14ac:dyDescent="0.3">
      <c r="P3259"/>
    </row>
    <row r="3260" spans="16:16" x14ac:dyDescent="0.3">
      <c r="P3260"/>
    </row>
    <row r="3261" spans="16:16" x14ac:dyDescent="0.3">
      <c r="P3261"/>
    </row>
    <row r="3262" spans="16:16" x14ac:dyDescent="0.3">
      <c r="P3262"/>
    </row>
    <row r="3263" spans="16:16" x14ac:dyDescent="0.3">
      <c r="P3263"/>
    </row>
    <row r="3264" spans="16:16" x14ac:dyDescent="0.3">
      <c r="P3264"/>
    </row>
    <row r="3265" spans="16:16" x14ac:dyDescent="0.3">
      <c r="P3265"/>
    </row>
    <row r="3266" spans="16:16" x14ac:dyDescent="0.3">
      <c r="P3266"/>
    </row>
    <row r="3267" spans="16:16" x14ac:dyDescent="0.3">
      <c r="P3267"/>
    </row>
    <row r="3268" spans="16:16" x14ac:dyDescent="0.3">
      <c r="P3268"/>
    </row>
    <row r="3269" spans="16:16" x14ac:dyDescent="0.3">
      <c r="P3269"/>
    </row>
    <row r="3270" spans="16:16" x14ac:dyDescent="0.3">
      <c r="P3270"/>
    </row>
    <row r="3271" spans="16:16" x14ac:dyDescent="0.3">
      <c r="P3271"/>
    </row>
    <row r="3272" spans="16:16" x14ac:dyDescent="0.3">
      <c r="P3272"/>
    </row>
    <row r="3273" spans="16:16" x14ac:dyDescent="0.3">
      <c r="P3273"/>
    </row>
    <row r="3274" spans="16:16" x14ac:dyDescent="0.3">
      <c r="P3274"/>
    </row>
    <row r="3275" spans="16:16" x14ac:dyDescent="0.3">
      <c r="P3275"/>
    </row>
    <row r="3276" spans="16:16" x14ac:dyDescent="0.3">
      <c r="P3276"/>
    </row>
    <row r="3277" spans="16:16" x14ac:dyDescent="0.3">
      <c r="P3277"/>
    </row>
    <row r="3278" spans="16:16" x14ac:dyDescent="0.3">
      <c r="P3278"/>
    </row>
    <row r="3279" spans="16:16" x14ac:dyDescent="0.3">
      <c r="P3279"/>
    </row>
    <row r="3280" spans="16:16" x14ac:dyDescent="0.3">
      <c r="P3280"/>
    </row>
    <row r="3281" spans="16:16" x14ac:dyDescent="0.3">
      <c r="P3281"/>
    </row>
    <row r="3282" spans="16:16" x14ac:dyDescent="0.3">
      <c r="P3282"/>
    </row>
    <row r="3283" spans="16:16" x14ac:dyDescent="0.3">
      <c r="P3283"/>
    </row>
    <row r="3284" spans="16:16" x14ac:dyDescent="0.3">
      <c r="P3284"/>
    </row>
    <row r="3285" spans="16:16" x14ac:dyDescent="0.3">
      <c r="P3285"/>
    </row>
    <row r="3286" spans="16:16" x14ac:dyDescent="0.3">
      <c r="P3286"/>
    </row>
    <row r="3287" spans="16:16" x14ac:dyDescent="0.3">
      <c r="P3287"/>
    </row>
    <row r="3288" spans="16:16" x14ac:dyDescent="0.3">
      <c r="P3288"/>
    </row>
    <row r="3289" spans="16:16" x14ac:dyDescent="0.3">
      <c r="P3289"/>
    </row>
    <row r="3290" spans="16:16" x14ac:dyDescent="0.3">
      <c r="P3290"/>
    </row>
    <row r="3291" spans="16:16" x14ac:dyDescent="0.3">
      <c r="P3291"/>
    </row>
    <row r="3292" spans="16:16" x14ac:dyDescent="0.3">
      <c r="P3292"/>
    </row>
    <row r="3293" spans="16:16" x14ac:dyDescent="0.3">
      <c r="P3293"/>
    </row>
    <row r="3294" spans="16:16" x14ac:dyDescent="0.3">
      <c r="P3294"/>
    </row>
    <row r="3295" spans="16:16" x14ac:dyDescent="0.3">
      <c r="P3295"/>
    </row>
    <row r="3296" spans="16:16" x14ac:dyDescent="0.3">
      <c r="P3296"/>
    </row>
    <row r="3297" spans="16:16" x14ac:dyDescent="0.3">
      <c r="P3297"/>
    </row>
    <row r="3298" spans="16:16" x14ac:dyDescent="0.3">
      <c r="P3298"/>
    </row>
    <row r="3299" spans="16:16" x14ac:dyDescent="0.3">
      <c r="P3299"/>
    </row>
    <row r="3300" spans="16:16" x14ac:dyDescent="0.3">
      <c r="P3300"/>
    </row>
    <row r="3301" spans="16:16" x14ac:dyDescent="0.3">
      <c r="P3301"/>
    </row>
    <row r="3302" spans="16:16" x14ac:dyDescent="0.3">
      <c r="P3302"/>
    </row>
    <row r="3303" spans="16:16" x14ac:dyDescent="0.3">
      <c r="P3303"/>
    </row>
    <row r="3304" spans="16:16" x14ac:dyDescent="0.3">
      <c r="P3304"/>
    </row>
    <row r="3305" spans="16:16" x14ac:dyDescent="0.3">
      <c r="P3305"/>
    </row>
    <row r="3306" spans="16:16" x14ac:dyDescent="0.3">
      <c r="P3306"/>
    </row>
    <row r="3307" spans="16:16" x14ac:dyDescent="0.3">
      <c r="P3307"/>
    </row>
    <row r="3308" spans="16:16" x14ac:dyDescent="0.3">
      <c r="P3308"/>
    </row>
    <row r="3309" spans="16:16" x14ac:dyDescent="0.3">
      <c r="P3309"/>
    </row>
    <row r="3310" spans="16:16" x14ac:dyDescent="0.3">
      <c r="P3310"/>
    </row>
    <row r="3311" spans="16:16" x14ac:dyDescent="0.3">
      <c r="P3311"/>
    </row>
    <row r="3312" spans="16:16" x14ac:dyDescent="0.3">
      <c r="P3312"/>
    </row>
    <row r="3313" spans="16:16" x14ac:dyDescent="0.3">
      <c r="P3313"/>
    </row>
    <row r="3314" spans="16:16" x14ac:dyDescent="0.3">
      <c r="P3314"/>
    </row>
    <row r="3315" spans="16:16" x14ac:dyDescent="0.3">
      <c r="P3315"/>
    </row>
    <row r="3316" spans="16:16" x14ac:dyDescent="0.3">
      <c r="P3316"/>
    </row>
    <row r="3317" spans="16:16" x14ac:dyDescent="0.3">
      <c r="P3317"/>
    </row>
    <row r="3318" spans="16:16" x14ac:dyDescent="0.3">
      <c r="P3318"/>
    </row>
    <row r="3319" spans="16:16" x14ac:dyDescent="0.3">
      <c r="P3319"/>
    </row>
    <row r="3320" spans="16:16" x14ac:dyDescent="0.3">
      <c r="P3320"/>
    </row>
    <row r="3321" spans="16:16" x14ac:dyDescent="0.3">
      <c r="P3321"/>
    </row>
    <row r="3322" spans="16:16" x14ac:dyDescent="0.3">
      <c r="P3322"/>
    </row>
    <row r="3323" spans="16:16" x14ac:dyDescent="0.3">
      <c r="P3323"/>
    </row>
    <row r="3324" spans="16:16" x14ac:dyDescent="0.3">
      <c r="P3324"/>
    </row>
    <row r="3325" spans="16:16" x14ac:dyDescent="0.3">
      <c r="P3325"/>
    </row>
    <row r="3326" spans="16:16" x14ac:dyDescent="0.3">
      <c r="P3326"/>
    </row>
    <row r="3327" spans="16:16" x14ac:dyDescent="0.3">
      <c r="P3327"/>
    </row>
    <row r="3328" spans="16:16" x14ac:dyDescent="0.3">
      <c r="P3328"/>
    </row>
    <row r="3329" spans="16:16" x14ac:dyDescent="0.3">
      <c r="P3329"/>
    </row>
    <row r="3330" spans="16:16" x14ac:dyDescent="0.3">
      <c r="P3330"/>
    </row>
    <row r="3331" spans="16:16" x14ac:dyDescent="0.3">
      <c r="P3331"/>
    </row>
    <row r="3332" spans="16:16" x14ac:dyDescent="0.3">
      <c r="P3332"/>
    </row>
    <row r="3333" spans="16:16" x14ac:dyDescent="0.3">
      <c r="P3333"/>
    </row>
    <row r="3334" spans="16:16" x14ac:dyDescent="0.3">
      <c r="P3334"/>
    </row>
    <row r="3335" spans="16:16" x14ac:dyDescent="0.3">
      <c r="P3335"/>
    </row>
    <row r="3336" spans="16:16" x14ac:dyDescent="0.3">
      <c r="P3336"/>
    </row>
    <row r="3337" spans="16:16" x14ac:dyDescent="0.3">
      <c r="P3337"/>
    </row>
    <row r="3338" spans="16:16" x14ac:dyDescent="0.3">
      <c r="P3338"/>
    </row>
    <row r="3339" spans="16:16" x14ac:dyDescent="0.3">
      <c r="P3339"/>
    </row>
    <row r="3340" spans="16:16" x14ac:dyDescent="0.3">
      <c r="P3340"/>
    </row>
    <row r="3341" spans="16:16" x14ac:dyDescent="0.3">
      <c r="P3341"/>
    </row>
    <row r="3342" spans="16:16" x14ac:dyDescent="0.3">
      <c r="P3342"/>
    </row>
    <row r="3343" spans="16:16" x14ac:dyDescent="0.3">
      <c r="P3343"/>
    </row>
    <row r="3344" spans="16:16" x14ac:dyDescent="0.3">
      <c r="P3344"/>
    </row>
    <row r="3345" spans="16:16" x14ac:dyDescent="0.3">
      <c r="P3345"/>
    </row>
    <row r="3346" spans="16:16" x14ac:dyDescent="0.3">
      <c r="P3346"/>
    </row>
    <row r="3347" spans="16:16" x14ac:dyDescent="0.3">
      <c r="P3347"/>
    </row>
    <row r="3348" spans="16:16" x14ac:dyDescent="0.3">
      <c r="P3348"/>
    </row>
    <row r="3349" spans="16:16" x14ac:dyDescent="0.3">
      <c r="P3349"/>
    </row>
    <row r="3350" spans="16:16" x14ac:dyDescent="0.3">
      <c r="P3350"/>
    </row>
    <row r="3351" spans="16:16" x14ac:dyDescent="0.3">
      <c r="P3351"/>
    </row>
    <row r="3352" spans="16:16" x14ac:dyDescent="0.3">
      <c r="P3352"/>
    </row>
    <row r="3353" spans="16:16" x14ac:dyDescent="0.3">
      <c r="P3353"/>
    </row>
    <row r="3354" spans="16:16" x14ac:dyDescent="0.3">
      <c r="P3354"/>
    </row>
    <row r="3355" spans="16:16" x14ac:dyDescent="0.3">
      <c r="P3355"/>
    </row>
    <row r="3356" spans="16:16" x14ac:dyDescent="0.3">
      <c r="P3356"/>
    </row>
    <row r="3357" spans="16:16" x14ac:dyDescent="0.3">
      <c r="P3357"/>
    </row>
    <row r="3358" spans="16:16" x14ac:dyDescent="0.3">
      <c r="P3358"/>
    </row>
    <row r="3359" spans="16:16" x14ac:dyDescent="0.3">
      <c r="P3359"/>
    </row>
    <row r="3360" spans="16:16" x14ac:dyDescent="0.3">
      <c r="P3360"/>
    </row>
    <row r="3361" spans="16:16" x14ac:dyDescent="0.3">
      <c r="P3361"/>
    </row>
    <row r="3362" spans="16:16" x14ac:dyDescent="0.3">
      <c r="P3362"/>
    </row>
    <row r="3363" spans="16:16" x14ac:dyDescent="0.3">
      <c r="P3363"/>
    </row>
    <row r="3364" spans="16:16" x14ac:dyDescent="0.3">
      <c r="P3364"/>
    </row>
    <row r="3365" spans="16:16" x14ac:dyDescent="0.3">
      <c r="P3365"/>
    </row>
    <row r="3366" spans="16:16" x14ac:dyDescent="0.3">
      <c r="P3366"/>
    </row>
    <row r="3367" spans="16:16" x14ac:dyDescent="0.3">
      <c r="P3367"/>
    </row>
    <row r="3368" spans="16:16" x14ac:dyDescent="0.3">
      <c r="P3368"/>
    </row>
    <row r="3369" spans="16:16" x14ac:dyDescent="0.3">
      <c r="P3369"/>
    </row>
    <row r="3370" spans="16:16" x14ac:dyDescent="0.3">
      <c r="P3370"/>
    </row>
    <row r="3371" spans="16:16" x14ac:dyDescent="0.3">
      <c r="P3371"/>
    </row>
    <row r="3372" spans="16:16" x14ac:dyDescent="0.3">
      <c r="P3372"/>
    </row>
    <row r="3373" spans="16:16" x14ac:dyDescent="0.3">
      <c r="P3373"/>
    </row>
    <row r="3374" spans="16:16" x14ac:dyDescent="0.3">
      <c r="P3374"/>
    </row>
    <row r="3375" spans="16:16" x14ac:dyDescent="0.3">
      <c r="P3375"/>
    </row>
    <row r="3376" spans="16:16" x14ac:dyDescent="0.3">
      <c r="P3376"/>
    </row>
    <row r="3377" spans="16:16" x14ac:dyDescent="0.3">
      <c r="P3377"/>
    </row>
    <row r="3378" spans="16:16" x14ac:dyDescent="0.3">
      <c r="P3378"/>
    </row>
    <row r="3379" spans="16:16" x14ac:dyDescent="0.3">
      <c r="P3379"/>
    </row>
    <row r="3380" spans="16:16" x14ac:dyDescent="0.3">
      <c r="P3380"/>
    </row>
    <row r="3381" spans="16:16" x14ac:dyDescent="0.3">
      <c r="P3381"/>
    </row>
    <row r="3382" spans="16:16" x14ac:dyDescent="0.3">
      <c r="P3382"/>
    </row>
    <row r="3383" spans="16:16" x14ac:dyDescent="0.3">
      <c r="P3383"/>
    </row>
    <row r="3384" spans="16:16" x14ac:dyDescent="0.3">
      <c r="P3384"/>
    </row>
    <row r="3385" spans="16:16" x14ac:dyDescent="0.3">
      <c r="P3385"/>
    </row>
    <row r="3386" spans="16:16" x14ac:dyDescent="0.3">
      <c r="P3386"/>
    </row>
    <row r="3387" spans="16:16" x14ac:dyDescent="0.3">
      <c r="P3387"/>
    </row>
    <row r="3388" spans="16:16" x14ac:dyDescent="0.3">
      <c r="P3388"/>
    </row>
    <row r="3389" spans="16:16" x14ac:dyDescent="0.3">
      <c r="P3389"/>
    </row>
    <row r="3390" spans="16:16" x14ac:dyDescent="0.3">
      <c r="P3390"/>
    </row>
    <row r="3391" spans="16:16" x14ac:dyDescent="0.3">
      <c r="P3391"/>
    </row>
    <row r="3392" spans="16:16" x14ac:dyDescent="0.3">
      <c r="P3392"/>
    </row>
    <row r="3393" spans="16:16" x14ac:dyDescent="0.3">
      <c r="P3393"/>
    </row>
    <row r="3394" spans="16:16" x14ac:dyDescent="0.3">
      <c r="P3394"/>
    </row>
    <row r="3395" spans="16:16" x14ac:dyDescent="0.3">
      <c r="P3395"/>
    </row>
    <row r="3396" spans="16:16" x14ac:dyDescent="0.3">
      <c r="P3396"/>
    </row>
    <row r="3397" spans="16:16" x14ac:dyDescent="0.3">
      <c r="P3397"/>
    </row>
    <row r="3398" spans="16:16" x14ac:dyDescent="0.3">
      <c r="P3398"/>
    </row>
    <row r="3399" spans="16:16" x14ac:dyDescent="0.3">
      <c r="P3399"/>
    </row>
    <row r="3400" spans="16:16" x14ac:dyDescent="0.3">
      <c r="P3400"/>
    </row>
    <row r="3401" spans="16:16" x14ac:dyDescent="0.3">
      <c r="P3401"/>
    </row>
    <row r="3402" spans="16:16" x14ac:dyDescent="0.3">
      <c r="P3402"/>
    </row>
    <row r="3403" spans="16:16" x14ac:dyDescent="0.3">
      <c r="P3403"/>
    </row>
    <row r="3404" spans="16:16" x14ac:dyDescent="0.3">
      <c r="P3404"/>
    </row>
    <row r="3405" spans="16:16" x14ac:dyDescent="0.3">
      <c r="P3405"/>
    </row>
    <row r="3406" spans="16:16" x14ac:dyDescent="0.3">
      <c r="P3406"/>
    </row>
    <row r="3407" spans="16:16" x14ac:dyDescent="0.3">
      <c r="P3407"/>
    </row>
    <row r="3408" spans="16:16" x14ac:dyDescent="0.3">
      <c r="P3408"/>
    </row>
    <row r="3409" spans="16:16" x14ac:dyDescent="0.3">
      <c r="P3409"/>
    </row>
    <row r="3410" spans="16:16" x14ac:dyDescent="0.3">
      <c r="P3410"/>
    </row>
    <row r="3411" spans="16:16" x14ac:dyDescent="0.3">
      <c r="P3411"/>
    </row>
    <row r="3412" spans="16:16" x14ac:dyDescent="0.3">
      <c r="P3412"/>
    </row>
    <row r="3413" spans="16:16" x14ac:dyDescent="0.3">
      <c r="P3413"/>
    </row>
    <row r="3414" spans="16:16" x14ac:dyDescent="0.3">
      <c r="P3414"/>
    </row>
    <row r="3415" spans="16:16" x14ac:dyDescent="0.3">
      <c r="P3415"/>
    </row>
    <row r="3416" spans="16:16" x14ac:dyDescent="0.3">
      <c r="P3416"/>
    </row>
    <row r="3417" spans="16:16" x14ac:dyDescent="0.3">
      <c r="P3417"/>
    </row>
    <row r="3418" spans="16:16" x14ac:dyDescent="0.3">
      <c r="P3418"/>
    </row>
    <row r="3419" spans="16:16" x14ac:dyDescent="0.3">
      <c r="P3419"/>
    </row>
    <row r="3420" spans="16:16" x14ac:dyDescent="0.3">
      <c r="P3420"/>
    </row>
    <row r="3421" spans="16:16" x14ac:dyDescent="0.3">
      <c r="P3421"/>
    </row>
    <row r="3422" spans="16:16" x14ac:dyDescent="0.3">
      <c r="P3422"/>
    </row>
    <row r="3423" spans="16:16" x14ac:dyDescent="0.3">
      <c r="P3423"/>
    </row>
    <row r="3424" spans="16:16" x14ac:dyDescent="0.3">
      <c r="P3424"/>
    </row>
    <row r="3425" spans="16:16" x14ac:dyDescent="0.3">
      <c r="P3425"/>
    </row>
    <row r="3426" spans="16:16" x14ac:dyDescent="0.3">
      <c r="P3426"/>
    </row>
    <row r="3427" spans="16:16" x14ac:dyDescent="0.3">
      <c r="P3427"/>
    </row>
    <row r="3428" spans="16:16" x14ac:dyDescent="0.3">
      <c r="P3428"/>
    </row>
    <row r="3429" spans="16:16" x14ac:dyDescent="0.3">
      <c r="P3429"/>
    </row>
    <row r="3430" spans="16:16" x14ac:dyDescent="0.3">
      <c r="P3430"/>
    </row>
    <row r="3431" spans="16:16" x14ac:dyDescent="0.3">
      <c r="P3431"/>
    </row>
    <row r="3432" spans="16:16" x14ac:dyDescent="0.3">
      <c r="P3432"/>
    </row>
    <row r="3433" spans="16:16" x14ac:dyDescent="0.3">
      <c r="P3433"/>
    </row>
    <row r="3434" spans="16:16" x14ac:dyDescent="0.3">
      <c r="P3434"/>
    </row>
    <row r="3435" spans="16:16" x14ac:dyDescent="0.3">
      <c r="P3435"/>
    </row>
    <row r="3436" spans="16:16" x14ac:dyDescent="0.3">
      <c r="P3436"/>
    </row>
    <row r="3437" spans="16:16" x14ac:dyDescent="0.3">
      <c r="P3437"/>
    </row>
    <row r="3438" spans="16:16" x14ac:dyDescent="0.3">
      <c r="P3438"/>
    </row>
    <row r="3439" spans="16:16" x14ac:dyDescent="0.3">
      <c r="P3439"/>
    </row>
    <row r="3440" spans="16:16" x14ac:dyDescent="0.3">
      <c r="P3440"/>
    </row>
    <row r="3441" spans="16:16" x14ac:dyDescent="0.3">
      <c r="P3441"/>
    </row>
    <row r="3442" spans="16:16" x14ac:dyDescent="0.3">
      <c r="P3442"/>
    </row>
    <row r="3443" spans="16:16" x14ac:dyDescent="0.3">
      <c r="P3443"/>
    </row>
    <row r="3444" spans="16:16" x14ac:dyDescent="0.3">
      <c r="P3444"/>
    </row>
    <row r="3445" spans="16:16" x14ac:dyDescent="0.3">
      <c r="P3445"/>
    </row>
    <row r="3446" spans="16:16" x14ac:dyDescent="0.3">
      <c r="P3446"/>
    </row>
    <row r="3447" spans="16:16" x14ac:dyDescent="0.3">
      <c r="P3447"/>
    </row>
    <row r="3448" spans="16:16" x14ac:dyDescent="0.3">
      <c r="P3448"/>
    </row>
    <row r="3449" spans="16:16" x14ac:dyDescent="0.3">
      <c r="P3449"/>
    </row>
    <row r="3450" spans="16:16" x14ac:dyDescent="0.3">
      <c r="P3450"/>
    </row>
    <row r="3451" spans="16:16" x14ac:dyDescent="0.3">
      <c r="P3451"/>
    </row>
    <row r="3452" spans="16:16" x14ac:dyDescent="0.3">
      <c r="P3452"/>
    </row>
    <row r="3453" spans="16:16" x14ac:dyDescent="0.3">
      <c r="P3453"/>
    </row>
    <row r="3454" spans="16:16" x14ac:dyDescent="0.3">
      <c r="P3454"/>
    </row>
    <row r="3455" spans="16:16" x14ac:dyDescent="0.3">
      <c r="P3455"/>
    </row>
    <row r="3456" spans="16:16" x14ac:dyDescent="0.3">
      <c r="P3456"/>
    </row>
    <row r="3457" spans="16:16" x14ac:dyDescent="0.3">
      <c r="P3457"/>
    </row>
    <row r="3458" spans="16:16" x14ac:dyDescent="0.3">
      <c r="P3458"/>
    </row>
    <row r="3459" spans="16:16" x14ac:dyDescent="0.3">
      <c r="P3459"/>
    </row>
    <row r="3460" spans="16:16" x14ac:dyDescent="0.3">
      <c r="P3460"/>
    </row>
    <row r="3461" spans="16:16" x14ac:dyDescent="0.3">
      <c r="P3461"/>
    </row>
    <row r="3462" spans="16:16" x14ac:dyDescent="0.3">
      <c r="P3462"/>
    </row>
    <row r="3463" spans="16:16" x14ac:dyDescent="0.3">
      <c r="P3463"/>
    </row>
    <row r="3464" spans="16:16" x14ac:dyDescent="0.3">
      <c r="P3464"/>
    </row>
    <row r="3465" spans="16:16" x14ac:dyDescent="0.3">
      <c r="P3465"/>
    </row>
    <row r="3466" spans="16:16" x14ac:dyDescent="0.3">
      <c r="P3466"/>
    </row>
    <row r="3467" spans="16:16" x14ac:dyDescent="0.3">
      <c r="P3467"/>
    </row>
    <row r="3468" spans="16:16" x14ac:dyDescent="0.3">
      <c r="P3468"/>
    </row>
    <row r="3469" spans="16:16" x14ac:dyDescent="0.3">
      <c r="P3469"/>
    </row>
    <row r="3470" spans="16:16" x14ac:dyDescent="0.3">
      <c r="P3470"/>
    </row>
    <row r="3471" spans="16:16" x14ac:dyDescent="0.3">
      <c r="P3471"/>
    </row>
    <row r="3472" spans="16:16" x14ac:dyDescent="0.3">
      <c r="P3472"/>
    </row>
    <row r="3473" spans="16:16" x14ac:dyDescent="0.3">
      <c r="P3473"/>
    </row>
    <row r="3474" spans="16:16" x14ac:dyDescent="0.3">
      <c r="P3474"/>
    </row>
    <row r="3475" spans="16:16" x14ac:dyDescent="0.3">
      <c r="P3475"/>
    </row>
    <row r="3476" spans="16:16" x14ac:dyDescent="0.3">
      <c r="P3476"/>
    </row>
    <row r="3477" spans="16:16" x14ac:dyDescent="0.3">
      <c r="P3477"/>
    </row>
    <row r="3478" spans="16:16" x14ac:dyDescent="0.3">
      <c r="P3478"/>
    </row>
    <row r="3479" spans="16:16" x14ac:dyDescent="0.3">
      <c r="P3479"/>
    </row>
    <row r="3480" spans="16:16" x14ac:dyDescent="0.3">
      <c r="P3480"/>
    </row>
    <row r="3481" spans="16:16" x14ac:dyDescent="0.3">
      <c r="P3481"/>
    </row>
    <row r="3482" spans="16:16" x14ac:dyDescent="0.3">
      <c r="P3482"/>
    </row>
    <row r="3483" spans="16:16" x14ac:dyDescent="0.3">
      <c r="P3483"/>
    </row>
    <row r="3484" spans="16:16" x14ac:dyDescent="0.3">
      <c r="P3484"/>
    </row>
    <row r="3485" spans="16:16" x14ac:dyDescent="0.3">
      <c r="P3485"/>
    </row>
    <row r="3486" spans="16:16" x14ac:dyDescent="0.3">
      <c r="P3486"/>
    </row>
    <row r="3487" spans="16:16" x14ac:dyDescent="0.3">
      <c r="P3487"/>
    </row>
    <row r="3488" spans="16:16" x14ac:dyDescent="0.3">
      <c r="P3488"/>
    </row>
    <row r="3489" spans="16:16" x14ac:dyDescent="0.3">
      <c r="P3489"/>
    </row>
    <row r="3490" spans="16:16" x14ac:dyDescent="0.3">
      <c r="P3490"/>
    </row>
    <row r="3491" spans="16:16" x14ac:dyDescent="0.3">
      <c r="P3491"/>
    </row>
    <row r="3492" spans="16:16" x14ac:dyDescent="0.3">
      <c r="P3492"/>
    </row>
    <row r="3493" spans="16:16" x14ac:dyDescent="0.3">
      <c r="P3493"/>
    </row>
    <row r="3494" spans="16:16" x14ac:dyDescent="0.3">
      <c r="P3494"/>
    </row>
    <row r="3495" spans="16:16" x14ac:dyDescent="0.3">
      <c r="P3495"/>
    </row>
    <row r="3496" spans="16:16" x14ac:dyDescent="0.3">
      <c r="P3496"/>
    </row>
    <row r="3497" spans="16:16" x14ac:dyDescent="0.3">
      <c r="P3497"/>
    </row>
    <row r="3498" spans="16:16" x14ac:dyDescent="0.3">
      <c r="P3498"/>
    </row>
    <row r="3499" spans="16:16" x14ac:dyDescent="0.3">
      <c r="P3499"/>
    </row>
    <row r="3500" spans="16:16" x14ac:dyDescent="0.3">
      <c r="P3500"/>
    </row>
    <row r="3501" spans="16:16" x14ac:dyDescent="0.3">
      <c r="P3501"/>
    </row>
    <row r="3502" spans="16:16" x14ac:dyDescent="0.3">
      <c r="P3502"/>
    </row>
    <row r="3503" spans="16:16" x14ac:dyDescent="0.3">
      <c r="P3503"/>
    </row>
    <row r="3504" spans="16:16" x14ac:dyDescent="0.3">
      <c r="P3504"/>
    </row>
    <row r="3505" spans="16:16" x14ac:dyDescent="0.3">
      <c r="P3505"/>
    </row>
    <row r="3506" spans="16:16" x14ac:dyDescent="0.3">
      <c r="P3506"/>
    </row>
    <row r="3507" spans="16:16" x14ac:dyDescent="0.3">
      <c r="P3507"/>
    </row>
    <row r="3508" spans="16:16" x14ac:dyDescent="0.3">
      <c r="P3508"/>
    </row>
    <row r="3509" spans="16:16" x14ac:dyDescent="0.3">
      <c r="P3509"/>
    </row>
    <row r="3510" spans="16:16" x14ac:dyDescent="0.3">
      <c r="P3510"/>
    </row>
    <row r="3511" spans="16:16" x14ac:dyDescent="0.3">
      <c r="P3511"/>
    </row>
    <row r="3512" spans="16:16" x14ac:dyDescent="0.3">
      <c r="P3512"/>
    </row>
    <row r="3513" spans="16:16" x14ac:dyDescent="0.3">
      <c r="P3513"/>
    </row>
    <row r="3514" spans="16:16" x14ac:dyDescent="0.3">
      <c r="P3514"/>
    </row>
    <row r="3515" spans="16:16" x14ac:dyDescent="0.3">
      <c r="P3515"/>
    </row>
    <row r="3516" spans="16:16" x14ac:dyDescent="0.3">
      <c r="P3516"/>
    </row>
    <row r="3517" spans="16:16" x14ac:dyDescent="0.3">
      <c r="P3517"/>
    </row>
    <row r="3518" spans="16:16" x14ac:dyDescent="0.3">
      <c r="P3518"/>
    </row>
    <row r="3519" spans="16:16" x14ac:dyDescent="0.3">
      <c r="P3519"/>
    </row>
    <row r="3520" spans="16:16" x14ac:dyDescent="0.3">
      <c r="P3520"/>
    </row>
    <row r="3521" spans="16:16" x14ac:dyDescent="0.3">
      <c r="P3521"/>
    </row>
    <row r="3522" spans="16:16" x14ac:dyDescent="0.3">
      <c r="P3522"/>
    </row>
    <row r="3523" spans="16:16" x14ac:dyDescent="0.3">
      <c r="P3523"/>
    </row>
    <row r="3524" spans="16:16" x14ac:dyDescent="0.3">
      <c r="P3524"/>
    </row>
    <row r="3525" spans="16:16" x14ac:dyDescent="0.3">
      <c r="P3525"/>
    </row>
    <row r="3526" spans="16:16" x14ac:dyDescent="0.3">
      <c r="P3526"/>
    </row>
    <row r="3527" spans="16:16" x14ac:dyDescent="0.3">
      <c r="P3527"/>
    </row>
    <row r="3528" spans="16:16" x14ac:dyDescent="0.3">
      <c r="P3528"/>
    </row>
    <row r="3529" spans="16:16" x14ac:dyDescent="0.3">
      <c r="P3529"/>
    </row>
    <row r="3530" spans="16:16" x14ac:dyDescent="0.3">
      <c r="P3530"/>
    </row>
    <row r="3531" spans="16:16" x14ac:dyDescent="0.3">
      <c r="P3531"/>
    </row>
    <row r="3532" spans="16:16" x14ac:dyDescent="0.3">
      <c r="P3532"/>
    </row>
    <row r="3533" spans="16:16" x14ac:dyDescent="0.3">
      <c r="P3533"/>
    </row>
    <row r="3534" spans="16:16" x14ac:dyDescent="0.3">
      <c r="P3534"/>
    </row>
    <row r="3535" spans="16:16" x14ac:dyDescent="0.3">
      <c r="P3535"/>
    </row>
    <row r="3536" spans="16:16" x14ac:dyDescent="0.3">
      <c r="P3536"/>
    </row>
    <row r="3537" spans="16:16" x14ac:dyDescent="0.3">
      <c r="P3537"/>
    </row>
    <row r="3538" spans="16:16" x14ac:dyDescent="0.3">
      <c r="P3538"/>
    </row>
    <row r="3539" spans="16:16" x14ac:dyDescent="0.3">
      <c r="P3539"/>
    </row>
    <row r="3540" spans="16:16" x14ac:dyDescent="0.3">
      <c r="P3540"/>
    </row>
    <row r="3541" spans="16:16" x14ac:dyDescent="0.3">
      <c r="P3541"/>
    </row>
    <row r="3542" spans="16:16" x14ac:dyDescent="0.3">
      <c r="P3542"/>
    </row>
    <row r="3543" spans="16:16" x14ac:dyDescent="0.3">
      <c r="P3543"/>
    </row>
    <row r="3544" spans="16:16" x14ac:dyDescent="0.3">
      <c r="P3544"/>
    </row>
    <row r="3545" spans="16:16" x14ac:dyDescent="0.3">
      <c r="P3545"/>
    </row>
    <row r="3546" spans="16:16" x14ac:dyDescent="0.3">
      <c r="P3546"/>
    </row>
    <row r="3547" spans="16:16" x14ac:dyDescent="0.3">
      <c r="P3547"/>
    </row>
    <row r="3548" spans="16:16" x14ac:dyDescent="0.3">
      <c r="P3548"/>
    </row>
    <row r="3549" spans="16:16" x14ac:dyDescent="0.3">
      <c r="P3549"/>
    </row>
    <row r="3550" spans="16:16" x14ac:dyDescent="0.3">
      <c r="P3550"/>
    </row>
    <row r="3551" spans="16:16" x14ac:dyDescent="0.3">
      <c r="P3551"/>
    </row>
    <row r="3552" spans="16:16" x14ac:dyDescent="0.3">
      <c r="P3552"/>
    </row>
    <row r="3553" spans="16:16" x14ac:dyDescent="0.3">
      <c r="P3553"/>
    </row>
    <row r="3554" spans="16:16" x14ac:dyDescent="0.3">
      <c r="P3554"/>
    </row>
    <row r="3555" spans="16:16" x14ac:dyDescent="0.3">
      <c r="P3555"/>
    </row>
    <row r="3556" spans="16:16" x14ac:dyDescent="0.3">
      <c r="P3556"/>
    </row>
    <row r="3557" spans="16:16" x14ac:dyDescent="0.3">
      <c r="P3557"/>
    </row>
    <row r="3558" spans="16:16" x14ac:dyDescent="0.3">
      <c r="P3558"/>
    </row>
    <row r="3559" spans="16:16" x14ac:dyDescent="0.3">
      <c r="P3559"/>
    </row>
    <row r="3560" spans="16:16" x14ac:dyDescent="0.3">
      <c r="P3560"/>
    </row>
    <row r="3561" spans="16:16" x14ac:dyDescent="0.3">
      <c r="P3561"/>
    </row>
    <row r="3562" spans="16:16" x14ac:dyDescent="0.3">
      <c r="P3562"/>
    </row>
    <row r="3563" spans="16:16" x14ac:dyDescent="0.3">
      <c r="P3563"/>
    </row>
    <row r="3564" spans="16:16" x14ac:dyDescent="0.3">
      <c r="P3564"/>
    </row>
    <row r="3565" spans="16:16" x14ac:dyDescent="0.3">
      <c r="P3565"/>
    </row>
    <row r="3566" spans="16:16" x14ac:dyDescent="0.3">
      <c r="P3566"/>
    </row>
    <row r="3567" spans="16:16" x14ac:dyDescent="0.3">
      <c r="P3567"/>
    </row>
    <row r="3568" spans="16:16" x14ac:dyDescent="0.3">
      <c r="P3568"/>
    </row>
    <row r="3569" spans="16:16" x14ac:dyDescent="0.3">
      <c r="P3569"/>
    </row>
    <row r="3570" spans="16:16" x14ac:dyDescent="0.3">
      <c r="P3570"/>
    </row>
    <row r="3571" spans="16:16" x14ac:dyDescent="0.3">
      <c r="P3571"/>
    </row>
    <row r="3572" spans="16:16" x14ac:dyDescent="0.3">
      <c r="P3572"/>
    </row>
    <row r="3573" spans="16:16" x14ac:dyDescent="0.3">
      <c r="P3573"/>
    </row>
    <row r="3574" spans="16:16" x14ac:dyDescent="0.3">
      <c r="P3574"/>
    </row>
    <row r="3575" spans="16:16" x14ac:dyDescent="0.3">
      <c r="P3575"/>
    </row>
    <row r="3576" spans="16:16" x14ac:dyDescent="0.3">
      <c r="P3576"/>
    </row>
    <row r="3577" spans="16:16" x14ac:dyDescent="0.3">
      <c r="P3577"/>
    </row>
    <row r="3578" spans="16:16" x14ac:dyDescent="0.3">
      <c r="P3578"/>
    </row>
    <row r="3579" spans="16:16" x14ac:dyDescent="0.3">
      <c r="P3579"/>
    </row>
    <row r="3580" spans="16:16" x14ac:dyDescent="0.3">
      <c r="P3580"/>
    </row>
    <row r="3581" spans="16:16" x14ac:dyDescent="0.3">
      <c r="P3581"/>
    </row>
    <row r="3582" spans="16:16" x14ac:dyDescent="0.3">
      <c r="P3582"/>
    </row>
    <row r="3583" spans="16:16" x14ac:dyDescent="0.3">
      <c r="P3583"/>
    </row>
    <row r="3584" spans="16:16" x14ac:dyDescent="0.3">
      <c r="P3584"/>
    </row>
    <row r="3585" spans="16:16" x14ac:dyDescent="0.3">
      <c r="P3585"/>
    </row>
    <row r="3586" spans="16:16" x14ac:dyDescent="0.3">
      <c r="P3586"/>
    </row>
    <row r="3587" spans="16:16" x14ac:dyDescent="0.3">
      <c r="P3587"/>
    </row>
    <row r="3588" spans="16:16" x14ac:dyDescent="0.3">
      <c r="P3588"/>
    </row>
    <row r="3589" spans="16:16" x14ac:dyDescent="0.3">
      <c r="P3589"/>
    </row>
    <row r="3590" spans="16:16" x14ac:dyDescent="0.3">
      <c r="P3590"/>
    </row>
    <row r="3591" spans="16:16" x14ac:dyDescent="0.3">
      <c r="P3591"/>
    </row>
    <row r="3592" spans="16:16" x14ac:dyDescent="0.3">
      <c r="P3592"/>
    </row>
    <row r="3593" spans="16:16" x14ac:dyDescent="0.3">
      <c r="P3593"/>
    </row>
    <row r="3594" spans="16:16" x14ac:dyDescent="0.3">
      <c r="P3594"/>
    </row>
    <row r="3595" spans="16:16" x14ac:dyDescent="0.3">
      <c r="P3595"/>
    </row>
    <row r="3596" spans="16:16" x14ac:dyDescent="0.3">
      <c r="P3596"/>
    </row>
    <row r="3597" spans="16:16" x14ac:dyDescent="0.3">
      <c r="P3597"/>
    </row>
    <row r="3598" spans="16:16" x14ac:dyDescent="0.3">
      <c r="P3598"/>
    </row>
    <row r="3599" spans="16:16" x14ac:dyDescent="0.3">
      <c r="P3599"/>
    </row>
    <row r="3600" spans="16:16" x14ac:dyDescent="0.3">
      <c r="P3600"/>
    </row>
    <row r="3601" spans="16:16" x14ac:dyDescent="0.3">
      <c r="P3601"/>
    </row>
    <row r="3602" spans="16:16" x14ac:dyDescent="0.3">
      <c r="P3602"/>
    </row>
    <row r="3603" spans="16:16" x14ac:dyDescent="0.3">
      <c r="P3603"/>
    </row>
    <row r="3604" spans="16:16" x14ac:dyDescent="0.3">
      <c r="P3604"/>
    </row>
    <row r="3605" spans="16:16" x14ac:dyDescent="0.3">
      <c r="P3605"/>
    </row>
    <row r="3606" spans="16:16" x14ac:dyDescent="0.3">
      <c r="P3606"/>
    </row>
    <row r="3607" spans="16:16" x14ac:dyDescent="0.3">
      <c r="P3607"/>
    </row>
    <row r="3608" spans="16:16" x14ac:dyDescent="0.3">
      <c r="P3608"/>
    </row>
    <row r="3609" spans="16:16" x14ac:dyDescent="0.3">
      <c r="P3609"/>
    </row>
    <row r="3610" spans="16:16" x14ac:dyDescent="0.3">
      <c r="P3610"/>
    </row>
    <row r="3611" spans="16:16" x14ac:dyDescent="0.3">
      <c r="P3611"/>
    </row>
    <row r="3612" spans="16:16" x14ac:dyDescent="0.3">
      <c r="P3612"/>
    </row>
    <row r="3613" spans="16:16" x14ac:dyDescent="0.3">
      <c r="P3613"/>
    </row>
    <row r="3614" spans="16:16" x14ac:dyDescent="0.3">
      <c r="P3614"/>
    </row>
    <row r="3615" spans="16:16" x14ac:dyDescent="0.3">
      <c r="P3615"/>
    </row>
    <row r="3616" spans="16:16" x14ac:dyDescent="0.3">
      <c r="P3616"/>
    </row>
    <row r="3617" spans="16:16" x14ac:dyDescent="0.3">
      <c r="P3617"/>
    </row>
    <row r="3618" spans="16:16" x14ac:dyDescent="0.3">
      <c r="P3618"/>
    </row>
    <row r="3619" spans="16:16" x14ac:dyDescent="0.3">
      <c r="P3619"/>
    </row>
    <row r="3620" spans="16:16" x14ac:dyDescent="0.3">
      <c r="P3620"/>
    </row>
    <row r="3621" spans="16:16" x14ac:dyDescent="0.3">
      <c r="P3621"/>
    </row>
    <row r="3622" spans="16:16" x14ac:dyDescent="0.3">
      <c r="P3622"/>
    </row>
    <row r="3623" spans="16:16" x14ac:dyDescent="0.3">
      <c r="P3623"/>
    </row>
    <row r="3624" spans="16:16" x14ac:dyDescent="0.3">
      <c r="P3624"/>
    </row>
    <row r="3625" spans="16:16" x14ac:dyDescent="0.3">
      <c r="P3625"/>
    </row>
    <row r="3626" spans="16:16" x14ac:dyDescent="0.3">
      <c r="P3626"/>
    </row>
    <row r="3627" spans="16:16" x14ac:dyDescent="0.3">
      <c r="P3627"/>
    </row>
    <row r="3628" spans="16:16" x14ac:dyDescent="0.3">
      <c r="P3628"/>
    </row>
    <row r="3629" spans="16:16" x14ac:dyDescent="0.3">
      <c r="P3629"/>
    </row>
    <row r="3630" spans="16:16" x14ac:dyDescent="0.3">
      <c r="P3630"/>
    </row>
    <row r="3631" spans="16:16" x14ac:dyDescent="0.3">
      <c r="P3631"/>
    </row>
    <row r="3632" spans="16:16" x14ac:dyDescent="0.3">
      <c r="P3632"/>
    </row>
    <row r="3633" spans="16:16" x14ac:dyDescent="0.3">
      <c r="P3633"/>
    </row>
    <row r="3634" spans="16:16" x14ac:dyDescent="0.3">
      <c r="P3634"/>
    </row>
    <row r="3635" spans="16:16" x14ac:dyDescent="0.3">
      <c r="P3635"/>
    </row>
    <row r="3636" spans="16:16" x14ac:dyDescent="0.3">
      <c r="P3636"/>
    </row>
    <row r="3637" spans="16:16" x14ac:dyDescent="0.3">
      <c r="P3637"/>
    </row>
    <row r="3638" spans="16:16" x14ac:dyDescent="0.3">
      <c r="P3638"/>
    </row>
    <row r="3639" spans="16:16" x14ac:dyDescent="0.3">
      <c r="P3639"/>
    </row>
    <row r="3640" spans="16:16" x14ac:dyDescent="0.3">
      <c r="P3640"/>
    </row>
    <row r="3641" spans="16:16" x14ac:dyDescent="0.3">
      <c r="P3641"/>
    </row>
    <row r="3642" spans="16:16" x14ac:dyDescent="0.3">
      <c r="P3642"/>
    </row>
    <row r="3643" spans="16:16" x14ac:dyDescent="0.3">
      <c r="P3643"/>
    </row>
    <row r="3644" spans="16:16" x14ac:dyDescent="0.3">
      <c r="P3644"/>
    </row>
    <row r="3645" spans="16:16" x14ac:dyDescent="0.3">
      <c r="P3645"/>
    </row>
    <row r="3646" spans="16:16" x14ac:dyDescent="0.3">
      <c r="P3646"/>
    </row>
    <row r="3647" spans="16:16" x14ac:dyDescent="0.3">
      <c r="P3647"/>
    </row>
    <row r="3648" spans="16:16" x14ac:dyDescent="0.3">
      <c r="P3648"/>
    </row>
    <row r="3649" spans="16:16" x14ac:dyDescent="0.3">
      <c r="P3649"/>
    </row>
    <row r="3650" spans="16:16" x14ac:dyDescent="0.3">
      <c r="P3650"/>
    </row>
    <row r="3651" spans="16:16" x14ac:dyDescent="0.3">
      <c r="P3651"/>
    </row>
    <row r="3652" spans="16:16" x14ac:dyDescent="0.3">
      <c r="P3652"/>
    </row>
    <row r="3653" spans="16:16" x14ac:dyDescent="0.3">
      <c r="P3653"/>
    </row>
    <row r="3654" spans="16:16" x14ac:dyDescent="0.3">
      <c r="P3654"/>
    </row>
    <row r="3655" spans="16:16" x14ac:dyDescent="0.3">
      <c r="P3655"/>
    </row>
    <row r="3656" spans="16:16" x14ac:dyDescent="0.3">
      <c r="P3656"/>
    </row>
    <row r="3657" spans="16:16" x14ac:dyDescent="0.3">
      <c r="P3657"/>
    </row>
    <row r="3658" spans="16:16" x14ac:dyDescent="0.3">
      <c r="P3658"/>
    </row>
    <row r="3659" spans="16:16" x14ac:dyDescent="0.3">
      <c r="P3659"/>
    </row>
    <row r="3660" spans="16:16" x14ac:dyDescent="0.3">
      <c r="P3660"/>
    </row>
    <row r="3661" spans="16:16" x14ac:dyDescent="0.3">
      <c r="P3661"/>
    </row>
    <row r="3662" spans="16:16" x14ac:dyDescent="0.3">
      <c r="P3662"/>
    </row>
    <row r="3663" spans="16:16" x14ac:dyDescent="0.3">
      <c r="P3663"/>
    </row>
    <row r="3664" spans="16:16" x14ac:dyDescent="0.3">
      <c r="P3664"/>
    </row>
    <row r="3665" spans="16:16" x14ac:dyDescent="0.3">
      <c r="P3665"/>
    </row>
    <row r="3666" spans="16:16" x14ac:dyDescent="0.3">
      <c r="P3666"/>
    </row>
    <row r="3667" spans="16:16" x14ac:dyDescent="0.3">
      <c r="P3667"/>
    </row>
    <row r="3668" spans="16:16" x14ac:dyDescent="0.3">
      <c r="P3668"/>
    </row>
    <row r="3669" spans="16:16" x14ac:dyDescent="0.3">
      <c r="P3669"/>
    </row>
    <row r="3670" spans="16:16" x14ac:dyDescent="0.3">
      <c r="P3670"/>
    </row>
    <row r="3671" spans="16:16" x14ac:dyDescent="0.3">
      <c r="P3671"/>
    </row>
    <row r="3672" spans="16:16" x14ac:dyDescent="0.3">
      <c r="P3672"/>
    </row>
    <row r="3673" spans="16:16" x14ac:dyDescent="0.3">
      <c r="P3673"/>
    </row>
    <row r="3674" spans="16:16" x14ac:dyDescent="0.3">
      <c r="P3674"/>
    </row>
    <row r="3675" spans="16:16" x14ac:dyDescent="0.3">
      <c r="P3675"/>
    </row>
    <row r="3676" spans="16:16" x14ac:dyDescent="0.3">
      <c r="P3676"/>
    </row>
    <row r="3677" spans="16:16" x14ac:dyDescent="0.3">
      <c r="P3677"/>
    </row>
    <row r="3678" spans="16:16" x14ac:dyDescent="0.3">
      <c r="P3678"/>
    </row>
    <row r="3679" spans="16:16" x14ac:dyDescent="0.3">
      <c r="P3679"/>
    </row>
    <row r="3680" spans="16:16" x14ac:dyDescent="0.3">
      <c r="P3680"/>
    </row>
    <row r="3681" spans="16:16" x14ac:dyDescent="0.3">
      <c r="P3681"/>
    </row>
    <row r="3682" spans="16:16" x14ac:dyDescent="0.3">
      <c r="P3682"/>
    </row>
    <row r="3683" spans="16:16" x14ac:dyDescent="0.3">
      <c r="P3683"/>
    </row>
    <row r="3684" spans="16:16" x14ac:dyDescent="0.3">
      <c r="P3684"/>
    </row>
    <row r="3685" spans="16:16" x14ac:dyDescent="0.3">
      <c r="P3685"/>
    </row>
    <row r="3686" spans="16:16" x14ac:dyDescent="0.3">
      <c r="P3686"/>
    </row>
    <row r="3687" spans="16:16" x14ac:dyDescent="0.3">
      <c r="P3687"/>
    </row>
    <row r="3688" spans="16:16" x14ac:dyDescent="0.3">
      <c r="P3688"/>
    </row>
    <row r="3689" spans="16:16" x14ac:dyDescent="0.3">
      <c r="P3689"/>
    </row>
    <row r="3690" spans="16:16" x14ac:dyDescent="0.3">
      <c r="P3690"/>
    </row>
    <row r="3691" spans="16:16" x14ac:dyDescent="0.3">
      <c r="P3691"/>
    </row>
    <row r="3692" spans="16:16" x14ac:dyDescent="0.3">
      <c r="P3692"/>
    </row>
    <row r="3693" spans="16:16" x14ac:dyDescent="0.3">
      <c r="P3693"/>
    </row>
    <row r="3694" spans="16:16" x14ac:dyDescent="0.3">
      <c r="P3694"/>
    </row>
    <row r="3695" spans="16:16" x14ac:dyDescent="0.3">
      <c r="P3695"/>
    </row>
    <row r="3696" spans="16:16" x14ac:dyDescent="0.3">
      <c r="P3696"/>
    </row>
    <row r="3697" spans="16:16" x14ac:dyDescent="0.3">
      <c r="P3697"/>
    </row>
    <row r="3698" spans="16:16" x14ac:dyDescent="0.3">
      <c r="P3698"/>
    </row>
    <row r="3699" spans="16:16" x14ac:dyDescent="0.3">
      <c r="P3699"/>
    </row>
    <row r="3700" spans="16:16" x14ac:dyDescent="0.3">
      <c r="P3700"/>
    </row>
    <row r="3701" spans="16:16" x14ac:dyDescent="0.3">
      <c r="P3701"/>
    </row>
    <row r="3702" spans="16:16" x14ac:dyDescent="0.3">
      <c r="P3702"/>
    </row>
    <row r="3703" spans="16:16" x14ac:dyDescent="0.3">
      <c r="P3703"/>
    </row>
    <row r="3704" spans="16:16" x14ac:dyDescent="0.3">
      <c r="P3704"/>
    </row>
    <row r="3705" spans="16:16" x14ac:dyDescent="0.3">
      <c r="P3705"/>
    </row>
    <row r="3706" spans="16:16" x14ac:dyDescent="0.3">
      <c r="P3706"/>
    </row>
    <row r="3707" spans="16:16" x14ac:dyDescent="0.3">
      <c r="P3707"/>
    </row>
    <row r="3708" spans="16:16" x14ac:dyDescent="0.3">
      <c r="P3708"/>
    </row>
    <row r="3709" spans="16:16" x14ac:dyDescent="0.3">
      <c r="P3709"/>
    </row>
    <row r="3710" spans="16:16" x14ac:dyDescent="0.3">
      <c r="P3710"/>
    </row>
    <row r="3711" spans="16:16" x14ac:dyDescent="0.3">
      <c r="P3711"/>
    </row>
    <row r="3712" spans="16:16" x14ac:dyDescent="0.3">
      <c r="P3712"/>
    </row>
    <row r="3713" spans="16:16" x14ac:dyDescent="0.3">
      <c r="P3713"/>
    </row>
    <row r="3714" spans="16:16" x14ac:dyDescent="0.3">
      <c r="P3714"/>
    </row>
    <row r="3715" spans="16:16" x14ac:dyDescent="0.3">
      <c r="P3715"/>
    </row>
    <row r="3716" spans="16:16" x14ac:dyDescent="0.3">
      <c r="P3716"/>
    </row>
    <row r="3717" spans="16:16" x14ac:dyDescent="0.3">
      <c r="P3717"/>
    </row>
    <row r="3718" spans="16:16" x14ac:dyDescent="0.3">
      <c r="P3718"/>
    </row>
    <row r="3719" spans="16:16" x14ac:dyDescent="0.3">
      <c r="P3719"/>
    </row>
    <row r="3720" spans="16:16" x14ac:dyDescent="0.3">
      <c r="P3720"/>
    </row>
    <row r="3721" spans="16:16" x14ac:dyDescent="0.3">
      <c r="P3721"/>
    </row>
    <row r="3722" spans="16:16" x14ac:dyDescent="0.3">
      <c r="P3722"/>
    </row>
    <row r="3723" spans="16:16" x14ac:dyDescent="0.3">
      <c r="P3723"/>
    </row>
    <row r="3724" spans="16:16" x14ac:dyDescent="0.3">
      <c r="P3724"/>
    </row>
    <row r="3725" spans="16:16" x14ac:dyDescent="0.3">
      <c r="P3725"/>
    </row>
    <row r="3726" spans="16:16" x14ac:dyDescent="0.3">
      <c r="P3726"/>
    </row>
    <row r="3727" spans="16:16" x14ac:dyDescent="0.3">
      <c r="P3727"/>
    </row>
    <row r="3728" spans="16:16" x14ac:dyDescent="0.3">
      <c r="P3728"/>
    </row>
    <row r="3729" spans="16:16" x14ac:dyDescent="0.3">
      <c r="P3729"/>
    </row>
    <row r="3730" spans="16:16" x14ac:dyDescent="0.3">
      <c r="P3730"/>
    </row>
    <row r="3731" spans="16:16" x14ac:dyDescent="0.3">
      <c r="P3731"/>
    </row>
    <row r="3732" spans="16:16" x14ac:dyDescent="0.3">
      <c r="P3732"/>
    </row>
    <row r="3733" spans="16:16" x14ac:dyDescent="0.3">
      <c r="P3733"/>
    </row>
    <row r="3734" spans="16:16" x14ac:dyDescent="0.3">
      <c r="P3734"/>
    </row>
    <row r="3735" spans="16:16" x14ac:dyDescent="0.3">
      <c r="P3735"/>
    </row>
    <row r="3736" spans="16:16" x14ac:dyDescent="0.3">
      <c r="P3736"/>
    </row>
    <row r="3737" spans="16:16" x14ac:dyDescent="0.3">
      <c r="P3737"/>
    </row>
    <row r="3738" spans="16:16" x14ac:dyDescent="0.3">
      <c r="P3738"/>
    </row>
    <row r="3739" spans="16:16" x14ac:dyDescent="0.3">
      <c r="P3739"/>
    </row>
    <row r="3740" spans="16:16" x14ac:dyDescent="0.3">
      <c r="P3740"/>
    </row>
    <row r="3741" spans="16:16" x14ac:dyDescent="0.3">
      <c r="P3741"/>
    </row>
    <row r="3742" spans="16:16" x14ac:dyDescent="0.3">
      <c r="P3742"/>
    </row>
    <row r="3743" spans="16:16" x14ac:dyDescent="0.3">
      <c r="P3743"/>
    </row>
    <row r="3744" spans="16:16" x14ac:dyDescent="0.3">
      <c r="P3744"/>
    </row>
    <row r="3745" spans="16:16" x14ac:dyDescent="0.3">
      <c r="P3745"/>
    </row>
    <row r="3746" spans="16:16" x14ac:dyDescent="0.3">
      <c r="P3746"/>
    </row>
    <row r="3747" spans="16:16" x14ac:dyDescent="0.3">
      <c r="P3747"/>
    </row>
    <row r="3748" spans="16:16" x14ac:dyDescent="0.3">
      <c r="P3748"/>
    </row>
    <row r="3749" spans="16:16" x14ac:dyDescent="0.3">
      <c r="P3749"/>
    </row>
    <row r="3750" spans="16:16" x14ac:dyDescent="0.3">
      <c r="P3750"/>
    </row>
    <row r="3751" spans="16:16" x14ac:dyDescent="0.3">
      <c r="P3751"/>
    </row>
    <row r="3752" spans="16:16" x14ac:dyDescent="0.3">
      <c r="P3752"/>
    </row>
    <row r="3753" spans="16:16" x14ac:dyDescent="0.3">
      <c r="P3753"/>
    </row>
    <row r="3754" spans="16:16" x14ac:dyDescent="0.3">
      <c r="P3754"/>
    </row>
    <row r="3755" spans="16:16" x14ac:dyDescent="0.3">
      <c r="P3755"/>
    </row>
    <row r="3756" spans="16:16" x14ac:dyDescent="0.3">
      <c r="P3756"/>
    </row>
    <row r="3757" spans="16:16" x14ac:dyDescent="0.3">
      <c r="P3757"/>
    </row>
    <row r="3758" spans="16:16" x14ac:dyDescent="0.3">
      <c r="P3758"/>
    </row>
    <row r="3759" spans="16:16" x14ac:dyDescent="0.3">
      <c r="P3759"/>
    </row>
    <row r="3760" spans="16:16" x14ac:dyDescent="0.3">
      <c r="P3760"/>
    </row>
    <row r="3761" spans="16:16" x14ac:dyDescent="0.3">
      <c r="P3761"/>
    </row>
    <row r="3762" spans="16:16" x14ac:dyDescent="0.3">
      <c r="P3762"/>
    </row>
    <row r="3763" spans="16:16" x14ac:dyDescent="0.3">
      <c r="P3763"/>
    </row>
    <row r="3764" spans="16:16" x14ac:dyDescent="0.3">
      <c r="P3764"/>
    </row>
    <row r="3765" spans="16:16" x14ac:dyDescent="0.3">
      <c r="P3765"/>
    </row>
    <row r="3766" spans="16:16" x14ac:dyDescent="0.3">
      <c r="P3766"/>
    </row>
    <row r="3767" spans="16:16" x14ac:dyDescent="0.3">
      <c r="P3767"/>
    </row>
    <row r="3768" spans="16:16" x14ac:dyDescent="0.3">
      <c r="P3768"/>
    </row>
    <row r="3769" spans="16:16" x14ac:dyDescent="0.3">
      <c r="P3769"/>
    </row>
    <row r="3770" spans="16:16" x14ac:dyDescent="0.3">
      <c r="P3770"/>
    </row>
    <row r="3771" spans="16:16" x14ac:dyDescent="0.3">
      <c r="P3771"/>
    </row>
    <row r="3772" spans="16:16" x14ac:dyDescent="0.3">
      <c r="P3772"/>
    </row>
    <row r="3773" spans="16:16" x14ac:dyDescent="0.3">
      <c r="P3773"/>
    </row>
    <row r="3774" spans="16:16" x14ac:dyDescent="0.3">
      <c r="P3774"/>
    </row>
    <row r="3775" spans="16:16" x14ac:dyDescent="0.3">
      <c r="P3775"/>
    </row>
    <row r="3776" spans="16:16" x14ac:dyDescent="0.3">
      <c r="P3776"/>
    </row>
    <row r="3777" spans="16:16" x14ac:dyDescent="0.3">
      <c r="P3777"/>
    </row>
    <row r="3778" spans="16:16" x14ac:dyDescent="0.3">
      <c r="P3778"/>
    </row>
    <row r="3779" spans="16:16" x14ac:dyDescent="0.3">
      <c r="P3779"/>
    </row>
    <row r="3780" spans="16:16" x14ac:dyDescent="0.3">
      <c r="P3780"/>
    </row>
    <row r="3781" spans="16:16" x14ac:dyDescent="0.3">
      <c r="P3781"/>
    </row>
    <row r="3782" spans="16:16" x14ac:dyDescent="0.3">
      <c r="P3782"/>
    </row>
    <row r="3783" spans="16:16" x14ac:dyDescent="0.3">
      <c r="P3783"/>
    </row>
    <row r="3784" spans="16:16" x14ac:dyDescent="0.3">
      <c r="P3784"/>
    </row>
    <row r="3785" spans="16:16" x14ac:dyDescent="0.3">
      <c r="P3785"/>
    </row>
    <row r="3786" spans="16:16" x14ac:dyDescent="0.3">
      <c r="P3786"/>
    </row>
    <row r="3787" spans="16:16" x14ac:dyDescent="0.3">
      <c r="P3787"/>
    </row>
    <row r="3788" spans="16:16" x14ac:dyDescent="0.3">
      <c r="P3788"/>
    </row>
    <row r="3789" spans="16:16" x14ac:dyDescent="0.3">
      <c r="P3789"/>
    </row>
    <row r="3790" spans="16:16" x14ac:dyDescent="0.3">
      <c r="P3790"/>
    </row>
    <row r="3791" spans="16:16" x14ac:dyDescent="0.3">
      <c r="P3791"/>
    </row>
    <row r="3792" spans="16:16" x14ac:dyDescent="0.3">
      <c r="P3792"/>
    </row>
    <row r="3793" spans="16:16" x14ac:dyDescent="0.3">
      <c r="P3793"/>
    </row>
    <row r="3794" spans="16:16" x14ac:dyDescent="0.3">
      <c r="P3794"/>
    </row>
    <row r="3795" spans="16:16" x14ac:dyDescent="0.3">
      <c r="P3795"/>
    </row>
    <row r="3796" spans="16:16" x14ac:dyDescent="0.3">
      <c r="P3796"/>
    </row>
    <row r="3797" spans="16:16" x14ac:dyDescent="0.3">
      <c r="P3797"/>
    </row>
    <row r="3798" spans="16:16" x14ac:dyDescent="0.3">
      <c r="P3798"/>
    </row>
    <row r="3799" spans="16:16" x14ac:dyDescent="0.3">
      <c r="P3799"/>
    </row>
    <row r="3800" spans="16:16" x14ac:dyDescent="0.3">
      <c r="P3800"/>
    </row>
    <row r="3801" spans="16:16" x14ac:dyDescent="0.3">
      <c r="P3801"/>
    </row>
    <row r="3802" spans="16:16" x14ac:dyDescent="0.3">
      <c r="P3802"/>
    </row>
    <row r="3803" spans="16:16" x14ac:dyDescent="0.3">
      <c r="P3803"/>
    </row>
    <row r="3804" spans="16:16" x14ac:dyDescent="0.3">
      <c r="P3804"/>
    </row>
    <row r="3805" spans="16:16" x14ac:dyDescent="0.3">
      <c r="P3805"/>
    </row>
    <row r="3806" spans="16:16" x14ac:dyDescent="0.3">
      <c r="P3806"/>
    </row>
    <row r="3807" spans="16:16" x14ac:dyDescent="0.3">
      <c r="P3807"/>
    </row>
    <row r="3808" spans="16:16" x14ac:dyDescent="0.3">
      <c r="P3808"/>
    </row>
    <row r="3809" spans="16:16" x14ac:dyDescent="0.3">
      <c r="P3809"/>
    </row>
    <row r="3810" spans="16:16" x14ac:dyDescent="0.3">
      <c r="P3810"/>
    </row>
    <row r="3811" spans="16:16" x14ac:dyDescent="0.3">
      <c r="P3811"/>
    </row>
    <row r="3812" spans="16:16" x14ac:dyDescent="0.3">
      <c r="P3812"/>
    </row>
    <row r="3813" spans="16:16" x14ac:dyDescent="0.3">
      <c r="P3813"/>
    </row>
    <row r="3814" spans="16:16" x14ac:dyDescent="0.3">
      <c r="P3814"/>
    </row>
    <row r="3815" spans="16:16" x14ac:dyDescent="0.3">
      <c r="P3815"/>
    </row>
    <row r="3816" spans="16:16" x14ac:dyDescent="0.3">
      <c r="P3816"/>
    </row>
    <row r="3817" spans="16:16" x14ac:dyDescent="0.3">
      <c r="P3817"/>
    </row>
    <row r="3818" spans="16:16" x14ac:dyDescent="0.3">
      <c r="P3818"/>
    </row>
    <row r="3819" spans="16:16" x14ac:dyDescent="0.3">
      <c r="P3819"/>
    </row>
    <row r="3820" spans="16:16" x14ac:dyDescent="0.3">
      <c r="P3820"/>
    </row>
    <row r="3821" spans="16:16" x14ac:dyDescent="0.3">
      <c r="P3821"/>
    </row>
    <row r="3822" spans="16:16" x14ac:dyDescent="0.3">
      <c r="P3822"/>
    </row>
    <row r="3823" spans="16:16" x14ac:dyDescent="0.3">
      <c r="P3823"/>
    </row>
    <row r="3824" spans="16:16" x14ac:dyDescent="0.3">
      <c r="P3824"/>
    </row>
    <row r="3825" spans="16:16" x14ac:dyDescent="0.3">
      <c r="P3825"/>
    </row>
    <row r="3826" spans="16:16" x14ac:dyDescent="0.3">
      <c r="P3826"/>
    </row>
    <row r="3827" spans="16:16" x14ac:dyDescent="0.3">
      <c r="P3827"/>
    </row>
    <row r="3828" spans="16:16" x14ac:dyDescent="0.3">
      <c r="P3828"/>
    </row>
    <row r="3829" spans="16:16" x14ac:dyDescent="0.3">
      <c r="P3829"/>
    </row>
    <row r="3830" spans="16:16" x14ac:dyDescent="0.3">
      <c r="P3830"/>
    </row>
    <row r="3831" spans="16:16" x14ac:dyDescent="0.3">
      <c r="P3831"/>
    </row>
    <row r="3832" spans="16:16" x14ac:dyDescent="0.3">
      <c r="P3832"/>
    </row>
    <row r="3833" spans="16:16" x14ac:dyDescent="0.3">
      <c r="P3833"/>
    </row>
    <row r="3834" spans="16:16" x14ac:dyDescent="0.3">
      <c r="P3834"/>
    </row>
    <row r="3835" spans="16:16" x14ac:dyDescent="0.3">
      <c r="P3835"/>
    </row>
    <row r="3836" spans="16:16" x14ac:dyDescent="0.3">
      <c r="P3836"/>
    </row>
    <row r="3837" spans="16:16" x14ac:dyDescent="0.3">
      <c r="P3837"/>
    </row>
    <row r="3838" spans="16:16" x14ac:dyDescent="0.3">
      <c r="P3838"/>
    </row>
    <row r="3839" spans="16:16" x14ac:dyDescent="0.3">
      <c r="P3839"/>
    </row>
    <row r="3840" spans="16:16" x14ac:dyDescent="0.3">
      <c r="P3840"/>
    </row>
    <row r="3841" spans="16:16" x14ac:dyDescent="0.3">
      <c r="P3841"/>
    </row>
    <row r="3842" spans="16:16" x14ac:dyDescent="0.3">
      <c r="P3842"/>
    </row>
    <row r="3843" spans="16:16" x14ac:dyDescent="0.3">
      <c r="P3843"/>
    </row>
    <row r="3844" spans="16:16" x14ac:dyDescent="0.3">
      <c r="P3844"/>
    </row>
    <row r="3845" spans="16:16" x14ac:dyDescent="0.3">
      <c r="P3845"/>
    </row>
    <row r="3846" spans="16:16" x14ac:dyDescent="0.3">
      <c r="P3846"/>
    </row>
    <row r="3847" spans="16:16" x14ac:dyDescent="0.3">
      <c r="P3847"/>
    </row>
    <row r="3848" spans="16:16" x14ac:dyDescent="0.3">
      <c r="P3848"/>
    </row>
    <row r="3849" spans="16:16" x14ac:dyDescent="0.3">
      <c r="P3849"/>
    </row>
    <row r="3850" spans="16:16" x14ac:dyDescent="0.3">
      <c r="P3850"/>
    </row>
    <row r="3851" spans="16:16" x14ac:dyDescent="0.3">
      <c r="P3851"/>
    </row>
    <row r="3852" spans="16:16" x14ac:dyDescent="0.3">
      <c r="P3852"/>
    </row>
    <row r="3853" spans="16:16" x14ac:dyDescent="0.3">
      <c r="P3853"/>
    </row>
    <row r="3854" spans="16:16" x14ac:dyDescent="0.3">
      <c r="P3854"/>
    </row>
    <row r="3855" spans="16:16" x14ac:dyDescent="0.3">
      <c r="P3855"/>
    </row>
    <row r="3856" spans="16:16" x14ac:dyDescent="0.3">
      <c r="P3856"/>
    </row>
    <row r="3857" spans="16:16" x14ac:dyDescent="0.3">
      <c r="P3857"/>
    </row>
    <row r="3858" spans="16:16" x14ac:dyDescent="0.3">
      <c r="P3858"/>
    </row>
    <row r="3859" spans="16:16" x14ac:dyDescent="0.3">
      <c r="P3859"/>
    </row>
    <row r="3860" spans="16:16" x14ac:dyDescent="0.3">
      <c r="P3860"/>
    </row>
    <row r="3861" spans="16:16" x14ac:dyDescent="0.3">
      <c r="P3861"/>
    </row>
    <row r="3862" spans="16:16" x14ac:dyDescent="0.3">
      <c r="P3862"/>
    </row>
    <row r="3863" spans="16:16" x14ac:dyDescent="0.3">
      <c r="P3863"/>
    </row>
    <row r="3864" spans="16:16" x14ac:dyDescent="0.3">
      <c r="P3864"/>
    </row>
    <row r="3865" spans="16:16" x14ac:dyDescent="0.3">
      <c r="P3865"/>
    </row>
    <row r="3866" spans="16:16" x14ac:dyDescent="0.3">
      <c r="P3866"/>
    </row>
    <row r="3867" spans="16:16" x14ac:dyDescent="0.3">
      <c r="P3867"/>
    </row>
    <row r="3868" spans="16:16" x14ac:dyDescent="0.3">
      <c r="P3868"/>
    </row>
    <row r="3869" spans="16:16" x14ac:dyDescent="0.3">
      <c r="P3869"/>
    </row>
    <row r="3870" spans="16:16" x14ac:dyDescent="0.3">
      <c r="P3870"/>
    </row>
    <row r="3871" spans="16:16" x14ac:dyDescent="0.3">
      <c r="P3871"/>
    </row>
    <row r="3872" spans="16:16" x14ac:dyDescent="0.3">
      <c r="P3872"/>
    </row>
    <row r="3873" spans="16:16" x14ac:dyDescent="0.3">
      <c r="P3873"/>
    </row>
    <row r="3874" spans="16:16" x14ac:dyDescent="0.3">
      <c r="P3874"/>
    </row>
    <row r="3875" spans="16:16" x14ac:dyDescent="0.3">
      <c r="P3875"/>
    </row>
    <row r="3876" spans="16:16" x14ac:dyDescent="0.3">
      <c r="P3876"/>
    </row>
    <row r="3877" spans="16:16" x14ac:dyDescent="0.3">
      <c r="P3877"/>
    </row>
    <row r="3878" spans="16:16" x14ac:dyDescent="0.3">
      <c r="P3878"/>
    </row>
    <row r="3879" spans="16:16" x14ac:dyDescent="0.3">
      <c r="P3879"/>
    </row>
    <row r="3880" spans="16:16" x14ac:dyDescent="0.3">
      <c r="P3880"/>
    </row>
    <row r="3881" spans="16:16" x14ac:dyDescent="0.3">
      <c r="P3881"/>
    </row>
    <row r="3882" spans="16:16" x14ac:dyDescent="0.3">
      <c r="P3882"/>
    </row>
    <row r="3883" spans="16:16" x14ac:dyDescent="0.3">
      <c r="P3883"/>
    </row>
    <row r="3884" spans="16:16" x14ac:dyDescent="0.3">
      <c r="P3884"/>
    </row>
    <row r="3885" spans="16:16" x14ac:dyDescent="0.3">
      <c r="P3885"/>
    </row>
    <row r="3886" spans="16:16" x14ac:dyDescent="0.3">
      <c r="P3886"/>
    </row>
    <row r="3887" spans="16:16" x14ac:dyDescent="0.3">
      <c r="P3887"/>
    </row>
    <row r="3888" spans="16:16" x14ac:dyDescent="0.3">
      <c r="P3888"/>
    </row>
    <row r="3889" spans="16:16" x14ac:dyDescent="0.3">
      <c r="P3889"/>
    </row>
    <row r="3890" spans="16:16" x14ac:dyDescent="0.3">
      <c r="P3890"/>
    </row>
    <row r="3891" spans="16:16" x14ac:dyDescent="0.3">
      <c r="P3891"/>
    </row>
    <row r="3892" spans="16:16" x14ac:dyDescent="0.3">
      <c r="P3892"/>
    </row>
    <row r="3893" spans="16:16" x14ac:dyDescent="0.3">
      <c r="P3893"/>
    </row>
    <row r="3894" spans="16:16" x14ac:dyDescent="0.3">
      <c r="P3894"/>
    </row>
    <row r="3895" spans="16:16" x14ac:dyDescent="0.3">
      <c r="P3895"/>
    </row>
    <row r="3896" spans="16:16" x14ac:dyDescent="0.3">
      <c r="P3896"/>
    </row>
    <row r="3897" spans="16:16" x14ac:dyDescent="0.3">
      <c r="P3897"/>
    </row>
    <row r="3898" spans="16:16" x14ac:dyDescent="0.3">
      <c r="P3898"/>
    </row>
    <row r="3899" spans="16:16" x14ac:dyDescent="0.3">
      <c r="P3899"/>
    </row>
    <row r="3900" spans="16:16" x14ac:dyDescent="0.3">
      <c r="P3900"/>
    </row>
    <row r="3901" spans="16:16" x14ac:dyDescent="0.3">
      <c r="P3901"/>
    </row>
    <row r="3902" spans="16:16" x14ac:dyDescent="0.3">
      <c r="P3902"/>
    </row>
    <row r="3903" spans="16:16" x14ac:dyDescent="0.3">
      <c r="P3903"/>
    </row>
    <row r="3904" spans="16:16" x14ac:dyDescent="0.3">
      <c r="P3904"/>
    </row>
    <row r="3905" spans="16:16" x14ac:dyDescent="0.3">
      <c r="P3905"/>
    </row>
    <row r="3906" spans="16:16" x14ac:dyDescent="0.3">
      <c r="P3906"/>
    </row>
    <row r="3907" spans="16:16" x14ac:dyDescent="0.3">
      <c r="P3907"/>
    </row>
    <row r="3908" spans="16:16" x14ac:dyDescent="0.3">
      <c r="P3908"/>
    </row>
    <row r="3909" spans="16:16" x14ac:dyDescent="0.3">
      <c r="P3909"/>
    </row>
    <row r="3910" spans="16:16" x14ac:dyDescent="0.3">
      <c r="P3910"/>
    </row>
    <row r="3911" spans="16:16" x14ac:dyDescent="0.3">
      <c r="P3911"/>
    </row>
    <row r="3912" spans="16:16" x14ac:dyDescent="0.3">
      <c r="P3912"/>
    </row>
    <row r="3913" spans="16:16" x14ac:dyDescent="0.3">
      <c r="P3913"/>
    </row>
    <row r="3914" spans="16:16" x14ac:dyDescent="0.3">
      <c r="P3914"/>
    </row>
    <row r="3915" spans="16:16" x14ac:dyDescent="0.3">
      <c r="P3915"/>
    </row>
    <row r="3916" spans="16:16" x14ac:dyDescent="0.3">
      <c r="P3916"/>
    </row>
    <row r="3917" spans="16:16" x14ac:dyDescent="0.3">
      <c r="P3917"/>
    </row>
    <row r="3918" spans="16:16" x14ac:dyDescent="0.3">
      <c r="P3918"/>
    </row>
    <row r="3919" spans="16:16" x14ac:dyDescent="0.3">
      <c r="P3919"/>
    </row>
    <row r="3920" spans="16:16" x14ac:dyDescent="0.3">
      <c r="P3920"/>
    </row>
    <row r="3921" spans="16:16" x14ac:dyDescent="0.3">
      <c r="P3921"/>
    </row>
    <row r="3922" spans="16:16" x14ac:dyDescent="0.3">
      <c r="P3922"/>
    </row>
    <row r="3923" spans="16:16" x14ac:dyDescent="0.3">
      <c r="P3923"/>
    </row>
    <row r="3924" spans="16:16" x14ac:dyDescent="0.3">
      <c r="P3924"/>
    </row>
    <row r="3925" spans="16:16" x14ac:dyDescent="0.3">
      <c r="P3925"/>
    </row>
    <row r="3926" spans="16:16" x14ac:dyDescent="0.3">
      <c r="P3926"/>
    </row>
    <row r="3927" spans="16:16" x14ac:dyDescent="0.3">
      <c r="P3927"/>
    </row>
    <row r="3928" spans="16:16" x14ac:dyDescent="0.3">
      <c r="P3928"/>
    </row>
    <row r="3929" spans="16:16" x14ac:dyDescent="0.3">
      <c r="P3929"/>
    </row>
    <row r="3930" spans="16:16" x14ac:dyDescent="0.3">
      <c r="P3930"/>
    </row>
    <row r="3931" spans="16:16" x14ac:dyDescent="0.3">
      <c r="P3931"/>
    </row>
    <row r="3932" spans="16:16" x14ac:dyDescent="0.3">
      <c r="P3932"/>
    </row>
    <row r="3933" spans="16:16" x14ac:dyDescent="0.3">
      <c r="P3933"/>
    </row>
    <row r="3934" spans="16:16" x14ac:dyDescent="0.3">
      <c r="P3934"/>
    </row>
    <row r="3935" spans="16:16" x14ac:dyDescent="0.3">
      <c r="P3935"/>
    </row>
    <row r="3936" spans="16:16" x14ac:dyDescent="0.3">
      <c r="P3936"/>
    </row>
    <row r="3937" spans="16:16" x14ac:dyDescent="0.3">
      <c r="P3937"/>
    </row>
    <row r="3938" spans="16:16" x14ac:dyDescent="0.3">
      <c r="P3938"/>
    </row>
    <row r="3939" spans="16:16" x14ac:dyDescent="0.3">
      <c r="P3939"/>
    </row>
    <row r="3940" spans="16:16" x14ac:dyDescent="0.3">
      <c r="P3940"/>
    </row>
    <row r="3941" spans="16:16" x14ac:dyDescent="0.3">
      <c r="P3941"/>
    </row>
    <row r="3942" spans="16:16" x14ac:dyDescent="0.3">
      <c r="P3942"/>
    </row>
    <row r="3943" spans="16:16" x14ac:dyDescent="0.3">
      <c r="P3943"/>
    </row>
    <row r="3944" spans="16:16" x14ac:dyDescent="0.3">
      <c r="P3944"/>
    </row>
    <row r="3945" spans="16:16" x14ac:dyDescent="0.3">
      <c r="P3945"/>
    </row>
    <row r="3946" spans="16:16" x14ac:dyDescent="0.3">
      <c r="P3946"/>
    </row>
    <row r="3947" spans="16:16" x14ac:dyDescent="0.3">
      <c r="P3947"/>
    </row>
    <row r="3948" spans="16:16" x14ac:dyDescent="0.3">
      <c r="P3948"/>
    </row>
    <row r="3949" spans="16:16" x14ac:dyDescent="0.3">
      <c r="P3949"/>
    </row>
    <row r="3950" spans="16:16" x14ac:dyDescent="0.3">
      <c r="P3950"/>
    </row>
    <row r="3951" spans="16:16" x14ac:dyDescent="0.3">
      <c r="P3951"/>
    </row>
    <row r="3952" spans="16:16" x14ac:dyDescent="0.3">
      <c r="P3952"/>
    </row>
    <row r="3953" spans="16:16" x14ac:dyDescent="0.3">
      <c r="P3953"/>
    </row>
    <row r="3954" spans="16:16" x14ac:dyDescent="0.3">
      <c r="P3954"/>
    </row>
    <row r="3955" spans="16:16" x14ac:dyDescent="0.3">
      <c r="P3955"/>
    </row>
    <row r="3956" spans="16:16" x14ac:dyDescent="0.3">
      <c r="P3956"/>
    </row>
    <row r="3957" spans="16:16" x14ac:dyDescent="0.3">
      <c r="P3957"/>
    </row>
    <row r="3958" spans="16:16" x14ac:dyDescent="0.3">
      <c r="P3958"/>
    </row>
    <row r="3959" spans="16:16" x14ac:dyDescent="0.3">
      <c r="P3959"/>
    </row>
    <row r="3960" spans="16:16" x14ac:dyDescent="0.3">
      <c r="P3960"/>
    </row>
    <row r="3961" spans="16:16" x14ac:dyDescent="0.3">
      <c r="P3961"/>
    </row>
    <row r="3962" spans="16:16" x14ac:dyDescent="0.3">
      <c r="P3962"/>
    </row>
    <row r="3963" spans="16:16" x14ac:dyDescent="0.3">
      <c r="P3963"/>
    </row>
    <row r="3964" spans="16:16" x14ac:dyDescent="0.3">
      <c r="P3964"/>
    </row>
    <row r="3965" spans="16:16" x14ac:dyDescent="0.3">
      <c r="P3965"/>
    </row>
    <row r="3966" spans="16:16" x14ac:dyDescent="0.3">
      <c r="P3966"/>
    </row>
    <row r="3967" spans="16:16" x14ac:dyDescent="0.3">
      <c r="P3967"/>
    </row>
    <row r="3968" spans="16:16" x14ac:dyDescent="0.3">
      <c r="P3968"/>
    </row>
    <row r="3969" spans="16:16" x14ac:dyDescent="0.3">
      <c r="P3969"/>
    </row>
    <row r="3970" spans="16:16" x14ac:dyDescent="0.3">
      <c r="P3970"/>
    </row>
    <row r="3971" spans="16:16" x14ac:dyDescent="0.3">
      <c r="P3971"/>
    </row>
    <row r="3972" spans="16:16" x14ac:dyDescent="0.3">
      <c r="P3972"/>
    </row>
    <row r="3973" spans="16:16" x14ac:dyDescent="0.3">
      <c r="P3973"/>
    </row>
    <row r="3974" spans="16:16" x14ac:dyDescent="0.3">
      <c r="P3974"/>
    </row>
    <row r="3975" spans="16:16" x14ac:dyDescent="0.3">
      <c r="P3975"/>
    </row>
    <row r="3976" spans="16:16" x14ac:dyDescent="0.3">
      <c r="P3976"/>
    </row>
    <row r="3977" spans="16:16" x14ac:dyDescent="0.3">
      <c r="P3977"/>
    </row>
    <row r="3978" spans="16:16" x14ac:dyDescent="0.3">
      <c r="P3978"/>
    </row>
    <row r="3979" spans="16:16" x14ac:dyDescent="0.3">
      <c r="P3979"/>
    </row>
    <row r="3980" spans="16:16" x14ac:dyDescent="0.3">
      <c r="P3980"/>
    </row>
    <row r="3981" spans="16:16" x14ac:dyDescent="0.3">
      <c r="P3981"/>
    </row>
    <row r="3982" spans="16:16" x14ac:dyDescent="0.3">
      <c r="P3982"/>
    </row>
    <row r="3983" spans="16:16" x14ac:dyDescent="0.3">
      <c r="P3983"/>
    </row>
    <row r="3984" spans="16:16" x14ac:dyDescent="0.3">
      <c r="P3984"/>
    </row>
    <row r="3985" spans="16:16" x14ac:dyDescent="0.3">
      <c r="P3985"/>
    </row>
    <row r="3986" spans="16:16" x14ac:dyDescent="0.3">
      <c r="P3986"/>
    </row>
    <row r="3987" spans="16:16" x14ac:dyDescent="0.3">
      <c r="P3987"/>
    </row>
    <row r="3988" spans="16:16" x14ac:dyDescent="0.3">
      <c r="P3988"/>
    </row>
    <row r="3989" spans="16:16" x14ac:dyDescent="0.3">
      <c r="P3989"/>
    </row>
    <row r="3990" spans="16:16" x14ac:dyDescent="0.3">
      <c r="P3990"/>
    </row>
    <row r="3991" spans="16:16" x14ac:dyDescent="0.3">
      <c r="P3991"/>
    </row>
    <row r="3992" spans="16:16" x14ac:dyDescent="0.3">
      <c r="P3992"/>
    </row>
    <row r="3993" spans="16:16" x14ac:dyDescent="0.3">
      <c r="P3993"/>
    </row>
    <row r="3994" spans="16:16" x14ac:dyDescent="0.3">
      <c r="P3994"/>
    </row>
    <row r="3995" spans="16:16" x14ac:dyDescent="0.3">
      <c r="P3995"/>
    </row>
    <row r="3996" spans="16:16" x14ac:dyDescent="0.3">
      <c r="P3996"/>
    </row>
    <row r="3997" spans="16:16" x14ac:dyDescent="0.3">
      <c r="P3997"/>
    </row>
    <row r="3998" spans="16:16" x14ac:dyDescent="0.3">
      <c r="P3998"/>
    </row>
    <row r="3999" spans="16:16" x14ac:dyDescent="0.3">
      <c r="P3999"/>
    </row>
    <row r="4000" spans="16:16" x14ac:dyDescent="0.3">
      <c r="P4000"/>
    </row>
    <row r="4001" spans="16:16" x14ac:dyDescent="0.3">
      <c r="P4001"/>
    </row>
    <row r="4002" spans="16:16" x14ac:dyDescent="0.3">
      <c r="P4002"/>
    </row>
    <row r="4003" spans="16:16" x14ac:dyDescent="0.3">
      <c r="P4003"/>
    </row>
    <row r="4004" spans="16:16" x14ac:dyDescent="0.3">
      <c r="P4004"/>
    </row>
    <row r="4005" spans="16:16" x14ac:dyDescent="0.3">
      <c r="P4005"/>
    </row>
    <row r="4006" spans="16:16" x14ac:dyDescent="0.3">
      <c r="P4006"/>
    </row>
    <row r="4007" spans="16:16" x14ac:dyDescent="0.3">
      <c r="P4007"/>
    </row>
    <row r="4008" spans="16:16" x14ac:dyDescent="0.3">
      <c r="P4008"/>
    </row>
    <row r="4009" spans="16:16" x14ac:dyDescent="0.3">
      <c r="P4009"/>
    </row>
    <row r="4010" spans="16:16" x14ac:dyDescent="0.3">
      <c r="P4010"/>
    </row>
    <row r="4011" spans="16:16" x14ac:dyDescent="0.3">
      <c r="P4011"/>
    </row>
    <row r="4012" spans="16:16" x14ac:dyDescent="0.3">
      <c r="P4012"/>
    </row>
    <row r="4013" spans="16:16" x14ac:dyDescent="0.3">
      <c r="P4013"/>
    </row>
    <row r="4014" spans="16:16" x14ac:dyDescent="0.3">
      <c r="P4014"/>
    </row>
    <row r="4015" spans="16:16" x14ac:dyDescent="0.3">
      <c r="P4015"/>
    </row>
    <row r="4016" spans="16:16" x14ac:dyDescent="0.3">
      <c r="P4016"/>
    </row>
    <row r="4017" spans="16:16" x14ac:dyDescent="0.3">
      <c r="P4017"/>
    </row>
    <row r="4018" spans="16:16" x14ac:dyDescent="0.3">
      <c r="P4018"/>
    </row>
    <row r="4019" spans="16:16" x14ac:dyDescent="0.3">
      <c r="P4019"/>
    </row>
    <row r="4020" spans="16:16" x14ac:dyDescent="0.3">
      <c r="P4020"/>
    </row>
    <row r="4021" spans="16:16" x14ac:dyDescent="0.3">
      <c r="P4021"/>
    </row>
    <row r="4022" spans="16:16" x14ac:dyDescent="0.3">
      <c r="P4022"/>
    </row>
    <row r="4023" spans="16:16" x14ac:dyDescent="0.3">
      <c r="P4023"/>
    </row>
    <row r="4024" spans="16:16" x14ac:dyDescent="0.3">
      <c r="P4024"/>
    </row>
    <row r="4025" spans="16:16" x14ac:dyDescent="0.3">
      <c r="P4025"/>
    </row>
    <row r="4026" spans="16:16" x14ac:dyDescent="0.3">
      <c r="P4026"/>
    </row>
    <row r="4027" spans="16:16" x14ac:dyDescent="0.3">
      <c r="P4027"/>
    </row>
    <row r="4028" spans="16:16" x14ac:dyDescent="0.3">
      <c r="P4028"/>
    </row>
    <row r="4029" spans="16:16" x14ac:dyDescent="0.3">
      <c r="P4029"/>
    </row>
    <row r="4030" spans="16:16" x14ac:dyDescent="0.3">
      <c r="P4030"/>
    </row>
    <row r="4031" spans="16:16" x14ac:dyDescent="0.3">
      <c r="P4031"/>
    </row>
    <row r="4032" spans="16:16" x14ac:dyDescent="0.3">
      <c r="P4032"/>
    </row>
    <row r="4033" spans="16:16" x14ac:dyDescent="0.3">
      <c r="P4033"/>
    </row>
    <row r="4034" spans="16:16" x14ac:dyDescent="0.3">
      <c r="P4034"/>
    </row>
    <row r="4035" spans="16:16" x14ac:dyDescent="0.3">
      <c r="P4035"/>
    </row>
    <row r="4036" spans="16:16" x14ac:dyDescent="0.3">
      <c r="P4036"/>
    </row>
    <row r="4037" spans="16:16" x14ac:dyDescent="0.3">
      <c r="P4037"/>
    </row>
    <row r="4038" spans="16:16" x14ac:dyDescent="0.3">
      <c r="P4038"/>
    </row>
    <row r="4039" spans="16:16" x14ac:dyDescent="0.3">
      <c r="P4039"/>
    </row>
    <row r="4040" spans="16:16" x14ac:dyDescent="0.3">
      <c r="P4040"/>
    </row>
    <row r="4041" spans="16:16" x14ac:dyDescent="0.3">
      <c r="P4041"/>
    </row>
    <row r="4042" spans="16:16" x14ac:dyDescent="0.3">
      <c r="P4042"/>
    </row>
    <row r="4043" spans="16:16" x14ac:dyDescent="0.3">
      <c r="P4043"/>
    </row>
    <row r="4044" spans="16:16" x14ac:dyDescent="0.3">
      <c r="P4044"/>
    </row>
    <row r="4045" spans="16:16" x14ac:dyDescent="0.3">
      <c r="P4045"/>
    </row>
    <row r="4046" spans="16:16" x14ac:dyDescent="0.3">
      <c r="P4046"/>
    </row>
    <row r="4047" spans="16:16" x14ac:dyDescent="0.3">
      <c r="P4047"/>
    </row>
    <row r="4048" spans="16:16" x14ac:dyDescent="0.3">
      <c r="P4048"/>
    </row>
    <row r="4049" spans="16:16" x14ac:dyDescent="0.3">
      <c r="P4049"/>
    </row>
    <row r="4050" spans="16:16" x14ac:dyDescent="0.3">
      <c r="P4050"/>
    </row>
    <row r="4051" spans="16:16" x14ac:dyDescent="0.3">
      <c r="P4051"/>
    </row>
    <row r="4052" spans="16:16" x14ac:dyDescent="0.3">
      <c r="P4052"/>
    </row>
    <row r="4053" spans="16:16" x14ac:dyDescent="0.3">
      <c r="P4053"/>
    </row>
    <row r="4054" spans="16:16" x14ac:dyDescent="0.3">
      <c r="P4054"/>
    </row>
    <row r="4055" spans="16:16" x14ac:dyDescent="0.3">
      <c r="P4055"/>
    </row>
    <row r="4056" spans="16:16" x14ac:dyDescent="0.3">
      <c r="P4056"/>
    </row>
    <row r="4057" spans="16:16" x14ac:dyDescent="0.3">
      <c r="P4057"/>
    </row>
    <row r="4058" spans="16:16" x14ac:dyDescent="0.3">
      <c r="P4058"/>
    </row>
    <row r="4059" spans="16:16" x14ac:dyDescent="0.3">
      <c r="P4059"/>
    </row>
    <row r="4060" spans="16:16" x14ac:dyDescent="0.3">
      <c r="P4060"/>
    </row>
    <row r="4061" spans="16:16" x14ac:dyDescent="0.3">
      <c r="P4061"/>
    </row>
    <row r="4062" spans="16:16" x14ac:dyDescent="0.3">
      <c r="P4062"/>
    </row>
    <row r="4063" spans="16:16" x14ac:dyDescent="0.3">
      <c r="P4063"/>
    </row>
    <row r="4064" spans="16:16" x14ac:dyDescent="0.3">
      <c r="P4064"/>
    </row>
    <row r="4065" spans="16:16" x14ac:dyDescent="0.3">
      <c r="P4065"/>
    </row>
    <row r="4066" spans="16:16" x14ac:dyDescent="0.3">
      <c r="P4066"/>
    </row>
    <row r="4067" spans="16:16" x14ac:dyDescent="0.3">
      <c r="P4067"/>
    </row>
    <row r="4068" spans="16:16" x14ac:dyDescent="0.3">
      <c r="P4068"/>
    </row>
    <row r="4069" spans="16:16" x14ac:dyDescent="0.3">
      <c r="P4069"/>
    </row>
    <row r="4070" spans="16:16" x14ac:dyDescent="0.3">
      <c r="P4070"/>
    </row>
    <row r="4071" spans="16:16" x14ac:dyDescent="0.3">
      <c r="P4071"/>
    </row>
    <row r="4072" spans="16:16" x14ac:dyDescent="0.3">
      <c r="P4072"/>
    </row>
    <row r="4073" spans="16:16" x14ac:dyDescent="0.3">
      <c r="P4073"/>
    </row>
    <row r="4074" spans="16:16" x14ac:dyDescent="0.3">
      <c r="P4074"/>
    </row>
    <row r="4075" spans="16:16" x14ac:dyDescent="0.3">
      <c r="P4075"/>
    </row>
    <row r="4076" spans="16:16" x14ac:dyDescent="0.3">
      <c r="P4076"/>
    </row>
    <row r="4077" spans="16:16" x14ac:dyDescent="0.3">
      <c r="P4077"/>
    </row>
    <row r="4078" spans="16:16" x14ac:dyDescent="0.3">
      <c r="P4078"/>
    </row>
    <row r="4079" spans="16:16" x14ac:dyDescent="0.3">
      <c r="P4079"/>
    </row>
    <row r="4080" spans="16:16" x14ac:dyDescent="0.3">
      <c r="P4080"/>
    </row>
    <row r="4081" spans="16:16" x14ac:dyDescent="0.3">
      <c r="P4081"/>
    </row>
    <row r="4082" spans="16:16" x14ac:dyDescent="0.3">
      <c r="P4082"/>
    </row>
    <row r="4083" spans="16:16" x14ac:dyDescent="0.3">
      <c r="P4083"/>
    </row>
    <row r="4084" spans="16:16" x14ac:dyDescent="0.3">
      <c r="P4084"/>
    </row>
    <row r="4085" spans="16:16" x14ac:dyDescent="0.3">
      <c r="P4085"/>
    </row>
    <row r="4086" spans="16:16" x14ac:dyDescent="0.3">
      <c r="P4086"/>
    </row>
    <row r="4087" spans="16:16" x14ac:dyDescent="0.3">
      <c r="P4087"/>
    </row>
    <row r="4088" spans="16:16" x14ac:dyDescent="0.3">
      <c r="P4088"/>
    </row>
    <row r="4089" spans="16:16" x14ac:dyDescent="0.3">
      <c r="P4089"/>
    </row>
    <row r="4090" spans="16:16" x14ac:dyDescent="0.3">
      <c r="P4090"/>
    </row>
    <row r="4091" spans="16:16" x14ac:dyDescent="0.3">
      <c r="P4091"/>
    </row>
    <row r="4092" spans="16:16" x14ac:dyDescent="0.3">
      <c r="P4092"/>
    </row>
    <row r="4093" spans="16:16" x14ac:dyDescent="0.3">
      <c r="P4093"/>
    </row>
    <row r="4094" spans="16:16" x14ac:dyDescent="0.3">
      <c r="P4094"/>
    </row>
    <row r="4095" spans="16:16" x14ac:dyDescent="0.3">
      <c r="P4095"/>
    </row>
    <row r="4096" spans="16:16" x14ac:dyDescent="0.3">
      <c r="P4096"/>
    </row>
    <row r="4097" spans="16:16" x14ac:dyDescent="0.3">
      <c r="P4097"/>
    </row>
    <row r="4098" spans="16:16" x14ac:dyDescent="0.3">
      <c r="P4098"/>
    </row>
    <row r="4099" spans="16:16" x14ac:dyDescent="0.3">
      <c r="P4099"/>
    </row>
    <row r="4100" spans="16:16" x14ac:dyDescent="0.3">
      <c r="P4100"/>
    </row>
    <row r="4101" spans="16:16" x14ac:dyDescent="0.3">
      <c r="P4101"/>
    </row>
    <row r="4102" spans="16:16" x14ac:dyDescent="0.3">
      <c r="P4102"/>
    </row>
    <row r="4103" spans="16:16" x14ac:dyDescent="0.3">
      <c r="P4103"/>
    </row>
    <row r="4104" spans="16:16" x14ac:dyDescent="0.3">
      <c r="P4104"/>
    </row>
    <row r="4105" spans="16:16" x14ac:dyDescent="0.3">
      <c r="P4105"/>
    </row>
    <row r="4106" spans="16:16" x14ac:dyDescent="0.3">
      <c r="P4106"/>
    </row>
    <row r="4107" spans="16:16" x14ac:dyDescent="0.3">
      <c r="P4107"/>
    </row>
    <row r="4108" spans="16:16" x14ac:dyDescent="0.3">
      <c r="P4108"/>
    </row>
    <row r="4109" spans="16:16" x14ac:dyDescent="0.3">
      <c r="P4109"/>
    </row>
    <row r="4110" spans="16:16" x14ac:dyDescent="0.3">
      <c r="P4110"/>
    </row>
    <row r="4111" spans="16:16" x14ac:dyDescent="0.3">
      <c r="P4111"/>
    </row>
    <row r="4112" spans="16:16" x14ac:dyDescent="0.3">
      <c r="P4112"/>
    </row>
    <row r="4113" spans="16:16" x14ac:dyDescent="0.3">
      <c r="P4113"/>
    </row>
    <row r="4114" spans="16:16" x14ac:dyDescent="0.3">
      <c r="P4114"/>
    </row>
    <row r="4115" spans="16:16" x14ac:dyDescent="0.3">
      <c r="P4115"/>
    </row>
    <row r="4116" spans="16:16" x14ac:dyDescent="0.3">
      <c r="P4116"/>
    </row>
    <row r="4117" spans="16:16" x14ac:dyDescent="0.3">
      <c r="P4117"/>
    </row>
    <row r="4118" spans="16:16" x14ac:dyDescent="0.3">
      <c r="P4118"/>
    </row>
    <row r="4119" spans="16:16" x14ac:dyDescent="0.3">
      <c r="P4119"/>
    </row>
    <row r="4120" spans="16:16" x14ac:dyDescent="0.3">
      <c r="P4120"/>
    </row>
    <row r="4121" spans="16:16" x14ac:dyDescent="0.3">
      <c r="P4121"/>
    </row>
    <row r="4122" spans="16:16" x14ac:dyDescent="0.3">
      <c r="P4122"/>
    </row>
    <row r="4123" spans="16:16" x14ac:dyDescent="0.3">
      <c r="P4123"/>
    </row>
    <row r="4124" spans="16:16" x14ac:dyDescent="0.3">
      <c r="P4124"/>
    </row>
    <row r="4125" spans="16:16" x14ac:dyDescent="0.3">
      <c r="P4125"/>
    </row>
    <row r="4126" spans="16:16" x14ac:dyDescent="0.3">
      <c r="P4126"/>
    </row>
    <row r="4127" spans="16:16" x14ac:dyDescent="0.3">
      <c r="P4127"/>
    </row>
    <row r="4128" spans="16:16" x14ac:dyDescent="0.3">
      <c r="P4128"/>
    </row>
    <row r="4129" spans="16:16" x14ac:dyDescent="0.3">
      <c r="P4129"/>
    </row>
    <row r="4130" spans="16:16" x14ac:dyDescent="0.3">
      <c r="P4130"/>
    </row>
    <row r="4131" spans="16:16" x14ac:dyDescent="0.3">
      <c r="P4131"/>
    </row>
    <row r="4132" spans="16:16" x14ac:dyDescent="0.3">
      <c r="P4132"/>
    </row>
    <row r="4133" spans="16:16" x14ac:dyDescent="0.3">
      <c r="P4133"/>
    </row>
    <row r="4134" spans="16:16" x14ac:dyDescent="0.3">
      <c r="P4134"/>
    </row>
    <row r="4135" spans="16:16" x14ac:dyDescent="0.3">
      <c r="P4135"/>
    </row>
    <row r="4136" spans="16:16" x14ac:dyDescent="0.3">
      <c r="P4136"/>
    </row>
    <row r="4137" spans="16:16" x14ac:dyDescent="0.3">
      <c r="P4137"/>
    </row>
    <row r="4138" spans="16:16" x14ac:dyDescent="0.3">
      <c r="P4138"/>
    </row>
    <row r="4139" spans="16:16" x14ac:dyDescent="0.3">
      <c r="P4139"/>
    </row>
    <row r="4140" spans="16:16" x14ac:dyDescent="0.3">
      <c r="P4140"/>
    </row>
    <row r="4141" spans="16:16" x14ac:dyDescent="0.3">
      <c r="P4141"/>
    </row>
    <row r="4142" spans="16:16" x14ac:dyDescent="0.3">
      <c r="P4142"/>
    </row>
    <row r="4143" spans="16:16" x14ac:dyDescent="0.3">
      <c r="P4143"/>
    </row>
    <row r="4144" spans="16:16" x14ac:dyDescent="0.3">
      <c r="P4144"/>
    </row>
    <row r="4145" spans="16:16" x14ac:dyDescent="0.3">
      <c r="P4145"/>
    </row>
    <row r="4146" spans="16:16" x14ac:dyDescent="0.3">
      <c r="P4146"/>
    </row>
    <row r="4147" spans="16:16" x14ac:dyDescent="0.3">
      <c r="P4147"/>
    </row>
    <row r="4148" spans="16:16" x14ac:dyDescent="0.3">
      <c r="P4148"/>
    </row>
    <row r="4149" spans="16:16" x14ac:dyDescent="0.3">
      <c r="P4149"/>
    </row>
    <row r="4150" spans="16:16" x14ac:dyDescent="0.3">
      <c r="P4150"/>
    </row>
    <row r="4151" spans="16:16" x14ac:dyDescent="0.3">
      <c r="P4151"/>
    </row>
    <row r="4152" spans="16:16" x14ac:dyDescent="0.3">
      <c r="P4152"/>
    </row>
    <row r="4153" spans="16:16" x14ac:dyDescent="0.3">
      <c r="P4153"/>
    </row>
    <row r="4154" spans="16:16" x14ac:dyDescent="0.3">
      <c r="P4154"/>
    </row>
    <row r="4155" spans="16:16" x14ac:dyDescent="0.3">
      <c r="P4155"/>
    </row>
    <row r="4156" spans="16:16" x14ac:dyDescent="0.3">
      <c r="P4156"/>
    </row>
    <row r="4157" spans="16:16" x14ac:dyDescent="0.3">
      <c r="P4157"/>
    </row>
    <row r="4158" spans="16:16" x14ac:dyDescent="0.3">
      <c r="P4158"/>
    </row>
    <row r="4159" spans="16:16" x14ac:dyDescent="0.3">
      <c r="P4159"/>
    </row>
    <row r="4160" spans="16:16" x14ac:dyDescent="0.3">
      <c r="P4160"/>
    </row>
    <row r="4161" spans="16:16" x14ac:dyDescent="0.3">
      <c r="P4161"/>
    </row>
    <row r="4162" spans="16:16" x14ac:dyDescent="0.3">
      <c r="P4162"/>
    </row>
    <row r="4163" spans="16:16" x14ac:dyDescent="0.3">
      <c r="P4163"/>
    </row>
    <row r="4164" spans="16:16" x14ac:dyDescent="0.3">
      <c r="P4164"/>
    </row>
    <row r="4165" spans="16:16" x14ac:dyDescent="0.3">
      <c r="P4165"/>
    </row>
    <row r="4166" spans="16:16" x14ac:dyDescent="0.3">
      <c r="P4166"/>
    </row>
    <row r="4167" spans="16:16" x14ac:dyDescent="0.3">
      <c r="P4167"/>
    </row>
    <row r="4168" spans="16:16" x14ac:dyDescent="0.3">
      <c r="P4168"/>
    </row>
    <row r="4169" spans="16:16" x14ac:dyDescent="0.3">
      <c r="P4169"/>
    </row>
    <row r="4170" spans="16:16" x14ac:dyDescent="0.3">
      <c r="P4170"/>
    </row>
    <row r="4171" spans="16:16" x14ac:dyDescent="0.3">
      <c r="P4171"/>
    </row>
    <row r="4172" spans="16:16" x14ac:dyDescent="0.3">
      <c r="P4172"/>
    </row>
    <row r="4173" spans="16:16" x14ac:dyDescent="0.3">
      <c r="P4173"/>
    </row>
    <row r="4174" spans="16:16" x14ac:dyDescent="0.3">
      <c r="P4174"/>
    </row>
    <row r="4175" spans="16:16" x14ac:dyDescent="0.3">
      <c r="P4175"/>
    </row>
    <row r="4176" spans="16:16" x14ac:dyDescent="0.3">
      <c r="P4176"/>
    </row>
    <row r="4177" spans="16:16" x14ac:dyDescent="0.3">
      <c r="P4177"/>
    </row>
    <row r="4178" spans="16:16" x14ac:dyDescent="0.3">
      <c r="P4178"/>
    </row>
    <row r="4179" spans="16:16" x14ac:dyDescent="0.3">
      <c r="P4179"/>
    </row>
    <row r="4180" spans="16:16" x14ac:dyDescent="0.3">
      <c r="P4180"/>
    </row>
    <row r="4181" spans="16:16" x14ac:dyDescent="0.3">
      <c r="P4181"/>
    </row>
    <row r="4182" spans="16:16" x14ac:dyDescent="0.3">
      <c r="P4182"/>
    </row>
    <row r="4183" spans="16:16" x14ac:dyDescent="0.3">
      <c r="P4183"/>
    </row>
    <row r="4184" spans="16:16" x14ac:dyDescent="0.3">
      <c r="P4184"/>
    </row>
    <row r="4185" spans="16:16" x14ac:dyDescent="0.3">
      <c r="P4185"/>
    </row>
    <row r="4186" spans="16:16" x14ac:dyDescent="0.3">
      <c r="P4186"/>
    </row>
    <row r="4187" spans="16:16" x14ac:dyDescent="0.3">
      <c r="P4187"/>
    </row>
    <row r="4188" spans="16:16" x14ac:dyDescent="0.3">
      <c r="P4188"/>
    </row>
    <row r="4189" spans="16:16" x14ac:dyDescent="0.3">
      <c r="P4189"/>
    </row>
    <row r="4190" spans="16:16" x14ac:dyDescent="0.3">
      <c r="P4190"/>
    </row>
    <row r="4191" spans="16:16" x14ac:dyDescent="0.3">
      <c r="P4191"/>
    </row>
    <row r="4192" spans="16:16" x14ac:dyDescent="0.3">
      <c r="P4192"/>
    </row>
    <row r="4193" spans="16:16" x14ac:dyDescent="0.3">
      <c r="P4193"/>
    </row>
    <row r="4194" spans="16:16" x14ac:dyDescent="0.3">
      <c r="P4194"/>
    </row>
    <row r="4195" spans="16:16" x14ac:dyDescent="0.3">
      <c r="P4195"/>
    </row>
    <row r="4196" spans="16:16" x14ac:dyDescent="0.3">
      <c r="P4196"/>
    </row>
    <row r="4197" spans="16:16" x14ac:dyDescent="0.3">
      <c r="P4197"/>
    </row>
    <row r="4198" spans="16:16" x14ac:dyDescent="0.3">
      <c r="P4198"/>
    </row>
    <row r="4199" spans="16:16" x14ac:dyDescent="0.3">
      <c r="P4199"/>
    </row>
    <row r="4200" spans="16:16" x14ac:dyDescent="0.3">
      <c r="P4200"/>
    </row>
    <row r="4201" spans="16:16" x14ac:dyDescent="0.3">
      <c r="P4201"/>
    </row>
    <row r="4202" spans="16:16" x14ac:dyDescent="0.3">
      <c r="P4202"/>
    </row>
    <row r="4203" spans="16:16" x14ac:dyDescent="0.3">
      <c r="P4203"/>
    </row>
    <row r="4204" spans="16:16" x14ac:dyDescent="0.3">
      <c r="P4204"/>
    </row>
    <row r="4205" spans="16:16" x14ac:dyDescent="0.3">
      <c r="P4205"/>
    </row>
    <row r="4206" spans="16:16" x14ac:dyDescent="0.3">
      <c r="P4206"/>
    </row>
    <row r="4207" spans="16:16" x14ac:dyDescent="0.3">
      <c r="P4207"/>
    </row>
    <row r="4208" spans="16:16" x14ac:dyDescent="0.3">
      <c r="P4208"/>
    </row>
    <row r="4209" spans="16:16" x14ac:dyDescent="0.3">
      <c r="P4209"/>
    </row>
    <row r="4210" spans="16:16" x14ac:dyDescent="0.3">
      <c r="P4210"/>
    </row>
    <row r="4211" spans="16:16" x14ac:dyDescent="0.3">
      <c r="P4211"/>
    </row>
    <row r="4212" spans="16:16" x14ac:dyDescent="0.3">
      <c r="P4212"/>
    </row>
    <row r="4213" spans="16:16" x14ac:dyDescent="0.3">
      <c r="P4213"/>
    </row>
    <row r="4214" spans="16:16" x14ac:dyDescent="0.3">
      <c r="P4214"/>
    </row>
    <row r="4215" spans="16:16" x14ac:dyDescent="0.3">
      <c r="P4215"/>
    </row>
    <row r="4216" spans="16:16" x14ac:dyDescent="0.3">
      <c r="P4216"/>
    </row>
    <row r="4217" spans="16:16" x14ac:dyDescent="0.3">
      <c r="P4217"/>
    </row>
    <row r="4218" spans="16:16" x14ac:dyDescent="0.3">
      <c r="P4218"/>
    </row>
    <row r="4219" spans="16:16" x14ac:dyDescent="0.3">
      <c r="P4219"/>
    </row>
    <row r="4220" spans="16:16" x14ac:dyDescent="0.3">
      <c r="P4220"/>
    </row>
    <row r="4221" spans="16:16" x14ac:dyDescent="0.3">
      <c r="P4221"/>
    </row>
    <row r="4222" spans="16:16" x14ac:dyDescent="0.3">
      <c r="P4222"/>
    </row>
    <row r="4223" spans="16:16" x14ac:dyDescent="0.3">
      <c r="P4223"/>
    </row>
    <row r="4224" spans="16:16" x14ac:dyDescent="0.3">
      <c r="P4224"/>
    </row>
    <row r="4225" spans="16:16" x14ac:dyDescent="0.3">
      <c r="P4225"/>
    </row>
    <row r="4226" spans="16:16" x14ac:dyDescent="0.3">
      <c r="P4226"/>
    </row>
    <row r="4227" spans="16:16" x14ac:dyDescent="0.3">
      <c r="P4227"/>
    </row>
    <row r="4228" spans="16:16" x14ac:dyDescent="0.3">
      <c r="P4228"/>
    </row>
    <row r="4229" spans="16:16" x14ac:dyDescent="0.3">
      <c r="P4229"/>
    </row>
    <row r="4230" spans="16:16" x14ac:dyDescent="0.3">
      <c r="P4230"/>
    </row>
    <row r="4231" spans="16:16" x14ac:dyDescent="0.3">
      <c r="P4231"/>
    </row>
    <row r="4232" spans="16:16" x14ac:dyDescent="0.3">
      <c r="P4232"/>
    </row>
    <row r="4233" spans="16:16" x14ac:dyDescent="0.3">
      <c r="P4233"/>
    </row>
    <row r="4234" spans="16:16" x14ac:dyDescent="0.3">
      <c r="P4234"/>
    </row>
    <row r="4235" spans="16:16" x14ac:dyDescent="0.3">
      <c r="P4235"/>
    </row>
    <row r="4236" spans="16:16" x14ac:dyDescent="0.3">
      <c r="P4236"/>
    </row>
    <row r="4237" spans="16:16" x14ac:dyDescent="0.3">
      <c r="P4237"/>
    </row>
    <row r="4238" spans="16:16" x14ac:dyDescent="0.3">
      <c r="P4238"/>
    </row>
    <row r="4239" spans="16:16" x14ac:dyDescent="0.3">
      <c r="P4239"/>
    </row>
    <row r="4240" spans="16:16" x14ac:dyDescent="0.3">
      <c r="P4240"/>
    </row>
    <row r="4241" spans="16:16" x14ac:dyDescent="0.3">
      <c r="P4241"/>
    </row>
    <row r="4242" spans="16:16" x14ac:dyDescent="0.3">
      <c r="P4242"/>
    </row>
    <row r="4243" spans="16:16" x14ac:dyDescent="0.3">
      <c r="P4243"/>
    </row>
    <row r="4244" spans="16:16" x14ac:dyDescent="0.3">
      <c r="P4244"/>
    </row>
    <row r="4245" spans="16:16" x14ac:dyDescent="0.3">
      <c r="P4245"/>
    </row>
    <row r="4246" spans="16:16" x14ac:dyDescent="0.3">
      <c r="P4246"/>
    </row>
    <row r="4247" spans="16:16" x14ac:dyDescent="0.3">
      <c r="P4247"/>
    </row>
    <row r="4248" spans="16:16" x14ac:dyDescent="0.3">
      <c r="P4248"/>
    </row>
    <row r="4249" spans="16:16" x14ac:dyDescent="0.3">
      <c r="P4249"/>
    </row>
    <row r="4250" spans="16:16" x14ac:dyDescent="0.3">
      <c r="P4250"/>
    </row>
    <row r="4251" spans="16:16" x14ac:dyDescent="0.3">
      <c r="P4251"/>
    </row>
    <row r="4252" spans="16:16" x14ac:dyDescent="0.3">
      <c r="P4252"/>
    </row>
    <row r="4253" spans="16:16" x14ac:dyDescent="0.3">
      <c r="P4253"/>
    </row>
    <row r="4254" spans="16:16" x14ac:dyDescent="0.3">
      <c r="P4254"/>
    </row>
    <row r="4255" spans="16:16" x14ac:dyDescent="0.3">
      <c r="P4255"/>
    </row>
    <row r="4256" spans="16:16" x14ac:dyDescent="0.3">
      <c r="P4256"/>
    </row>
    <row r="4257" spans="16:16" x14ac:dyDescent="0.3">
      <c r="P4257"/>
    </row>
    <row r="4258" spans="16:16" x14ac:dyDescent="0.3">
      <c r="P4258"/>
    </row>
    <row r="4259" spans="16:16" x14ac:dyDescent="0.3">
      <c r="P4259"/>
    </row>
    <row r="4260" spans="16:16" x14ac:dyDescent="0.3">
      <c r="P4260"/>
    </row>
    <row r="4261" spans="16:16" x14ac:dyDescent="0.3">
      <c r="P4261"/>
    </row>
    <row r="4262" spans="16:16" x14ac:dyDescent="0.3">
      <c r="P4262"/>
    </row>
    <row r="4263" spans="16:16" x14ac:dyDescent="0.3">
      <c r="P4263"/>
    </row>
    <row r="4264" spans="16:16" x14ac:dyDescent="0.3">
      <c r="P4264"/>
    </row>
    <row r="4265" spans="16:16" x14ac:dyDescent="0.3">
      <c r="P4265"/>
    </row>
    <row r="4266" spans="16:16" x14ac:dyDescent="0.3">
      <c r="P4266"/>
    </row>
    <row r="4267" spans="16:16" x14ac:dyDescent="0.3">
      <c r="P4267"/>
    </row>
    <row r="4268" spans="16:16" x14ac:dyDescent="0.3">
      <c r="P4268"/>
    </row>
    <row r="4269" spans="16:16" x14ac:dyDescent="0.3">
      <c r="P4269"/>
    </row>
    <row r="4270" spans="16:16" x14ac:dyDescent="0.3">
      <c r="P4270"/>
    </row>
    <row r="4271" spans="16:16" x14ac:dyDescent="0.3">
      <c r="P4271"/>
    </row>
    <row r="4272" spans="16:16" x14ac:dyDescent="0.3">
      <c r="P4272"/>
    </row>
    <row r="4273" spans="16:16" x14ac:dyDescent="0.3">
      <c r="P4273"/>
    </row>
    <row r="4274" spans="16:16" x14ac:dyDescent="0.3">
      <c r="P4274"/>
    </row>
    <row r="4275" spans="16:16" x14ac:dyDescent="0.3">
      <c r="P4275"/>
    </row>
    <row r="4276" spans="16:16" x14ac:dyDescent="0.3">
      <c r="P4276"/>
    </row>
    <row r="4277" spans="16:16" x14ac:dyDescent="0.3">
      <c r="P4277"/>
    </row>
    <row r="4278" spans="16:16" x14ac:dyDescent="0.3">
      <c r="P4278"/>
    </row>
    <row r="4279" spans="16:16" x14ac:dyDescent="0.3">
      <c r="P4279"/>
    </row>
    <row r="4280" spans="16:16" x14ac:dyDescent="0.3">
      <c r="P4280"/>
    </row>
    <row r="4281" spans="16:16" x14ac:dyDescent="0.3">
      <c r="P4281"/>
    </row>
    <row r="4282" spans="16:16" x14ac:dyDescent="0.3">
      <c r="P4282"/>
    </row>
    <row r="4283" spans="16:16" x14ac:dyDescent="0.3">
      <c r="P4283"/>
    </row>
    <row r="4284" spans="16:16" x14ac:dyDescent="0.3">
      <c r="P4284"/>
    </row>
    <row r="4285" spans="16:16" x14ac:dyDescent="0.3">
      <c r="P4285"/>
    </row>
    <row r="4286" spans="16:16" x14ac:dyDescent="0.3">
      <c r="P4286"/>
    </row>
    <row r="4287" spans="16:16" x14ac:dyDescent="0.3">
      <c r="P4287"/>
    </row>
    <row r="4288" spans="16:16" x14ac:dyDescent="0.3">
      <c r="P4288"/>
    </row>
    <row r="4289" spans="16:16" x14ac:dyDescent="0.3">
      <c r="P4289"/>
    </row>
    <row r="4290" spans="16:16" x14ac:dyDescent="0.3">
      <c r="P4290"/>
    </row>
    <row r="4291" spans="16:16" x14ac:dyDescent="0.3">
      <c r="P4291"/>
    </row>
    <row r="4292" spans="16:16" x14ac:dyDescent="0.3">
      <c r="P4292"/>
    </row>
    <row r="4293" spans="16:16" x14ac:dyDescent="0.3">
      <c r="P4293"/>
    </row>
    <row r="4294" spans="16:16" x14ac:dyDescent="0.3">
      <c r="P4294"/>
    </row>
    <row r="4295" spans="16:16" x14ac:dyDescent="0.3">
      <c r="P4295"/>
    </row>
    <row r="4296" spans="16:16" x14ac:dyDescent="0.3">
      <c r="P4296"/>
    </row>
    <row r="4297" spans="16:16" x14ac:dyDescent="0.3">
      <c r="P4297"/>
    </row>
    <row r="4298" spans="16:16" x14ac:dyDescent="0.3">
      <c r="P4298"/>
    </row>
    <row r="4299" spans="16:16" x14ac:dyDescent="0.3">
      <c r="P4299"/>
    </row>
    <row r="4300" spans="16:16" x14ac:dyDescent="0.3">
      <c r="P4300"/>
    </row>
    <row r="4301" spans="16:16" x14ac:dyDescent="0.3">
      <c r="P4301"/>
    </row>
    <row r="4302" spans="16:16" x14ac:dyDescent="0.3">
      <c r="P4302"/>
    </row>
    <row r="4303" spans="16:16" x14ac:dyDescent="0.3">
      <c r="P4303"/>
    </row>
    <row r="4304" spans="16:16" x14ac:dyDescent="0.3">
      <c r="P4304"/>
    </row>
    <row r="4305" spans="16:16" x14ac:dyDescent="0.3">
      <c r="P4305"/>
    </row>
    <row r="4306" spans="16:16" x14ac:dyDescent="0.3">
      <c r="P4306"/>
    </row>
    <row r="4307" spans="16:16" x14ac:dyDescent="0.3">
      <c r="P4307"/>
    </row>
    <row r="4308" spans="16:16" x14ac:dyDescent="0.3">
      <c r="P4308"/>
    </row>
    <row r="4309" spans="16:16" x14ac:dyDescent="0.3">
      <c r="P4309"/>
    </row>
    <row r="4310" spans="16:16" x14ac:dyDescent="0.3">
      <c r="P4310"/>
    </row>
    <row r="4311" spans="16:16" x14ac:dyDescent="0.3">
      <c r="P4311"/>
    </row>
    <row r="4312" spans="16:16" x14ac:dyDescent="0.3">
      <c r="P4312"/>
    </row>
    <row r="4313" spans="16:16" x14ac:dyDescent="0.3">
      <c r="P4313"/>
    </row>
    <row r="4314" spans="16:16" x14ac:dyDescent="0.3">
      <c r="P4314"/>
    </row>
    <row r="4315" spans="16:16" x14ac:dyDescent="0.3">
      <c r="P4315"/>
    </row>
    <row r="4316" spans="16:16" x14ac:dyDescent="0.3">
      <c r="P4316"/>
    </row>
    <row r="4317" spans="16:16" x14ac:dyDescent="0.3">
      <c r="P4317"/>
    </row>
    <row r="4318" spans="16:16" x14ac:dyDescent="0.3">
      <c r="P4318"/>
    </row>
    <row r="4319" spans="16:16" x14ac:dyDescent="0.3">
      <c r="P4319"/>
    </row>
    <row r="4320" spans="16:16" x14ac:dyDescent="0.3">
      <c r="P4320"/>
    </row>
    <row r="4321" spans="16:16" x14ac:dyDescent="0.3">
      <c r="P4321"/>
    </row>
    <row r="4322" spans="16:16" x14ac:dyDescent="0.3">
      <c r="P4322"/>
    </row>
    <row r="4323" spans="16:16" x14ac:dyDescent="0.3">
      <c r="P4323"/>
    </row>
    <row r="4324" spans="16:16" x14ac:dyDescent="0.3">
      <c r="P4324"/>
    </row>
    <row r="4325" spans="16:16" x14ac:dyDescent="0.3">
      <c r="P4325"/>
    </row>
    <row r="4326" spans="16:16" x14ac:dyDescent="0.3">
      <c r="P4326"/>
    </row>
    <row r="4327" spans="16:16" x14ac:dyDescent="0.3">
      <c r="P4327"/>
    </row>
    <row r="4328" spans="16:16" x14ac:dyDescent="0.3">
      <c r="P4328"/>
    </row>
    <row r="4329" spans="16:16" x14ac:dyDescent="0.3">
      <c r="P4329"/>
    </row>
    <row r="4330" spans="16:16" x14ac:dyDescent="0.3">
      <c r="P4330"/>
    </row>
    <row r="4331" spans="16:16" x14ac:dyDescent="0.3">
      <c r="P4331"/>
    </row>
    <row r="4332" spans="16:16" x14ac:dyDescent="0.3">
      <c r="P4332"/>
    </row>
    <row r="4333" spans="16:16" x14ac:dyDescent="0.3">
      <c r="P4333"/>
    </row>
    <row r="4334" spans="16:16" x14ac:dyDescent="0.3">
      <c r="P4334"/>
    </row>
    <row r="4335" spans="16:16" x14ac:dyDescent="0.3">
      <c r="P4335"/>
    </row>
    <row r="4336" spans="16:16" x14ac:dyDescent="0.3">
      <c r="P4336"/>
    </row>
    <row r="4337" spans="16:16" x14ac:dyDescent="0.3">
      <c r="P4337"/>
    </row>
    <row r="4338" spans="16:16" x14ac:dyDescent="0.3">
      <c r="P4338"/>
    </row>
    <row r="4339" spans="16:16" x14ac:dyDescent="0.3">
      <c r="P4339"/>
    </row>
    <row r="4340" spans="16:16" x14ac:dyDescent="0.3">
      <c r="P4340"/>
    </row>
    <row r="4341" spans="16:16" x14ac:dyDescent="0.3">
      <c r="P4341"/>
    </row>
    <row r="4342" spans="16:16" x14ac:dyDescent="0.3">
      <c r="P4342"/>
    </row>
    <row r="4343" spans="16:16" x14ac:dyDescent="0.3">
      <c r="P4343"/>
    </row>
    <row r="4344" spans="16:16" x14ac:dyDescent="0.3">
      <c r="P4344"/>
    </row>
    <row r="4345" spans="16:16" x14ac:dyDescent="0.3">
      <c r="P4345"/>
    </row>
    <row r="4346" spans="16:16" x14ac:dyDescent="0.3">
      <c r="P4346"/>
    </row>
    <row r="4347" spans="16:16" x14ac:dyDescent="0.3">
      <c r="P4347"/>
    </row>
    <row r="4348" spans="16:16" x14ac:dyDescent="0.3">
      <c r="P4348"/>
    </row>
    <row r="4349" spans="16:16" x14ac:dyDescent="0.3">
      <c r="P4349"/>
    </row>
    <row r="4350" spans="16:16" x14ac:dyDescent="0.3">
      <c r="P4350"/>
    </row>
    <row r="4351" spans="16:16" x14ac:dyDescent="0.3">
      <c r="P4351"/>
    </row>
    <row r="4352" spans="16:16" x14ac:dyDescent="0.3">
      <c r="P4352"/>
    </row>
    <row r="4353" spans="16:16" x14ac:dyDescent="0.3">
      <c r="P4353"/>
    </row>
    <row r="4354" spans="16:16" x14ac:dyDescent="0.3">
      <c r="P4354"/>
    </row>
    <row r="4355" spans="16:16" x14ac:dyDescent="0.3">
      <c r="P4355"/>
    </row>
    <row r="4356" spans="16:16" x14ac:dyDescent="0.3">
      <c r="P4356"/>
    </row>
    <row r="4357" spans="16:16" x14ac:dyDescent="0.3">
      <c r="P4357"/>
    </row>
    <row r="4358" spans="16:16" x14ac:dyDescent="0.3">
      <c r="P4358"/>
    </row>
    <row r="4359" spans="16:16" x14ac:dyDescent="0.3">
      <c r="P4359"/>
    </row>
    <row r="4360" spans="16:16" x14ac:dyDescent="0.3">
      <c r="P4360"/>
    </row>
    <row r="4361" spans="16:16" x14ac:dyDescent="0.3">
      <c r="P4361"/>
    </row>
    <row r="4362" spans="16:16" x14ac:dyDescent="0.3">
      <c r="P4362"/>
    </row>
    <row r="4363" spans="16:16" x14ac:dyDescent="0.3">
      <c r="P4363"/>
    </row>
    <row r="4364" spans="16:16" x14ac:dyDescent="0.3">
      <c r="P4364"/>
    </row>
    <row r="4365" spans="16:16" x14ac:dyDescent="0.3">
      <c r="P4365"/>
    </row>
    <row r="4366" spans="16:16" x14ac:dyDescent="0.3">
      <c r="P4366"/>
    </row>
    <row r="4367" spans="16:16" x14ac:dyDescent="0.3">
      <c r="P4367"/>
    </row>
    <row r="4368" spans="16:16" x14ac:dyDescent="0.3">
      <c r="P4368"/>
    </row>
    <row r="4369" spans="16:16" x14ac:dyDescent="0.3">
      <c r="P4369"/>
    </row>
    <row r="4370" spans="16:16" x14ac:dyDescent="0.3">
      <c r="P4370"/>
    </row>
    <row r="4371" spans="16:16" x14ac:dyDescent="0.3">
      <c r="P4371"/>
    </row>
    <row r="4372" spans="16:16" x14ac:dyDescent="0.3">
      <c r="P4372"/>
    </row>
    <row r="4373" spans="16:16" x14ac:dyDescent="0.3">
      <c r="P4373"/>
    </row>
    <row r="4374" spans="16:16" x14ac:dyDescent="0.3">
      <c r="P4374"/>
    </row>
    <row r="4375" spans="16:16" x14ac:dyDescent="0.3">
      <c r="P4375"/>
    </row>
    <row r="4376" spans="16:16" x14ac:dyDescent="0.3">
      <c r="P4376"/>
    </row>
    <row r="4377" spans="16:16" x14ac:dyDescent="0.3">
      <c r="P4377"/>
    </row>
    <row r="4378" spans="16:16" x14ac:dyDescent="0.3">
      <c r="P4378"/>
    </row>
    <row r="4379" spans="16:16" x14ac:dyDescent="0.3">
      <c r="P4379"/>
    </row>
    <row r="4380" spans="16:16" x14ac:dyDescent="0.3">
      <c r="P4380"/>
    </row>
    <row r="4381" spans="16:16" x14ac:dyDescent="0.3">
      <c r="P4381"/>
    </row>
    <row r="4382" spans="16:16" x14ac:dyDescent="0.3">
      <c r="P4382"/>
    </row>
    <row r="4383" spans="16:16" x14ac:dyDescent="0.3">
      <c r="P4383"/>
    </row>
    <row r="4384" spans="16:16" x14ac:dyDescent="0.3">
      <c r="P4384"/>
    </row>
    <row r="4385" spans="16:16" x14ac:dyDescent="0.3">
      <c r="P4385"/>
    </row>
    <row r="4386" spans="16:16" x14ac:dyDescent="0.3">
      <c r="P4386"/>
    </row>
    <row r="4387" spans="16:16" x14ac:dyDescent="0.3">
      <c r="P4387"/>
    </row>
    <row r="4388" spans="16:16" x14ac:dyDescent="0.3">
      <c r="P4388"/>
    </row>
    <row r="4389" spans="16:16" x14ac:dyDescent="0.3">
      <c r="P4389"/>
    </row>
    <row r="4390" spans="16:16" x14ac:dyDescent="0.3">
      <c r="P4390"/>
    </row>
    <row r="4391" spans="16:16" x14ac:dyDescent="0.3">
      <c r="P4391"/>
    </row>
    <row r="4392" spans="16:16" x14ac:dyDescent="0.3">
      <c r="P4392"/>
    </row>
    <row r="4393" spans="16:16" x14ac:dyDescent="0.3">
      <c r="P4393"/>
    </row>
    <row r="4394" spans="16:16" x14ac:dyDescent="0.3">
      <c r="P4394"/>
    </row>
    <row r="4395" spans="16:16" x14ac:dyDescent="0.3">
      <c r="P4395"/>
    </row>
    <row r="4396" spans="16:16" x14ac:dyDescent="0.3">
      <c r="P4396"/>
    </row>
    <row r="4397" spans="16:16" x14ac:dyDescent="0.3">
      <c r="P4397"/>
    </row>
    <row r="4398" spans="16:16" x14ac:dyDescent="0.3">
      <c r="P4398"/>
    </row>
    <row r="4399" spans="16:16" x14ac:dyDescent="0.3">
      <c r="P4399"/>
    </row>
    <row r="4400" spans="16:16" x14ac:dyDescent="0.3">
      <c r="P4400"/>
    </row>
    <row r="4401" spans="16:16" x14ac:dyDescent="0.3">
      <c r="P4401"/>
    </row>
    <row r="4402" spans="16:16" x14ac:dyDescent="0.3">
      <c r="P4402"/>
    </row>
    <row r="4403" spans="16:16" x14ac:dyDescent="0.3">
      <c r="P4403"/>
    </row>
    <row r="4404" spans="16:16" x14ac:dyDescent="0.3">
      <c r="P4404"/>
    </row>
    <row r="4405" spans="16:16" x14ac:dyDescent="0.3">
      <c r="P4405"/>
    </row>
    <row r="4406" spans="16:16" x14ac:dyDescent="0.3">
      <c r="P4406"/>
    </row>
    <row r="4407" spans="16:16" x14ac:dyDescent="0.3">
      <c r="P4407"/>
    </row>
    <row r="4408" spans="16:16" x14ac:dyDescent="0.3">
      <c r="P4408"/>
    </row>
    <row r="4409" spans="16:16" x14ac:dyDescent="0.3">
      <c r="P4409"/>
    </row>
    <row r="4410" spans="16:16" x14ac:dyDescent="0.3">
      <c r="P4410"/>
    </row>
    <row r="4411" spans="16:16" x14ac:dyDescent="0.3">
      <c r="P4411"/>
    </row>
    <row r="4412" spans="16:16" x14ac:dyDescent="0.3">
      <c r="P4412"/>
    </row>
    <row r="4413" spans="16:16" x14ac:dyDescent="0.3">
      <c r="P4413"/>
    </row>
    <row r="4414" spans="16:16" x14ac:dyDescent="0.3">
      <c r="P4414"/>
    </row>
    <row r="4415" spans="16:16" x14ac:dyDescent="0.3">
      <c r="P4415"/>
    </row>
    <row r="4416" spans="16:16" x14ac:dyDescent="0.3">
      <c r="P4416"/>
    </row>
    <row r="4417" spans="16:16" x14ac:dyDescent="0.3">
      <c r="P4417"/>
    </row>
    <row r="4418" spans="16:16" x14ac:dyDescent="0.3">
      <c r="P4418"/>
    </row>
    <row r="4419" spans="16:16" x14ac:dyDescent="0.3">
      <c r="P4419"/>
    </row>
    <row r="4420" spans="16:16" x14ac:dyDescent="0.3">
      <c r="P4420"/>
    </row>
    <row r="4421" spans="16:16" x14ac:dyDescent="0.3">
      <c r="P4421"/>
    </row>
    <row r="4422" spans="16:16" x14ac:dyDescent="0.3">
      <c r="P4422"/>
    </row>
    <row r="4423" spans="16:16" x14ac:dyDescent="0.3">
      <c r="P4423"/>
    </row>
    <row r="4424" spans="16:16" x14ac:dyDescent="0.3">
      <c r="P4424"/>
    </row>
    <row r="4425" spans="16:16" x14ac:dyDescent="0.3">
      <c r="P4425"/>
    </row>
    <row r="4426" spans="16:16" x14ac:dyDescent="0.3">
      <c r="P4426"/>
    </row>
    <row r="4427" spans="16:16" x14ac:dyDescent="0.3">
      <c r="P4427"/>
    </row>
    <row r="4428" spans="16:16" x14ac:dyDescent="0.3">
      <c r="P4428"/>
    </row>
    <row r="4429" spans="16:16" x14ac:dyDescent="0.3">
      <c r="P4429"/>
    </row>
    <row r="4430" spans="16:16" x14ac:dyDescent="0.3">
      <c r="P4430"/>
    </row>
    <row r="4431" spans="16:16" x14ac:dyDescent="0.3">
      <c r="P4431"/>
    </row>
    <row r="4432" spans="16:16" x14ac:dyDescent="0.3">
      <c r="P4432"/>
    </row>
    <row r="4433" spans="16:16" x14ac:dyDescent="0.3">
      <c r="P4433"/>
    </row>
    <row r="4434" spans="16:16" x14ac:dyDescent="0.3">
      <c r="P4434"/>
    </row>
    <row r="4435" spans="16:16" x14ac:dyDescent="0.3">
      <c r="P4435"/>
    </row>
    <row r="4436" spans="16:16" x14ac:dyDescent="0.3">
      <c r="P4436"/>
    </row>
    <row r="4437" spans="16:16" x14ac:dyDescent="0.3">
      <c r="P4437"/>
    </row>
    <row r="4438" spans="16:16" x14ac:dyDescent="0.3">
      <c r="P4438"/>
    </row>
    <row r="4439" spans="16:16" x14ac:dyDescent="0.3">
      <c r="P4439"/>
    </row>
    <row r="4440" spans="16:16" x14ac:dyDescent="0.3">
      <c r="P4440"/>
    </row>
    <row r="4441" spans="16:16" x14ac:dyDescent="0.3">
      <c r="P4441"/>
    </row>
    <row r="4442" spans="16:16" x14ac:dyDescent="0.3">
      <c r="P4442"/>
    </row>
    <row r="4443" spans="16:16" x14ac:dyDescent="0.3">
      <c r="P4443"/>
    </row>
    <row r="4444" spans="16:16" x14ac:dyDescent="0.3">
      <c r="P4444"/>
    </row>
    <row r="4445" spans="16:16" x14ac:dyDescent="0.3">
      <c r="P4445"/>
    </row>
    <row r="4446" spans="16:16" x14ac:dyDescent="0.3">
      <c r="P4446"/>
    </row>
    <row r="4447" spans="16:16" x14ac:dyDescent="0.3">
      <c r="P4447"/>
    </row>
    <row r="4448" spans="16:16" x14ac:dyDescent="0.3">
      <c r="P4448"/>
    </row>
    <row r="4449" spans="16:16" x14ac:dyDescent="0.3">
      <c r="P4449"/>
    </row>
    <row r="4450" spans="16:16" x14ac:dyDescent="0.3">
      <c r="P4450"/>
    </row>
    <row r="4451" spans="16:16" x14ac:dyDescent="0.3">
      <c r="P4451"/>
    </row>
    <row r="4452" spans="16:16" x14ac:dyDescent="0.3">
      <c r="P4452"/>
    </row>
    <row r="4453" spans="16:16" x14ac:dyDescent="0.3">
      <c r="P4453"/>
    </row>
    <row r="4454" spans="16:16" x14ac:dyDescent="0.3">
      <c r="P4454"/>
    </row>
    <row r="4455" spans="16:16" x14ac:dyDescent="0.3">
      <c r="P4455"/>
    </row>
    <row r="4456" spans="16:16" x14ac:dyDescent="0.3">
      <c r="P4456"/>
    </row>
    <row r="4457" spans="16:16" x14ac:dyDescent="0.3">
      <c r="P4457"/>
    </row>
    <row r="4458" spans="16:16" x14ac:dyDescent="0.3">
      <c r="P4458"/>
    </row>
    <row r="4459" spans="16:16" x14ac:dyDescent="0.3">
      <c r="P4459"/>
    </row>
    <row r="4460" spans="16:16" x14ac:dyDescent="0.3">
      <c r="P4460"/>
    </row>
    <row r="4461" spans="16:16" x14ac:dyDescent="0.3">
      <c r="P4461"/>
    </row>
    <row r="4462" spans="16:16" x14ac:dyDescent="0.3">
      <c r="P4462"/>
    </row>
    <row r="4463" spans="16:16" x14ac:dyDescent="0.3">
      <c r="P4463"/>
    </row>
    <row r="4464" spans="16:16" x14ac:dyDescent="0.3">
      <c r="P4464"/>
    </row>
    <row r="4465" spans="16:16" x14ac:dyDescent="0.3">
      <c r="P4465"/>
    </row>
    <row r="4466" spans="16:16" x14ac:dyDescent="0.3">
      <c r="P4466"/>
    </row>
    <row r="4467" spans="16:16" x14ac:dyDescent="0.3">
      <c r="P4467"/>
    </row>
    <row r="4468" spans="16:16" x14ac:dyDescent="0.3">
      <c r="P4468"/>
    </row>
    <row r="4469" spans="16:16" x14ac:dyDescent="0.3">
      <c r="P4469"/>
    </row>
    <row r="4470" spans="16:16" x14ac:dyDescent="0.3">
      <c r="P4470"/>
    </row>
    <row r="4471" spans="16:16" x14ac:dyDescent="0.3">
      <c r="P4471"/>
    </row>
    <row r="4472" spans="16:16" x14ac:dyDescent="0.3">
      <c r="P4472"/>
    </row>
    <row r="4473" spans="16:16" x14ac:dyDescent="0.3">
      <c r="P4473"/>
    </row>
    <row r="4474" spans="16:16" x14ac:dyDescent="0.3">
      <c r="P4474"/>
    </row>
    <row r="4475" spans="16:16" x14ac:dyDescent="0.3">
      <c r="P4475"/>
    </row>
    <row r="4476" spans="16:16" x14ac:dyDescent="0.3">
      <c r="P4476"/>
    </row>
    <row r="4477" spans="16:16" x14ac:dyDescent="0.3">
      <c r="P4477"/>
    </row>
    <row r="4478" spans="16:16" x14ac:dyDescent="0.3">
      <c r="P4478"/>
    </row>
    <row r="4479" spans="16:16" x14ac:dyDescent="0.3">
      <c r="P4479"/>
    </row>
    <row r="4480" spans="16:16" x14ac:dyDescent="0.3">
      <c r="P4480"/>
    </row>
    <row r="4481" spans="16:16" x14ac:dyDescent="0.3">
      <c r="P4481"/>
    </row>
    <row r="4482" spans="16:16" x14ac:dyDescent="0.3">
      <c r="P4482"/>
    </row>
    <row r="4483" spans="16:16" x14ac:dyDescent="0.3">
      <c r="P4483"/>
    </row>
    <row r="4484" spans="16:16" x14ac:dyDescent="0.3">
      <c r="P4484"/>
    </row>
    <row r="4485" spans="16:16" x14ac:dyDescent="0.3">
      <c r="P4485"/>
    </row>
    <row r="4486" spans="16:16" x14ac:dyDescent="0.3">
      <c r="P4486"/>
    </row>
    <row r="4487" spans="16:16" x14ac:dyDescent="0.3">
      <c r="P4487"/>
    </row>
    <row r="4488" spans="16:16" x14ac:dyDescent="0.3">
      <c r="P4488"/>
    </row>
    <row r="4489" spans="16:16" x14ac:dyDescent="0.3">
      <c r="P4489"/>
    </row>
    <row r="4490" spans="16:16" x14ac:dyDescent="0.3">
      <c r="P4490"/>
    </row>
    <row r="4491" spans="16:16" x14ac:dyDescent="0.3">
      <c r="P4491"/>
    </row>
    <row r="4492" spans="16:16" x14ac:dyDescent="0.3">
      <c r="P4492"/>
    </row>
    <row r="4493" spans="16:16" x14ac:dyDescent="0.3">
      <c r="P4493"/>
    </row>
    <row r="4494" spans="16:16" x14ac:dyDescent="0.3">
      <c r="P4494"/>
    </row>
    <row r="4495" spans="16:16" x14ac:dyDescent="0.3">
      <c r="P4495"/>
    </row>
    <row r="4496" spans="16:16" x14ac:dyDescent="0.3">
      <c r="P4496"/>
    </row>
    <row r="4497" spans="16:16" x14ac:dyDescent="0.3">
      <c r="P4497"/>
    </row>
    <row r="4498" spans="16:16" x14ac:dyDescent="0.3">
      <c r="P4498"/>
    </row>
    <row r="4499" spans="16:16" x14ac:dyDescent="0.3">
      <c r="P4499"/>
    </row>
    <row r="4500" spans="16:16" x14ac:dyDescent="0.3">
      <c r="P4500"/>
    </row>
    <row r="4501" spans="16:16" x14ac:dyDescent="0.3">
      <c r="P4501"/>
    </row>
    <row r="4502" spans="16:16" x14ac:dyDescent="0.3">
      <c r="P4502"/>
    </row>
    <row r="4503" spans="16:16" x14ac:dyDescent="0.3">
      <c r="P4503"/>
    </row>
    <row r="4504" spans="16:16" x14ac:dyDescent="0.3">
      <c r="P4504"/>
    </row>
    <row r="4505" spans="16:16" x14ac:dyDescent="0.3">
      <c r="P4505"/>
    </row>
    <row r="4506" spans="16:16" x14ac:dyDescent="0.3">
      <c r="P4506"/>
    </row>
    <row r="4507" spans="16:16" x14ac:dyDescent="0.3">
      <c r="P4507"/>
    </row>
    <row r="4508" spans="16:16" x14ac:dyDescent="0.3">
      <c r="P4508"/>
    </row>
    <row r="4509" spans="16:16" x14ac:dyDescent="0.3">
      <c r="P4509"/>
    </row>
    <row r="4510" spans="16:16" x14ac:dyDescent="0.3">
      <c r="P4510"/>
    </row>
    <row r="4511" spans="16:16" x14ac:dyDescent="0.3">
      <c r="P4511"/>
    </row>
    <row r="4512" spans="16:16" x14ac:dyDescent="0.3">
      <c r="P4512"/>
    </row>
    <row r="4513" spans="16:16" x14ac:dyDescent="0.3">
      <c r="P4513"/>
    </row>
    <row r="4514" spans="16:16" x14ac:dyDescent="0.3">
      <c r="P4514"/>
    </row>
    <row r="4515" spans="16:16" x14ac:dyDescent="0.3">
      <c r="P4515"/>
    </row>
    <row r="4516" spans="16:16" x14ac:dyDescent="0.3">
      <c r="P4516"/>
    </row>
    <row r="4517" spans="16:16" x14ac:dyDescent="0.3">
      <c r="P4517"/>
    </row>
    <row r="4518" spans="16:16" x14ac:dyDescent="0.3">
      <c r="P4518"/>
    </row>
    <row r="4519" spans="16:16" x14ac:dyDescent="0.3">
      <c r="P4519"/>
    </row>
    <row r="4520" spans="16:16" x14ac:dyDescent="0.3">
      <c r="P4520"/>
    </row>
    <row r="4521" spans="16:16" x14ac:dyDescent="0.3">
      <c r="P4521"/>
    </row>
    <row r="4522" spans="16:16" x14ac:dyDescent="0.3">
      <c r="P4522"/>
    </row>
    <row r="4523" spans="16:16" x14ac:dyDescent="0.3">
      <c r="P4523"/>
    </row>
    <row r="4524" spans="16:16" x14ac:dyDescent="0.3">
      <c r="P4524"/>
    </row>
    <row r="4525" spans="16:16" x14ac:dyDescent="0.3">
      <c r="P4525"/>
    </row>
    <row r="4526" spans="16:16" x14ac:dyDescent="0.3">
      <c r="P4526"/>
    </row>
    <row r="4527" spans="16:16" x14ac:dyDescent="0.3">
      <c r="P4527"/>
    </row>
    <row r="4528" spans="16:16" x14ac:dyDescent="0.3">
      <c r="P4528"/>
    </row>
    <row r="4529" spans="16:16" x14ac:dyDescent="0.3">
      <c r="P4529"/>
    </row>
    <row r="4530" spans="16:16" x14ac:dyDescent="0.3">
      <c r="P4530"/>
    </row>
    <row r="4531" spans="16:16" x14ac:dyDescent="0.3">
      <c r="P4531"/>
    </row>
    <row r="4532" spans="16:16" x14ac:dyDescent="0.3">
      <c r="P4532"/>
    </row>
    <row r="4533" spans="16:16" x14ac:dyDescent="0.3">
      <c r="P4533"/>
    </row>
    <row r="4534" spans="16:16" ht="14.25" customHeight="1" x14ac:dyDescent="0.3">
      <c r="P4534"/>
    </row>
    <row r="4535" spans="16:16" x14ac:dyDescent="0.3">
      <c r="P4535"/>
    </row>
    <row r="4536" spans="16:16" x14ac:dyDescent="0.3">
      <c r="P4536"/>
    </row>
    <row r="4537" spans="16:16" x14ac:dyDescent="0.3">
      <c r="P4537"/>
    </row>
    <row r="4538" spans="16:16" x14ac:dyDescent="0.3">
      <c r="P4538"/>
    </row>
    <row r="4539" spans="16:16" x14ac:dyDescent="0.3">
      <c r="P4539"/>
    </row>
    <row r="4540" spans="16:16" x14ac:dyDescent="0.3">
      <c r="P4540"/>
    </row>
    <row r="4541" spans="16:16" x14ac:dyDescent="0.3">
      <c r="P4541"/>
    </row>
    <row r="4542" spans="16:16" x14ac:dyDescent="0.3">
      <c r="P4542"/>
    </row>
    <row r="4543" spans="16:16" x14ac:dyDescent="0.3">
      <c r="P4543"/>
    </row>
    <row r="4544" spans="16:16" x14ac:dyDescent="0.3">
      <c r="P4544"/>
    </row>
    <row r="4545" spans="16:16" x14ac:dyDescent="0.3">
      <c r="P4545"/>
    </row>
    <row r="4546" spans="16:16" x14ac:dyDescent="0.3">
      <c r="P4546"/>
    </row>
    <row r="4547" spans="16:16" x14ac:dyDescent="0.3">
      <c r="P4547"/>
    </row>
    <row r="4548" spans="16:16" x14ac:dyDescent="0.3">
      <c r="P4548"/>
    </row>
    <row r="4549" spans="16:16" x14ac:dyDescent="0.3">
      <c r="P4549"/>
    </row>
    <row r="4550" spans="16:16" x14ac:dyDescent="0.3">
      <c r="P4550"/>
    </row>
    <row r="4551" spans="16:16" x14ac:dyDescent="0.3">
      <c r="P4551"/>
    </row>
    <row r="4552" spans="16:16" x14ac:dyDescent="0.3">
      <c r="P4552"/>
    </row>
    <row r="4553" spans="16:16" x14ac:dyDescent="0.3">
      <c r="P4553"/>
    </row>
    <row r="4554" spans="16:16" x14ac:dyDescent="0.3">
      <c r="P4554"/>
    </row>
    <row r="4555" spans="16:16" x14ac:dyDescent="0.3">
      <c r="P4555"/>
    </row>
    <row r="4556" spans="16:16" x14ac:dyDescent="0.3">
      <c r="P4556"/>
    </row>
    <row r="4557" spans="16:16" x14ac:dyDescent="0.3">
      <c r="P4557"/>
    </row>
    <row r="4558" spans="16:16" x14ac:dyDescent="0.3">
      <c r="P4558"/>
    </row>
    <row r="4559" spans="16:16" x14ac:dyDescent="0.3">
      <c r="P4559"/>
    </row>
    <row r="4560" spans="16:16" x14ac:dyDescent="0.3">
      <c r="P4560"/>
    </row>
    <row r="4561" spans="16:16" x14ac:dyDescent="0.3">
      <c r="P4561"/>
    </row>
    <row r="4562" spans="16:16" x14ac:dyDescent="0.3">
      <c r="P4562"/>
    </row>
    <row r="4563" spans="16:16" x14ac:dyDescent="0.3">
      <c r="P4563"/>
    </row>
    <row r="4564" spans="16:16" x14ac:dyDescent="0.3">
      <c r="P4564"/>
    </row>
    <row r="4565" spans="16:16" x14ac:dyDescent="0.3">
      <c r="P4565"/>
    </row>
    <row r="4566" spans="16:16" x14ac:dyDescent="0.3">
      <c r="P4566"/>
    </row>
    <row r="4567" spans="16:16" x14ac:dyDescent="0.3">
      <c r="P4567"/>
    </row>
    <row r="4568" spans="16:16" x14ac:dyDescent="0.3">
      <c r="P4568"/>
    </row>
    <row r="4569" spans="16:16" x14ac:dyDescent="0.3">
      <c r="P4569"/>
    </row>
    <row r="4570" spans="16:16" x14ac:dyDescent="0.3">
      <c r="P4570"/>
    </row>
    <row r="4571" spans="16:16" x14ac:dyDescent="0.3">
      <c r="P4571"/>
    </row>
    <row r="4572" spans="16:16" x14ac:dyDescent="0.3">
      <c r="P4572"/>
    </row>
    <row r="4573" spans="16:16" x14ac:dyDescent="0.3">
      <c r="P4573"/>
    </row>
    <row r="4574" spans="16:16" x14ac:dyDescent="0.3">
      <c r="P4574"/>
    </row>
    <row r="4575" spans="16:16" x14ac:dyDescent="0.3">
      <c r="P4575"/>
    </row>
    <row r="4576" spans="16:16" x14ac:dyDescent="0.3">
      <c r="P4576"/>
    </row>
    <row r="4577" spans="16:16" x14ac:dyDescent="0.3">
      <c r="P4577"/>
    </row>
    <row r="4578" spans="16:16" x14ac:dyDescent="0.3">
      <c r="P4578"/>
    </row>
    <row r="4579" spans="16:16" x14ac:dyDescent="0.3">
      <c r="P4579"/>
    </row>
    <row r="4580" spans="16:16" x14ac:dyDescent="0.3">
      <c r="P4580"/>
    </row>
    <row r="4581" spans="16:16" x14ac:dyDescent="0.3">
      <c r="P4581"/>
    </row>
    <row r="4582" spans="16:16" x14ac:dyDescent="0.3">
      <c r="P4582"/>
    </row>
    <row r="4583" spans="16:16" x14ac:dyDescent="0.3">
      <c r="P4583"/>
    </row>
    <row r="4584" spans="16:16" x14ac:dyDescent="0.3">
      <c r="P4584"/>
    </row>
    <row r="4585" spans="16:16" x14ac:dyDescent="0.3">
      <c r="P4585"/>
    </row>
    <row r="4586" spans="16:16" x14ac:dyDescent="0.3">
      <c r="P4586"/>
    </row>
    <row r="4587" spans="16:16" x14ac:dyDescent="0.3">
      <c r="P4587"/>
    </row>
    <row r="4588" spans="16:16" x14ac:dyDescent="0.3">
      <c r="P4588"/>
    </row>
    <row r="4589" spans="16:16" x14ac:dyDescent="0.3">
      <c r="P4589"/>
    </row>
    <row r="4590" spans="16:16" x14ac:dyDescent="0.3">
      <c r="P4590"/>
    </row>
    <row r="4591" spans="16:16" x14ac:dyDescent="0.3">
      <c r="P4591"/>
    </row>
    <row r="4592" spans="16:16" x14ac:dyDescent="0.3">
      <c r="P4592"/>
    </row>
    <row r="4593" spans="16:16" x14ac:dyDescent="0.3">
      <c r="P4593"/>
    </row>
    <row r="4594" spans="16:16" x14ac:dyDescent="0.3">
      <c r="P4594"/>
    </row>
    <row r="4595" spans="16:16" x14ac:dyDescent="0.3">
      <c r="P4595"/>
    </row>
    <row r="4596" spans="16:16" x14ac:dyDescent="0.3">
      <c r="P4596"/>
    </row>
    <row r="4597" spans="16:16" x14ac:dyDescent="0.3">
      <c r="P4597"/>
    </row>
    <row r="4598" spans="16:16" x14ac:dyDescent="0.3">
      <c r="P4598"/>
    </row>
    <row r="4599" spans="16:16" x14ac:dyDescent="0.3">
      <c r="P4599"/>
    </row>
    <row r="4600" spans="16:16" x14ac:dyDescent="0.3">
      <c r="P4600"/>
    </row>
    <row r="4601" spans="16:16" x14ac:dyDescent="0.3">
      <c r="P4601"/>
    </row>
    <row r="4602" spans="16:16" x14ac:dyDescent="0.3">
      <c r="P4602"/>
    </row>
    <row r="4603" spans="16:16" x14ac:dyDescent="0.3">
      <c r="P4603"/>
    </row>
    <row r="4604" spans="16:16" x14ac:dyDescent="0.3">
      <c r="P4604"/>
    </row>
    <row r="4605" spans="16:16" x14ac:dyDescent="0.3">
      <c r="P4605"/>
    </row>
    <row r="4606" spans="16:16" x14ac:dyDescent="0.3">
      <c r="P4606"/>
    </row>
    <row r="4607" spans="16:16" x14ac:dyDescent="0.3">
      <c r="P4607"/>
    </row>
    <row r="4608" spans="16:16" x14ac:dyDescent="0.3">
      <c r="P4608"/>
    </row>
    <row r="4609" spans="16:16" x14ac:dyDescent="0.3">
      <c r="P4609"/>
    </row>
    <row r="4610" spans="16:16" x14ac:dyDescent="0.3">
      <c r="P4610"/>
    </row>
    <row r="4611" spans="16:16" x14ac:dyDescent="0.3">
      <c r="P4611"/>
    </row>
    <row r="4612" spans="16:16" x14ac:dyDescent="0.3">
      <c r="P4612"/>
    </row>
    <row r="4613" spans="16:16" x14ac:dyDescent="0.3">
      <c r="P4613"/>
    </row>
    <row r="4614" spans="16:16" x14ac:dyDescent="0.3">
      <c r="P4614"/>
    </row>
    <row r="4615" spans="16:16" x14ac:dyDescent="0.3">
      <c r="P4615"/>
    </row>
    <row r="4616" spans="16:16" x14ac:dyDescent="0.3">
      <c r="P4616"/>
    </row>
    <row r="4617" spans="16:16" x14ac:dyDescent="0.3">
      <c r="P4617"/>
    </row>
    <row r="4618" spans="16:16" x14ac:dyDescent="0.3">
      <c r="P4618"/>
    </row>
    <row r="4619" spans="16:16" x14ac:dyDescent="0.3">
      <c r="P4619"/>
    </row>
    <row r="4620" spans="16:16" x14ac:dyDescent="0.3">
      <c r="P4620"/>
    </row>
    <row r="4621" spans="16:16" x14ac:dyDescent="0.3">
      <c r="P4621"/>
    </row>
    <row r="4622" spans="16:16" x14ac:dyDescent="0.3">
      <c r="P4622"/>
    </row>
    <row r="4623" spans="16:16" x14ac:dyDescent="0.3">
      <c r="P4623"/>
    </row>
    <row r="4624" spans="16:16" x14ac:dyDescent="0.3">
      <c r="P4624"/>
    </row>
    <row r="4625" spans="16:16" x14ac:dyDescent="0.3">
      <c r="P4625"/>
    </row>
    <row r="4626" spans="16:16" x14ac:dyDescent="0.3">
      <c r="P4626"/>
    </row>
    <row r="4627" spans="16:16" x14ac:dyDescent="0.3">
      <c r="P4627"/>
    </row>
    <row r="4628" spans="16:16" x14ac:dyDescent="0.3">
      <c r="P4628"/>
    </row>
    <row r="4629" spans="16:16" x14ac:dyDescent="0.3">
      <c r="P4629"/>
    </row>
    <row r="4630" spans="16:16" x14ac:dyDescent="0.3">
      <c r="P4630"/>
    </row>
    <row r="4631" spans="16:16" x14ac:dyDescent="0.3">
      <c r="P4631"/>
    </row>
    <row r="4632" spans="16:16" x14ac:dyDescent="0.3">
      <c r="P4632"/>
    </row>
    <row r="4633" spans="16:16" x14ac:dyDescent="0.3">
      <c r="P4633"/>
    </row>
    <row r="4634" spans="16:16" x14ac:dyDescent="0.3">
      <c r="P4634"/>
    </row>
    <row r="4635" spans="16:16" x14ac:dyDescent="0.3">
      <c r="P4635"/>
    </row>
    <row r="4636" spans="16:16" x14ac:dyDescent="0.3">
      <c r="P4636"/>
    </row>
    <row r="4637" spans="16:16" x14ac:dyDescent="0.3">
      <c r="P4637"/>
    </row>
    <row r="4638" spans="16:16" x14ac:dyDescent="0.3">
      <c r="P4638"/>
    </row>
    <row r="4639" spans="16:16" x14ac:dyDescent="0.3">
      <c r="P4639"/>
    </row>
    <row r="4640" spans="16:16" x14ac:dyDescent="0.3">
      <c r="P4640"/>
    </row>
    <row r="4641" spans="16:16" x14ac:dyDescent="0.3">
      <c r="P4641"/>
    </row>
    <row r="4642" spans="16:16" x14ac:dyDescent="0.3">
      <c r="P4642"/>
    </row>
    <row r="4643" spans="16:16" x14ac:dyDescent="0.3">
      <c r="P4643"/>
    </row>
    <row r="4644" spans="16:16" x14ac:dyDescent="0.3">
      <c r="P4644"/>
    </row>
    <row r="4645" spans="16:16" x14ac:dyDescent="0.3">
      <c r="P4645"/>
    </row>
    <row r="4646" spans="16:16" x14ac:dyDescent="0.3">
      <c r="P4646"/>
    </row>
    <row r="4647" spans="16:16" x14ac:dyDescent="0.3">
      <c r="P4647"/>
    </row>
    <row r="4648" spans="16:16" x14ac:dyDescent="0.3">
      <c r="P4648"/>
    </row>
    <row r="4649" spans="16:16" x14ac:dyDescent="0.3">
      <c r="P4649"/>
    </row>
    <row r="4650" spans="16:16" x14ac:dyDescent="0.3">
      <c r="P4650"/>
    </row>
    <row r="4651" spans="16:16" x14ac:dyDescent="0.3">
      <c r="P4651"/>
    </row>
    <row r="4652" spans="16:16" x14ac:dyDescent="0.3">
      <c r="P4652"/>
    </row>
    <row r="4653" spans="16:16" x14ac:dyDescent="0.3">
      <c r="P4653"/>
    </row>
    <row r="4654" spans="16:16" x14ac:dyDescent="0.3">
      <c r="P4654"/>
    </row>
    <row r="4655" spans="16:16" x14ac:dyDescent="0.3">
      <c r="P4655"/>
    </row>
    <row r="4656" spans="16:16" x14ac:dyDescent="0.3">
      <c r="P4656"/>
    </row>
    <row r="4657" spans="16:16" x14ac:dyDescent="0.3">
      <c r="P4657"/>
    </row>
    <row r="4658" spans="16:16" x14ac:dyDescent="0.3">
      <c r="P4658"/>
    </row>
    <row r="4659" spans="16:16" x14ac:dyDescent="0.3">
      <c r="P4659"/>
    </row>
    <row r="4660" spans="16:16" x14ac:dyDescent="0.3">
      <c r="P4660"/>
    </row>
    <row r="4661" spans="16:16" x14ac:dyDescent="0.3">
      <c r="P4661"/>
    </row>
    <row r="4662" spans="16:16" x14ac:dyDescent="0.3">
      <c r="P4662"/>
    </row>
    <row r="4663" spans="16:16" x14ac:dyDescent="0.3">
      <c r="P4663"/>
    </row>
    <row r="4664" spans="16:16" x14ac:dyDescent="0.3">
      <c r="P4664"/>
    </row>
    <row r="4665" spans="16:16" x14ac:dyDescent="0.3">
      <c r="P4665"/>
    </row>
    <row r="4666" spans="16:16" x14ac:dyDescent="0.3">
      <c r="P4666"/>
    </row>
    <row r="4667" spans="16:16" x14ac:dyDescent="0.3">
      <c r="P4667"/>
    </row>
    <row r="4668" spans="16:16" x14ac:dyDescent="0.3">
      <c r="P4668"/>
    </row>
    <row r="4669" spans="16:16" x14ac:dyDescent="0.3">
      <c r="P4669"/>
    </row>
    <row r="4670" spans="16:16" x14ac:dyDescent="0.3">
      <c r="P4670"/>
    </row>
    <row r="4671" spans="16:16" x14ac:dyDescent="0.3">
      <c r="P4671"/>
    </row>
    <row r="4672" spans="16:16" x14ac:dyDescent="0.3">
      <c r="P4672"/>
    </row>
    <row r="4673" spans="16:16" x14ac:dyDescent="0.3">
      <c r="P4673"/>
    </row>
    <row r="4674" spans="16:16" x14ac:dyDescent="0.3">
      <c r="P4674"/>
    </row>
    <row r="4675" spans="16:16" x14ac:dyDescent="0.3">
      <c r="P4675"/>
    </row>
    <row r="4676" spans="16:16" x14ac:dyDescent="0.3">
      <c r="P4676"/>
    </row>
    <row r="4677" spans="16:16" x14ac:dyDescent="0.3">
      <c r="P4677"/>
    </row>
    <row r="4678" spans="16:16" x14ac:dyDescent="0.3">
      <c r="P4678"/>
    </row>
    <row r="4679" spans="16:16" x14ac:dyDescent="0.3">
      <c r="P4679"/>
    </row>
    <row r="4680" spans="16:16" x14ac:dyDescent="0.3">
      <c r="P4680"/>
    </row>
    <row r="4681" spans="16:16" x14ac:dyDescent="0.3">
      <c r="P4681"/>
    </row>
    <row r="4682" spans="16:16" x14ac:dyDescent="0.3">
      <c r="P4682"/>
    </row>
    <row r="4683" spans="16:16" x14ac:dyDescent="0.3">
      <c r="P4683"/>
    </row>
    <row r="4684" spans="16:16" x14ac:dyDescent="0.3">
      <c r="P4684"/>
    </row>
    <row r="4685" spans="16:16" x14ac:dyDescent="0.3">
      <c r="P4685"/>
    </row>
    <row r="4686" spans="16:16" x14ac:dyDescent="0.3">
      <c r="P4686"/>
    </row>
    <row r="4687" spans="16:16" x14ac:dyDescent="0.3">
      <c r="P4687"/>
    </row>
    <row r="4688" spans="16:16" x14ac:dyDescent="0.3">
      <c r="P4688"/>
    </row>
    <row r="4689" spans="16:16" x14ac:dyDescent="0.3">
      <c r="P4689"/>
    </row>
    <row r="4690" spans="16:16" x14ac:dyDescent="0.3">
      <c r="P4690"/>
    </row>
    <row r="4691" spans="16:16" x14ac:dyDescent="0.3">
      <c r="P4691"/>
    </row>
    <row r="4692" spans="16:16" x14ac:dyDescent="0.3">
      <c r="P4692"/>
    </row>
    <row r="4693" spans="16:16" x14ac:dyDescent="0.3">
      <c r="P4693"/>
    </row>
    <row r="4694" spans="16:16" x14ac:dyDescent="0.3">
      <c r="P4694"/>
    </row>
    <row r="4695" spans="16:16" x14ac:dyDescent="0.3">
      <c r="P4695"/>
    </row>
    <row r="4696" spans="16:16" x14ac:dyDescent="0.3">
      <c r="P4696"/>
    </row>
    <row r="4697" spans="16:16" x14ac:dyDescent="0.3">
      <c r="P4697"/>
    </row>
    <row r="4698" spans="16:16" x14ac:dyDescent="0.3">
      <c r="P4698"/>
    </row>
    <row r="4699" spans="16:16" x14ac:dyDescent="0.3">
      <c r="P4699"/>
    </row>
    <row r="4700" spans="16:16" x14ac:dyDescent="0.3">
      <c r="P4700"/>
    </row>
    <row r="4701" spans="16:16" x14ac:dyDescent="0.3">
      <c r="P4701"/>
    </row>
    <row r="4702" spans="16:16" x14ac:dyDescent="0.3">
      <c r="P4702"/>
    </row>
    <row r="4703" spans="16:16" x14ac:dyDescent="0.3">
      <c r="P4703"/>
    </row>
    <row r="4704" spans="16:16" x14ac:dyDescent="0.3">
      <c r="P4704"/>
    </row>
    <row r="4705" spans="16:16" x14ac:dyDescent="0.3">
      <c r="P4705"/>
    </row>
    <row r="4706" spans="16:16" x14ac:dyDescent="0.3">
      <c r="P4706"/>
    </row>
    <row r="4707" spans="16:16" x14ac:dyDescent="0.3">
      <c r="P4707"/>
    </row>
    <row r="4708" spans="16:16" x14ac:dyDescent="0.3">
      <c r="P4708"/>
    </row>
    <row r="4709" spans="16:16" x14ac:dyDescent="0.3">
      <c r="P4709"/>
    </row>
    <row r="4710" spans="16:16" x14ac:dyDescent="0.3">
      <c r="P4710"/>
    </row>
    <row r="4711" spans="16:16" x14ac:dyDescent="0.3">
      <c r="P4711"/>
    </row>
    <row r="4712" spans="16:16" x14ac:dyDescent="0.3">
      <c r="P4712"/>
    </row>
    <row r="4713" spans="16:16" x14ac:dyDescent="0.3">
      <c r="P4713"/>
    </row>
    <row r="4714" spans="16:16" x14ac:dyDescent="0.3">
      <c r="P4714"/>
    </row>
    <row r="4715" spans="16:16" x14ac:dyDescent="0.3">
      <c r="P4715"/>
    </row>
    <row r="4716" spans="16:16" x14ac:dyDescent="0.3">
      <c r="P4716"/>
    </row>
    <row r="4717" spans="16:16" x14ac:dyDescent="0.3">
      <c r="P4717"/>
    </row>
    <row r="4718" spans="16:16" x14ac:dyDescent="0.3">
      <c r="P4718"/>
    </row>
    <row r="4719" spans="16:16" x14ac:dyDescent="0.3">
      <c r="P4719"/>
    </row>
    <row r="4720" spans="16:16" x14ac:dyDescent="0.3">
      <c r="P4720"/>
    </row>
    <row r="4721" spans="16:16" x14ac:dyDescent="0.3">
      <c r="P4721"/>
    </row>
    <row r="4722" spans="16:16" x14ac:dyDescent="0.3">
      <c r="P4722"/>
    </row>
    <row r="4723" spans="16:16" x14ac:dyDescent="0.3">
      <c r="P4723"/>
    </row>
    <row r="4724" spans="16:16" x14ac:dyDescent="0.3">
      <c r="P4724"/>
    </row>
    <row r="4725" spans="16:16" x14ac:dyDescent="0.3">
      <c r="P4725"/>
    </row>
    <row r="4726" spans="16:16" x14ac:dyDescent="0.3">
      <c r="P4726"/>
    </row>
    <row r="4727" spans="16:16" x14ac:dyDescent="0.3">
      <c r="P4727"/>
    </row>
    <row r="4728" spans="16:16" x14ac:dyDescent="0.3">
      <c r="P4728"/>
    </row>
    <row r="4729" spans="16:16" x14ac:dyDescent="0.3">
      <c r="P4729"/>
    </row>
    <row r="4730" spans="16:16" x14ac:dyDescent="0.3">
      <c r="P4730"/>
    </row>
    <row r="4731" spans="16:16" x14ac:dyDescent="0.3">
      <c r="P4731"/>
    </row>
    <row r="4732" spans="16:16" x14ac:dyDescent="0.3">
      <c r="P4732"/>
    </row>
    <row r="4733" spans="16:16" x14ac:dyDescent="0.3">
      <c r="P4733"/>
    </row>
    <row r="4734" spans="16:16" x14ac:dyDescent="0.3">
      <c r="P4734"/>
    </row>
    <row r="4735" spans="16:16" x14ac:dyDescent="0.3">
      <c r="P4735"/>
    </row>
    <row r="4736" spans="16:16" x14ac:dyDescent="0.3">
      <c r="P4736"/>
    </row>
    <row r="4737" spans="16:16" x14ac:dyDescent="0.3">
      <c r="P4737"/>
    </row>
    <row r="4738" spans="16:16" x14ac:dyDescent="0.3">
      <c r="P4738"/>
    </row>
    <row r="4739" spans="16:16" x14ac:dyDescent="0.3">
      <c r="P4739"/>
    </row>
    <row r="4740" spans="16:16" x14ac:dyDescent="0.3">
      <c r="P4740"/>
    </row>
    <row r="4741" spans="16:16" x14ac:dyDescent="0.3">
      <c r="P4741"/>
    </row>
    <row r="4742" spans="16:16" x14ac:dyDescent="0.3">
      <c r="P4742"/>
    </row>
    <row r="4743" spans="16:16" x14ac:dyDescent="0.3">
      <c r="P4743"/>
    </row>
    <row r="4744" spans="16:16" x14ac:dyDescent="0.3">
      <c r="P4744"/>
    </row>
    <row r="4745" spans="16:16" x14ac:dyDescent="0.3">
      <c r="P4745"/>
    </row>
    <row r="4746" spans="16:16" x14ac:dyDescent="0.3">
      <c r="P4746"/>
    </row>
    <row r="4747" spans="16:16" x14ac:dyDescent="0.3">
      <c r="P4747"/>
    </row>
    <row r="4748" spans="16:16" x14ac:dyDescent="0.3">
      <c r="P4748"/>
    </row>
    <row r="4749" spans="16:16" x14ac:dyDescent="0.3">
      <c r="P4749"/>
    </row>
    <row r="4750" spans="16:16" x14ac:dyDescent="0.3">
      <c r="P4750"/>
    </row>
    <row r="4751" spans="16:16" x14ac:dyDescent="0.3">
      <c r="P4751"/>
    </row>
    <row r="4752" spans="16:16" x14ac:dyDescent="0.3">
      <c r="P4752"/>
    </row>
    <row r="4753" spans="16:16" x14ac:dyDescent="0.3">
      <c r="P4753"/>
    </row>
    <row r="4754" spans="16:16" x14ac:dyDescent="0.3">
      <c r="P4754"/>
    </row>
    <row r="4755" spans="16:16" x14ac:dyDescent="0.3">
      <c r="P4755"/>
    </row>
    <row r="4756" spans="16:16" x14ac:dyDescent="0.3">
      <c r="P4756"/>
    </row>
    <row r="4757" spans="16:16" x14ac:dyDescent="0.3">
      <c r="P4757"/>
    </row>
    <row r="4758" spans="16:16" x14ac:dyDescent="0.3">
      <c r="P4758"/>
    </row>
    <row r="4759" spans="16:16" x14ac:dyDescent="0.3">
      <c r="P4759"/>
    </row>
    <row r="4760" spans="16:16" x14ac:dyDescent="0.3">
      <c r="P4760"/>
    </row>
    <row r="4761" spans="16:16" x14ac:dyDescent="0.3">
      <c r="P4761"/>
    </row>
    <row r="4762" spans="16:16" x14ac:dyDescent="0.3">
      <c r="P4762"/>
    </row>
    <row r="4763" spans="16:16" x14ac:dyDescent="0.3">
      <c r="P4763"/>
    </row>
    <row r="4764" spans="16:16" x14ac:dyDescent="0.3">
      <c r="P4764"/>
    </row>
    <row r="4765" spans="16:16" x14ac:dyDescent="0.3">
      <c r="P4765"/>
    </row>
    <row r="4766" spans="16:16" x14ac:dyDescent="0.3">
      <c r="P4766"/>
    </row>
    <row r="4767" spans="16:16" x14ac:dyDescent="0.3">
      <c r="P4767"/>
    </row>
    <row r="4768" spans="16:16" ht="14.25" customHeight="1" x14ac:dyDescent="0.3">
      <c r="P4768"/>
    </row>
    <row r="4769" spans="16:16" x14ac:dyDescent="0.3">
      <c r="P4769"/>
    </row>
    <row r="4770" spans="16:16" x14ac:dyDescent="0.3">
      <c r="P4770"/>
    </row>
    <row r="4771" spans="16:16" x14ac:dyDescent="0.3">
      <c r="P4771"/>
    </row>
    <row r="4772" spans="16:16" x14ac:dyDescent="0.3">
      <c r="P4772"/>
    </row>
    <row r="4773" spans="16:16" x14ac:dyDescent="0.3">
      <c r="P4773"/>
    </row>
    <row r="4774" spans="16:16" x14ac:dyDescent="0.3">
      <c r="P4774"/>
    </row>
    <row r="4775" spans="16:16" x14ac:dyDescent="0.3">
      <c r="P4775"/>
    </row>
    <row r="4776" spans="16:16" x14ac:dyDescent="0.3">
      <c r="P4776"/>
    </row>
    <row r="4777" spans="16:16" x14ac:dyDescent="0.3">
      <c r="P4777"/>
    </row>
    <row r="4778" spans="16:16" x14ac:dyDescent="0.3">
      <c r="P4778"/>
    </row>
    <row r="4779" spans="16:16" x14ac:dyDescent="0.3">
      <c r="P4779"/>
    </row>
    <row r="4780" spans="16:16" x14ac:dyDescent="0.3">
      <c r="P4780"/>
    </row>
    <row r="4781" spans="16:16" x14ac:dyDescent="0.3">
      <c r="P4781"/>
    </row>
    <row r="4782" spans="16:16" x14ac:dyDescent="0.3">
      <c r="P4782"/>
    </row>
    <row r="4783" spans="16:16" x14ac:dyDescent="0.3">
      <c r="P4783"/>
    </row>
    <row r="4784" spans="16:16" x14ac:dyDescent="0.3">
      <c r="P4784"/>
    </row>
    <row r="4785" spans="16:16" x14ac:dyDescent="0.3">
      <c r="P4785"/>
    </row>
    <row r="4786" spans="16:16" x14ac:dyDescent="0.3">
      <c r="P4786"/>
    </row>
    <row r="4787" spans="16:16" x14ac:dyDescent="0.3">
      <c r="P4787"/>
    </row>
    <row r="4788" spans="16:16" x14ac:dyDescent="0.3">
      <c r="P4788"/>
    </row>
    <row r="4789" spans="16:16" x14ac:dyDescent="0.3">
      <c r="P4789"/>
    </row>
    <row r="4790" spans="16:16" x14ac:dyDescent="0.3">
      <c r="P4790"/>
    </row>
    <row r="4791" spans="16:16" x14ac:dyDescent="0.3">
      <c r="P4791"/>
    </row>
    <row r="4792" spans="16:16" x14ac:dyDescent="0.3">
      <c r="P4792"/>
    </row>
    <row r="4793" spans="16:16" x14ac:dyDescent="0.3">
      <c r="P4793"/>
    </row>
    <row r="4794" spans="16:16" x14ac:dyDescent="0.3">
      <c r="P4794"/>
    </row>
    <row r="4795" spans="16:16" x14ac:dyDescent="0.3">
      <c r="P4795"/>
    </row>
    <row r="4796" spans="16:16" x14ac:dyDescent="0.3">
      <c r="P4796"/>
    </row>
    <row r="4797" spans="16:16" x14ac:dyDescent="0.3">
      <c r="P4797"/>
    </row>
    <row r="4798" spans="16:16" x14ac:dyDescent="0.3">
      <c r="P4798"/>
    </row>
    <row r="4799" spans="16:16" x14ac:dyDescent="0.3">
      <c r="P4799"/>
    </row>
    <row r="4800" spans="16:16" x14ac:dyDescent="0.3">
      <c r="P4800"/>
    </row>
    <row r="4801" spans="16:16" x14ac:dyDescent="0.3">
      <c r="P4801"/>
    </row>
    <row r="4802" spans="16:16" x14ac:dyDescent="0.3">
      <c r="P4802"/>
    </row>
    <row r="4803" spans="16:16" x14ac:dyDescent="0.3">
      <c r="P4803"/>
    </row>
    <row r="4804" spans="16:16" x14ac:dyDescent="0.3">
      <c r="P4804"/>
    </row>
    <row r="4805" spans="16:16" x14ac:dyDescent="0.3">
      <c r="P4805"/>
    </row>
    <row r="4806" spans="16:16" x14ac:dyDescent="0.3">
      <c r="P4806"/>
    </row>
    <row r="4807" spans="16:16" x14ac:dyDescent="0.3">
      <c r="P4807"/>
    </row>
    <row r="4808" spans="16:16" x14ac:dyDescent="0.3">
      <c r="P4808"/>
    </row>
    <row r="4809" spans="16:16" x14ac:dyDescent="0.3">
      <c r="P4809"/>
    </row>
    <row r="4810" spans="16:16" x14ac:dyDescent="0.3">
      <c r="P4810"/>
    </row>
    <row r="4811" spans="16:16" x14ac:dyDescent="0.3">
      <c r="P4811"/>
    </row>
    <row r="4812" spans="16:16" x14ac:dyDescent="0.3">
      <c r="P4812"/>
    </row>
    <row r="4813" spans="16:16" x14ac:dyDescent="0.3">
      <c r="P4813"/>
    </row>
    <row r="4814" spans="16:16" x14ac:dyDescent="0.3">
      <c r="P4814"/>
    </row>
    <row r="4815" spans="16:16" x14ac:dyDescent="0.3">
      <c r="P4815"/>
    </row>
    <row r="4816" spans="16:16" x14ac:dyDescent="0.3">
      <c r="P4816"/>
    </row>
    <row r="4817" spans="16:16" x14ac:dyDescent="0.3">
      <c r="P4817"/>
    </row>
    <row r="4818" spans="16:16" x14ac:dyDescent="0.3">
      <c r="P4818"/>
    </row>
    <row r="4819" spans="16:16" x14ac:dyDescent="0.3">
      <c r="P4819"/>
    </row>
    <row r="4820" spans="16:16" x14ac:dyDescent="0.3">
      <c r="P4820"/>
    </row>
    <row r="4821" spans="16:16" x14ac:dyDescent="0.3">
      <c r="P4821"/>
    </row>
    <row r="4822" spans="16:16" x14ac:dyDescent="0.3">
      <c r="P4822"/>
    </row>
    <row r="4823" spans="16:16" x14ac:dyDescent="0.3">
      <c r="P4823"/>
    </row>
    <row r="4824" spans="16:16" x14ac:dyDescent="0.3">
      <c r="P4824"/>
    </row>
    <row r="4825" spans="16:16" x14ac:dyDescent="0.3">
      <c r="P4825"/>
    </row>
    <row r="4826" spans="16:16" x14ac:dyDescent="0.3">
      <c r="P4826"/>
    </row>
    <row r="4827" spans="16:16" x14ac:dyDescent="0.3">
      <c r="P4827"/>
    </row>
    <row r="4828" spans="16:16" x14ac:dyDescent="0.3">
      <c r="P4828"/>
    </row>
    <row r="4829" spans="16:16" x14ac:dyDescent="0.3">
      <c r="P4829"/>
    </row>
    <row r="4830" spans="16:16" x14ac:dyDescent="0.3">
      <c r="P4830"/>
    </row>
    <row r="4831" spans="16:16" x14ac:dyDescent="0.3">
      <c r="P4831"/>
    </row>
    <row r="4832" spans="16:16" x14ac:dyDescent="0.3">
      <c r="P4832"/>
    </row>
    <row r="4833" spans="16:16" x14ac:dyDescent="0.3">
      <c r="P4833"/>
    </row>
    <row r="4834" spans="16:16" x14ac:dyDescent="0.3">
      <c r="P4834"/>
    </row>
    <row r="4835" spans="16:16" x14ac:dyDescent="0.3">
      <c r="P4835"/>
    </row>
    <row r="4836" spans="16:16" x14ac:dyDescent="0.3">
      <c r="P4836"/>
    </row>
    <row r="4837" spans="16:16" x14ac:dyDescent="0.3">
      <c r="P4837"/>
    </row>
    <row r="4838" spans="16:16" x14ac:dyDescent="0.3">
      <c r="P4838"/>
    </row>
    <row r="4839" spans="16:16" x14ac:dyDescent="0.3">
      <c r="P4839"/>
    </row>
    <row r="4840" spans="16:16" x14ac:dyDescent="0.3">
      <c r="P4840"/>
    </row>
    <row r="4841" spans="16:16" x14ac:dyDescent="0.3">
      <c r="P4841"/>
    </row>
    <row r="4842" spans="16:16" x14ac:dyDescent="0.3">
      <c r="P4842"/>
    </row>
    <row r="4843" spans="16:16" x14ac:dyDescent="0.3">
      <c r="P4843"/>
    </row>
    <row r="4844" spans="16:16" x14ac:dyDescent="0.3">
      <c r="P4844"/>
    </row>
    <row r="4845" spans="16:16" x14ac:dyDescent="0.3">
      <c r="P4845"/>
    </row>
    <row r="4846" spans="16:16" x14ac:dyDescent="0.3">
      <c r="P4846"/>
    </row>
    <row r="4847" spans="16:16" x14ac:dyDescent="0.3">
      <c r="P4847"/>
    </row>
    <row r="4848" spans="16:16" x14ac:dyDescent="0.3">
      <c r="P4848"/>
    </row>
    <row r="4849" spans="16:16" x14ac:dyDescent="0.3">
      <c r="P4849"/>
    </row>
    <row r="4850" spans="16:16" x14ac:dyDescent="0.3">
      <c r="P4850"/>
    </row>
    <row r="4851" spans="16:16" x14ac:dyDescent="0.3">
      <c r="P4851"/>
    </row>
    <row r="4852" spans="16:16" x14ac:dyDescent="0.3">
      <c r="P4852"/>
    </row>
    <row r="4853" spans="16:16" x14ac:dyDescent="0.3">
      <c r="P4853"/>
    </row>
    <row r="4854" spans="16:16" x14ac:dyDescent="0.3">
      <c r="P4854"/>
    </row>
    <row r="4855" spans="16:16" x14ac:dyDescent="0.3">
      <c r="P4855"/>
    </row>
    <row r="4856" spans="16:16" x14ac:dyDescent="0.3">
      <c r="P4856"/>
    </row>
    <row r="4857" spans="16:16" x14ac:dyDescent="0.3">
      <c r="P4857"/>
    </row>
    <row r="4858" spans="16:16" x14ac:dyDescent="0.3">
      <c r="P4858"/>
    </row>
    <row r="4859" spans="16:16" x14ac:dyDescent="0.3">
      <c r="P4859"/>
    </row>
    <row r="4860" spans="16:16" x14ac:dyDescent="0.3">
      <c r="P4860"/>
    </row>
    <row r="4861" spans="16:16" x14ac:dyDescent="0.3">
      <c r="P4861"/>
    </row>
    <row r="4862" spans="16:16" x14ac:dyDescent="0.3">
      <c r="P4862"/>
    </row>
    <row r="4863" spans="16:16" x14ac:dyDescent="0.3">
      <c r="P4863"/>
    </row>
    <row r="4864" spans="16:16" x14ac:dyDescent="0.3">
      <c r="P4864"/>
    </row>
    <row r="4865" spans="16:16" x14ac:dyDescent="0.3">
      <c r="P4865"/>
    </row>
    <row r="4866" spans="16:16" x14ac:dyDescent="0.3">
      <c r="P4866"/>
    </row>
    <row r="4867" spans="16:16" x14ac:dyDescent="0.3">
      <c r="P4867"/>
    </row>
    <row r="4868" spans="16:16" x14ac:dyDescent="0.3">
      <c r="P4868"/>
    </row>
    <row r="4869" spans="16:16" x14ac:dyDescent="0.3">
      <c r="P4869"/>
    </row>
    <row r="4870" spans="16:16" x14ac:dyDescent="0.3">
      <c r="P4870"/>
    </row>
    <row r="4871" spans="16:16" x14ac:dyDescent="0.3">
      <c r="P4871"/>
    </row>
    <row r="4872" spans="16:16" x14ac:dyDescent="0.3">
      <c r="P4872"/>
    </row>
    <row r="4873" spans="16:16" x14ac:dyDescent="0.3">
      <c r="P4873"/>
    </row>
    <row r="4874" spans="16:16" x14ac:dyDescent="0.3">
      <c r="P4874"/>
    </row>
    <row r="4875" spans="16:16" x14ac:dyDescent="0.3">
      <c r="P4875"/>
    </row>
    <row r="4876" spans="16:16" x14ac:dyDescent="0.3">
      <c r="P4876"/>
    </row>
    <row r="4877" spans="16:16" x14ac:dyDescent="0.3">
      <c r="P4877"/>
    </row>
    <row r="4878" spans="16:16" x14ac:dyDescent="0.3">
      <c r="P4878"/>
    </row>
    <row r="4879" spans="16:16" x14ac:dyDescent="0.3">
      <c r="P4879"/>
    </row>
    <row r="4880" spans="16:16" x14ac:dyDescent="0.3">
      <c r="P4880"/>
    </row>
    <row r="4881" spans="16:16" x14ac:dyDescent="0.3">
      <c r="P4881"/>
    </row>
    <row r="4882" spans="16:16" x14ac:dyDescent="0.3">
      <c r="P4882"/>
    </row>
    <row r="4883" spans="16:16" x14ac:dyDescent="0.3">
      <c r="P4883"/>
    </row>
    <row r="4884" spans="16:16" x14ac:dyDescent="0.3">
      <c r="P4884"/>
    </row>
    <row r="4885" spans="16:16" x14ac:dyDescent="0.3">
      <c r="P4885"/>
    </row>
    <row r="4886" spans="16:16" x14ac:dyDescent="0.3">
      <c r="P4886"/>
    </row>
    <row r="4887" spans="16:16" x14ac:dyDescent="0.3">
      <c r="P4887"/>
    </row>
    <row r="4888" spans="16:16" x14ac:dyDescent="0.3">
      <c r="P4888"/>
    </row>
    <row r="4889" spans="16:16" x14ac:dyDescent="0.3">
      <c r="P4889"/>
    </row>
    <row r="4890" spans="16:16" x14ac:dyDescent="0.3">
      <c r="P4890"/>
    </row>
    <row r="4891" spans="16:16" x14ac:dyDescent="0.3">
      <c r="P4891"/>
    </row>
    <row r="4892" spans="16:16" x14ac:dyDescent="0.3">
      <c r="P4892"/>
    </row>
    <row r="4893" spans="16:16" x14ac:dyDescent="0.3">
      <c r="P4893"/>
    </row>
    <row r="4894" spans="16:16" x14ac:dyDescent="0.3">
      <c r="P4894"/>
    </row>
    <row r="4895" spans="16:16" x14ac:dyDescent="0.3">
      <c r="P4895"/>
    </row>
    <row r="4896" spans="16:16" x14ac:dyDescent="0.3">
      <c r="P4896"/>
    </row>
    <row r="4897" spans="16:16" x14ac:dyDescent="0.3">
      <c r="P4897"/>
    </row>
    <row r="4898" spans="16:16" x14ac:dyDescent="0.3">
      <c r="P4898"/>
    </row>
    <row r="4899" spans="16:16" x14ac:dyDescent="0.3">
      <c r="P4899"/>
    </row>
    <row r="4900" spans="16:16" x14ac:dyDescent="0.3">
      <c r="P4900"/>
    </row>
    <row r="4901" spans="16:16" x14ac:dyDescent="0.3">
      <c r="P4901"/>
    </row>
    <row r="4902" spans="16:16" x14ac:dyDescent="0.3">
      <c r="P4902"/>
    </row>
    <row r="4903" spans="16:16" x14ac:dyDescent="0.3">
      <c r="P4903"/>
    </row>
    <row r="4904" spans="16:16" x14ac:dyDescent="0.3">
      <c r="P4904"/>
    </row>
    <row r="4905" spans="16:16" x14ac:dyDescent="0.3">
      <c r="P4905"/>
    </row>
    <row r="4906" spans="16:16" x14ac:dyDescent="0.3">
      <c r="P4906"/>
    </row>
    <row r="4907" spans="16:16" x14ac:dyDescent="0.3">
      <c r="P4907"/>
    </row>
    <row r="4908" spans="16:16" x14ac:dyDescent="0.3">
      <c r="P4908"/>
    </row>
    <row r="4909" spans="16:16" x14ac:dyDescent="0.3">
      <c r="P4909"/>
    </row>
    <row r="4910" spans="16:16" x14ac:dyDescent="0.3">
      <c r="P4910"/>
    </row>
    <row r="4911" spans="16:16" x14ac:dyDescent="0.3">
      <c r="P4911"/>
    </row>
    <row r="4912" spans="16:16" x14ac:dyDescent="0.3">
      <c r="P4912"/>
    </row>
    <row r="4913" spans="16:16" x14ac:dyDescent="0.3">
      <c r="P4913"/>
    </row>
    <row r="4914" spans="16:16" x14ac:dyDescent="0.3">
      <c r="P4914"/>
    </row>
    <row r="4915" spans="16:16" x14ac:dyDescent="0.3">
      <c r="P4915"/>
    </row>
    <row r="4916" spans="16:16" x14ac:dyDescent="0.3">
      <c r="P4916"/>
    </row>
    <row r="4917" spans="16:16" x14ac:dyDescent="0.3">
      <c r="P4917"/>
    </row>
    <row r="4918" spans="16:16" x14ac:dyDescent="0.3">
      <c r="P4918"/>
    </row>
    <row r="4919" spans="16:16" x14ac:dyDescent="0.3">
      <c r="P4919"/>
    </row>
    <row r="4920" spans="16:16" x14ac:dyDescent="0.3">
      <c r="P4920"/>
    </row>
    <row r="4921" spans="16:16" x14ac:dyDescent="0.3">
      <c r="P4921"/>
    </row>
    <row r="4922" spans="16:16" x14ac:dyDescent="0.3">
      <c r="P4922"/>
    </row>
    <row r="4923" spans="16:16" x14ac:dyDescent="0.3">
      <c r="P4923"/>
    </row>
    <row r="4924" spans="16:16" x14ac:dyDescent="0.3">
      <c r="P4924"/>
    </row>
    <row r="4925" spans="16:16" x14ac:dyDescent="0.3">
      <c r="P4925"/>
    </row>
    <row r="4926" spans="16:16" x14ac:dyDescent="0.3">
      <c r="P4926"/>
    </row>
    <row r="4927" spans="16:16" x14ac:dyDescent="0.3">
      <c r="P4927"/>
    </row>
    <row r="4928" spans="16:16" x14ac:dyDescent="0.3">
      <c r="P4928"/>
    </row>
    <row r="4929" spans="16:16" x14ac:dyDescent="0.3">
      <c r="P4929"/>
    </row>
    <row r="4930" spans="16:16" x14ac:dyDescent="0.3">
      <c r="P4930"/>
    </row>
    <row r="4931" spans="16:16" x14ac:dyDescent="0.3">
      <c r="P4931"/>
    </row>
    <row r="4932" spans="16:16" x14ac:dyDescent="0.3">
      <c r="P4932"/>
    </row>
    <row r="4933" spans="16:16" x14ac:dyDescent="0.3">
      <c r="P4933"/>
    </row>
    <row r="4934" spans="16:16" x14ac:dyDescent="0.3">
      <c r="P4934"/>
    </row>
    <row r="4935" spans="16:16" x14ac:dyDescent="0.3">
      <c r="P4935"/>
    </row>
    <row r="4936" spans="16:16" x14ac:dyDescent="0.3">
      <c r="P4936"/>
    </row>
    <row r="4937" spans="16:16" x14ac:dyDescent="0.3">
      <c r="P4937"/>
    </row>
    <row r="4938" spans="16:16" x14ac:dyDescent="0.3">
      <c r="P4938"/>
    </row>
    <row r="4939" spans="16:16" x14ac:dyDescent="0.3">
      <c r="P4939"/>
    </row>
    <row r="4940" spans="16:16" x14ac:dyDescent="0.3">
      <c r="P4940"/>
    </row>
    <row r="4941" spans="16:16" x14ac:dyDescent="0.3">
      <c r="P4941"/>
    </row>
    <row r="4942" spans="16:16" x14ac:dyDescent="0.3">
      <c r="P4942"/>
    </row>
    <row r="4943" spans="16:16" x14ac:dyDescent="0.3">
      <c r="P4943"/>
    </row>
    <row r="4944" spans="16:16" x14ac:dyDescent="0.3">
      <c r="P4944"/>
    </row>
    <row r="4945" spans="16:16" x14ac:dyDescent="0.3">
      <c r="P4945"/>
    </row>
    <row r="4946" spans="16:16" x14ac:dyDescent="0.3">
      <c r="P4946"/>
    </row>
    <row r="4947" spans="16:16" x14ac:dyDescent="0.3">
      <c r="P4947"/>
    </row>
    <row r="4948" spans="16:16" x14ac:dyDescent="0.3">
      <c r="P4948"/>
    </row>
    <row r="4949" spans="16:16" x14ac:dyDescent="0.3">
      <c r="P4949"/>
    </row>
    <row r="4950" spans="16:16" x14ac:dyDescent="0.3">
      <c r="P4950"/>
    </row>
    <row r="4951" spans="16:16" x14ac:dyDescent="0.3">
      <c r="P4951"/>
    </row>
    <row r="4952" spans="16:16" x14ac:dyDescent="0.3">
      <c r="P4952"/>
    </row>
    <row r="4953" spans="16:16" x14ac:dyDescent="0.3">
      <c r="P4953"/>
    </row>
    <row r="4954" spans="16:16" x14ac:dyDescent="0.3">
      <c r="P4954"/>
    </row>
    <row r="4955" spans="16:16" x14ac:dyDescent="0.3">
      <c r="P4955"/>
    </row>
    <row r="4956" spans="16:16" x14ac:dyDescent="0.3">
      <c r="P4956"/>
    </row>
    <row r="4957" spans="16:16" x14ac:dyDescent="0.3">
      <c r="P4957"/>
    </row>
    <row r="4958" spans="16:16" x14ac:dyDescent="0.3">
      <c r="P4958"/>
    </row>
    <row r="4959" spans="16:16" x14ac:dyDescent="0.3">
      <c r="P4959"/>
    </row>
    <row r="4960" spans="16:16" x14ac:dyDescent="0.3">
      <c r="P4960"/>
    </row>
    <row r="4961" spans="16:16" x14ac:dyDescent="0.3">
      <c r="P4961"/>
    </row>
    <row r="4962" spans="16:16" x14ac:dyDescent="0.3">
      <c r="P4962"/>
    </row>
    <row r="4963" spans="16:16" x14ac:dyDescent="0.3">
      <c r="P4963"/>
    </row>
    <row r="4964" spans="16:16" x14ac:dyDescent="0.3">
      <c r="P4964"/>
    </row>
    <row r="4965" spans="16:16" x14ac:dyDescent="0.3">
      <c r="P4965"/>
    </row>
    <row r="4966" spans="16:16" x14ac:dyDescent="0.3">
      <c r="P4966"/>
    </row>
    <row r="4967" spans="16:16" x14ac:dyDescent="0.3">
      <c r="P4967"/>
    </row>
    <row r="4968" spans="16:16" x14ac:dyDescent="0.3">
      <c r="P4968"/>
    </row>
    <row r="4969" spans="16:16" x14ac:dyDescent="0.3">
      <c r="P4969"/>
    </row>
    <row r="4970" spans="16:16" x14ac:dyDescent="0.3">
      <c r="P4970"/>
    </row>
    <row r="4971" spans="16:16" x14ac:dyDescent="0.3">
      <c r="P4971"/>
    </row>
    <row r="4972" spans="16:16" x14ac:dyDescent="0.3">
      <c r="P4972"/>
    </row>
    <row r="4973" spans="16:16" x14ac:dyDescent="0.3">
      <c r="P4973"/>
    </row>
    <row r="4974" spans="16:16" x14ac:dyDescent="0.3">
      <c r="P4974"/>
    </row>
    <row r="4975" spans="16:16" x14ac:dyDescent="0.3">
      <c r="P4975"/>
    </row>
    <row r="4976" spans="16:16" x14ac:dyDescent="0.3">
      <c r="P4976"/>
    </row>
    <row r="4977" spans="16:16" x14ac:dyDescent="0.3">
      <c r="P4977"/>
    </row>
    <row r="4978" spans="16:16" x14ac:dyDescent="0.3">
      <c r="P4978"/>
    </row>
    <row r="4979" spans="16:16" x14ac:dyDescent="0.3">
      <c r="P4979"/>
    </row>
    <row r="4980" spans="16:16" x14ac:dyDescent="0.3">
      <c r="P4980"/>
    </row>
    <row r="4981" spans="16:16" x14ac:dyDescent="0.3">
      <c r="P4981"/>
    </row>
    <row r="4982" spans="16:16" x14ac:dyDescent="0.3">
      <c r="P4982"/>
    </row>
    <row r="4983" spans="16:16" x14ac:dyDescent="0.3">
      <c r="P4983"/>
    </row>
    <row r="4984" spans="16:16" x14ac:dyDescent="0.3">
      <c r="P4984"/>
    </row>
    <row r="4985" spans="16:16" x14ac:dyDescent="0.3">
      <c r="P4985"/>
    </row>
    <row r="4986" spans="16:16" x14ac:dyDescent="0.3">
      <c r="P4986"/>
    </row>
    <row r="4987" spans="16:16" x14ac:dyDescent="0.3">
      <c r="P4987"/>
    </row>
    <row r="4988" spans="16:16" x14ac:dyDescent="0.3">
      <c r="P4988"/>
    </row>
    <row r="4989" spans="16:16" x14ac:dyDescent="0.3">
      <c r="P4989"/>
    </row>
    <row r="4990" spans="16:16" x14ac:dyDescent="0.3">
      <c r="P4990"/>
    </row>
    <row r="4991" spans="16:16" x14ac:dyDescent="0.3">
      <c r="P4991"/>
    </row>
    <row r="4992" spans="16:16" x14ac:dyDescent="0.3">
      <c r="P4992"/>
    </row>
    <row r="4993" spans="16:16" x14ac:dyDescent="0.3">
      <c r="P4993"/>
    </row>
    <row r="4994" spans="16:16" x14ac:dyDescent="0.3">
      <c r="P4994"/>
    </row>
    <row r="4995" spans="16:16" x14ac:dyDescent="0.3">
      <c r="P4995"/>
    </row>
    <row r="4996" spans="16:16" x14ac:dyDescent="0.3">
      <c r="P4996"/>
    </row>
    <row r="4997" spans="16:16" x14ac:dyDescent="0.3">
      <c r="P4997"/>
    </row>
    <row r="4998" spans="16:16" x14ac:dyDescent="0.3">
      <c r="P4998"/>
    </row>
    <row r="4999" spans="16:16" x14ac:dyDescent="0.3">
      <c r="P4999"/>
    </row>
    <row r="5000" spans="16:16" x14ac:dyDescent="0.3">
      <c r="P5000"/>
    </row>
    <row r="5001" spans="16:16" x14ac:dyDescent="0.3">
      <c r="P5001"/>
    </row>
    <row r="5002" spans="16:16" x14ac:dyDescent="0.3">
      <c r="P5002"/>
    </row>
    <row r="5003" spans="16:16" x14ac:dyDescent="0.3">
      <c r="P5003"/>
    </row>
    <row r="5004" spans="16:16" x14ac:dyDescent="0.3">
      <c r="P5004"/>
    </row>
    <row r="5005" spans="16:16" x14ac:dyDescent="0.3">
      <c r="P5005"/>
    </row>
    <row r="5006" spans="16:16" x14ac:dyDescent="0.3">
      <c r="P5006"/>
    </row>
    <row r="5007" spans="16:16" x14ac:dyDescent="0.3">
      <c r="P5007"/>
    </row>
    <row r="5008" spans="16:16" x14ac:dyDescent="0.3">
      <c r="P5008"/>
    </row>
    <row r="5009" spans="16:16" x14ac:dyDescent="0.3">
      <c r="P5009"/>
    </row>
    <row r="5010" spans="16:16" x14ac:dyDescent="0.3">
      <c r="P5010"/>
    </row>
    <row r="5011" spans="16:16" x14ac:dyDescent="0.3">
      <c r="P5011"/>
    </row>
    <row r="5012" spans="16:16" x14ac:dyDescent="0.3">
      <c r="P5012"/>
    </row>
    <row r="5013" spans="16:16" x14ac:dyDescent="0.3">
      <c r="P5013"/>
    </row>
    <row r="5014" spans="16:16" x14ac:dyDescent="0.3">
      <c r="P5014"/>
    </row>
    <row r="5015" spans="16:16" x14ac:dyDescent="0.3">
      <c r="P5015"/>
    </row>
    <row r="5016" spans="16:16" x14ac:dyDescent="0.3">
      <c r="P5016"/>
    </row>
    <row r="5017" spans="16:16" x14ac:dyDescent="0.3">
      <c r="P5017"/>
    </row>
    <row r="5018" spans="16:16" x14ac:dyDescent="0.3">
      <c r="P5018"/>
    </row>
    <row r="5019" spans="16:16" x14ac:dyDescent="0.3">
      <c r="P5019"/>
    </row>
    <row r="5020" spans="16:16" x14ac:dyDescent="0.3">
      <c r="P5020"/>
    </row>
    <row r="5021" spans="16:16" x14ac:dyDescent="0.3">
      <c r="P5021"/>
    </row>
    <row r="5022" spans="16:16" x14ac:dyDescent="0.3">
      <c r="P5022"/>
    </row>
    <row r="5023" spans="16:16" x14ac:dyDescent="0.3">
      <c r="P5023"/>
    </row>
    <row r="5024" spans="16:16" x14ac:dyDescent="0.3">
      <c r="P5024"/>
    </row>
    <row r="5025" spans="16:16" x14ac:dyDescent="0.3">
      <c r="P5025"/>
    </row>
    <row r="5026" spans="16:16" x14ac:dyDescent="0.3">
      <c r="P5026"/>
    </row>
    <row r="5027" spans="16:16" x14ac:dyDescent="0.3">
      <c r="P5027"/>
    </row>
    <row r="5028" spans="16:16" x14ac:dyDescent="0.3">
      <c r="P5028"/>
    </row>
    <row r="5029" spans="16:16" x14ac:dyDescent="0.3">
      <c r="P5029"/>
    </row>
    <row r="5030" spans="16:16" x14ac:dyDescent="0.3">
      <c r="P5030"/>
    </row>
    <row r="5031" spans="16:16" x14ac:dyDescent="0.3">
      <c r="P5031"/>
    </row>
    <row r="5032" spans="16:16" x14ac:dyDescent="0.3">
      <c r="P5032"/>
    </row>
    <row r="5033" spans="16:16" x14ac:dyDescent="0.3">
      <c r="P5033"/>
    </row>
    <row r="5034" spans="16:16" x14ac:dyDescent="0.3">
      <c r="P5034"/>
    </row>
    <row r="5035" spans="16:16" x14ac:dyDescent="0.3">
      <c r="P5035"/>
    </row>
    <row r="5036" spans="16:16" x14ac:dyDescent="0.3">
      <c r="P5036"/>
    </row>
    <row r="5037" spans="16:16" x14ac:dyDescent="0.3">
      <c r="P5037"/>
    </row>
    <row r="5038" spans="16:16" x14ac:dyDescent="0.3">
      <c r="P5038"/>
    </row>
    <row r="5039" spans="16:16" x14ac:dyDescent="0.3">
      <c r="P5039"/>
    </row>
    <row r="5040" spans="16:16" x14ac:dyDescent="0.3">
      <c r="P5040"/>
    </row>
    <row r="5041" spans="16:16" x14ac:dyDescent="0.3">
      <c r="P5041"/>
    </row>
    <row r="5042" spans="16:16" x14ac:dyDescent="0.3">
      <c r="P5042"/>
    </row>
    <row r="5043" spans="16:16" x14ac:dyDescent="0.3">
      <c r="P5043"/>
    </row>
    <row r="5044" spans="16:16" x14ac:dyDescent="0.3">
      <c r="P5044"/>
    </row>
    <row r="5045" spans="16:16" x14ac:dyDescent="0.3">
      <c r="P5045"/>
    </row>
    <row r="5046" spans="16:16" x14ac:dyDescent="0.3">
      <c r="P5046"/>
    </row>
    <row r="5047" spans="16:16" x14ac:dyDescent="0.3">
      <c r="P5047"/>
    </row>
    <row r="5048" spans="16:16" x14ac:dyDescent="0.3">
      <c r="P5048"/>
    </row>
    <row r="5049" spans="16:16" x14ac:dyDescent="0.3">
      <c r="P5049"/>
    </row>
    <row r="5050" spans="16:16" x14ac:dyDescent="0.3">
      <c r="P5050"/>
    </row>
    <row r="5051" spans="16:16" x14ac:dyDescent="0.3">
      <c r="P5051"/>
    </row>
    <row r="5052" spans="16:16" x14ac:dyDescent="0.3">
      <c r="P5052"/>
    </row>
    <row r="5053" spans="16:16" x14ac:dyDescent="0.3">
      <c r="P5053"/>
    </row>
    <row r="5054" spans="16:16" x14ac:dyDescent="0.3">
      <c r="P5054"/>
    </row>
    <row r="5055" spans="16:16" x14ac:dyDescent="0.3">
      <c r="P5055"/>
    </row>
    <row r="5056" spans="16:16" x14ac:dyDescent="0.3">
      <c r="P5056"/>
    </row>
    <row r="5057" spans="16:16" x14ac:dyDescent="0.3">
      <c r="P5057"/>
    </row>
    <row r="5058" spans="16:16" x14ac:dyDescent="0.3">
      <c r="P5058"/>
    </row>
    <row r="5059" spans="16:16" x14ac:dyDescent="0.3">
      <c r="P5059"/>
    </row>
    <row r="5060" spans="16:16" x14ac:dyDescent="0.3">
      <c r="P5060"/>
    </row>
    <row r="5061" spans="16:16" x14ac:dyDescent="0.3">
      <c r="P5061"/>
    </row>
    <row r="5062" spans="16:16" x14ac:dyDescent="0.3">
      <c r="P5062"/>
    </row>
    <row r="5063" spans="16:16" x14ac:dyDescent="0.3">
      <c r="P5063"/>
    </row>
    <row r="5064" spans="16:16" x14ac:dyDescent="0.3">
      <c r="P5064"/>
    </row>
    <row r="5065" spans="16:16" x14ac:dyDescent="0.3">
      <c r="P5065"/>
    </row>
    <row r="5066" spans="16:16" x14ac:dyDescent="0.3">
      <c r="P5066"/>
    </row>
    <row r="5067" spans="16:16" x14ac:dyDescent="0.3">
      <c r="P5067"/>
    </row>
    <row r="5068" spans="16:16" x14ac:dyDescent="0.3">
      <c r="P5068"/>
    </row>
    <row r="5069" spans="16:16" x14ac:dyDescent="0.3">
      <c r="P5069"/>
    </row>
    <row r="5070" spans="16:16" x14ac:dyDescent="0.3">
      <c r="P5070"/>
    </row>
    <row r="5071" spans="16:16" x14ac:dyDescent="0.3">
      <c r="P5071"/>
    </row>
    <row r="5072" spans="16:16" x14ac:dyDescent="0.3">
      <c r="P5072"/>
    </row>
    <row r="5073" spans="16:16" x14ac:dyDescent="0.3">
      <c r="P5073"/>
    </row>
    <row r="5074" spans="16:16" x14ac:dyDescent="0.3">
      <c r="P5074"/>
    </row>
    <row r="5075" spans="16:16" x14ac:dyDescent="0.3">
      <c r="P5075"/>
    </row>
    <row r="5076" spans="16:16" x14ac:dyDescent="0.3">
      <c r="P5076"/>
    </row>
    <row r="5077" spans="16:16" x14ac:dyDescent="0.3">
      <c r="P5077"/>
    </row>
    <row r="5078" spans="16:16" x14ac:dyDescent="0.3">
      <c r="P5078"/>
    </row>
    <row r="5079" spans="16:16" x14ac:dyDescent="0.3">
      <c r="P5079"/>
    </row>
    <row r="5080" spans="16:16" x14ac:dyDescent="0.3">
      <c r="P5080"/>
    </row>
    <row r="5081" spans="16:16" x14ac:dyDescent="0.3">
      <c r="P5081"/>
    </row>
    <row r="5082" spans="16:16" x14ac:dyDescent="0.3">
      <c r="P5082"/>
    </row>
    <row r="5083" spans="16:16" x14ac:dyDescent="0.3">
      <c r="P5083"/>
    </row>
    <row r="5084" spans="16:16" x14ac:dyDescent="0.3">
      <c r="P5084"/>
    </row>
    <row r="5085" spans="16:16" x14ac:dyDescent="0.3">
      <c r="P5085"/>
    </row>
    <row r="5086" spans="16:16" x14ac:dyDescent="0.3">
      <c r="P5086"/>
    </row>
    <row r="5087" spans="16:16" x14ac:dyDescent="0.3">
      <c r="P5087"/>
    </row>
    <row r="5088" spans="16:16" x14ac:dyDescent="0.3">
      <c r="P5088"/>
    </row>
    <row r="5089" spans="16:16" x14ac:dyDescent="0.3">
      <c r="P5089"/>
    </row>
    <row r="5090" spans="16:16" x14ac:dyDescent="0.3">
      <c r="P5090"/>
    </row>
    <row r="5091" spans="16:16" x14ac:dyDescent="0.3">
      <c r="P5091"/>
    </row>
    <row r="5092" spans="16:16" x14ac:dyDescent="0.3">
      <c r="P5092"/>
    </row>
    <row r="5093" spans="16:16" x14ac:dyDescent="0.3">
      <c r="P5093"/>
    </row>
    <row r="5094" spans="16:16" x14ac:dyDescent="0.3">
      <c r="P5094"/>
    </row>
    <row r="5095" spans="16:16" x14ac:dyDescent="0.3">
      <c r="P5095"/>
    </row>
    <row r="5096" spans="16:16" x14ac:dyDescent="0.3">
      <c r="P5096"/>
    </row>
    <row r="5097" spans="16:16" x14ac:dyDescent="0.3">
      <c r="P5097"/>
    </row>
    <row r="5098" spans="16:16" x14ac:dyDescent="0.3">
      <c r="P5098"/>
    </row>
    <row r="5099" spans="16:16" x14ac:dyDescent="0.3">
      <c r="P5099"/>
    </row>
    <row r="5100" spans="16:16" x14ac:dyDescent="0.3">
      <c r="P5100"/>
    </row>
    <row r="5101" spans="16:16" x14ac:dyDescent="0.3">
      <c r="P5101"/>
    </row>
    <row r="5102" spans="16:16" x14ac:dyDescent="0.3">
      <c r="P5102"/>
    </row>
    <row r="5103" spans="16:16" x14ac:dyDescent="0.3">
      <c r="P5103"/>
    </row>
    <row r="5104" spans="16:16" x14ac:dyDescent="0.3">
      <c r="P5104"/>
    </row>
    <row r="5105" spans="16:16" x14ac:dyDescent="0.3">
      <c r="P5105"/>
    </row>
    <row r="5106" spans="16:16" x14ac:dyDescent="0.3">
      <c r="P5106"/>
    </row>
    <row r="5107" spans="16:16" x14ac:dyDescent="0.3">
      <c r="P5107"/>
    </row>
    <row r="5108" spans="16:16" x14ac:dyDescent="0.3">
      <c r="P5108"/>
    </row>
    <row r="5109" spans="16:16" x14ac:dyDescent="0.3">
      <c r="P5109"/>
    </row>
    <row r="5110" spans="16:16" x14ac:dyDescent="0.3">
      <c r="P5110"/>
    </row>
    <row r="5111" spans="16:16" x14ac:dyDescent="0.3">
      <c r="P5111"/>
    </row>
    <row r="5112" spans="16:16" x14ac:dyDescent="0.3">
      <c r="P5112"/>
    </row>
    <row r="5113" spans="16:16" x14ac:dyDescent="0.3">
      <c r="P5113"/>
    </row>
    <row r="5114" spans="16:16" x14ac:dyDescent="0.3">
      <c r="P5114"/>
    </row>
    <row r="5115" spans="16:16" x14ac:dyDescent="0.3">
      <c r="P5115"/>
    </row>
    <row r="5116" spans="16:16" x14ac:dyDescent="0.3">
      <c r="P5116"/>
    </row>
    <row r="5117" spans="16:16" x14ac:dyDescent="0.3">
      <c r="P5117"/>
    </row>
    <row r="5118" spans="16:16" x14ac:dyDescent="0.3">
      <c r="P5118"/>
    </row>
    <row r="5119" spans="16:16" x14ac:dyDescent="0.3">
      <c r="P5119"/>
    </row>
    <row r="5120" spans="16:16" x14ac:dyDescent="0.3">
      <c r="P5120"/>
    </row>
    <row r="5121" spans="16:16" x14ac:dyDescent="0.3">
      <c r="P5121"/>
    </row>
    <row r="5122" spans="16:16" x14ac:dyDescent="0.3">
      <c r="P5122"/>
    </row>
    <row r="5123" spans="16:16" x14ac:dyDescent="0.3">
      <c r="P5123"/>
    </row>
    <row r="5124" spans="16:16" x14ac:dyDescent="0.3">
      <c r="P5124"/>
    </row>
    <row r="5125" spans="16:16" x14ac:dyDescent="0.3">
      <c r="P5125"/>
    </row>
    <row r="5126" spans="16:16" x14ac:dyDescent="0.3">
      <c r="P5126"/>
    </row>
    <row r="5127" spans="16:16" x14ac:dyDescent="0.3">
      <c r="P5127"/>
    </row>
    <row r="5128" spans="16:16" x14ac:dyDescent="0.3">
      <c r="P5128"/>
    </row>
    <row r="5129" spans="16:16" x14ac:dyDescent="0.3">
      <c r="P5129"/>
    </row>
    <row r="5130" spans="16:16" x14ac:dyDescent="0.3">
      <c r="P5130"/>
    </row>
    <row r="5131" spans="16:16" x14ac:dyDescent="0.3">
      <c r="P5131"/>
    </row>
    <row r="5132" spans="16:16" x14ac:dyDescent="0.3">
      <c r="P5132"/>
    </row>
    <row r="5133" spans="16:16" x14ac:dyDescent="0.3">
      <c r="P5133"/>
    </row>
    <row r="5134" spans="16:16" x14ac:dyDescent="0.3">
      <c r="P5134"/>
    </row>
    <row r="5135" spans="16:16" x14ac:dyDescent="0.3">
      <c r="P5135"/>
    </row>
    <row r="5136" spans="16:16" x14ac:dyDescent="0.3">
      <c r="P5136"/>
    </row>
    <row r="5137" spans="16:16" x14ac:dyDescent="0.3">
      <c r="P5137"/>
    </row>
    <row r="5138" spans="16:16" x14ac:dyDescent="0.3">
      <c r="P5138"/>
    </row>
    <row r="5139" spans="16:16" x14ac:dyDescent="0.3">
      <c r="P5139"/>
    </row>
    <row r="5140" spans="16:16" x14ac:dyDescent="0.3">
      <c r="P5140"/>
    </row>
    <row r="5141" spans="16:16" x14ac:dyDescent="0.3">
      <c r="P5141"/>
    </row>
    <row r="5142" spans="16:16" x14ac:dyDescent="0.3">
      <c r="P5142"/>
    </row>
    <row r="5143" spans="16:16" x14ac:dyDescent="0.3">
      <c r="P5143"/>
    </row>
    <row r="5144" spans="16:16" x14ac:dyDescent="0.3">
      <c r="P5144"/>
    </row>
    <row r="5145" spans="16:16" x14ac:dyDescent="0.3">
      <c r="P5145"/>
    </row>
    <row r="5146" spans="16:16" x14ac:dyDescent="0.3">
      <c r="P5146"/>
    </row>
    <row r="5147" spans="16:16" x14ac:dyDescent="0.3">
      <c r="P5147"/>
    </row>
    <row r="5148" spans="16:16" x14ac:dyDescent="0.3">
      <c r="P5148"/>
    </row>
    <row r="5149" spans="16:16" x14ac:dyDescent="0.3">
      <c r="P5149"/>
    </row>
    <row r="5150" spans="16:16" x14ac:dyDescent="0.3">
      <c r="P5150"/>
    </row>
    <row r="5151" spans="16:16" x14ac:dyDescent="0.3">
      <c r="P5151"/>
    </row>
    <row r="5152" spans="16:16" x14ac:dyDescent="0.3">
      <c r="P5152"/>
    </row>
    <row r="5153" spans="16:16" x14ac:dyDescent="0.3">
      <c r="P5153"/>
    </row>
    <row r="5154" spans="16:16" x14ac:dyDescent="0.3">
      <c r="P5154"/>
    </row>
    <row r="5155" spans="16:16" x14ac:dyDescent="0.3">
      <c r="P5155"/>
    </row>
    <row r="5156" spans="16:16" x14ac:dyDescent="0.3">
      <c r="P5156"/>
    </row>
    <row r="5157" spans="16:16" x14ac:dyDescent="0.3">
      <c r="P5157"/>
    </row>
    <row r="5158" spans="16:16" x14ac:dyDescent="0.3">
      <c r="P5158"/>
    </row>
    <row r="5159" spans="16:16" x14ac:dyDescent="0.3">
      <c r="P5159"/>
    </row>
    <row r="5160" spans="16:16" x14ac:dyDescent="0.3">
      <c r="P5160"/>
    </row>
    <row r="5161" spans="16:16" x14ac:dyDescent="0.3">
      <c r="P5161"/>
    </row>
    <row r="5162" spans="16:16" x14ac:dyDescent="0.3">
      <c r="P5162"/>
    </row>
    <row r="5163" spans="16:16" x14ac:dyDescent="0.3">
      <c r="P5163"/>
    </row>
    <row r="5164" spans="16:16" x14ac:dyDescent="0.3">
      <c r="P5164"/>
    </row>
    <row r="5165" spans="16:16" x14ac:dyDescent="0.3">
      <c r="P5165"/>
    </row>
    <row r="5166" spans="16:16" x14ac:dyDescent="0.3">
      <c r="P5166"/>
    </row>
    <row r="5167" spans="16:16" x14ac:dyDescent="0.3">
      <c r="P5167"/>
    </row>
    <row r="5168" spans="16:16" x14ac:dyDescent="0.3">
      <c r="P5168"/>
    </row>
    <row r="5169" spans="16:16" x14ac:dyDescent="0.3">
      <c r="P5169"/>
    </row>
    <row r="5170" spans="16:16" x14ac:dyDescent="0.3">
      <c r="P5170"/>
    </row>
    <row r="5171" spans="16:16" x14ac:dyDescent="0.3">
      <c r="P5171"/>
    </row>
    <row r="5172" spans="16:16" x14ac:dyDescent="0.3">
      <c r="P5172"/>
    </row>
    <row r="5173" spans="16:16" x14ac:dyDescent="0.3">
      <c r="P5173"/>
    </row>
    <row r="5174" spans="16:16" x14ac:dyDescent="0.3">
      <c r="P5174"/>
    </row>
    <row r="5175" spans="16:16" x14ac:dyDescent="0.3">
      <c r="P5175"/>
    </row>
    <row r="5176" spans="16:16" x14ac:dyDescent="0.3">
      <c r="P5176"/>
    </row>
    <row r="5177" spans="16:16" x14ac:dyDescent="0.3">
      <c r="P5177"/>
    </row>
    <row r="5178" spans="16:16" x14ac:dyDescent="0.3">
      <c r="P5178"/>
    </row>
    <row r="5179" spans="16:16" x14ac:dyDescent="0.3">
      <c r="P5179"/>
    </row>
    <row r="5180" spans="16:16" x14ac:dyDescent="0.3">
      <c r="P5180"/>
    </row>
    <row r="5181" spans="16:16" x14ac:dyDescent="0.3">
      <c r="P5181"/>
    </row>
    <row r="5182" spans="16:16" x14ac:dyDescent="0.3">
      <c r="P5182"/>
    </row>
    <row r="5183" spans="16:16" x14ac:dyDescent="0.3">
      <c r="P5183"/>
    </row>
    <row r="5184" spans="16:16" x14ac:dyDescent="0.3">
      <c r="P5184"/>
    </row>
    <row r="5185" spans="16:16" x14ac:dyDescent="0.3">
      <c r="P5185"/>
    </row>
    <row r="5186" spans="16:16" x14ac:dyDescent="0.3">
      <c r="P5186"/>
    </row>
    <row r="5187" spans="16:16" x14ac:dyDescent="0.3">
      <c r="P5187"/>
    </row>
    <row r="5188" spans="16:16" x14ac:dyDescent="0.3">
      <c r="P5188"/>
    </row>
    <row r="5189" spans="16:16" x14ac:dyDescent="0.3">
      <c r="P5189"/>
    </row>
    <row r="5190" spans="16:16" x14ac:dyDescent="0.3">
      <c r="P5190"/>
    </row>
    <row r="5191" spans="16:16" x14ac:dyDescent="0.3">
      <c r="P5191"/>
    </row>
    <row r="5192" spans="16:16" x14ac:dyDescent="0.3">
      <c r="P5192"/>
    </row>
    <row r="5193" spans="16:16" x14ac:dyDescent="0.3">
      <c r="P5193"/>
    </row>
    <row r="5194" spans="16:16" x14ac:dyDescent="0.3">
      <c r="P5194"/>
    </row>
    <row r="5195" spans="16:16" x14ac:dyDescent="0.3">
      <c r="P5195"/>
    </row>
    <row r="5196" spans="16:16" x14ac:dyDescent="0.3">
      <c r="P5196"/>
    </row>
    <row r="5197" spans="16:16" x14ac:dyDescent="0.3">
      <c r="P5197"/>
    </row>
    <row r="5198" spans="16:16" x14ac:dyDescent="0.3">
      <c r="P5198"/>
    </row>
    <row r="5199" spans="16:16" x14ac:dyDescent="0.3">
      <c r="P5199"/>
    </row>
    <row r="5200" spans="16:16" x14ac:dyDescent="0.3">
      <c r="P5200"/>
    </row>
    <row r="5201" spans="16:16" x14ac:dyDescent="0.3">
      <c r="P5201"/>
    </row>
    <row r="5202" spans="16:16" x14ac:dyDescent="0.3">
      <c r="P5202"/>
    </row>
    <row r="5203" spans="16:16" x14ac:dyDescent="0.3">
      <c r="P5203"/>
    </row>
    <row r="5204" spans="16:16" x14ac:dyDescent="0.3">
      <c r="P5204"/>
    </row>
    <row r="5205" spans="16:16" x14ac:dyDescent="0.3">
      <c r="P5205"/>
    </row>
    <row r="5206" spans="16:16" x14ac:dyDescent="0.3">
      <c r="P5206"/>
    </row>
    <row r="5207" spans="16:16" x14ac:dyDescent="0.3">
      <c r="P5207"/>
    </row>
    <row r="5208" spans="16:16" x14ac:dyDescent="0.3">
      <c r="P5208"/>
    </row>
    <row r="5209" spans="16:16" x14ac:dyDescent="0.3">
      <c r="P5209"/>
    </row>
    <row r="5210" spans="16:16" x14ac:dyDescent="0.3">
      <c r="P5210"/>
    </row>
    <row r="5211" spans="16:16" x14ac:dyDescent="0.3">
      <c r="P5211"/>
    </row>
    <row r="5212" spans="16:16" x14ac:dyDescent="0.3">
      <c r="P5212"/>
    </row>
    <row r="5213" spans="16:16" x14ac:dyDescent="0.3">
      <c r="P5213"/>
    </row>
    <row r="5214" spans="16:16" x14ac:dyDescent="0.3">
      <c r="P5214"/>
    </row>
    <row r="5215" spans="16:16" x14ac:dyDescent="0.3">
      <c r="P5215"/>
    </row>
    <row r="5216" spans="16:16" x14ac:dyDescent="0.3">
      <c r="P5216"/>
    </row>
    <row r="5217" spans="16:16" x14ac:dyDescent="0.3">
      <c r="P5217"/>
    </row>
    <row r="5218" spans="16:16" x14ac:dyDescent="0.3">
      <c r="P5218"/>
    </row>
    <row r="5219" spans="16:16" x14ac:dyDescent="0.3">
      <c r="P5219"/>
    </row>
    <row r="5220" spans="16:16" x14ac:dyDescent="0.3">
      <c r="P5220"/>
    </row>
    <row r="5221" spans="16:16" x14ac:dyDescent="0.3">
      <c r="P5221"/>
    </row>
    <row r="5222" spans="16:16" x14ac:dyDescent="0.3">
      <c r="P5222"/>
    </row>
    <row r="5223" spans="16:16" x14ac:dyDescent="0.3">
      <c r="P5223"/>
    </row>
    <row r="5224" spans="16:16" x14ac:dyDescent="0.3">
      <c r="P5224"/>
    </row>
    <row r="5225" spans="16:16" x14ac:dyDescent="0.3">
      <c r="P5225"/>
    </row>
    <row r="5226" spans="16:16" x14ac:dyDescent="0.3">
      <c r="P5226"/>
    </row>
    <row r="5227" spans="16:16" x14ac:dyDescent="0.3">
      <c r="P5227"/>
    </row>
    <row r="5228" spans="16:16" x14ac:dyDescent="0.3">
      <c r="P5228"/>
    </row>
    <row r="5229" spans="16:16" x14ac:dyDescent="0.3">
      <c r="P5229"/>
    </row>
    <row r="5230" spans="16:16" x14ac:dyDescent="0.3">
      <c r="P5230"/>
    </row>
    <row r="5231" spans="16:16" x14ac:dyDescent="0.3">
      <c r="P5231"/>
    </row>
    <row r="5232" spans="16:16" x14ac:dyDescent="0.3">
      <c r="P5232"/>
    </row>
    <row r="5233" spans="16:16" x14ac:dyDescent="0.3">
      <c r="P5233"/>
    </row>
    <row r="5234" spans="16:16" x14ac:dyDescent="0.3">
      <c r="P5234"/>
    </row>
    <row r="5235" spans="16:16" x14ac:dyDescent="0.3">
      <c r="P5235"/>
    </row>
    <row r="5236" spans="16:16" x14ac:dyDescent="0.3">
      <c r="P5236"/>
    </row>
    <row r="5237" spans="16:16" x14ac:dyDescent="0.3">
      <c r="P5237"/>
    </row>
    <row r="5238" spans="16:16" x14ac:dyDescent="0.3">
      <c r="P5238"/>
    </row>
    <row r="5239" spans="16:16" x14ac:dyDescent="0.3">
      <c r="P5239"/>
    </row>
    <row r="5240" spans="16:16" x14ac:dyDescent="0.3">
      <c r="P5240"/>
    </row>
    <row r="5241" spans="16:16" x14ac:dyDescent="0.3">
      <c r="P5241"/>
    </row>
    <row r="5242" spans="16:16" x14ac:dyDescent="0.3">
      <c r="P5242"/>
    </row>
    <row r="5243" spans="16:16" x14ac:dyDescent="0.3">
      <c r="P5243"/>
    </row>
    <row r="5244" spans="16:16" x14ac:dyDescent="0.3">
      <c r="P5244"/>
    </row>
    <row r="5245" spans="16:16" x14ac:dyDescent="0.3">
      <c r="P5245"/>
    </row>
    <row r="5246" spans="16:16" x14ac:dyDescent="0.3">
      <c r="P5246"/>
    </row>
    <row r="5247" spans="16:16" x14ac:dyDescent="0.3">
      <c r="P5247"/>
    </row>
    <row r="5248" spans="16:16" x14ac:dyDescent="0.3">
      <c r="P5248"/>
    </row>
    <row r="5249" spans="16:16" x14ac:dyDescent="0.3">
      <c r="P5249"/>
    </row>
    <row r="5250" spans="16:16" x14ac:dyDescent="0.3">
      <c r="P5250"/>
    </row>
    <row r="5251" spans="16:16" x14ac:dyDescent="0.3">
      <c r="P5251"/>
    </row>
    <row r="5252" spans="16:16" x14ac:dyDescent="0.3">
      <c r="P5252"/>
    </row>
    <row r="5253" spans="16:16" x14ac:dyDescent="0.3">
      <c r="P5253"/>
    </row>
    <row r="5254" spans="16:16" x14ac:dyDescent="0.3">
      <c r="P5254"/>
    </row>
    <row r="5255" spans="16:16" x14ac:dyDescent="0.3">
      <c r="P5255"/>
    </row>
    <row r="5256" spans="16:16" x14ac:dyDescent="0.3">
      <c r="P5256"/>
    </row>
    <row r="5257" spans="16:16" x14ac:dyDescent="0.3">
      <c r="P5257"/>
    </row>
    <row r="5258" spans="16:16" x14ac:dyDescent="0.3">
      <c r="P5258"/>
    </row>
    <row r="5259" spans="16:16" x14ac:dyDescent="0.3">
      <c r="P5259"/>
    </row>
    <row r="5260" spans="16:16" x14ac:dyDescent="0.3">
      <c r="P5260"/>
    </row>
    <row r="5261" spans="16:16" x14ac:dyDescent="0.3">
      <c r="P5261"/>
    </row>
    <row r="5262" spans="16:16" x14ac:dyDescent="0.3">
      <c r="P5262"/>
    </row>
    <row r="5263" spans="16:16" x14ac:dyDescent="0.3">
      <c r="P5263"/>
    </row>
    <row r="5264" spans="16:16" x14ac:dyDescent="0.3">
      <c r="P5264"/>
    </row>
    <row r="5265" spans="16:16" x14ac:dyDescent="0.3">
      <c r="P5265"/>
    </row>
    <row r="5266" spans="16:16" x14ac:dyDescent="0.3">
      <c r="P5266"/>
    </row>
    <row r="5267" spans="16:16" x14ac:dyDescent="0.3">
      <c r="P5267"/>
    </row>
    <row r="5268" spans="16:16" x14ac:dyDescent="0.3">
      <c r="P5268"/>
    </row>
    <row r="5269" spans="16:16" x14ac:dyDescent="0.3">
      <c r="P5269"/>
    </row>
    <row r="5270" spans="16:16" x14ac:dyDescent="0.3">
      <c r="P5270"/>
    </row>
    <row r="5271" spans="16:16" x14ac:dyDescent="0.3">
      <c r="P5271"/>
    </row>
    <row r="5272" spans="16:16" x14ac:dyDescent="0.3">
      <c r="P5272"/>
    </row>
    <row r="5273" spans="16:16" x14ac:dyDescent="0.3">
      <c r="P5273"/>
    </row>
    <row r="5274" spans="16:16" x14ac:dyDescent="0.3">
      <c r="P5274"/>
    </row>
    <row r="5275" spans="16:16" x14ac:dyDescent="0.3">
      <c r="P5275"/>
    </row>
    <row r="5276" spans="16:16" x14ac:dyDescent="0.3">
      <c r="P5276"/>
    </row>
    <row r="5277" spans="16:16" x14ac:dyDescent="0.3">
      <c r="P5277"/>
    </row>
    <row r="5278" spans="16:16" x14ac:dyDescent="0.3">
      <c r="P5278"/>
    </row>
    <row r="5279" spans="16:16" x14ac:dyDescent="0.3">
      <c r="P5279"/>
    </row>
    <row r="5280" spans="16:16" x14ac:dyDescent="0.3">
      <c r="P5280"/>
    </row>
    <row r="5281" spans="16:16" x14ac:dyDescent="0.3">
      <c r="P5281"/>
    </row>
    <row r="5282" spans="16:16" x14ac:dyDescent="0.3">
      <c r="P5282"/>
    </row>
    <row r="5283" spans="16:16" x14ac:dyDescent="0.3">
      <c r="P5283"/>
    </row>
    <row r="5284" spans="16:16" x14ac:dyDescent="0.3">
      <c r="P5284"/>
    </row>
    <row r="5285" spans="16:16" x14ac:dyDescent="0.3">
      <c r="P5285"/>
    </row>
    <row r="5286" spans="16:16" x14ac:dyDescent="0.3">
      <c r="P5286"/>
    </row>
    <row r="5287" spans="16:16" x14ac:dyDescent="0.3">
      <c r="P5287"/>
    </row>
    <row r="5288" spans="16:16" x14ac:dyDescent="0.3">
      <c r="P5288"/>
    </row>
    <row r="5289" spans="16:16" x14ac:dyDescent="0.3">
      <c r="P5289"/>
    </row>
    <row r="5290" spans="16:16" x14ac:dyDescent="0.3">
      <c r="P5290"/>
    </row>
    <row r="5291" spans="16:16" x14ac:dyDescent="0.3">
      <c r="P5291"/>
    </row>
    <row r="5292" spans="16:16" x14ac:dyDescent="0.3">
      <c r="P5292"/>
    </row>
    <row r="5293" spans="16:16" x14ac:dyDescent="0.3">
      <c r="P5293"/>
    </row>
    <row r="5294" spans="16:16" x14ac:dyDescent="0.3">
      <c r="P5294"/>
    </row>
    <row r="5295" spans="16:16" x14ac:dyDescent="0.3">
      <c r="P5295"/>
    </row>
    <row r="5296" spans="16:16" x14ac:dyDescent="0.3">
      <c r="P5296"/>
    </row>
    <row r="5297" spans="16:16" x14ac:dyDescent="0.3">
      <c r="P5297"/>
    </row>
    <row r="5298" spans="16:16" x14ac:dyDescent="0.3">
      <c r="P5298"/>
    </row>
    <row r="5299" spans="16:16" x14ac:dyDescent="0.3">
      <c r="P5299"/>
    </row>
    <row r="5300" spans="16:16" x14ac:dyDescent="0.3">
      <c r="P5300"/>
    </row>
    <row r="5301" spans="16:16" x14ac:dyDescent="0.3">
      <c r="P5301"/>
    </row>
    <row r="5302" spans="16:16" x14ac:dyDescent="0.3">
      <c r="P5302"/>
    </row>
    <row r="5303" spans="16:16" x14ac:dyDescent="0.3">
      <c r="P5303"/>
    </row>
    <row r="5304" spans="16:16" x14ac:dyDescent="0.3">
      <c r="P5304"/>
    </row>
    <row r="5305" spans="16:16" x14ac:dyDescent="0.3">
      <c r="P5305"/>
    </row>
    <row r="5306" spans="16:16" x14ac:dyDescent="0.3">
      <c r="P5306"/>
    </row>
    <row r="5307" spans="16:16" x14ac:dyDescent="0.3">
      <c r="P5307"/>
    </row>
    <row r="5308" spans="16:16" x14ac:dyDescent="0.3">
      <c r="P5308"/>
    </row>
    <row r="5309" spans="16:16" x14ac:dyDescent="0.3">
      <c r="P5309"/>
    </row>
    <row r="5310" spans="16:16" x14ac:dyDescent="0.3">
      <c r="P5310"/>
    </row>
    <row r="5311" spans="16:16" x14ac:dyDescent="0.3">
      <c r="P5311"/>
    </row>
    <row r="5312" spans="16:16" x14ac:dyDescent="0.3">
      <c r="P5312"/>
    </row>
    <row r="5313" spans="16:16" x14ac:dyDescent="0.3">
      <c r="P5313"/>
    </row>
    <row r="5314" spans="16:16" x14ac:dyDescent="0.3">
      <c r="P5314"/>
    </row>
    <row r="5315" spans="16:16" x14ac:dyDescent="0.3">
      <c r="P5315"/>
    </row>
    <row r="5316" spans="16:16" x14ac:dyDescent="0.3">
      <c r="P5316"/>
    </row>
    <row r="5317" spans="16:16" x14ac:dyDescent="0.3">
      <c r="P5317"/>
    </row>
    <row r="5318" spans="16:16" x14ac:dyDescent="0.3">
      <c r="P5318"/>
    </row>
    <row r="5319" spans="16:16" x14ac:dyDescent="0.3">
      <c r="P5319"/>
    </row>
    <row r="5320" spans="16:16" x14ac:dyDescent="0.3">
      <c r="P5320"/>
    </row>
    <row r="5321" spans="16:16" x14ac:dyDescent="0.3">
      <c r="P5321"/>
    </row>
    <row r="5322" spans="16:16" x14ac:dyDescent="0.3">
      <c r="P5322"/>
    </row>
    <row r="5323" spans="16:16" x14ac:dyDescent="0.3">
      <c r="P5323"/>
    </row>
    <row r="5324" spans="16:16" x14ac:dyDescent="0.3">
      <c r="P5324"/>
    </row>
    <row r="5325" spans="16:16" x14ac:dyDescent="0.3">
      <c r="P5325"/>
    </row>
    <row r="5326" spans="16:16" x14ac:dyDescent="0.3">
      <c r="P5326"/>
    </row>
    <row r="5327" spans="16:16" x14ac:dyDescent="0.3">
      <c r="P5327"/>
    </row>
    <row r="5328" spans="16:16" x14ac:dyDescent="0.3">
      <c r="P5328"/>
    </row>
    <row r="5329" spans="16:16" x14ac:dyDescent="0.3">
      <c r="P5329"/>
    </row>
    <row r="5330" spans="16:16" x14ac:dyDescent="0.3">
      <c r="P5330"/>
    </row>
    <row r="5331" spans="16:16" x14ac:dyDescent="0.3">
      <c r="P5331"/>
    </row>
    <row r="5332" spans="16:16" x14ac:dyDescent="0.3">
      <c r="P5332"/>
    </row>
    <row r="5333" spans="16:16" x14ac:dyDescent="0.3">
      <c r="P5333"/>
    </row>
    <row r="5334" spans="16:16" x14ac:dyDescent="0.3">
      <c r="P5334"/>
    </row>
    <row r="5335" spans="16:16" x14ac:dyDescent="0.3">
      <c r="P5335"/>
    </row>
    <row r="5336" spans="16:16" x14ac:dyDescent="0.3">
      <c r="P5336"/>
    </row>
    <row r="5337" spans="16:16" x14ac:dyDescent="0.3">
      <c r="P5337"/>
    </row>
    <row r="5338" spans="16:16" x14ac:dyDescent="0.3">
      <c r="P5338"/>
    </row>
    <row r="5339" spans="16:16" x14ac:dyDescent="0.3">
      <c r="P5339"/>
    </row>
    <row r="5340" spans="16:16" x14ac:dyDescent="0.3">
      <c r="P5340"/>
    </row>
    <row r="5341" spans="16:16" x14ac:dyDescent="0.3">
      <c r="P5341"/>
    </row>
    <row r="5342" spans="16:16" x14ac:dyDescent="0.3">
      <c r="P5342"/>
    </row>
    <row r="5343" spans="16:16" x14ac:dyDescent="0.3">
      <c r="P5343"/>
    </row>
    <row r="5344" spans="16:16" x14ac:dyDescent="0.3">
      <c r="P5344"/>
    </row>
    <row r="5345" spans="16:16" x14ac:dyDescent="0.3">
      <c r="P5345"/>
    </row>
    <row r="5346" spans="16:16" x14ac:dyDescent="0.3">
      <c r="P5346"/>
    </row>
    <row r="5347" spans="16:16" x14ac:dyDescent="0.3">
      <c r="P5347"/>
    </row>
    <row r="5348" spans="16:16" x14ac:dyDescent="0.3">
      <c r="P5348"/>
    </row>
    <row r="5349" spans="16:16" x14ac:dyDescent="0.3">
      <c r="P5349"/>
    </row>
    <row r="5350" spans="16:16" x14ac:dyDescent="0.3">
      <c r="P5350"/>
    </row>
    <row r="5351" spans="16:16" x14ac:dyDescent="0.3">
      <c r="P5351"/>
    </row>
    <row r="5352" spans="16:16" x14ac:dyDescent="0.3">
      <c r="P5352"/>
    </row>
    <row r="5353" spans="16:16" x14ac:dyDescent="0.3">
      <c r="P5353"/>
    </row>
    <row r="5354" spans="16:16" x14ac:dyDescent="0.3">
      <c r="P5354"/>
    </row>
    <row r="5355" spans="16:16" x14ac:dyDescent="0.3">
      <c r="P5355"/>
    </row>
    <row r="5356" spans="16:16" x14ac:dyDescent="0.3">
      <c r="P5356"/>
    </row>
    <row r="5357" spans="16:16" x14ac:dyDescent="0.3">
      <c r="P5357"/>
    </row>
    <row r="5358" spans="16:16" x14ac:dyDescent="0.3">
      <c r="P5358"/>
    </row>
    <row r="5359" spans="16:16" x14ac:dyDescent="0.3">
      <c r="P5359"/>
    </row>
    <row r="5360" spans="16:16" x14ac:dyDescent="0.3">
      <c r="P5360"/>
    </row>
    <row r="5361" spans="16:16" x14ac:dyDescent="0.3">
      <c r="P5361"/>
    </row>
    <row r="5362" spans="16:16" x14ac:dyDescent="0.3">
      <c r="P5362"/>
    </row>
    <row r="5363" spans="16:16" x14ac:dyDescent="0.3">
      <c r="P5363"/>
    </row>
    <row r="5364" spans="16:16" x14ac:dyDescent="0.3">
      <c r="P5364"/>
    </row>
    <row r="5365" spans="16:16" x14ac:dyDescent="0.3">
      <c r="P5365"/>
    </row>
    <row r="5366" spans="16:16" x14ac:dyDescent="0.3">
      <c r="P5366"/>
    </row>
    <row r="5367" spans="16:16" x14ac:dyDescent="0.3">
      <c r="P5367"/>
    </row>
    <row r="5368" spans="16:16" x14ac:dyDescent="0.3">
      <c r="P5368"/>
    </row>
    <row r="5369" spans="16:16" x14ac:dyDescent="0.3">
      <c r="P5369"/>
    </row>
    <row r="5370" spans="16:16" x14ac:dyDescent="0.3">
      <c r="P5370"/>
    </row>
    <row r="5371" spans="16:16" x14ac:dyDescent="0.3">
      <c r="P5371"/>
    </row>
    <row r="5372" spans="16:16" x14ac:dyDescent="0.3">
      <c r="P5372"/>
    </row>
    <row r="5373" spans="16:16" x14ac:dyDescent="0.3">
      <c r="P5373"/>
    </row>
    <row r="5374" spans="16:16" x14ac:dyDescent="0.3">
      <c r="P5374"/>
    </row>
    <row r="5375" spans="16:16" x14ac:dyDescent="0.3">
      <c r="P5375"/>
    </row>
    <row r="5376" spans="16:16" x14ac:dyDescent="0.3">
      <c r="P5376"/>
    </row>
    <row r="5377" spans="16:16" x14ac:dyDescent="0.3">
      <c r="P5377"/>
    </row>
    <row r="5378" spans="16:16" x14ac:dyDescent="0.3">
      <c r="P5378"/>
    </row>
    <row r="5379" spans="16:16" x14ac:dyDescent="0.3">
      <c r="P5379"/>
    </row>
    <row r="5380" spans="16:16" x14ac:dyDescent="0.3">
      <c r="P5380"/>
    </row>
    <row r="5381" spans="16:16" x14ac:dyDescent="0.3">
      <c r="P5381"/>
    </row>
    <row r="5382" spans="16:16" x14ac:dyDescent="0.3">
      <c r="P5382"/>
    </row>
    <row r="5383" spans="16:16" x14ac:dyDescent="0.3">
      <c r="P5383"/>
    </row>
    <row r="5384" spans="16:16" x14ac:dyDescent="0.3">
      <c r="P5384"/>
    </row>
    <row r="5385" spans="16:16" x14ac:dyDescent="0.3">
      <c r="P5385"/>
    </row>
    <row r="5386" spans="16:16" x14ac:dyDescent="0.3">
      <c r="P5386"/>
    </row>
    <row r="5387" spans="16:16" x14ac:dyDescent="0.3">
      <c r="P5387"/>
    </row>
    <row r="5388" spans="16:16" x14ac:dyDescent="0.3">
      <c r="P5388"/>
    </row>
    <row r="5389" spans="16:16" x14ac:dyDescent="0.3">
      <c r="P5389"/>
    </row>
    <row r="5390" spans="16:16" x14ac:dyDescent="0.3">
      <c r="P5390"/>
    </row>
    <row r="5391" spans="16:16" x14ac:dyDescent="0.3">
      <c r="P5391"/>
    </row>
    <row r="5392" spans="16:16" x14ac:dyDescent="0.3">
      <c r="P5392"/>
    </row>
    <row r="5393" spans="16:16" x14ac:dyDescent="0.3">
      <c r="P5393"/>
    </row>
    <row r="5394" spans="16:16" x14ac:dyDescent="0.3">
      <c r="P5394"/>
    </row>
    <row r="5395" spans="16:16" x14ac:dyDescent="0.3">
      <c r="P5395"/>
    </row>
    <row r="5396" spans="16:16" x14ac:dyDescent="0.3">
      <c r="P5396"/>
    </row>
    <row r="5397" spans="16:16" x14ac:dyDescent="0.3">
      <c r="P5397"/>
    </row>
    <row r="5398" spans="16:16" x14ac:dyDescent="0.3">
      <c r="P5398"/>
    </row>
    <row r="5399" spans="16:16" x14ac:dyDescent="0.3">
      <c r="P5399"/>
    </row>
    <row r="5400" spans="16:16" x14ac:dyDescent="0.3">
      <c r="P5400"/>
    </row>
    <row r="5401" spans="16:16" x14ac:dyDescent="0.3">
      <c r="P5401"/>
    </row>
    <row r="5402" spans="16:16" x14ac:dyDescent="0.3">
      <c r="P5402"/>
    </row>
    <row r="5403" spans="16:16" x14ac:dyDescent="0.3">
      <c r="P5403"/>
    </row>
    <row r="5404" spans="16:16" x14ac:dyDescent="0.3">
      <c r="P5404"/>
    </row>
    <row r="5405" spans="16:16" x14ac:dyDescent="0.3">
      <c r="P5405"/>
    </row>
    <row r="5406" spans="16:16" x14ac:dyDescent="0.3">
      <c r="P5406"/>
    </row>
    <row r="5407" spans="16:16" x14ac:dyDescent="0.3">
      <c r="P5407"/>
    </row>
    <row r="5408" spans="16:16" x14ac:dyDescent="0.3">
      <c r="P5408"/>
    </row>
    <row r="5409" spans="16:16" x14ac:dyDescent="0.3">
      <c r="P5409"/>
    </row>
    <row r="5410" spans="16:16" x14ac:dyDescent="0.3">
      <c r="P5410"/>
    </row>
    <row r="5411" spans="16:16" x14ac:dyDescent="0.3">
      <c r="P5411"/>
    </row>
    <row r="5412" spans="16:16" x14ac:dyDescent="0.3">
      <c r="P5412"/>
    </row>
    <row r="5413" spans="16:16" x14ac:dyDescent="0.3">
      <c r="P5413"/>
    </row>
    <row r="5414" spans="16:16" x14ac:dyDescent="0.3">
      <c r="P5414"/>
    </row>
    <row r="5415" spans="16:16" x14ac:dyDescent="0.3">
      <c r="P5415"/>
    </row>
    <row r="5416" spans="16:16" x14ac:dyDescent="0.3">
      <c r="P5416"/>
    </row>
    <row r="5417" spans="16:16" x14ac:dyDescent="0.3">
      <c r="P5417"/>
    </row>
    <row r="5418" spans="16:16" x14ac:dyDescent="0.3">
      <c r="P5418"/>
    </row>
    <row r="5419" spans="16:16" x14ac:dyDescent="0.3">
      <c r="P5419"/>
    </row>
    <row r="5420" spans="16:16" x14ac:dyDescent="0.3">
      <c r="P5420"/>
    </row>
    <row r="5421" spans="16:16" x14ac:dyDescent="0.3">
      <c r="P5421"/>
    </row>
    <row r="5422" spans="16:16" x14ac:dyDescent="0.3">
      <c r="P5422"/>
    </row>
    <row r="5423" spans="16:16" x14ac:dyDescent="0.3">
      <c r="P5423"/>
    </row>
    <row r="5424" spans="16:16" x14ac:dyDescent="0.3">
      <c r="P5424"/>
    </row>
    <row r="5425" spans="16:16" x14ac:dyDescent="0.3">
      <c r="P5425"/>
    </row>
    <row r="5426" spans="16:16" x14ac:dyDescent="0.3">
      <c r="P5426"/>
    </row>
    <row r="5427" spans="16:16" x14ac:dyDescent="0.3">
      <c r="P5427"/>
    </row>
    <row r="5428" spans="16:16" x14ac:dyDescent="0.3">
      <c r="P5428"/>
    </row>
    <row r="5429" spans="16:16" x14ac:dyDescent="0.3">
      <c r="P5429"/>
    </row>
    <row r="5430" spans="16:16" x14ac:dyDescent="0.3">
      <c r="P5430"/>
    </row>
    <row r="5431" spans="16:16" x14ac:dyDescent="0.3">
      <c r="P5431"/>
    </row>
    <row r="5432" spans="16:16" x14ac:dyDescent="0.3">
      <c r="P5432"/>
    </row>
    <row r="5433" spans="16:16" x14ac:dyDescent="0.3">
      <c r="P5433"/>
    </row>
    <row r="5434" spans="16:16" x14ac:dyDescent="0.3">
      <c r="P5434"/>
    </row>
    <row r="5435" spans="16:16" x14ac:dyDescent="0.3">
      <c r="P5435"/>
    </row>
    <row r="5436" spans="16:16" x14ac:dyDescent="0.3">
      <c r="P5436"/>
    </row>
    <row r="5437" spans="16:16" x14ac:dyDescent="0.3">
      <c r="P5437"/>
    </row>
    <row r="5438" spans="16:16" x14ac:dyDescent="0.3">
      <c r="P5438"/>
    </row>
    <row r="5439" spans="16:16" x14ac:dyDescent="0.3">
      <c r="P5439"/>
    </row>
    <row r="5440" spans="16:16" x14ac:dyDescent="0.3">
      <c r="P5440"/>
    </row>
    <row r="5441" spans="16:16" x14ac:dyDescent="0.3">
      <c r="P5441"/>
    </row>
    <row r="5442" spans="16:16" x14ac:dyDescent="0.3">
      <c r="P5442"/>
    </row>
    <row r="5443" spans="16:16" x14ac:dyDescent="0.3">
      <c r="P5443"/>
    </row>
    <row r="5444" spans="16:16" x14ac:dyDescent="0.3">
      <c r="P5444"/>
    </row>
    <row r="5445" spans="16:16" x14ac:dyDescent="0.3">
      <c r="P5445"/>
    </row>
    <row r="5446" spans="16:16" x14ac:dyDescent="0.3">
      <c r="P5446"/>
    </row>
    <row r="5447" spans="16:16" x14ac:dyDescent="0.3">
      <c r="P5447"/>
    </row>
    <row r="5448" spans="16:16" x14ac:dyDescent="0.3">
      <c r="P5448"/>
    </row>
    <row r="5449" spans="16:16" x14ac:dyDescent="0.3">
      <c r="P5449"/>
    </row>
    <row r="5450" spans="16:16" x14ac:dyDescent="0.3">
      <c r="P5450"/>
    </row>
    <row r="5451" spans="16:16" x14ac:dyDescent="0.3">
      <c r="P5451"/>
    </row>
    <row r="5452" spans="16:16" x14ac:dyDescent="0.3">
      <c r="P5452"/>
    </row>
    <row r="5453" spans="16:16" x14ac:dyDescent="0.3">
      <c r="P5453"/>
    </row>
    <row r="5454" spans="16:16" x14ac:dyDescent="0.3">
      <c r="P5454"/>
    </row>
    <row r="5455" spans="16:16" x14ac:dyDescent="0.3">
      <c r="P5455"/>
    </row>
    <row r="5456" spans="16:16" x14ac:dyDescent="0.3">
      <c r="P5456"/>
    </row>
    <row r="5457" spans="16:16" x14ac:dyDescent="0.3">
      <c r="P5457"/>
    </row>
    <row r="5458" spans="16:16" x14ac:dyDescent="0.3">
      <c r="P5458"/>
    </row>
    <row r="5459" spans="16:16" x14ac:dyDescent="0.3">
      <c r="P5459"/>
    </row>
    <row r="5460" spans="16:16" x14ac:dyDescent="0.3">
      <c r="P5460"/>
    </row>
    <row r="5461" spans="16:16" x14ac:dyDescent="0.3">
      <c r="P5461"/>
    </row>
    <row r="5462" spans="16:16" x14ac:dyDescent="0.3">
      <c r="P5462"/>
    </row>
    <row r="5463" spans="16:16" x14ac:dyDescent="0.3">
      <c r="P5463"/>
    </row>
    <row r="5464" spans="16:16" x14ac:dyDescent="0.3">
      <c r="P5464"/>
    </row>
    <row r="5465" spans="16:16" x14ac:dyDescent="0.3">
      <c r="P5465"/>
    </row>
    <row r="5466" spans="16:16" x14ac:dyDescent="0.3">
      <c r="P5466"/>
    </row>
    <row r="5467" spans="16:16" x14ac:dyDescent="0.3">
      <c r="P5467"/>
    </row>
    <row r="5468" spans="16:16" x14ac:dyDescent="0.3">
      <c r="P5468"/>
    </row>
    <row r="5469" spans="16:16" x14ac:dyDescent="0.3">
      <c r="P5469"/>
    </row>
    <row r="5470" spans="16:16" x14ac:dyDescent="0.3">
      <c r="P5470"/>
    </row>
    <row r="5471" spans="16:16" x14ac:dyDescent="0.3">
      <c r="P5471"/>
    </row>
    <row r="5472" spans="16:16" x14ac:dyDescent="0.3">
      <c r="P5472"/>
    </row>
    <row r="5473" spans="16:16" x14ac:dyDescent="0.3">
      <c r="P5473"/>
    </row>
    <row r="5474" spans="16:16" x14ac:dyDescent="0.3">
      <c r="P5474"/>
    </row>
    <row r="5475" spans="16:16" x14ac:dyDescent="0.3">
      <c r="P5475"/>
    </row>
    <row r="5476" spans="16:16" x14ac:dyDescent="0.3">
      <c r="P5476"/>
    </row>
    <row r="5477" spans="16:16" x14ac:dyDescent="0.3">
      <c r="P5477"/>
    </row>
    <row r="5478" spans="16:16" x14ac:dyDescent="0.3">
      <c r="P5478"/>
    </row>
    <row r="5479" spans="16:16" x14ac:dyDescent="0.3">
      <c r="P5479"/>
    </row>
    <row r="5480" spans="16:16" x14ac:dyDescent="0.3">
      <c r="P5480"/>
    </row>
    <row r="5481" spans="16:16" x14ac:dyDescent="0.3">
      <c r="P5481"/>
    </row>
    <row r="5482" spans="16:16" x14ac:dyDescent="0.3">
      <c r="P5482"/>
    </row>
    <row r="5483" spans="16:16" x14ac:dyDescent="0.3">
      <c r="P5483"/>
    </row>
    <row r="5484" spans="16:16" x14ac:dyDescent="0.3">
      <c r="P5484"/>
    </row>
    <row r="5485" spans="16:16" x14ac:dyDescent="0.3">
      <c r="P5485"/>
    </row>
    <row r="5486" spans="16:16" x14ac:dyDescent="0.3">
      <c r="P5486"/>
    </row>
    <row r="5487" spans="16:16" x14ac:dyDescent="0.3">
      <c r="P5487"/>
    </row>
    <row r="5488" spans="16:16" x14ac:dyDescent="0.3">
      <c r="P5488"/>
    </row>
    <row r="5489" spans="16:16" x14ac:dyDescent="0.3">
      <c r="P5489"/>
    </row>
    <row r="5490" spans="16:16" x14ac:dyDescent="0.3">
      <c r="P5490"/>
    </row>
    <row r="5491" spans="16:16" x14ac:dyDescent="0.3">
      <c r="P5491"/>
    </row>
    <row r="5492" spans="16:16" x14ac:dyDescent="0.3">
      <c r="P5492"/>
    </row>
    <row r="5493" spans="16:16" x14ac:dyDescent="0.3">
      <c r="P5493"/>
    </row>
    <row r="5494" spans="16:16" x14ac:dyDescent="0.3">
      <c r="P5494"/>
    </row>
    <row r="5495" spans="16:16" x14ac:dyDescent="0.3">
      <c r="P5495"/>
    </row>
    <row r="5496" spans="16:16" x14ac:dyDescent="0.3">
      <c r="P5496"/>
    </row>
    <row r="5497" spans="16:16" x14ac:dyDescent="0.3">
      <c r="P5497"/>
    </row>
    <row r="5498" spans="16:16" x14ac:dyDescent="0.3">
      <c r="P5498"/>
    </row>
    <row r="5499" spans="16:16" x14ac:dyDescent="0.3">
      <c r="P5499"/>
    </row>
    <row r="5500" spans="16:16" x14ac:dyDescent="0.3">
      <c r="P5500"/>
    </row>
    <row r="5501" spans="16:16" x14ac:dyDescent="0.3">
      <c r="P5501"/>
    </row>
    <row r="5502" spans="16:16" x14ac:dyDescent="0.3">
      <c r="P5502"/>
    </row>
    <row r="5503" spans="16:16" x14ac:dyDescent="0.3">
      <c r="P5503"/>
    </row>
    <row r="5504" spans="16:16" x14ac:dyDescent="0.3">
      <c r="P5504"/>
    </row>
    <row r="5505" spans="16:16" x14ac:dyDescent="0.3">
      <c r="P5505"/>
    </row>
    <row r="5506" spans="16:16" x14ac:dyDescent="0.3">
      <c r="P5506"/>
    </row>
    <row r="5507" spans="16:16" x14ac:dyDescent="0.3">
      <c r="P5507"/>
    </row>
    <row r="5508" spans="16:16" x14ac:dyDescent="0.3">
      <c r="P5508"/>
    </row>
    <row r="5509" spans="16:16" x14ac:dyDescent="0.3">
      <c r="P5509"/>
    </row>
    <row r="5510" spans="16:16" x14ac:dyDescent="0.3">
      <c r="P5510"/>
    </row>
    <row r="5511" spans="16:16" x14ac:dyDescent="0.3">
      <c r="P5511"/>
    </row>
    <row r="5512" spans="16:16" x14ac:dyDescent="0.3">
      <c r="P5512"/>
    </row>
    <row r="5513" spans="16:16" x14ac:dyDescent="0.3">
      <c r="P5513"/>
    </row>
    <row r="5514" spans="16:16" x14ac:dyDescent="0.3">
      <c r="P5514"/>
    </row>
    <row r="5515" spans="16:16" x14ac:dyDescent="0.3">
      <c r="P5515"/>
    </row>
    <row r="5516" spans="16:16" x14ac:dyDescent="0.3">
      <c r="P5516"/>
    </row>
    <row r="5517" spans="16:16" x14ac:dyDescent="0.3">
      <c r="P5517"/>
    </row>
    <row r="5518" spans="16:16" x14ac:dyDescent="0.3">
      <c r="P5518"/>
    </row>
    <row r="5519" spans="16:16" x14ac:dyDescent="0.3">
      <c r="P5519"/>
    </row>
    <row r="5520" spans="16:16" x14ac:dyDescent="0.3">
      <c r="P5520"/>
    </row>
    <row r="5521" spans="16:16" x14ac:dyDescent="0.3">
      <c r="P5521"/>
    </row>
    <row r="5522" spans="16:16" x14ac:dyDescent="0.3">
      <c r="P5522"/>
    </row>
    <row r="5523" spans="16:16" x14ac:dyDescent="0.3">
      <c r="P5523"/>
    </row>
    <row r="5524" spans="16:16" x14ac:dyDescent="0.3">
      <c r="P5524"/>
    </row>
    <row r="5525" spans="16:16" x14ac:dyDescent="0.3">
      <c r="P5525"/>
    </row>
    <row r="5526" spans="16:16" x14ac:dyDescent="0.3">
      <c r="P5526"/>
    </row>
    <row r="5527" spans="16:16" x14ac:dyDescent="0.3">
      <c r="P5527"/>
    </row>
    <row r="5528" spans="16:16" x14ac:dyDescent="0.3">
      <c r="P5528"/>
    </row>
    <row r="5529" spans="16:16" x14ac:dyDescent="0.3">
      <c r="P5529"/>
    </row>
    <row r="5530" spans="16:16" x14ac:dyDescent="0.3">
      <c r="P5530"/>
    </row>
    <row r="5531" spans="16:16" x14ac:dyDescent="0.3">
      <c r="P5531"/>
    </row>
    <row r="5532" spans="16:16" x14ac:dyDescent="0.3">
      <c r="P5532"/>
    </row>
    <row r="5533" spans="16:16" x14ac:dyDescent="0.3">
      <c r="P5533"/>
    </row>
    <row r="5534" spans="16:16" x14ac:dyDescent="0.3">
      <c r="P5534"/>
    </row>
    <row r="5535" spans="16:16" x14ac:dyDescent="0.3">
      <c r="P5535"/>
    </row>
    <row r="5536" spans="16:16" x14ac:dyDescent="0.3">
      <c r="P5536"/>
    </row>
    <row r="5537" spans="16:16" x14ac:dyDescent="0.3">
      <c r="P5537"/>
    </row>
    <row r="5538" spans="16:16" x14ac:dyDescent="0.3">
      <c r="P5538"/>
    </row>
    <row r="5539" spans="16:16" x14ac:dyDescent="0.3">
      <c r="P5539"/>
    </row>
    <row r="5540" spans="16:16" x14ac:dyDescent="0.3">
      <c r="P5540"/>
    </row>
    <row r="5541" spans="16:16" x14ac:dyDescent="0.3">
      <c r="P5541"/>
    </row>
    <row r="5542" spans="16:16" x14ac:dyDescent="0.3">
      <c r="P5542"/>
    </row>
    <row r="5543" spans="16:16" x14ac:dyDescent="0.3">
      <c r="P5543"/>
    </row>
    <row r="5544" spans="16:16" x14ac:dyDescent="0.3">
      <c r="P5544"/>
    </row>
    <row r="5545" spans="16:16" x14ac:dyDescent="0.3">
      <c r="P5545"/>
    </row>
    <row r="5546" spans="16:16" x14ac:dyDescent="0.3">
      <c r="P5546"/>
    </row>
    <row r="5547" spans="16:16" x14ac:dyDescent="0.3">
      <c r="P5547"/>
    </row>
    <row r="5548" spans="16:16" x14ac:dyDescent="0.3">
      <c r="P5548"/>
    </row>
    <row r="5549" spans="16:16" x14ac:dyDescent="0.3">
      <c r="P5549"/>
    </row>
    <row r="5550" spans="16:16" x14ac:dyDescent="0.3">
      <c r="P5550"/>
    </row>
    <row r="5551" spans="16:16" x14ac:dyDescent="0.3">
      <c r="P5551"/>
    </row>
    <row r="5552" spans="16:16" x14ac:dyDescent="0.3">
      <c r="P5552"/>
    </row>
    <row r="5553" spans="16:16" x14ac:dyDescent="0.3">
      <c r="P5553"/>
    </row>
    <row r="5554" spans="16:16" x14ac:dyDescent="0.3">
      <c r="P5554"/>
    </row>
    <row r="5555" spans="16:16" x14ac:dyDescent="0.3">
      <c r="P5555"/>
    </row>
    <row r="5556" spans="16:16" x14ac:dyDescent="0.3">
      <c r="P5556"/>
    </row>
    <row r="5557" spans="16:16" x14ac:dyDescent="0.3">
      <c r="P5557"/>
    </row>
    <row r="5558" spans="16:16" x14ac:dyDescent="0.3">
      <c r="P5558"/>
    </row>
    <row r="5559" spans="16:16" x14ac:dyDescent="0.3">
      <c r="P5559"/>
    </row>
    <row r="5560" spans="16:16" x14ac:dyDescent="0.3">
      <c r="P5560"/>
    </row>
    <row r="5561" spans="16:16" x14ac:dyDescent="0.3">
      <c r="P5561"/>
    </row>
    <row r="5562" spans="16:16" x14ac:dyDescent="0.3">
      <c r="P5562"/>
    </row>
    <row r="5563" spans="16:16" x14ac:dyDescent="0.3">
      <c r="P5563"/>
    </row>
    <row r="5564" spans="16:16" x14ac:dyDescent="0.3">
      <c r="P5564"/>
    </row>
    <row r="5565" spans="16:16" x14ac:dyDescent="0.3">
      <c r="P5565"/>
    </row>
    <row r="5566" spans="16:16" x14ac:dyDescent="0.3">
      <c r="P5566"/>
    </row>
    <row r="5567" spans="16:16" x14ac:dyDescent="0.3">
      <c r="P5567"/>
    </row>
    <row r="5568" spans="16:16" x14ac:dyDescent="0.3">
      <c r="P5568"/>
    </row>
    <row r="5569" spans="16:16" x14ac:dyDescent="0.3">
      <c r="P5569"/>
    </row>
    <row r="5570" spans="16:16" x14ac:dyDescent="0.3">
      <c r="P5570"/>
    </row>
    <row r="5571" spans="16:16" x14ac:dyDescent="0.3">
      <c r="P5571"/>
    </row>
    <row r="5572" spans="16:16" x14ac:dyDescent="0.3">
      <c r="P5572"/>
    </row>
    <row r="5573" spans="16:16" x14ac:dyDescent="0.3">
      <c r="P5573"/>
    </row>
    <row r="5574" spans="16:16" x14ac:dyDescent="0.3">
      <c r="P5574"/>
    </row>
    <row r="5575" spans="16:16" x14ac:dyDescent="0.3">
      <c r="P5575"/>
    </row>
    <row r="5576" spans="16:16" x14ac:dyDescent="0.3">
      <c r="P5576"/>
    </row>
    <row r="5577" spans="16:16" x14ac:dyDescent="0.3">
      <c r="P5577"/>
    </row>
    <row r="5578" spans="16:16" x14ac:dyDescent="0.3">
      <c r="P5578"/>
    </row>
    <row r="5579" spans="16:16" x14ac:dyDescent="0.3">
      <c r="P5579"/>
    </row>
    <row r="5580" spans="16:16" x14ac:dyDescent="0.3">
      <c r="P5580"/>
    </row>
    <row r="5581" spans="16:16" x14ac:dyDescent="0.3">
      <c r="P5581"/>
    </row>
    <row r="5582" spans="16:16" x14ac:dyDescent="0.3">
      <c r="P5582"/>
    </row>
    <row r="5583" spans="16:16" x14ac:dyDescent="0.3">
      <c r="P5583"/>
    </row>
    <row r="5584" spans="16:16" x14ac:dyDescent="0.3">
      <c r="P5584"/>
    </row>
    <row r="5585" spans="16:16" x14ac:dyDescent="0.3">
      <c r="P5585"/>
    </row>
    <row r="5586" spans="16:16" x14ac:dyDescent="0.3">
      <c r="P5586"/>
    </row>
    <row r="5587" spans="16:16" x14ac:dyDescent="0.3">
      <c r="P5587"/>
    </row>
    <row r="5588" spans="16:16" x14ac:dyDescent="0.3">
      <c r="P5588"/>
    </row>
    <row r="5589" spans="16:16" x14ac:dyDescent="0.3">
      <c r="P5589"/>
    </row>
    <row r="5590" spans="16:16" x14ac:dyDescent="0.3">
      <c r="P5590"/>
    </row>
    <row r="5591" spans="16:16" x14ac:dyDescent="0.3">
      <c r="P5591"/>
    </row>
    <row r="5592" spans="16:16" x14ac:dyDescent="0.3">
      <c r="P5592"/>
    </row>
    <row r="5593" spans="16:16" x14ac:dyDescent="0.3">
      <c r="P5593"/>
    </row>
    <row r="5594" spans="16:16" x14ac:dyDescent="0.3">
      <c r="P5594"/>
    </row>
    <row r="5595" spans="16:16" x14ac:dyDescent="0.3">
      <c r="P5595"/>
    </row>
    <row r="5596" spans="16:16" x14ac:dyDescent="0.3">
      <c r="P5596"/>
    </row>
    <row r="5597" spans="16:16" x14ac:dyDescent="0.3">
      <c r="P5597"/>
    </row>
    <row r="5598" spans="16:16" x14ac:dyDescent="0.3">
      <c r="P5598"/>
    </row>
    <row r="5599" spans="16:16" x14ac:dyDescent="0.3">
      <c r="P5599"/>
    </row>
    <row r="5600" spans="16:16" x14ac:dyDescent="0.3">
      <c r="P5600"/>
    </row>
    <row r="5601" spans="16:16" x14ac:dyDescent="0.3">
      <c r="P5601"/>
    </row>
    <row r="5602" spans="16:16" x14ac:dyDescent="0.3">
      <c r="P5602"/>
    </row>
    <row r="5603" spans="16:16" x14ac:dyDescent="0.3">
      <c r="P5603"/>
    </row>
    <row r="5604" spans="16:16" x14ac:dyDescent="0.3">
      <c r="P5604"/>
    </row>
    <row r="5605" spans="16:16" x14ac:dyDescent="0.3">
      <c r="P5605"/>
    </row>
    <row r="5606" spans="16:16" x14ac:dyDescent="0.3">
      <c r="P5606"/>
    </row>
    <row r="5607" spans="16:16" x14ac:dyDescent="0.3">
      <c r="P5607"/>
    </row>
    <row r="5608" spans="16:16" x14ac:dyDescent="0.3">
      <c r="P5608"/>
    </row>
    <row r="5609" spans="16:16" x14ac:dyDescent="0.3">
      <c r="P5609"/>
    </row>
    <row r="5610" spans="16:16" x14ac:dyDescent="0.3">
      <c r="P5610"/>
    </row>
    <row r="5611" spans="16:16" x14ac:dyDescent="0.3">
      <c r="P5611"/>
    </row>
    <row r="5612" spans="16:16" x14ac:dyDescent="0.3">
      <c r="P5612"/>
    </row>
    <row r="5613" spans="16:16" x14ac:dyDescent="0.3">
      <c r="P5613"/>
    </row>
    <row r="5614" spans="16:16" x14ac:dyDescent="0.3">
      <c r="P5614"/>
    </row>
    <row r="5615" spans="16:16" x14ac:dyDescent="0.3">
      <c r="P5615"/>
    </row>
    <row r="5616" spans="16:16" x14ac:dyDescent="0.3">
      <c r="P5616"/>
    </row>
    <row r="5617" spans="16:16" x14ac:dyDescent="0.3">
      <c r="P5617"/>
    </row>
    <row r="5618" spans="16:16" x14ac:dyDescent="0.3">
      <c r="P5618"/>
    </row>
    <row r="5619" spans="16:16" x14ac:dyDescent="0.3">
      <c r="P5619"/>
    </row>
    <row r="5620" spans="16:16" x14ac:dyDescent="0.3">
      <c r="P5620"/>
    </row>
    <row r="5621" spans="16:16" x14ac:dyDescent="0.3">
      <c r="P5621"/>
    </row>
    <row r="5622" spans="16:16" x14ac:dyDescent="0.3">
      <c r="P5622"/>
    </row>
    <row r="5623" spans="16:16" x14ac:dyDescent="0.3">
      <c r="P5623"/>
    </row>
    <row r="5624" spans="16:16" x14ac:dyDescent="0.3">
      <c r="P5624"/>
    </row>
    <row r="5625" spans="16:16" x14ac:dyDescent="0.3">
      <c r="P5625"/>
    </row>
    <row r="5626" spans="16:16" x14ac:dyDescent="0.3">
      <c r="P5626"/>
    </row>
    <row r="5627" spans="16:16" x14ac:dyDescent="0.3">
      <c r="P5627"/>
    </row>
    <row r="5628" spans="16:16" x14ac:dyDescent="0.3">
      <c r="P5628"/>
    </row>
    <row r="5629" spans="16:16" x14ac:dyDescent="0.3">
      <c r="P5629"/>
    </row>
    <row r="5630" spans="16:16" x14ac:dyDescent="0.3">
      <c r="P5630"/>
    </row>
    <row r="5631" spans="16:16" x14ac:dyDescent="0.3">
      <c r="P5631"/>
    </row>
    <row r="5632" spans="16:16" x14ac:dyDescent="0.3">
      <c r="P5632"/>
    </row>
    <row r="5633" spans="16:16" x14ac:dyDescent="0.3">
      <c r="P5633"/>
    </row>
    <row r="5634" spans="16:16" x14ac:dyDescent="0.3">
      <c r="P5634"/>
    </row>
    <row r="5635" spans="16:16" x14ac:dyDescent="0.3">
      <c r="P5635"/>
    </row>
    <row r="5636" spans="16:16" x14ac:dyDescent="0.3">
      <c r="P5636"/>
    </row>
    <row r="5637" spans="16:16" x14ac:dyDescent="0.3">
      <c r="P5637"/>
    </row>
    <row r="5638" spans="16:16" x14ac:dyDescent="0.3">
      <c r="P5638"/>
    </row>
    <row r="5639" spans="16:16" x14ac:dyDescent="0.3">
      <c r="P5639"/>
    </row>
    <row r="5640" spans="16:16" x14ac:dyDescent="0.3">
      <c r="P5640"/>
    </row>
    <row r="5641" spans="16:16" x14ac:dyDescent="0.3">
      <c r="P5641"/>
    </row>
    <row r="5642" spans="16:16" x14ac:dyDescent="0.3">
      <c r="P5642"/>
    </row>
    <row r="5643" spans="16:16" x14ac:dyDescent="0.3">
      <c r="P5643"/>
    </row>
    <row r="5644" spans="16:16" x14ac:dyDescent="0.3">
      <c r="P5644"/>
    </row>
    <row r="5645" spans="16:16" x14ac:dyDescent="0.3">
      <c r="P5645"/>
    </row>
    <row r="5646" spans="16:16" x14ac:dyDescent="0.3">
      <c r="P5646"/>
    </row>
    <row r="5647" spans="16:16" x14ac:dyDescent="0.3">
      <c r="P5647"/>
    </row>
    <row r="5648" spans="16:16" x14ac:dyDescent="0.3">
      <c r="P5648"/>
    </row>
    <row r="5649" spans="16:16" x14ac:dyDescent="0.3">
      <c r="P5649"/>
    </row>
    <row r="5650" spans="16:16" x14ac:dyDescent="0.3">
      <c r="P5650"/>
    </row>
    <row r="5651" spans="16:16" x14ac:dyDescent="0.3">
      <c r="P5651"/>
    </row>
    <row r="5652" spans="16:16" x14ac:dyDescent="0.3">
      <c r="P5652"/>
    </row>
    <row r="5653" spans="16:16" x14ac:dyDescent="0.3">
      <c r="P5653"/>
    </row>
    <row r="5654" spans="16:16" x14ac:dyDescent="0.3">
      <c r="P5654"/>
    </row>
    <row r="5655" spans="16:16" x14ac:dyDescent="0.3">
      <c r="P5655"/>
    </row>
    <row r="5656" spans="16:16" x14ac:dyDescent="0.3">
      <c r="P5656"/>
    </row>
    <row r="5657" spans="16:16" x14ac:dyDescent="0.3">
      <c r="P5657"/>
    </row>
    <row r="5658" spans="16:16" x14ac:dyDescent="0.3">
      <c r="P5658"/>
    </row>
    <row r="5659" spans="16:16" x14ac:dyDescent="0.3">
      <c r="P5659"/>
    </row>
    <row r="5660" spans="16:16" x14ac:dyDescent="0.3">
      <c r="P5660"/>
    </row>
    <row r="5661" spans="16:16" x14ac:dyDescent="0.3">
      <c r="P5661"/>
    </row>
    <row r="5662" spans="16:16" x14ac:dyDescent="0.3">
      <c r="P5662"/>
    </row>
    <row r="5663" spans="16:16" x14ac:dyDescent="0.3">
      <c r="P5663"/>
    </row>
    <row r="5664" spans="16:16" x14ac:dyDescent="0.3">
      <c r="P5664"/>
    </row>
    <row r="5665" spans="16:16" x14ac:dyDescent="0.3">
      <c r="P5665"/>
    </row>
    <row r="5666" spans="16:16" x14ac:dyDescent="0.3">
      <c r="P5666"/>
    </row>
    <row r="5667" spans="16:16" x14ac:dyDescent="0.3">
      <c r="P5667"/>
    </row>
    <row r="5668" spans="16:16" x14ac:dyDescent="0.3">
      <c r="P5668"/>
    </row>
    <row r="5669" spans="16:16" x14ac:dyDescent="0.3">
      <c r="P5669"/>
    </row>
    <row r="5670" spans="16:16" x14ac:dyDescent="0.3">
      <c r="P5670"/>
    </row>
    <row r="5671" spans="16:16" x14ac:dyDescent="0.3">
      <c r="P5671"/>
    </row>
    <row r="5672" spans="16:16" x14ac:dyDescent="0.3">
      <c r="P5672"/>
    </row>
    <row r="5673" spans="16:16" x14ac:dyDescent="0.3">
      <c r="P5673"/>
    </row>
    <row r="5674" spans="16:16" x14ac:dyDescent="0.3">
      <c r="P5674"/>
    </row>
    <row r="5675" spans="16:16" x14ac:dyDescent="0.3">
      <c r="P5675"/>
    </row>
    <row r="5676" spans="16:16" x14ac:dyDescent="0.3">
      <c r="P5676"/>
    </row>
    <row r="5677" spans="16:16" x14ac:dyDescent="0.3">
      <c r="P5677"/>
    </row>
    <row r="5678" spans="16:16" x14ac:dyDescent="0.3">
      <c r="P5678"/>
    </row>
    <row r="5679" spans="16:16" x14ac:dyDescent="0.3">
      <c r="P5679"/>
    </row>
    <row r="5680" spans="16:16" x14ac:dyDescent="0.3">
      <c r="P5680"/>
    </row>
    <row r="5681" spans="16:16" x14ac:dyDescent="0.3">
      <c r="P5681"/>
    </row>
    <row r="5682" spans="16:16" x14ac:dyDescent="0.3">
      <c r="P5682"/>
    </row>
    <row r="5683" spans="16:16" x14ac:dyDescent="0.3">
      <c r="P5683"/>
    </row>
    <row r="5684" spans="16:16" x14ac:dyDescent="0.3">
      <c r="P5684"/>
    </row>
    <row r="5685" spans="16:16" x14ac:dyDescent="0.3">
      <c r="P5685"/>
    </row>
    <row r="5686" spans="16:16" x14ac:dyDescent="0.3">
      <c r="P5686"/>
    </row>
    <row r="5687" spans="16:16" x14ac:dyDescent="0.3">
      <c r="P5687"/>
    </row>
    <row r="5688" spans="16:16" x14ac:dyDescent="0.3">
      <c r="P5688"/>
    </row>
    <row r="5689" spans="16:16" x14ac:dyDescent="0.3">
      <c r="P5689"/>
    </row>
    <row r="5690" spans="16:16" x14ac:dyDescent="0.3">
      <c r="P5690"/>
    </row>
    <row r="5691" spans="16:16" x14ac:dyDescent="0.3">
      <c r="P5691"/>
    </row>
    <row r="5692" spans="16:16" x14ac:dyDescent="0.3">
      <c r="P5692"/>
    </row>
    <row r="5693" spans="16:16" x14ac:dyDescent="0.3">
      <c r="P5693"/>
    </row>
    <row r="5694" spans="16:16" x14ac:dyDescent="0.3">
      <c r="P5694"/>
    </row>
    <row r="5695" spans="16:16" x14ac:dyDescent="0.3">
      <c r="P5695"/>
    </row>
    <row r="5696" spans="16:16" x14ac:dyDescent="0.3">
      <c r="P5696"/>
    </row>
    <row r="5697" spans="16:16" x14ac:dyDescent="0.3">
      <c r="P5697"/>
    </row>
    <row r="5698" spans="16:16" x14ac:dyDescent="0.3">
      <c r="P5698"/>
    </row>
    <row r="5699" spans="16:16" x14ac:dyDescent="0.3">
      <c r="P5699"/>
    </row>
    <row r="5700" spans="16:16" x14ac:dyDescent="0.3">
      <c r="P5700"/>
    </row>
    <row r="5701" spans="16:16" x14ac:dyDescent="0.3">
      <c r="P5701"/>
    </row>
    <row r="5702" spans="16:16" x14ac:dyDescent="0.3">
      <c r="P5702"/>
    </row>
    <row r="5703" spans="16:16" x14ac:dyDescent="0.3">
      <c r="P5703"/>
    </row>
    <row r="5704" spans="16:16" x14ac:dyDescent="0.3">
      <c r="P5704"/>
    </row>
    <row r="5705" spans="16:16" x14ac:dyDescent="0.3">
      <c r="P5705"/>
    </row>
    <row r="5706" spans="16:16" x14ac:dyDescent="0.3">
      <c r="P5706"/>
    </row>
    <row r="5707" spans="16:16" x14ac:dyDescent="0.3">
      <c r="P5707"/>
    </row>
    <row r="5708" spans="16:16" x14ac:dyDescent="0.3">
      <c r="P5708"/>
    </row>
    <row r="5709" spans="16:16" x14ac:dyDescent="0.3">
      <c r="P5709"/>
    </row>
    <row r="5710" spans="16:16" x14ac:dyDescent="0.3">
      <c r="P5710"/>
    </row>
    <row r="5711" spans="16:16" x14ac:dyDescent="0.3">
      <c r="P5711"/>
    </row>
    <row r="5712" spans="16:16" x14ac:dyDescent="0.3">
      <c r="P5712"/>
    </row>
    <row r="5713" spans="16:16" x14ac:dyDescent="0.3">
      <c r="P5713"/>
    </row>
    <row r="5714" spans="16:16" x14ac:dyDescent="0.3">
      <c r="P5714"/>
    </row>
    <row r="5715" spans="16:16" x14ac:dyDescent="0.3">
      <c r="P5715"/>
    </row>
    <row r="5716" spans="16:16" x14ac:dyDescent="0.3">
      <c r="P5716"/>
    </row>
    <row r="5717" spans="16:16" x14ac:dyDescent="0.3">
      <c r="P5717"/>
    </row>
    <row r="5718" spans="16:16" x14ac:dyDescent="0.3">
      <c r="P5718"/>
    </row>
    <row r="5719" spans="16:16" x14ac:dyDescent="0.3">
      <c r="P5719"/>
    </row>
    <row r="5720" spans="16:16" x14ac:dyDescent="0.3">
      <c r="P5720"/>
    </row>
    <row r="5721" spans="16:16" x14ac:dyDescent="0.3">
      <c r="P5721"/>
    </row>
    <row r="5722" spans="16:16" x14ac:dyDescent="0.3">
      <c r="P5722"/>
    </row>
    <row r="5723" spans="16:16" x14ac:dyDescent="0.3">
      <c r="P5723"/>
    </row>
    <row r="5724" spans="16:16" x14ac:dyDescent="0.3">
      <c r="P5724"/>
    </row>
    <row r="5725" spans="16:16" x14ac:dyDescent="0.3">
      <c r="P5725"/>
    </row>
    <row r="5726" spans="16:16" x14ac:dyDescent="0.3">
      <c r="P5726"/>
    </row>
    <row r="5727" spans="16:16" x14ac:dyDescent="0.3">
      <c r="P5727"/>
    </row>
    <row r="5728" spans="16:16" x14ac:dyDescent="0.3">
      <c r="P5728"/>
    </row>
    <row r="5729" spans="16:16" x14ac:dyDescent="0.3">
      <c r="P5729"/>
    </row>
    <row r="5730" spans="16:16" x14ac:dyDescent="0.3">
      <c r="P5730"/>
    </row>
    <row r="5731" spans="16:16" x14ac:dyDescent="0.3">
      <c r="P5731"/>
    </row>
    <row r="5732" spans="16:16" x14ac:dyDescent="0.3">
      <c r="P5732"/>
    </row>
    <row r="5733" spans="16:16" x14ac:dyDescent="0.3">
      <c r="P5733"/>
    </row>
    <row r="5734" spans="16:16" x14ac:dyDescent="0.3">
      <c r="P5734"/>
    </row>
    <row r="5735" spans="16:16" x14ac:dyDescent="0.3">
      <c r="P5735"/>
    </row>
    <row r="5736" spans="16:16" x14ac:dyDescent="0.3">
      <c r="P5736"/>
    </row>
    <row r="5737" spans="16:16" x14ac:dyDescent="0.3">
      <c r="P5737"/>
    </row>
    <row r="5738" spans="16:16" x14ac:dyDescent="0.3">
      <c r="P5738"/>
    </row>
    <row r="5739" spans="16:16" x14ac:dyDescent="0.3">
      <c r="P5739"/>
    </row>
    <row r="5740" spans="16:16" x14ac:dyDescent="0.3">
      <c r="P5740"/>
    </row>
    <row r="5741" spans="16:16" x14ac:dyDescent="0.3">
      <c r="P5741"/>
    </row>
    <row r="5742" spans="16:16" x14ac:dyDescent="0.3">
      <c r="P5742"/>
    </row>
    <row r="5743" spans="16:16" x14ac:dyDescent="0.3">
      <c r="P5743"/>
    </row>
    <row r="5744" spans="16:16" x14ac:dyDescent="0.3">
      <c r="P5744"/>
    </row>
    <row r="5745" spans="16:16" x14ac:dyDescent="0.3">
      <c r="P5745"/>
    </row>
    <row r="5746" spans="16:16" x14ac:dyDescent="0.3">
      <c r="P5746"/>
    </row>
    <row r="5747" spans="16:16" x14ac:dyDescent="0.3">
      <c r="P5747"/>
    </row>
    <row r="5748" spans="16:16" x14ac:dyDescent="0.3">
      <c r="P5748"/>
    </row>
    <row r="5749" spans="16:16" x14ac:dyDescent="0.3">
      <c r="P5749"/>
    </row>
    <row r="5750" spans="16:16" x14ac:dyDescent="0.3">
      <c r="P5750"/>
    </row>
    <row r="5751" spans="16:16" x14ac:dyDescent="0.3">
      <c r="P5751"/>
    </row>
    <row r="5752" spans="16:16" x14ac:dyDescent="0.3">
      <c r="P5752"/>
    </row>
    <row r="5753" spans="16:16" x14ac:dyDescent="0.3">
      <c r="P5753"/>
    </row>
    <row r="5754" spans="16:16" x14ac:dyDescent="0.3">
      <c r="P5754"/>
    </row>
    <row r="5755" spans="16:16" x14ac:dyDescent="0.3">
      <c r="P5755"/>
    </row>
    <row r="5756" spans="16:16" x14ac:dyDescent="0.3">
      <c r="P5756"/>
    </row>
    <row r="5757" spans="16:16" x14ac:dyDescent="0.3">
      <c r="P5757"/>
    </row>
    <row r="5758" spans="16:16" x14ac:dyDescent="0.3">
      <c r="P5758"/>
    </row>
    <row r="5759" spans="16:16" x14ac:dyDescent="0.3">
      <c r="P5759"/>
    </row>
    <row r="5760" spans="16:16" x14ac:dyDescent="0.3">
      <c r="P5760"/>
    </row>
    <row r="5761" spans="16:16" x14ac:dyDescent="0.3">
      <c r="P5761"/>
    </row>
    <row r="5762" spans="16:16" x14ac:dyDescent="0.3">
      <c r="P5762"/>
    </row>
    <row r="5763" spans="16:16" x14ac:dyDescent="0.3">
      <c r="P5763"/>
    </row>
    <row r="5764" spans="16:16" x14ac:dyDescent="0.3">
      <c r="P5764"/>
    </row>
    <row r="5765" spans="16:16" x14ac:dyDescent="0.3">
      <c r="P5765"/>
    </row>
    <row r="5766" spans="16:16" x14ac:dyDescent="0.3">
      <c r="P5766"/>
    </row>
    <row r="5767" spans="16:16" x14ac:dyDescent="0.3">
      <c r="P5767"/>
    </row>
    <row r="5768" spans="16:16" x14ac:dyDescent="0.3">
      <c r="P5768"/>
    </row>
    <row r="5769" spans="16:16" x14ac:dyDescent="0.3">
      <c r="P5769"/>
    </row>
    <row r="5770" spans="16:16" x14ac:dyDescent="0.3">
      <c r="P5770"/>
    </row>
    <row r="5771" spans="16:16" x14ac:dyDescent="0.3">
      <c r="P5771"/>
    </row>
    <row r="5772" spans="16:16" x14ac:dyDescent="0.3">
      <c r="P5772"/>
    </row>
    <row r="5773" spans="16:16" x14ac:dyDescent="0.3">
      <c r="P5773"/>
    </row>
    <row r="5774" spans="16:16" x14ac:dyDescent="0.3">
      <c r="P5774"/>
    </row>
    <row r="5775" spans="16:16" x14ac:dyDescent="0.3">
      <c r="P5775"/>
    </row>
    <row r="5776" spans="16:16" x14ac:dyDescent="0.3">
      <c r="P5776"/>
    </row>
    <row r="5777" spans="16:16" x14ac:dyDescent="0.3">
      <c r="P5777"/>
    </row>
    <row r="5778" spans="16:16" x14ac:dyDescent="0.3">
      <c r="P5778"/>
    </row>
    <row r="5779" spans="16:16" x14ac:dyDescent="0.3">
      <c r="P5779"/>
    </row>
    <row r="5780" spans="16:16" x14ac:dyDescent="0.3">
      <c r="P5780"/>
    </row>
    <row r="5781" spans="16:16" x14ac:dyDescent="0.3">
      <c r="P5781"/>
    </row>
    <row r="5782" spans="16:16" x14ac:dyDescent="0.3">
      <c r="P5782"/>
    </row>
    <row r="5783" spans="16:16" x14ac:dyDescent="0.3">
      <c r="P5783"/>
    </row>
    <row r="5784" spans="16:16" x14ac:dyDescent="0.3">
      <c r="P5784"/>
    </row>
    <row r="5785" spans="16:16" x14ac:dyDescent="0.3">
      <c r="P5785"/>
    </row>
    <row r="5786" spans="16:16" x14ac:dyDescent="0.3">
      <c r="P5786"/>
    </row>
    <row r="5787" spans="16:16" x14ac:dyDescent="0.3">
      <c r="P5787"/>
    </row>
    <row r="5788" spans="16:16" x14ac:dyDescent="0.3">
      <c r="P5788"/>
    </row>
    <row r="5789" spans="16:16" x14ac:dyDescent="0.3">
      <c r="P5789"/>
    </row>
    <row r="5790" spans="16:16" x14ac:dyDescent="0.3">
      <c r="P5790"/>
    </row>
    <row r="5791" spans="16:16" x14ac:dyDescent="0.3">
      <c r="P5791"/>
    </row>
    <row r="5792" spans="16:16" x14ac:dyDescent="0.3">
      <c r="P5792"/>
    </row>
    <row r="5793" spans="16:16" x14ac:dyDescent="0.3">
      <c r="P5793"/>
    </row>
    <row r="5794" spans="16:16" x14ac:dyDescent="0.3">
      <c r="P5794"/>
    </row>
    <row r="5795" spans="16:16" x14ac:dyDescent="0.3">
      <c r="P5795"/>
    </row>
    <row r="5796" spans="16:16" x14ac:dyDescent="0.3">
      <c r="P5796"/>
    </row>
    <row r="5797" spans="16:16" x14ac:dyDescent="0.3">
      <c r="P5797"/>
    </row>
    <row r="5798" spans="16:16" x14ac:dyDescent="0.3">
      <c r="P5798"/>
    </row>
    <row r="5799" spans="16:16" x14ac:dyDescent="0.3">
      <c r="P5799"/>
    </row>
    <row r="5800" spans="16:16" x14ac:dyDescent="0.3">
      <c r="P5800"/>
    </row>
    <row r="5801" spans="16:16" x14ac:dyDescent="0.3">
      <c r="P5801"/>
    </row>
    <row r="5802" spans="16:16" x14ac:dyDescent="0.3">
      <c r="P5802"/>
    </row>
    <row r="5803" spans="16:16" x14ac:dyDescent="0.3">
      <c r="P5803"/>
    </row>
    <row r="5804" spans="16:16" x14ac:dyDescent="0.3">
      <c r="P5804"/>
    </row>
    <row r="5805" spans="16:16" x14ac:dyDescent="0.3">
      <c r="P5805"/>
    </row>
    <row r="5806" spans="16:16" x14ac:dyDescent="0.3">
      <c r="P5806"/>
    </row>
    <row r="5807" spans="16:16" x14ac:dyDescent="0.3">
      <c r="P5807"/>
    </row>
    <row r="5808" spans="16:16" x14ac:dyDescent="0.3">
      <c r="P5808"/>
    </row>
    <row r="5809" spans="16:16" x14ac:dyDescent="0.3">
      <c r="P5809"/>
    </row>
    <row r="5810" spans="16:16" x14ac:dyDescent="0.3">
      <c r="P5810"/>
    </row>
    <row r="5811" spans="16:16" x14ac:dyDescent="0.3">
      <c r="P5811"/>
    </row>
    <row r="5812" spans="16:16" x14ac:dyDescent="0.3">
      <c r="P5812"/>
    </row>
    <row r="5813" spans="16:16" x14ac:dyDescent="0.3">
      <c r="P5813"/>
    </row>
    <row r="5814" spans="16:16" x14ac:dyDescent="0.3">
      <c r="P5814"/>
    </row>
    <row r="5815" spans="16:16" x14ac:dyDescent="0.3">
      <c r="P5815"/>
    </row>
    <row r="5816" spans="16:16" x14ac:dyDescent="0.3">
      <c r="P5816"/>
    </row>
    <row r="5817" spans="16:16" x14ac:dyDescent="0.3">
      <c r="P5817"/>
    </row>
    <row r="5818" spans="16:16" x14ac:dyDescent="0.3">
      <c r="P5818"/>
    </row>
    <row r="5819" spans="16:16" x14ac:dyDescent="0.3">
      <c r="P5819"/>
    </row>
    <row r="5820" spans="16:16" x14ac:dyDescent="0.3">
      <c r="P5820"/>
    </row>
    <row r="5821" spans="16:16" x14ac:dyDescent="0.3">
      <c r="P5821"/>
    </row>
    <row r="5822" spans="16:16" x14ac:dyDescent="0.3">
      <c r="P5822"/>
    </row>
    <row r="5823" spans="16:16" x14ac:dyDescent="0.3">
      <c r="P5823"/>
    </row>
    <row r="5824" spans="16:16" x14ac:dyDescent="0.3">
      <c r="P5824"/>
    </row>
    <row r="5825" spans="16:16" x14ac:dyDescent="0.3">
      <c r="P5825"/>
    </row>
    <row r="5826" spans="16:16" x14ac:dyDescent="0.3">
      <c r="P5826"/>
    </row>
    <row r="5827" spans="16:16" x14ac:dyDescent="0.3">
      <c r="P5827"/>
    </row>
    <row r="5828" spans="16:16" x14ac:dyDescent="0.3">
      <c r="P5828"/>
    </row>
    <row r="5829" spans="16:16" x14ac:dyDescent="0.3">
      <c r="P5829"/>
    </row>
    <row r="5830" spans="16:16" x14ac:dyDescent="0.3">
      <c r="P5830"/>
    </row>
    <row r="5831" spans="16:16" x14ac:dyDescent="0.3">
      <c r="P5831"/>
    </row>
    <row r="5832" spans="16:16" x14ac:dyDescent="0.3">
      <c r="P5832"/>
    </row>
    <row r="5833" spans="16:16" x14ac:dyDescent="0.3">
      <c r="P5833"/>
    </row>
    <row r="5834" spans="16:16" x14ac:dyDescent="0.3">
      <c r="P5834"/>
    </row>
    <row r="5835" spans="16:16" x14ac:dyDescent="0.3">
      <c r="P5835"/>
    </row>
    <row r="5836" spans="16:16" x14ac:dyDescent="0.3">
      <c r="P5836"/>
    </row>
    <row r="5837" spans="16:16" x14ac:dyDescent="0.3">
      <c r="P5837"/>
    </row>
    <row r="5838" spans="16:16" x14ac:dyDescent="0.3">
      <c r="P5838"/>
    </row>
    <row r="5839" spans="16:16" x14ac:dyDescent="0.3">
      <c r="P5839"/>
    </row>
    <row r="5840" spans="16:16" x14ac:dyDescent="0.3">
      <c r="P5840"/>
    </row>
    <row r="5841" spans="16:16" x14ac:dyDescent="0.3">
      <c r="P5841"/>
    </row>
    <row r="5842" spans="16:16" x14ac:dyDescent="0.3">
      <c r="P5842"/>
    </row>
    <row r="5843" spans="16:16" x14ac:dyDescent="0.3">
      <c r="P5843"/>
    </row>
    <row r="5844" spans="16:16" x14ac:dyDescent="0.3">
      <c r="P5844"/>
    </row>
    <row r="5845" spans="16:16" x14ac:dyDescent="0.3">
      <c r="P5845"/>
    </row>
    <row r="5846" spans="16:16" x14ac:dyDescent="0.3">
      <c r="P5846"/>
    </row>
    <row r="5847" spans="16:16" x14ac:dyDescent="0.3">
      <c r="P5847"/>
    </row>
    <row r="5848" spans="16:16" x14ac:dyDescent="0.3">
      <c r="P5848"/>
    </row>
    <row r="5849" spans="16:16" x14ac:dyDescent="0.3">
      <c r="P5849"/>
    </row>
    <row r="5850" spans="16:16" x14ac:dyDescent="0.3">
      <c r="P5850"/>
    </row>
    <row r="5851" spans="16:16" x14ac:dyDescent="0.3">
      <c r="P5851"/>
    </row>
    <row r="5852" spans="16:16" x14ac:dyDescent="0.3">
      <c r="P5852"/>
    </row>
    <row r="5853" spans="16:16" x14ac:dyDescent="0.3">
      <c r="P5853"/>
    </row>
    <row r="5854" spans="16:16" x14ac:dyDescent="0.3">
      <c r="P5854"/>
    </row>
    <row r="5855" spans="16:16" x14ac:dyDescent="0.3">
      <c r="P5855"/>
    </row>
    <row r="5856" spans="16:16" x14ac:dyDescent="0.3">
      <c r="P5856"/>
    </row>
    <row r="5857" spans="16:16" x14ac:dyDescent="0.3">
      <c r="P5857"/>
    </row>
    <row r="5858" spans="16:16" x14ac:dyDescent="0.3">
      <c r="P5858"/>
    </row>
    <row r="5859" spans="16:16" x14ac:dyDescent="0.3">
      <c r="P5859"/>
    </row>
    <row r="5860" spans="16:16" x14ac:dyDescent="0.3">
      <c r="P5860"/>
    </row>
    <row r="5861" spans="16:16" x14ac:dyDescent="0.3">
      <c r="P5861"/>
    </row>
    <row r="5862" spans="16:16" x14ac:dyDescent="0.3">
      <c r="P5862"/>
    </row>
    <row r="5863" spans="16:16" x14ac:dyDescent="0.3">
      <c r="P5863"/>
    </row>
    <row r="5864" spans="16:16" x14ac:dyDescent="0.3">
      <c r="P5864"/>
    </row>
    <row r="5865" spans="16:16" x14ac:dyDescent="0.3">
      <c r="P5865"/>
    </row>
    <row r="5866" spans="16:16" x14ac:dyDescent="0.3">
      <c r="P5866"/>
    </row>
    <row r="5867" spans="16:16" x14ac:dyDescent="0.3">
      <c r="P5867"/>
    </row>
    <row r="5868" spans="16:16" x14ac:dyDescent="0.3">
      <c r="P5868"/>
    </row>
    <row r="5869" spans="16:16" x14ac:dyDescent="0.3">
      <c r="P5869"/>
    </row>
    <row r="5870" spans="16:16" x14ac:dyDescent="0.3">
      <c r="P5870"/>
    </row>
    <row r="5871" spans="16:16" x14ac:dyDescent="0.3">
      <c r="P5871"/>
    </row>
    <row r="5872" spans="16:16" x14ac:dyDescent="0.3">
      <c r="P5872"/>
    </row>
    <row r="5873" spans="16:16" x14ac:dyDescent="0.3">
      <c r="P5873"/>
    </row>
    <row r="5874" spans="16:16" x14ac:dyDescent="0.3">
      <c r="P5874"/>
    </row>
    <row r="5875" spans="16:16" x14ac:dyDescent="0.3">
      <c r="P5875"/>
    </row>
    <row r="5876" spans="16:16" x14ac:dyDescent="0.3">
      <c r="P5876"/>
    </row>
    <row r="5877" spans="16:16" x14ac:dyDescent="0.3">
      <c r="P5877"/>
    </row>
    <row r="5878" spans="16:16" x14ac:dyDescent="0.3">
      <c r="P5878"/>
    </row>
    <row r="5879" spans="16:16" x14ac:dyDescent="0.3">
      <c r="P5879"/>
    </row>
    <row r="5880" spans="16:16" x14ac:dyDescent="0.3">
      <c r="P5880"/>
    </row>
    <row r="5881" spans="16:16" x14ac:dyDescent="0.3">
      <c r="P5881"/>
    </row>
    <row r="5882" spans="16:16" x14ac:dyDescent="0.3">
      <c r="P5882"/>
    </row>
    <row r="5883" spans="16:16" x14ac:dyDescent="0.3">
      <c r="P5883"/>
    </row>
    <row r="5884" spans="16:16" x14ac:dyDescent="0.3">
      <c r="P5884"/>
    </row>
    <row r="5885" spans="16:16" x14ac:dyDescent="0.3">
      <c r="P5885"/>
    </row>
    <row r="5886" spans="16:16" x14ac:dyDescent="0.3">
      <c r="P5886"/>
    </row>
    <row r="5887" spans="16:16" x14ac:dyDescent="0.3">
      <c r="P5887"/>
    </row>
    <row r="5888" spans="16:16" x14ac:dyDescent="0.3">
      <c r="P5888"/>
    </row>
    <row r="5889" spans="16:16" x14ac:dyDescent="0.3">
      <c r="P5889"/>
    </row>
    <row r="5890" spans="16:16" x14ac:dyDescent="0.3">
      <c r="P5890"/>
    </row>
    <row r="5891" spans="16:16" x14ac:dyDescent="0.3">
      <c r="P5891"/>
    </row>
    <row r="5892" spans="16:16" x14ac:dyDescent="0.3">
      <c r="P5892"/>
    </row>
    <row r="5893" spans="16:16" x14ac:dyDescent="0.3">
      <c r="P5893"/>
    </row>
    <row r="5894" spans="16:16" x14ac:dyDescent="0.3">
      <c r="P5894"/>
    </row>
    <row r="5895" spans="16:16" x14ac:dyDescent="0.3">
      <c r="P5895"/>
    </row>
    <row r="5896" spans="16:16" x14ac:dyDescent="0.3">
      <c r="P5896"/>
    </row>
    <row r="5897" spans="16:16" x14ac:dyDescent="0.3">
      <c r="P5897"/>
    </row>
    <row r="5898" spans="16:16" x14ac:dyDescent="0.3">
      <c r="P5898"/>
    </row>
    <row r="5899" spans="16:16" x14ac:dyDescent="0.3">
      <c r="P5899"/>
    </row>
    <row r="5900" spans="16:16" x14ac:dyDescent="0.3">
      <c r="P5900"/>
    </row>
    <row r="5901" spans="16:16" x14ac:dyDescent="0.3">
      <c r="P5901"/>
    </row>
    <row r="5902" spans="16:16" x14ac:dyDescent="0.3">
      <c r="P5902"/>
    </row>
    <row r="5903" spans="16:16" x14ac:dyDescent="0.3">
      <c r="P5903"/>
    </row>
    <row r="5904" spans="16:16" x14ac:dyDescent="0.3">
      <c r="P5904"/>
    </row>
    <row r="5905" spans="16:16" x14ac:dyDescent="0.3">
      <c r="P5905"/>
    </row>
    <row r="5906" spans="16:16" x14ac:dyDescent="0.3">
      <c r="P5906"/>
    </row>
    <row r="5907" spans="16:16" x14ac:dyDescent="0.3">
      <c r="P5907"/>
    </row>
    <row r="5908" spans="16:16" x14ac:dyDescent="0.3">
      <c r="P5908"/>
    </row>
    <row r="5909" spans="16:16" x14ac:dyDescent="0.3">
      <c r="P5909"/>
    </row>
    <row r="5910" spans="16:16" x14ac:dyDescent="0.3">
      <c r="P5910"/>
    </row>
    <row r="5911" spans="16:16" x14ac:dyDescent="0.3">
      <c r="P5911"/>
    </row>
    <row r="5912" spans="16:16" x14ac:dyDescent="0.3">
      <c r="P5912"/>
    </row>
    <row r="5913" spans="16:16" x14ac:dyDescent="0.3">
      <c r="P5913"/>
    </row>
    <row r="5914" spans="16:16" x14ac:dyDescent="0.3">
      <c r="P5914"/>
    </row>
    <row r="5915" spans="16:16" x14ac:dyDescent="0.3">
      <c r="P5915"/>
    </row>
    <row r="5916" spans="16:16" x14ac:dyDescent="0.3">
      <c r="P5916"/>
    </row>
    <row r="5917" spans="16:16" x14ac:dyDescent="0.3">
      <c r="P5917"/>
    </row>
    <row r="5918" spans="16:16" x14ac:dyDescent="0.3">
      <c r="P5918"/>
    </row>
    <row r="5919" spans="16:16" x14ac:dyDescent="0.3">
      <c r="P5919"/>
    </row>
    <row r="5920" spans="16:16" x14ac:dyDescent="0.3">
      <c r="P5920"/>
    </row>
    <row r="5921" spans="16:16" x14ac:dyDescent="0.3">
      <c r="P5921"/>
    </row>
    <row r="5922" spans="16:16" x14ac:dyDescent="0.3">
      <c r="P5922"/>
    </row>
    <row r="5923" spans="16:16" x14ac:dyDescent="0.3">
      <c r="P5923"/>
    </row>
    <row r="5924" spans="16:16" x14ac:dyDescent="0.3">
      <c r="P5924"/>
    </row>
    <row r="5925" spans="16:16" x14ac:dyDescent="0.3">
      <c r="P5925"/>
    </row>
    <row r="5926" spans="16:16" x14ac:dyDescent="0.3">
      <c r="P5926"/>
    </row>
    <row r="5927" spans="16:16" x14ac:dyDescent="0.3">
      <c r="P5927"/>
    </row>
    <row r="5928" spans="16:16" x14ac:dyDescent="0.3">
      <c r="P5928"/>
    </row>
    <row r="5929" spans="16:16" x14ac:dyDescent="0.3">
      <c r="P5929"/>
    </row>
    <row r="5930" spans="16:16" x14ac:dyDescent="0.3">
      <c r="P5930"/>
    </row>
    <row r="5931" spans="16:16" x14ac:dyDescent="0.3">
      <c r="P5931"/>
    </row>
    <row r="5932" spans="16:16" x14ac:dyDescent="0.3">
      <c r="P5932"/>
    </row>
    <row r="5933" spans="16:16" x14ac:dyDescent="0.3">
      <c r="P5933"/>
    </row>
    <row r="5934" spans="16:16" x14ac:dyDescent="0.3">
      <c r="P5934"/>
    </row>
    <row r="5935" spans="16:16" x14ac:dyDescent="0.3">
      <c r="P5935"/>
    </row>
    <row r="5936" spans="16:16" x14ac:dyDescent="0.3">
      <c r="P5936"/>
    </row>
    <row r="5937" spans="16:16" x14ac:dyDescent="0.3">
      <c r="P5937"/>
    </row>
    <row r="5938" spans="16:16" x14ac:dyDescent="0.3">
      <c r="P5938"/>
    </row>
    <row r="5939" spans="16:16" x14ac:dyDescent="0.3">
      <c r="P5939"/>
    </row>
    <row r="5940" spans="16:16" x14ac:dyDescent="0.3">
      <c r="P5940"/>
    </row>
    <row r="5941" spans="16:16" x14ac:dyDescent="0.3">
      <c r="P5941"/>
    </row>
    <row r="5942" spans="16:16" x14ac:dyDescent="0.3">
      <c r="P5942"/>
    </row>
    <row r="5943" spans="16:16" x14ac:dyDescent="0.3">
      <c r="P5943"/>
    </row>
    <row r="5944" spans="16:16" x14ac:dyDescent="0.3">
      <c r="P5944"/>
    </row>
    <row r="5945" spans="16:16" x14ac:dyDescent="0.3">
      <c r="P5945"/>
    </row>
    <row r="5946" spans="16:16" x14ac:dyDescent="0.3">
      <c r="P5946"/>
    </row>
    <row r="5947" spans="16:16" x14ac:dyDescent="0.3">
      <c r="P5947"/>
    </row>
    <row r="5948" spans="16:16" x14ac:dyDescent="0.3">
      <c r="P5948"/>
    </row>
    <row r="5949" spans="16:16" x14ac:dyDescent="0.3">
      <c r="P5949"/>
    </row>
    <row r="5950" spans="16:16" x14ac:dyDescent="0.3">
      <c r="P5950"/>
    </row>
    <row r="5951" spans="16:16" x14ac:dyDescent="0.3">
      <c r="P5951"/>
    </row>
    <row r="5952" spans="16:16" x14ac:dyDescent="0.3">
      <c r="P5952"/>
    </row>
    <row r="5953" spans="16:16" x14ac:dyDescent="0.3">
      <c r="P5953"/>
    </row>
    <row r="5954" spans="16:16" x14ac:dyDescent="0.3">
      <c r="P5954"/>
    </row>
    <row r="5955" spans="16:16" x14ac:dyDescent="0.3">
      <c r="P5955"/>
    </row>
    <row r="5956" spans="16:16" x14ac:dyDescent="0.3">
      <c r="P5956"/>
    </row>
    <row r="5957" spans="16:16" x14ac:dyDescent="0.3">
      <c r="P5957"/>
    </row>
    <row r="5958" spans="16:16" x14ac:dyDescent="0.3">
      <c r="P5958"/>
    </row>
    <row r="5959" spans="16:16" x14ac:dyDescent="0.3">
      <c r="P5959"/>
    </row>
    <row r="5960" spans="16:16" x14ac:dyDescent="0.3">
      <c r="P5960"/>
    </row>
    <row r="5961" spans="16:16" x14ac:dyDescent="0.3">
      <c r="P5961"/>
    </row>
    <row r="5962" spans="16:16" x14ac:dyDescent="0.3">
      <c r="P5962"/>
    </row>
    <row r="5963" spans="16:16" x14ac:dyDescent="0.3">
      <c r="P5963"/>
    </row>
    <row r="5964" spans="16:16" x14ac:dyDescent="0.3">
      <c r="P5964"/>
    </row>
    <row r="5965" spans="16:16" x14ac:dyDescent="0.3">
      <c r="P5965"/>
    </row>
    <row r="5966" spans="16:16" x14ac:dyDescent="0.3">
      <c r="P5966"/>
    </row>
    <row r="5967" spans="16:16" x14ac:dyDescent="0.3">
      <c r="P5967"/>
    </row>
    <row r="5968" spans="16:16" x14ac:dyDescent="0.3">
      <c r="P5968"/>
    </row>
    <row r="5969" spans="16:16" x14ac:dyDescent="0.3">
      <c r="P5969"/>
    </row>
    <row r="5970" spans="16:16" x14ac:dyDescent="0.3">
      <c r="P5970"/>
    </row>
    <row r="5971" spans="16:16" x14ac:dyDescent="0.3">
      <c r="P5971"/>
    </row>
    <row r="5972" spans="16:16" x14ac:dyDescent="0.3">
      <c r="P5972"/>
    </row>
    <row r="5973" spans="16:16" x14ac:dyDescent="0.3">
      <c r="P5973"/>
    </row>
    <row r="5974" spans="16:16" x14ac:dyDescent="0.3">
      <c r="P5974"/>
    </row>
    <row r="5975" spans="16:16" x14ac:dyDescent="0.3">
      <c r="P5975"/>
    </row>
    <row r="5976" spans="16:16" x14ac:dyDescent="0.3">
      <c r="P5976"/>
    </row>
    <row r="5977" spans="16:16" x14ac:dyDescent="0.3">
      <c r="P5977"/>
    </row>
    <row r="5978" spans="16:16" x14ac:dyDescent="0.3">
      <c r="P5978"/>
    </row>
    <row r="5979" spans="16:16" x14ac:dyDescent="0.3">
      <c r="P5979"/>
    </row>
    <row r="5980" spans="16:16" x14ac:dyDescent="0.3">
      <c r="P5980"/>
    </row>
    <row r="5981" spans="16:16" x14ac:dyDescent="0.3">
      <c r="P5981"/>
    </row>
    <row r="5982" spans="16:16" x14ac:dyDescent="0.3">
      <c r="P5982"/>
    </row>
    <row r="5983" spans="16:16" x14ac:dyDescent="0.3">
      <c r="P5983"/>
    </row>
    <row r="5984" spans="16:16" x14ac:dyDescent="0.3">
      <c r="P5984"/>
    </row>
    <row r="5985" spans="16:16" x14ac:dyDescent="0.3">
      <c r="P5985"/>
    </row>
    <row r="5986" spans="16:16" x14ac:dyDescent="0.3">
      <c r="P5986"/>
    </row>
    <row r="5987" spans="16:16" x14ac:dyDescent="0.3">
      <c r="P5987"/>
    </row>
    <row r="5988" spans="16:16" x14ac:dyDescent="0.3">
      <c r="P5988"/>
    </row>
    <row r="5989" spans="16:16" x14ac:dyDescent="0.3">
      <c r="P5989"/>
    </row>
    <row r="5990" spans="16:16" x14ac:dyDescent="0.3">
      <c r="P5990"/>
    </row>
    <row r="5991" spans="16:16" x14ac:dyDescent="0.3">
      <c r="P5991"/>
    </row>
    <row r="5992" spans="16:16" x14ac:dyDescent="0.3">
      <c r="P5992"/>
    </row>
    <row r="5993" spans="16:16" x14ac:dyDescent="0.3">
      <c r="P5993"/>
    </row>
    <row r="5994" spans="16:16" x14ac:dyDescent="0.3">
      <c r="P5994"/>
    </row>
    <row r="5995" spans="16:16" x14ac:dyDescent="0.3">
      <c r="P5995"/>
    </row>
    <row r="5996" spans="16:16" x14ac:dyDescent="0.3">
      <c r="P5996"/>
    </row>
    <row r="5997" spans="16:16" x14ac:dyDescent="0.3">
      <c r="P5997"/>
    </row>
    <row r="5998" spans="16:16" x14ac:dyDescent="0.3">
      <c r="P5998"/>
    </row>
    <row r="5999" spans="16:16" x14ac:dyDescent="0.3">
      <c r="P5999"/>
    </row>
    <row r="6000" spans="16:16" x14ac:dyDescent="0.3">
      <c r="P6000"/>
    </row>
    <row r="6001" spans="16:16" x14ac:dyDescent="0.3">
      <c r="P6001"/>
    </row>
    <row r="6002" spans="16:16" x14ac:dyDescent="0.3">
      <c r="P6002"/>
    </row>
    <row r="6003" spans="16:16" x14ac:dyDescent="0.3">
      <c r="P6003"/>
    </row>
    <row r="6004" spans="16:16" x14ac:dyDescent="0.3">
      <c r="P6004"/>
    </row>
    <row r="6005" spans="16:16" x14ac:dyDescent="0.3">
      <c r="P6005"/>
    </row>
    <row r="6006" spans="16:16" x14ac:dyDescent="0.3">
      <c r="P6006"/>
    </row>
    <row r="6007" spans="16:16" x14ac:dyDescent="0.3">
      <c r="P6007"/>
    </row>
    <row r="6008" spans="16:16" x14ac:dyDescent="0.3">
      <c r="P6008"/>
    </row>
    <row r="6009" spans="16:16" x14ac:dyDescent="0.3">
      <c r="P6009"/>
    </row>
    <row r="6010" spans="16:16" x14ac:dyDescent="0.3">
      <c r="P6010"/>
    </row>
    <row r="6011" spans="16:16" x14ac:dyDescent="0.3">
      <c r="P6011"/>
    </row>
    <row r="6012" spans="16:16" x14ac:dyDescent="0.3">
      <c r="P6012"/>
    </row>
    <row r="6013" spans="16:16" x14ac:dyDescent="0.3">
      <c r="P6013"/>
    </row>
    <row r="6014" spans="16:16" x14ac:dyDescent="0.3">
      <c r="P6014"/>
    </row>
    <row r="6015" spans="16:16" x14ac:dyDescent="0.3">
      <c r="P6015"/>
    </row>
    <row r="6016" spans="16:16" x14ac:dyDescent="0.3">
      <c r="P6016"/>
    </row>
    <row r="6017" spans="16:16" x14ac:dyDescent="0.3">
      <c r="P6017"/>
    </row>
    <row r="6018" spans="16:16" x14ac:dyDescent="0.3">
      <c r="P6018"/>
    </row>
    <row r="6019" spans="16:16" x14ac:dyDescent="0.3">
      <c r="P6019"/>
    </row>
    <row r="6020" spans="16:16" x14ac:dyDescent="0.3">
      <c r="P6020"/>
    </row>
    <row r="6021" spans="16:16" x14ac:dyDescent="0.3">
      <c r="P6021"/>
    </row>
    <row r="6022" spans="16:16" x14ac:dyDescent="0.3">
      <c r="P6022"/>
    </row>
    <row r="6023" spans="16:16" x14ac:dyDescent="0.3">
      <c r="P6023"/>
    </row>
    <row r="6024" spans="16:16" x14ac:dyDescent="0.3">
      <c r="P6024"/>
    </row>
    <row r="6025" spans="16:16" x14ac:dyDescent="0.3">
      <c r="P6025"/>
    </row>
    <row r="6026" spans="16:16" x14ac:dyDescent="0.3">
      <c r="P6026"/>
    </row>
    <row r="6027" spans="16:16" x14ac:dyDescent="0.3">
      <c r="P6027"/>
    </row>
    <row r="6028" spans="16:16" x14ac:dyDescent="0.3">
      <c r="P6028"/>
    </row>
    <row r="6029" spans="16:16" x14ac:dyDescent="0.3">
      <c r="P6029"/>
    </row>
    <row r="6030" spans="16:16" x14ac:dyDescent="0.3">
      <c r="P6030"/>
    </row>
    <row r="6031" spans="16:16" x14ac:dyDescent="0.3">
      <c r="P6031"/>
    </row>
    <row r="6032" spans="16:16" x14ac:dyDescent="0.3">
      <c r="P6032"/>
    </row>
    <row r="6033" spans="16:16" x14ac:dyDescent="0.3">
      <c r="P6033"/>
    </row>
    <row r="6034" spans="16:16" x14ac:dyDescent="0.3">
      <c r="P6034"/>
    </row>
    <row r="6035" spans="16:16" x14ac:dyDescent="0.3">
      <c r="P6035"/>
    </row>
    <row r="6036" spans="16:16" x14ac:dyDescent="0.3">
      <c r="P6036"/>
    </row>
    <row r="6037" spans="16:16" x14ac:dyDescent="0.3">
      <c r="P6037"/>
    </row>
    <row r="6038" spans="16:16" x14ac:dyDescent="0.3">
      <c r="P6038"/>
    </row>
    <row r="6039" spans="16:16" x14ac:dyDescent="0.3">
      <c r="P6039"/>
    </row>
    <row r="6040" spans="16:16" x14ac:dyDescent="0.3">
      <c r="P6040"/>
    </row>
    <row r="6041" spans="16:16" x14ac:dyDescent="0.3">
      <c r="P6041"/>
    </row>
    <row r="6042" spans="16:16" x14ac:dyDescent="0.3">
      <c r="P6042"/>
    </row>
    <row r="6043" spans="16:16" x14ac:dyDescent="0.3">
      <c r="P6043"/>
    </row>
    <row r="6044" spans="16:16" x14ac:dyDescent="0.3">
      <c r="P6044"/>
    </row>
    <row r="6045" spans="16:16" x14ac:dyDescent="0.3">
      <c r="P6045"/>
    </row>
    <row r="6046" spans="16:16" x14ac:dyDescent="0.3">
      <c r="P6046"/>
    </row>
    <row r="6047" spans="16:16" x14ac:dyDescent="0.3">
      <c r="P6047"/>
    </row>
    <row r="6048" spans="16:16" x14ac:dyDescent="0.3">
      <c r="P6048"/>
    </row>
    <row r="6049" spans="16:16" x14ac:dyDescent="0.3">
      <c r="P6049"/>
    </row>
    <row r="6050" spans="16:16" x14ac:dyDescent="0.3">
      <c r="P6050"/>
    </row>
    <row r="6051" spans="16:16" x14ac:dyDescent="0.3">
      <c r="P6051"/>
    </row>
    <row r="6052" spans="16:16" x14ac:dyDescent="0.3">
      <c r="P6052"/>
    </row>
    <row r="6053" spans="16:16" x14ac:dyDescent="0.3">
      <c r="P6053"/>
    </row>
    <row r="6054" spans="16:16" x14ac:dyDescent="0.3">
      <c r="P6054"/>
    </row>
    <row r="6055" spans="16:16" x14ac:dyDescent="0.3">
      <c r="P6055"/>
    </row>
    <row r="6056" spans="16:16" x14ac:dyDescent="0.3">
      <c r="P6056"/>
    </row>
    <row r="6057" spans="16:16" x14ac:dyDescent="0.3">
      <c r="P6057"/>
    </row>
    <row r="6058" spans="16:16" x14ac:dyDescent="0.3">
      <c r="P6058"/>
    </row>
    <row r="6059" spans="16:16" x14ac:dyDescent="0.3">
      <c r="P6059"/>
    </row>
    <row r="6060" spans="16:16" x14ac:dyDescent="0.3">
      <c r="P6060"/>
    </row>
    <row r="6061" spans="16:16" x14ac:dyDescent="0.3">
      <c r="P6061"/>
    </row>
    <row r="6062" spans="16:16" x14ac:dyDescent="0.3">
      <c r="P6062"/>
    </row>
    <row r="6063" spans="16:16" x14ac:dyDescent="0.3">
      <c r="P6063"/>
    </row>
    <row r="6064" spans="16:16" x14ac:dyDescent="0.3">
      <c r="P6064"/>
    </row>
    <row r="6065" spans="16:16" x14ac:dyDescent="0.3">
      <c r="P6065"/>
    </row>
    <row r="6066" spans="16:16" x14ac:dyDescent="0.3">
      <c r="P6066"/>
    </row>
    <row r="6067" spans="16:16" x14ac:dyDescent="0.3">
      <c r="P6067"/>
    </row>
    <row r="6068" spans="16:16" x14ac:dyDescent="0.3">
      <c r="P6068"/>
    </row>
    <row r="6069" spans="16:16" x14ac:dyDescent="0.3">
      <c r="P6069"/>
    </row>
    <row r="6070" spans="16:16" x14ac:dyDescent="0.3">
      <c r="P6070"/>
    </row>
    <row r="6071" spans="16:16" x14ac:dyDescent="0.3">
      <c r="P6071"/>
    </row>
    <row r="6072" spans="16:16" x14ac:dyDescent="0.3">
      <c r="P6072"/>
    </row>
    <row r="6073" spans="16:16" x14ac:dyDescent="0.3">
      <c r="P6073"/>
    </row>
    <row r="6074" spans="16:16" x14ac:dyDescent="0.3">
      <c r="P6074"/>
    </row>
    <row r="6075" spans="16:16" x14ac:dyDescent="0.3">
      <c r="P6075"/>
    </row>
    <row r="6076" spans="16:16" x14ac:dyDescent="0.3">
      <c r="P6076"/>
    </row>
    <row r="6077" spans="16:16" x14ac:dyDescent="0.3">
      <c r="P6077"/>
    </row>
    <row r="6078" spans="16:16" x14ac:dyDescent="0.3">
      <c r="P6078"/>
    </row>
    <row r="6079" spans="16:16" x14ac:dyDescent="0.3">
      <c r="P6079"/>
    </row>
    <row r="6080" spans="16:16" x14ac:dyDescent="0.3">
      <c r="P6080"/>
    </row>
    <row r="6081" spans="16:16" x14ac:dyDescent="0.3">
      <c r="P6081"/>
    </row>
    <row r="6082" spans="16:16" x14ac:dyDescent="0.3">
      <c r="P6082"/>
    </row>
    <row r="6083" spans="16:16" x14ac:dyDescent="0.3">
      <c r="P6083"/>
    </row>
    <row r="6084" spans="16:16" x14ac:dyDescent="0.3">
      <c r="P6084"/>
    </row>
    <row r="6085" spans="16:16" x14ac:dyDescent="0.3">
      <c r="P6085"/>
    </row>
    <row r="6086" spans="16:16" x14ac:dyDescent="0.3">
      <c r="P6086"/>
    </row>
    <row r="6087" spans="16:16" x14ac:dyDescent="0.3">
      <c r="P6087"/>
    </row>
    <row r="6088" spans="16:16" x14ac:dyDescent="0.3">
      <c r="P6088"/>
    </row>
    <row r="6089" spans="16:16" x14ac:dyDescent="0.3">
      <c r="P6089"/>
    </row>
    <row r="6090" spans="16:16" x14ac:dyDescent="0.3">
      <c r="P6090"/>
    </row>
    <row r="6091" spans="16:16" x14ac:dyDescent="0.3">
      <c r="P6091"/>
    </row>
    <row r="6092" spans="16:16" x14ac:dyDescent="0.3">
      <c r="P6092"/>
    </row>
    <row r="6093" spans="16:16" x14ac:dyDescent="0.3">
      <c r="P6093"/>
    </row>
    <row r="6094" spans="16:16" x14ac:dyDescent="0.3">
      <c r="P6094"/>
    </row>
    <row r="6095" spans="16:16" x14ac:dyDescent="0.3">
      <c r="P6095"/>
    </row>
    <row r="6096" spans="16:16" x14ac:dyDescent="0.3">
      <c r="P6096"/>
    </row>
    <row r="6097" spans="16:16" x14ac:dyDescent="0.3">
      <c r="P6097"/>
    </row>
    <row r="6098" spans="16:16" x14ac:dyDescent="0.3">
      <c r="P6098"/>
    </row>
    <row r="6099" spans="16:16" x14ac:dyDescent="0.3">
      <c r="P6099"/>
    </row>
    <row r="6100" spans="16:16" x14ac:dyDescent="0.3">
      <c r="P6100"/>
    </row>
    <row r="6101" spans="16:16" x14ac:dyDescent="0.3">
      <c r="P6101"/>
    </row>
    <row r="6102" spans="16:16" x14ac:dyDescent="0.3">
      <c r="P6102"/>
    </row>
    <row r="6103" spans="16:16" x14ac:dyDescent="0.3">
      <c r="P6103"/>
    </row>
    <row r="6104" spans="16:16" x14ac:dyDescent="0.3">
      <c r="P6104"/>
    </row>
    <row r="6105" spans="16:16" x14ac:dyDescent="0.3">
      <c r="P6105"/>
    </row>
    <row r="6106" spans="16:16" x14ac:dyDescent="0.3">
      <c r="P6106"/>
    </row>
    <row r="6107" spans="16:16" x14ac:dyDescent="0.3">
      <c r="P6107"/>
    </row>
    <row r="6108" spans="16:16" x14ac:dyDescent="0.3">
      <c r="P6108"/>
    </row>
    <row r="6109" spans="16:16" x14ac:dyDescent="0.3">
      <c r="P6109"/>
    </row>
    <row r="6110" spans="16:16" x14ac:dyDescent="0.3">
      <c r="P6110"/>
    </row>
    <row r="6111" spans="16:16" x14ac:dyDescent="0.3">
      <c r="P6111"/>
    </row>
    <row r="6112" spans="16:16" x14ac:dyDescent="0.3">
      <c r="P6112"/>
    </row>
    <row r="6113" spans="16:16" x14ac:dyDescent="0.3">
      <c r="P6113"/>
    </row>
    <row r="6114" spans="16:16" x14ac:dyDescent="0.3">
      <c r="P6114"/>
    </row>
    <row r="6115" spans="16:16" x14ac:dyDescent="0.3">
      <c r="P6115"/>
    </row>
    <row r="6116" spans="16:16" x14ac:dyDescent="0.3">
      <c r="P6116"/>
    </row>
    <row r="6117" spans="16:16" x14ac:dyDescent="0.3">
      <c r="P6117"/>
    </row>
    <row r="6118" spans="16:16" x14ac:dyDescent="0.3">
      <c r="P6118"/>
    </row>
    <row r="6119" spans="16:16" x14ac:dyDescent="0.3">
      <c r="P6119"/>
    </row>
    <row r="6120" spans="16:16" x14ac:dyDescent="0.3">
      <c r="P6120"/>
    </row>
    <row r="6121" spans="16:16" x14ac:dyDescent="0.3">
      <c r="P6121"/>
    </row>
    <row r="6122" spans="16:16" x14ac:dyDescent="0.3">
      <c r="P6122"/>
    </row>
    <row r="6123" spans="16:16" x14ac:dyDescent="0.3">
      <c r="P6123"/>
    </row>
    <row r="6124" spans="16:16" x14ac:dyDescent="0.3">
      <c r="P6124"/>
    </row>
    <row r="6125" spans="16:16" x14ac:dyDescent="0.3">
      <c r="P6125"/>
    </row>
    <row r="6126" spans="16:16" x14ac:dyDescent="0.3">
      <c r="P6126"/>
    </row>
    <row r="6127" spans="16:16" x14ac:dyDescent="0.3">
      <c r="P6127"/>
    </row>
    <row r="6128" spans="16:16" x14ac:dyDescent="0.3">
      <c r="P6128"/>
    </row>
    <row r="6129" spans="16:16" x14ac:dyDescent="0.3">
      <c r="P6129"/>
    </row>
    <row r="6130" spans="16:16" x14ac:dyDescent="0.3">
      <c r="P6130"/>
    </row>
    <row r="6131" spans="16:16" x14ac:dyDescent="0.3">
      <c r="P6131"/>
    </row>
    <row r="6132" spans="16:16" x14ac:dyDescent="0.3">
      <c r="P6132"/>
    </row>
    <row r="6133" spans="16:16" x14ac:dyDescent="0.3">
      <c r="P6133"/>
    </row>
    <row r="6134" spans="16:16" x14ac:dyDescent="0.3">
      <c r="P6134"/>
    </row>
    <row r="6135" spans="16:16" x14ac:dyDescent="0.3">
      <c r="P6135"/>
    </row>
    <row r="6136" spans="16:16" x14ac:dyDescent="0.3">
      <c r="P6136"/>
    </row>
    <row r="6137" spans="16:16" x14ac:dyDescent="0.3">
      <c r="P6137"/>
    </row>
    <row r="6138" spans="16:16" x14ac:dyDescent="0.3">
      <c r="P6138"/>
    </row>
    <row r="6139" spans="16:16" x14ac:dyDescent="0.3">
      <c r="P6139"/>
    </row>
    <row r="6140" spans="16:16" x14ac:dyDescent="0.3">
      <c r="P6140"/>
    </row>
    <row r="6141" spans="16:16" x14ac:dyDescent="0.3">
      <c r="P6141"/>
    </row>
    <row r="6142" spans="16:16" x14ac:dyDescent="0.3">
      <c r="P6142"/>
    </row>
    <row r="6143" spans="16:16" x14ac:dyDescent="0.3">
      <c r="P6143"/>
    </row>
    <row r="6144" spans="16:16" x14ac:dyDescent="0.3">
      <c r="P6144"/>
    </row>
    <row r="6145" spans="16:16" x14ac:dyDescent="0.3">
      <c r="P6145"/>
    </row>
    <row r="6146" spans="16:16" x14ac:dyDescent="0.3">
      <c r="P6146"/>
    </row>
    <row r="6147" spans="16:16" x14ac:dyDescent="0.3">
      <c r="P6147"/>
    </row>
    <row r="6148" spans="16:16" x14ac:dyDescent="0.3">
      <c r="P6148"/>
    </row>
    <row r="6149" spans="16:16" x14ac:dyDescent="0.3">
      <c r="P6149"/>
    </row>
    <row r="6150" spans="16:16" x14ac:dyDescent="0.3">
      <c r="P6150"/>
    </row>
    <row r="6151" spans="16:16" x14ac:dyDescent="0.3">
      <c r="P6151"/>
    </row>
    <row r="6152" spans="16:16" x14ac:dyDescent="0.3">
      <c r="P6152"/>
    </row>
    <row r="6153" spans="16:16" x14ac:dyDescent="0.3">
      <c r="P6153"/>
    </row>
    <row r="6154" spans="16:16" x14ac:dyDescent="0.3">
      <c r="P6154"/>
    </row>
    <row r="6155" spans="16:16" x14ac:dyDescent="0.3">
      <c r="P6155"/>
    </row>
    <row r="6156" spans="16:16" x14ac:dyDescent="0.3">
      <c r="P6156"/>
    </row>
    <row r="6157" spans="16:16" x14ac:dyDescent="0.3">
      <c r="P6157"/>
    </row>
    <row r="6158" spans="16:16" x14ac:dyDescent="0.3">
      <c r="P6158"/>
    </row>
    <row r="6159" spans="16:16" x14ac:dyDescent="0.3">
      <c r="P6159"/>
    </row>
    <row r="6160" spans="16:16" x14ac:dyDescent="0.3">
      <c r="P6160"/>
    </row>
    <row r="6161" spans="16:16" x14ac:dyDescent="0.3">
      <c r="P6161"/>
    </row>
    <row r="6162" spans="16:16" x14ac:dyDescent="0.3">
      <c r="P6162"/>
    </row>
    <row r="6163" spans="16:16" x14ac:dyDescent="0.3">
      <c r="P6163"/>
    </row>
    <row r="6164" spans="16:16" x14ac:dyDescent="0.3">
      <c r="P6164"/>
    </row>
    <row r="6165" spans="16:16" x14ac:dyDescent="0.3">
      <c r="P6165"/>
    </row>
    <row r="6166" spans="16:16" x14ac:dyDescent="0.3">
      <c r="P6166"/>
    </row>
    <row r="6167" spans="16:16" x14ac:dyDescent="0.3">
      <c r="P6167"/>
    </row>
    <row r="6168" spans="16:16" x14ac:dyDescent="0.3">
      <c r="P6168"/>
    </row>
    <row r="6169" spans="16:16" x14ac:dyDescent="0.3">
      <c r="P6169"/>
    </row>
    <row r="6170" spans="16:16" x14ac:dyDescent="0.3">
      <c r="P6170"/>
    </row>
    <row r="6171" spans="16:16" x14ac:dyDescent="0.3">
      <c r="P6171"/>
    </row>
    <row r="6172" spans="16:16" x14ac:dyDescent="0.3">
      <c r="P6172"/>
    </row>
    <row r="6173" spans="16:16" x14ac:dyDescent="0.3">
      <c r="P6173"/>
    </row>
    <row r="6174" spans="16:16" x14ac:dyDescent="0.3">
      <c r="P6174"/>
    </row>
    <row r="6175" spans="16:16" x14ac:dyDescent="0.3">
      <c r="P6175"/>
    </row>
    <row r="6176" spans="16:16" x14ac:dyDescent="0.3">
      <c r="P6176"/>
    </row>
    <row r="6177" spans="16:16" x14ac:dyDescent="0.3">
      <c r="P6177"/>
    </row>
    <row r="6178" spans="16:16" x14ac:dyDescent="0.3">
      <c r="P6178"/>
    </row>
    <row r="6179" spans="16:16" x14ac:dyDescent="0.3">
      <c r="P6179"/>
    </row>
    <row r="6180" spans="16:16" x14ac:dyDescent="0.3">
      <c r="P6180"/>
    </row>
    <row r="6181" spans="16:16" x14ac:dyDescent="0.3">
      <c r="P6181"/>
    </row>
    <row r="6182" spans="16:16" x14ac:dyDescent="0.3">
      <c r="P6182"/>
    </row>
    <row r="6183" spans="16:16" x14ac:dyDescent="0.3">
      <c r="P6183"/>
    </row>
    <row r="6184" spans="16:16" x14ac:dyDescent="0.3">
      <c r="P6184"/>
    </row>
    <row r="6185" spans="16:16" x14ac:dyDescent="0.3">
      <c r="P6185"/>
    </row>
    <row r="6186" spans="16:16" x14ac:dyDescent="0.3">
      <c r="P6186"/>
    </row>
    <row r="6187" spans="16:16" x14ac:dyDescent="0.3">
      <c r="P6187"/>
    </row>
    <row r="6188" spans="16:16" x14ac:dyDescent="0.3">
      <c r="P6188"/>
    </row>
    <row r="6189" spans="16:16" x14ac:dyDescent="0.3">
      <c r="P6189"/>
    </row>
    <row r="6190" spans="16:16" x14ac:dyDescent="0.3">
      <c r="P6190"/>
    </row>
    <row r="6191" spans="16:16" x14ac:dyDescent="0.3">
      <c r="P6191"/>
    </row>
    <row r="6192" spans="16:16" x14ac:dyDescent="0.3">
      <c r="P6192"/>
    </row>
    <row r="6193" spans="16:16" x14ac:dyDescent="0.3">
      <c r="P6193"/>
    </row>
    <row r="6194" spans="16:16" x14ac:dyDescent="0.3">
      <c r="P6194"/>
    </row>
    <row r="6195" spans="16:16" x14ac:dyDescent="0.3">
      <c r="P6195"/>
    </row>
    <row r="6196" spans="16:16" x14ac:dyDescent="0.3">
      <c r="P6196"/>
    </row>
    <row r="6197" spans="16:16" x14ac:dyDescent="0.3">
      <c r="P6197"/>
    </row>
    <row r="6198" spans="16:16" x14ac:dyDescent="0.3">
      <c r="P6198"/>
    </row>
    <row r="6199" spans="16:16" x14ac:dyDescent="0.3">
      <c r="P6199"/>
    </row>
    <row r="6200" spans="16:16" x14ac:dyDescent="0.3">
      <c r="P6200"/>
    </row>
    <row r="6201" spans="16:16" x14ac:dyDescent="0.3">
      <c r="P6201"/>
    </row>
    <row r="6202" spans="16:16" x14ac:dyDescent="0.3">
      <c r="P6202"/>
    </row>
    <row r="6203" spans="16:16" x14ac:dyDescent="0.3">
      <c r="P6203"/>
    </row>
    <row r="6204" spans="16:16" x14ac:dyDescent="0.3">
      <c r="P6204"/>
    </row>
    <row r="6205" spans="16:16" x14ac:dyDescent="0.3">
      <c r="P6205"/>
    </row>
    <row r="6206" spans="16:16" x14ac:dyDescent="0.3">
      <c r="P6206"/>
    </row>
    <row r="6207" spans="16:16" x14ac:dyDescent="0.3">
      <c r="P6207"/>
    </row>
    <row r="6208" spans="16:16" x14ac:dyDescent="0.3">
      <c r="P6208"/>
    </row>
    <row r="6209" spans="16:16" x14ac:dyDescent="0.3">
      <c r="P6209"/>
    </row>
    <row r="6210" spans="16:16" x14ac:dyDescent="0.3">
      <c r="P6210"/>
    </row>
    <row r="6211" spans="16:16" x14ac:dyDescent="0.3">
      <c r="P6211"/>
    </row>
    <row r="6212" spans="16:16" x14ac:dyDescent="0.3">
      <c r="P6212"/>
    </row>
    <row r="6213" spans="16:16" x14ac:dyDescent="0.3">
      <c r="P6213"/>
    </row>
    <row r="6214" spans="16:16" x14ac:dyDescent="0.3">
      <c r="P6214"/>
    </row>
    <row r="6215" spans="16:16" x14ac:dyDescent="0.3">
      <c r="P6215"/>
    </row>
    <row r="6216" spans="16:16" x14ac:dyDescent="0.3">
      <c r="P6216"/>
    </row>
    <row r="6217" spans="16:16" x14ac:dyDescent="0.3">
      <c r="P6217"/>
    </row>
    <row r="6218" spans="16:16" x14ac:dyDescent="0.3">
      <c r="P6218"/>
    </row>
    <row r="6219" spans="16:16" x14ac:dyDescent="0.3">
      <c r="P6219"/>
    </row>
    <row r="6220" spans="16:16" x14ac:dyDescent="0.3">
      <c r="P6220"/>
    </row>
    <row r="6221" spans="16:16" x14ac:dyDescent="0.3">
      <c r="P6221"/>
    </row>
    <row r="6222" spans="16:16" x14ac:dyDescent="0.3">
      <c r="P6222"/>
    </row>
    <row r="6223" spans="16:16" x14ac:dyDescent="0.3">
      <c r="P6223"/>
    </row>
    <row r="6224" spans="16:16" x14ac:dyDescent="0.3">
      <c r="P6224"/>
    </row>
    <row r="6225" spans="16:16" x14ac:dyDescent="0.3">
      <c r="P6225"/>
    </row>
    <row r="6226" spans="16:16" x14ac:dyDescent="0.3">
      <c r="P6226"/>
    </row>
    <row r="6227" spans="16:16" x14ac:dyDescent="0.3">
      <c r="P6227"/>
    </row>
    <row r="6228" spans="16:16" x14ac:dyDescent="0.3">
      <c r="P6228"/>
    </row>
    <row r="6229" spans="16:16" x14ac:dyDescent="0.3">
      <c r="P6229"/>
    </row>
    <row r="6230" spans="16:16" x14ac:dyDescent="0.3">
      <c r="P6230"/>
    </row>
    <row r="6231" spans="16:16" x14ac:dyDescent="0.3">
      <c r="P6231"/>
    </row>
    <row r="6232" spans="16:16" x14ac:dyDescent="0.3">
      <c r="P6232"/>
    </row>
    <row r="6233" spans="16:16" x14ac:dyDescent="0.3">
      <c r="P6233"/>
    </row>
    <row r="6234" spans="16:16" x14ac:dyDescent="0.3">
      <c r="P6234"/>
    </row>
    <row r="6235" spans="16:16" x14ac:dyDescent="0.3">
      <c r="P6235"/>
    </row>
    <row r="6236" spans="16:16" x14ac:dyDescent="0.3">
      <c r="P6236"/>
    </row>
    <row r="6237" spans="16:16" x14ac:dyDescent="0.3">
      <c r="P6237"/>
    </row>
    <row r="6238" spans="16:16" x14ac:dyDescent="0.3">
      <c r="P6238"/>
    </row>
    <row r="6239" spans="16:16" x14ac:dyDescent="0.3">
      <c r="P6239"/>
    </row>
    <row r="6240" spans="16:16" x14ac:dyDescent="0.3">
      <c r="P6240"/>
    </row>
    <row r="6241" spans="16:16" x14ac:dyDescent="0.3">
      <c r="P6241"/>
    </row>
    <row r="6242" spans="16:16" x14ac:dyDescent="0.3">
      <c r="P6242"/>
    </row>
    <row r="6243" spans="16:16" x14ac:dyDescent="0.3">
      <c r="P6243"/>
    </row>
    <row r="6244" spans="16:16" x14ac:dyDescent="0.3">
      <c r="P6244"/>
    </row>
    <row r="6245" spans="16:16" x14ac:dyDescent="0.3">
      <c r="P6245"/>
    </row>
    <row r="6246" spans="16:16" x14ac:dyDescent="0.3">
      <c r="P6246"/>
    </row>
    <row r="6247" spans="16:16" x14ac:dyDescent="0.3">
      <c r="P6247"/>
    </row>
    <row r="6248" spans="16:16" x14ac:dyDescent="0.3">
      <c r="P6248"/>
    </row>
    <row r="6249" spans="16:16" x14ac:dyDescent="0.3">
      <c r="P6249"/>
    </row>
    <row r="6250" spans="16:16" x14ac:dyDescent="0.3">
      <c r="P6250"/>
    </row>
    <row r="6251" spans="16:16" x14ac:dyDescent="0.3">
      <c r="P6251"/>
    </row>
    <row r="6252" spans="16:16" x14ac:dyDescent="0.3">
      <c r="P6252"/>
    </row>
    <row r="6253" spans="16:16" x14ac:dyDescent="0.3">
      <c r="P6253"/>
    </row>
    <row r="6254" spans="16:16" x14ac:dyDescent="0.3">
      <c r="P6254"/>
    </row>
    <row r="6255" spans="16:16" x14ac:dyDescent="0.3">
      <c r="P6255"/>
    </row>
    <row r="6256" spans="16:16" x14ac:dyDescent="0.3">
      <c r="P6256"/>
    </row>
    <row r="6257" spans="16:16" x14ac:dyDescent="0.3">
      <c r="P6257"/>
    </row>
    <row r="6258" spans="16:16" x14ac:dyDescent="0.3">
      <c r="P6258"/>
    </row>
    <row r="6259" spans="16:16" x14ac:dyDescent="0.3">
      <c r="P6259"/>
    </row>
    <row r="6260" spans="16:16" x14ac:dyDescent="0.3">
      <c r="P6260"/>
    </row>
    <row r="6261" spans="16:16" x14ac:dyDescent="0.3">
      <c r="P6261"/>
    </row>
    <row r="6262" spans="16:16" x14ac:dyDescent="0.3">
      <c r="P6262"/>
    </row>
    <row r="6263" spans="16:16" x14ac:dyDescent="0.3">
      <c r="P6263"/>
    </row>
    <row r="6264" spans="16:16" x14ac:dyDescent="0.3">
      <c r="P6264"/>
    </row>
    <row r="6265" spans="16:16" x14ac:dyDescent="0.3">
      <c r="P6265"/>
    </row>
  </sheetData>
  <sheetProtection selectLockedCells="1"/>
  <autoFilter ref="A5:P5" xr:uid="{CA9EDA1D-294B-4190-9875-55A9B6037386}"/>
  <mergeCells count="2">
    <mergeCell ref="A3:B3"/>
    <mergeCell ref="C4:N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7AA0-5132-46CF-BB19-603A0E17D73D}">
  <dimension ref="B1:AM10"/>
  <sheetViews>
    <sheetView tabSelected="1" topLeftCell="C1" workbookViewId="0">
      <selection activeCell="G3" sqref="G3:G5"/>
    </sheetView>
  </sheetViews>
  <sheetFormatPr defaultColWidth="9.109375" defaultRowHeight="15.6" x14ac:dyDescent="0.3"/>
  <cols>
    <col min="1" max="1" width="4.109375" style="133" customWidth="1"/>
    <col min="2" max="2" width="7" style="133" bestFit="1" customWidth="1"/>
    <col min="3" max="3" width="18.88671875" style="133" customWidth="1"/>
    <col min="4" max="4" width="32.109375" style="133" customWidth="1"/>
    <col min="5" max="7" width="15.77734375" style="133" customWidth="1"/>
    <col min="8" max="8" width="14.6640625" style="133" customWidth="1"/>
    <col min="9" max="9" width="14.88671875" style="133" customWidth="1"/>
    <col min="10" max="10" width="22.109375" style="133" customWidth="1"/>
    <col min="11" max="11" width="48.5546875" style="133" customWidth="1"/>
    <col min="12" max="22" width="21.5546875" style="133" customWidth="1"/>
    <col min="23" max="16384" width="9.109375" style="133"/>
  </cols>
  <sheetData>
    <row r="1" spans="2:39" ht="16.2" thickBot="1" x14ac:dyDescent="0.35"/>
    <row r="2" spans="2:39" s="114" customFormat="1" ht="47.4" thickBot="1" x14ac:dyDescent="0.35">
      <c r="B2" s="115" t="s">
        <v>633</v>
      </c>
      <c r="C2" s="116" t="s">
        <v>634</v>
      </c>
      <c r="D2" s="116" t="s">
        <v>3</v>
      </c>
      <c r="E2" s="116" t="s">
        <v>645</v>
      </c>
      <c r="F2" s="116" t="s">
        <v>646</v>
      </c>
      <c r="G2" s="116" t="s">
        <v>647</v>
      </c>
      <c r="H2" s="116" t="s">
        <v>635</v>
      </c>
      <c r="I2" s="116" t="s">
        <v>636</v>
      </c>
      <c r="J2" s="116" t="s">
        <v>637</v>
      </c>
      <c r="K2" s="117" t="s">
        <v>638</v>
      </c>
      <c r="AM2" s="118" t="e">
        <f>SUM(#REF!)</f>
        <v>#REF!</v>
      </c>
    </row>
    <row r="3" spans="2:39" s="114" customFormat="1" ht="31.2" x14ac:dyDescent="0.3">
      <c r="B3" s="119">
        <v>1</v>
      </c>
      <c r="C3" s="120" t="s">
        <v>620</v>
      </c>
      <c r="D3" s="120" t="s">
        <v>649</v>
      </c>
      <c r="E3" s="120"/>
      <c r="F3" s="120"/>
      <c r="G3" s="120" t="s">
        <v>648</v>
      </c>
      <c r="H3" s="120" t="s">
        <v>641</v>
      </c>
      <c r="I3" s="120">
        <v>26</v>
      </c>
      <c r="J3" s="121">
        <f>29000000*26</f>
        <v>754000000</v>
      </c>
      <c r="K3" s="129" t="s">
        <v>640</v>
      </c>
    </row>
    <row r="4" spans="2:39" s="114" customFormat="1" ht="46.8" x14ac:dyDescent="0.3">
      <c r="B4" s="119">
        <v>2</v>
      </c>
      <c r="C4" s="120" t="s">
        <v>523</v>
      </c>
      <c r="D4" s="120" t="s">
        <v>650</v>
      </c>
      <c r="E4" s="120"/>
      <c r="F4" s="120"/>
      <c r="G4" s="120" t="s">
        <v>648</v>
      </c>
      <c r="H4" s="120" t="s">
        <v>641</v>
      </c>
      <c r="I4" s="120">
        <v>9</v>
      </c>
      <c r="J4" s="121">
        <v>120000000</v>
      </c>
      <c r="K4" s="130" t="s">
        <v>642</v>
      </c>
    </row>
    <row r="5" spans="2:39" s="114" customFormat="1" ht="31.2" x14ac:dyDescent="0.3">
      <c r="B5" s="122">
        <v>3</v>
      </c>
      <c r="C5" s="123" t="s">
        <v>395</v>
      </c>
      <c r="D5" s="123" t="s">
        <v>651</v>
      </c>
      <c r="E5" s="123"/>
      <c r="F5" s="123"/>
      <c r="G5" s="123" t="s">
        <v>648</v>
      </c>
      <c r="H5" s="123" t="s">
        <v>643</v>
      </c>
      <c r="I5" s="123"/>
      <c r="J5" s="124">
        <v>50000000</v>
      </c>
      <c r="K5" s="130" t="s">
        <v>644</v>
      </c>
    </row>
    <row r="6" spans="2:39" s="125" customFormat="1" ht="16.2" thickBot="1" x14ac:dyDescent="0.35">
      <c r="B6" s="126"/>
      <c r="C6" s="131"/>
      <c r="D6" s="131"/>
      <c r="E6" s="131"/>
      <c r="F6" s="131"/>
      <c r="G6" s="131"/>
      <c r="H6" s="127" t="s">
        <v>639</v>
      </c>
      <c r="I6" s="127"/>
      <c r="J6" s="128"/>
      <c r="K6" s="132"/>
    </row>
    <row r="9" spans="2:39" x14ac:dyDescent="0.3">
      <c r="I9" s="141">
        <f>J3/I3</f>
        <v>29000000</v>
      </c>
    </row>
    <row r="10" spans="2:39" x14ac:dyDescent="0.3">
      <c r="I10" s="141">
        <f>6*I9</f>
        <v>174000000</v>
      </c>
    </row>
  </sheetData>
  <conditionalFormatting sqref="K6">
    <cfRule type="duplicateValues" dxfId="1" priority="1"/>
  </conditionalFormatting>
  <conditionalFormatting sqref="K4:K5"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41D9-3069-4449-BCFB-28FB01C28206}">
  <sheetPr>
    <tabColor rgb="FFFF0000"/>
  </sheetPr>
  <dimension ref="A1:Q14"/>
  <sheetViews>
    <sheetView zoomScale="70" zoomScaleNormal="70" workbookViewId="0">
      <pane xSplit="2" ySplit="5" topLeftCell="C6" activePane="bottomRight" state="frozen"/>
      <selection pane="topRight" activeCell="C1" sqref="C1"/>
      <selection pane="bottomLeft" activeCell="A4" sqref="A4"/>
      <selection pane="bottomRight" activeCell="C25" sqref="C25"/>
    </sheetView>
  </sheetViews>
  <sheetFormatPr defaultColWidth="9.109375" defaultRowHeight="17.399999999999999" x14ac:dyDescent="0.3"/>
  <cols>
    <col min="1" max="1" width="20.44140625" style="54" bestFit="1" customWidth="1"/>
    <col min="2" max="2" width="51.88671875" style="54" customWidth="1"/>
    <col min="3" max="3" width="67.5546875" style="54" customWidth="1"/>
    <col min="4" max="4" width="12.33203125" style="54" bestFit="1" customWidth="1"/>
    <col min="5" max="7" width="9.33203125" style="54" bestFit="1" customWidth="1"/>
    <col min="8" max="8" width="17.109375" style="54" bestFit="1" customWidth="1"/>
    <col min="9" max="11" width="9.33203125" style="54" bestFit="1" customWidth="1"/>
    <col min="12" max="12" width="17.109375" style="54" bestFit="1" customWidth="1"/>
    <col min="13" max="15" width="9.33203125" style="54" bestFit="1" customWidth="1"/>
    <col min="16" max="16" width="17.109375" style="54" bestFit="1" customWidth="1"/>
    <col min="17" max="17" width="28.109375" style="54" customWidth="1"/>
    <col min="18" max="16384" width="9.109375" style="54"/>
  </cols>
  <sheetData>
    <row r="1" spans="1:17" x14ac:dyDescent="0.3">
      <c r="B1" s="61" t="s">
        <v>433</v>
      </c>
    </row>
    <row r="2" spans="1:17" x14ac:dyDescent="0.3">
      <c r="B2" s="61"/>
    </row>
    <row r="3" spans="1:17" ht="18" thickBot="1" x14ac:dyDescent="0.35">
      <c r="B3" s="61"/>
    </row>
    <row r="4" spans="1:17" x14ac:dyDescent="0.3">
      <c r="B4" s="147" t="s">
        <v>2</v>
      </c>
      <c r="C4" s="149" t="s">
        <v>3</v>
      </c>
      <c r="D4" s="147" t="s">
        <v>412</v>
      </c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2"/>
      <c r="Q4" s="153" t="s">
        <v>413</v>
      </c>
    </row>
    <row r="5" spans="1:17" ht="18" thickBot="1" x14ac:dyDescent="0.35">
      <c r="B5" s="148"/>
      <c r="C5" s="150"/>
      <c r="D5" s="55" t="s">
        <v>414</v>
      </c>
      <c r="E5" s="56" t="s">
        <v>415</v>
      </c>
      <c r="F5" s="56" t="s">
        <v>416</v>
      </c>
      <c r="G5" s="56" t="s">
        <v>417</v>
      </c>
      <c r="H5" s="56" t="s">
        <v>8</v>
      </c>
      <c r="I5" s="56" t="s">
        <v>418</v>
      </c>
      <c r="J5" s="56" t="s">
        <v>419</v>
      </c>
      <c r="K5" s="56" t="s">
        <v>420</v>
      </c>
      <c r="L5" s="56" t="s">
        <v>421</v>
      </c>
      <c r="M5" s="56" t="s">
        <v>422</v>
      </c>
      <c r="N5" s="56" t="s">
        <v>423</v>
      </c>
      <c r="O5" s="56" t="s">
        <v>424</v>
      </c>
      <c r="P5" s="57" t="s">
        <v>425</v>
      </c>
      <c r="Q5" s="154"/>
    </row>
    <row r="6" spans="1:17" x14ac:dyDescent="0.3">
      <c r="A6" s="54" t="s">
        <v>64</v>
      </c>
      <c r="B6" s="64" t="s">
        <v>61</v>
      </c>
      <c r="C6" s="65" t="s">
        <v>62</v>
      </c>
      <c r="D6" s="84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6">
        <f>SUM(D6:O6)</f>
        <v>0</v>
      </c>
      <c r="Q6" s="58"/>
    </row>
    <row r="7" spans="1:17" x14ac:dyDescent="0.3">
      <c r="A7" s="54" t="s">
        <v>69</v>
      </c>
      <c r="B7" s="66" t="s">
        <v>67</v>
      </c>
      <c r="C7" s="67" t="s">
        <v>68</v>
      </c>
      <c r="D7" s="87">
        <v>2</v>
      </c>
      <c r="E7" s="88"/>
      <c r="F7" s="88"/>
      <c r="G7" s="88"/>
      <c r="H7" s="88">
        <v>2</v>
      </c>
      <c r="I7" s="88"/>
      <c r="J7" s="88"/>
      <c r="K7" s="88"/>
      <c r="L7" s="88">
        <v>2</v>
      </c>
      <c r="M7" s="88"/>
      <c r="N7" s="88"/>
      <c r="O7" s="88"/>
      <c r="P7" s="89">
        <f>SUM(D7:O7)</f>
        <v>6</v>
      </c>
      <c r="Q7" s="60"/>
    </row>
    <row r="8" spans="1:17" x14ac:dyDescent="0.3">
      <c r="A8" s="54" t="s">
        <v>81</v>
      </c>
      <c r="B8" s="66" t="s">
        <v>79</v>
      </c>
      <c r="C8" s="67" t="s">
        <v>80</v>
      </c>
      <c r="D8" s="87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9">
        <f>SUM(D8:O8)</f>
        <v>0</v>
      </c>
      <c r="Q8" s="60"/>
    </row>
    <row r="9" spans="1:17" ht="18" thickBot="1" x14ac:dyDescent="0.35">
      <c r="B9" s="68" t="s">
        <v>428</v>
      </c>
      <c r="C9" s="69"/>
      <c r="D9" s="90">
        <f t="shared" ref="D9:P9" si="0">SUM(D6:D8)</f>
        <v>2</v>
      </c>
      <c r="E9" s="76">
        <f t="shared" si="0"/>
        <v>0</v>
      </c>
      <c r="F9" s="76">
        <f t="shared" si="0"/>
        <v>0</v>
      </c>
      <c r="G9" s="76">
        <f t="shared" si="0"/>
        <v>0</v>
      </c>
      <c r="H9" s="76">
        <f t="shared" si="0"/>
        <v>2</v>
      </c>
      <c r="I9" s="76">
        <f t="shared" si="0"/>
        <v>0</v>
      </c>
      <c r="J9" s="76">
        <f t="shared" si="0"/>
        <v>0</v>
      </c>
      <c r="K9" s="76">
        <f t="shared" si="0"/>
        <v>0</v>
      </c>
      <c r="L9" s="76">
        <f t="shared" si="0"/>
        <v>2</v>
      </c>
      <c r="M9" s="76">
        <f t="shared" si="0"/>
        <v>0</v>
      </c>
      <c r="N9" s="76">
        <f t="shared" si="0"/>
        <v>0</v>
      </c>
      <c r="O9" s="76">
        <f t="shared" si="0"/>
        <v>0</v>
      </c>
      <c r="P9" s="76">
        <f t="shared" si="0"/>
        <v>6</v>
      </c>
      <c r="Q9" s="53" t="s">
        <v>429</v>
      </c>
    </row>
    <row r="10" spans="1:17" x14ac:dyDescent="0.3">
      <c r="B10" s="70" t="s">
        <v>435</v>
      </c>
    </row>
    <row r="11" spans="1:17" x14ac:dyDescent="0.3">
      <c r="B11" s="71" t="s">
        <v>436</v>
      </c>
    </row>
    <row r="12" spans="1:17" x14ac:dyDescent="0.3">
      <c r="B12" s="71" t="s">
        <v>437</v>
      </c>
    </row>
    <row r="13" spans="1:17" x14ac:dyDescent="0.3">
      <c r="B13" s="71"/>
    </row>
    <row r="14" spans="1:17" x14ac:dyDescent="0.3">
      <c r="B14" s="77" t="s">
        <v>520</v>
      </c>
    </row>
  </sheetData>
  <mergeCells count="4">
    <mergeCell ref="B4:B5"/>
    <mergeCell ref="C4:C5"/>
    <mergeCell ref="D4:P4"/>
    <mergeCell ref="Q4:Q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A961-3D10-4E2E-A9A9-A266B2D104B5}">
  <sheetPr>
    <tabColor rgb="FFFF0000"/>
  </sheetPr>
  <dimension ref="A1:AR28"/>
  <sheetViews>
    <sheetView zoomScale="55" zoomScaleNormal="55" workbookViewId="0">
      <selection activeCell="AR35" sqref="AR35"/>
    </sheetView>
  </sheetViews>
  <sheetFormatPr defaultRowHeight="14.4" x14ac:dyDescent="0.3"/>
  <cols>
    <col min="1" max="1" width="20.88671875" bestFit="1" customWidth="1"/>
    <col min="2" max="2" width="53.109375" customWidth="1"/>
    <col min="3" max="3" width="55.44140625" customWidth="1"/>
    <col min="4" max="4" width="13.88671875" bestFit="1" customWidth="1"/>
    <col min="5" max="5" width="14" customWidth="1"/>
    <col min="6" max="6" width="18.88671875" bestFit="1" customWidth="1"/>
    <col min="7" max="7" width="19.5546875" bestFit="1" customWidth="1"/>
    <col min="8" max="11" width="13.109375" customWidth="1"/>
    <col min="12" max="12" width="13.109375" bestFit="1" customWidth="1"/>
    <col min="13" max="14" width="13.109375" customWidth="1"/>
    <col min="15" max="15" width="13.109375" bestFit="1" customWidth="1"/>
    <col min="16" max="17" width="13.109375" customWidth="1"/>
    <col min="18" max="18" width="13.109375" bestFit="1" customWidth="1"/>
    <col min="19" max="20" width="13.109375" customWidth="1"/>
    <col min="21" max="21" width="13.109375" bestFit="1" customWidth="1"/>
    <col min="22" max="23" width="13.109375" customWidth="1"/>
    <col min="24" max="24" width="13.109375" bestFit="1" customWidth="1"/>
    <col min="25" max="29" width="13.109375" customWidth="1"/>
    <col min="30" max="30" width="13.109375" bestFit="1" customWidth="1"/>
    <col min="31" max="32" width="13.109375" customWidth="1"/>
    <col min="33" max="33" width="13.109375" bestFit="1" customWidth="1"/>
    <col min="34" max="35" width="13.109375" customWidth="1"/>
    <col min="36" max="36" width="13.109375" bestFit="1" customWidth="1"/>
    <col min="37" max="38" width="13.109375" customWidth="1"/>
    <col min="39" max="39" width="13.109375" bestFit="1" customWidth="1"/>
    <col min="40" max="41" width="13.109375" customWidth="1"/>
    <col min="42" max="42" width="15.5546875" bestFit="1" customWidth="1"/>
    <col min="43" max="43" width="15.5546875" customWidth="1"/>
    <col min="44" max="44" width="70" customWidth="1"/>
  </cols>
  <sheetData>
    <row r="1" spans="1:44" ht="17.399999999999999" x14ac:dyDescent="0.3">
      <c r="B1" s="61" t="s">
        <v>433</v>
      </c>
      <c r="G1">
        <v>1</v>
      </c>
      <c r="J1">
        <v>2</v>
      </c>
      <c r="M1">
        <v>3</v>
      </c>
      <c r="P1">
        <v>4</v>
      </c>
      <c r="S1">
        <v>5</v>
      </c>
      <c r="V1">
        <v>6</v>
      </c>
      <c r="Y1">
        <v>7</v>
      </c>
      <c r="AB1">
        <v>8</v>
      </c>
      <c r="AE1">
        <v>9</v>
      </c>
      <c r="AH1">
        <v>10</v>
      </c>
      <c r="AK1">
        <v>11</v>
      </c>
      <c r="AN1">
        <v>12</v>
      </c>
    </row>
    <row r="3" spans="1:44" ht="15" thickBot="1" x14ac:dyDescent="0.35"/>
    <row r="4" spans="1:44" s="54" customFormat="1" ht="17.399999999999999" x14ac:dyDescent="0.3">
      <c r="B4" s="147" t="s">
        <v>2</v>
      </c>
      <c r="C4" s="149" t="s">
        <v>3</v>
      </c>
      <c r="D4" s="152" t="s">
        <v>438</v>
      </c>
      <c r="E4" s="147" t="s">
        <v>412</v>
      </c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2"/>
      <c r="AQ4" s="44"/>
      <c r="AR4" s="153" t="s">
        <v>413</v>
      </c>
    </row>
    <row r="5" spans="1:44" s="54" customFormat="1" ht="17.399999999999999" x14ac:dyDescent="0.3">
      <c r="B5" s="155"/>
      <c r="C5" s="157"/>
      <c r="D5" s="159"/>
      <c r="E5" s="45" t="s">
        <v>414</v>
      </c>
      <c r="F5" s="46" t="s">
        <v>414</v>
      </c>
      <c r="G5" s="46" t="s">
        <v>414</v>
      </c>
      <c r="H5" s="92" t="s">
        <v>415</v>
      </c>
      <c r="I5" s="92" t="s">
        <v>415</v>
      </c>
      <c r="J5" s="92" t="s">
        <v>415</v>
      </c>
      <c r="K5" s="92" t="s">
        <v>416</v>
      </c>
      <c r="L5" s="92" t="s">
        <v>416</v>
      </c>
      <c r="M5" s="92" t="s">
        <v>416</v>
      </c>
      <c r="N5" s="92" t="s">
        <v>417</v>
      </c>
      <c r="O5" s="92" t="s">
        <v>417</v>
      </c>
      <c r="P5" s="92" t="s">
        <v>417</v>
      </c>
      <c r="Q5" s="92" t="s">
        <v>8</v>
      </c>
      <c r="R5" s="92" t="s">
        <v>8</v>
      </c>
      <c r="S5" s="92" t="s">
        <v>8</v>
      </c>
      <c r="T5" s="92" t="s">
        <v>418</v>
      </c>
      <c r="U5" s="92" t="s">
        <v>418</v>
      </c>
      <c r="V5" s="92" t="s">
        <v>418</v>
      </c>
      <c r="W5" s="92" t="s">
        <v>419</v>
      </c>
      <c r="X5" s="92" t="s">
        <v>419</v>
      </c>
      <c r="Y5" s="92" t="s">
        <v>419</v>
      </c>
      <c r="Z5" s="92" t="s">
        <v>420</v>
      </c>
      <c r="AA5" s="92" t="s">
        <v>420</v>
      </c>
      <c r="AB5" s="92" t="s">
        <v>420</v>
      </c>
      <c r="AC5" s="92" t="s">
        <v>421</v>
      </c>
      <c r="AD5" s="92" t="s">
        <v>421</v>
      </c>
      <c r="AE5" s="92" t="s">
        <v>421</v>
      </c>
      <c r="AF5" s="92" t="s">
        <v>422</v>
      </c>
      <c r="AG5" s="92" t="s">
        <v>422</v>
      </c>
      <c r="AH5" s="92" t="s">
        <v>422</v>
      </c>
      <c r="AI5" s="92" t="s">
        <v>423</v>
      </c>
      <c r="AJ5" s="92" t="s">
        <v>423</v>
      </c>
      <c r="AK5" s="92" t="s">
        <v>423</v>
      </c>
      <c r="AL5" s="92" t="s">
        <v>424</v>
      </c>
      <c r="AM5" s="92" t="s">
        <v>424</v>
      </c>
      <c r="AN5" s="92" t="s">
        <v>424</v>
      </c>
      <c r="AO5" s="92" t="s">
        <v>425</v>
      </c>
      <c r="AP5" s="92" t="s">
        <v>425</v>
      </c>
      <c r="AQ5" s="92" t="s">
        <v>425</v>
      </c>
      <c r="AR5" s="161"/>
    </row>
    <row r="6" spans="1:44" s="54" customFormat="1" ht="18" thickBot="1" x14ac:dyDescent="0.35">
      <c r="B6" s="156"/>
      <c r="C6" s="158"/>
      <c r="D6" s="160"/>
      <c r="E6" s="47" t="s">
        <v>426</v>
      </c>
      <c r="F6" s="48" t="s">
        <v>427</v>
      </c>
      <c r="G6" s="48" t="s">
        <v>522</v>
      </c>
      <c r="H6" s="49" t="s">
        <v>426</v>
      </c>
      <c r="I6" s="48" t="s">
        <v>427</v>
      </c>
      <c r="J6" s="48" t="s">
        <v>522</v>
      </c>
      <c r="K6" s="49" t="s">
        <v>426</v>
      </c>
      <c r="L6" s="48" t="s">
        <v>427</v>
      </c>
      <c r="M6" s="48" t="s">
        <v>522</v>
      </c>
      <c r="N6" s="49" t="s">
        <v>426</v>
      </c>
      <c r="O6" s="48" t="s">
        <v>427</v>
      </c>
      <c r="P6" s="48" t="s">
        <v>522</v>
      </c>
      <c r="Q6" s="49" t="s">
        <v>426</v>
      </c>
      <c r="R6" s="48" t="s">
        <v>427</v>
      </c>
      <c r="S6" s="48" t="s">
        <v>522</v>
      </c>
      <c r="T6" s="49" t="s">
        <v>426</v>
      </c>
      <c r="U6" s="48" t="s">
        <v>427</v>
      </c>
      <c r="V6" s="48" t="s">
        <v>522</v>
      </c>
      <c r="W6" s="49" t="s">
        <v>426</v>
      </c>
      <c r="X6" s="48" t="s">
        <v>427</v>
      </c>
      <c r="Y6" s="48" t="s">
        <v>522</v>
      </c>
      <c r="Z6" s="49" t="s">
        <v>426</v>
      </c>
      <c r="AA6" s="48" t="s">
        <v>427</v>
      </c>
      <c r="AB6" s="48" t="s">
        <v>522</v>
      </c>
      <c r="AC6" s="49" t="s">
        <v>426</v>
      </c>
      <c r="AD6" s="48" t="s">
        <v>427</v>
      </c>
      <c r="AE6" s="48" t="s">
        <v>522</v>
      </c>
      <c r="AF6" s="49" t="s">
        <v>426</v>
      </c>
      <c r="AG6" s="48" t="s">
        <v>427</v>
      </c>
      <c r="AH6" s="48" t="s">
        <v>522</v>
      </c>
      <c r="AI6" s="49" t="s">
        <v>426</v>
      </c>
      <c r="AJ6" s="48" t="s">
        <v>427</v>
      </c>
      <c r="AK6" s="48" t="s">
        <v>522</v>
      </c>
      <c r="AL6" s="49" t="s">
        <v>426</v>
      </c>
      <c r="AM6" s="48" t="s">
        <v>427</v>
      </c>
      <c r="AN6" s="48" t="s">
        <v>522</v>
      </c>
      <c r="AO6" s="49" t="s">
        <v>426</v>
      </c>
      <c r="AP6" s="50" t="s">
        <v>427</v>
      </c>
      <c r="AQ6" s="48" t="s">
        <v>522</v>
      </c>
      <c r="AR6" s="162"/>
    </row>
    <row r="7" spans="1:44" s="54" customFormat="1" ht="17.399999999999999" x14ac:dyDescent="0.3">
      <c r="A7" s="54" t="s">
        <v>249</v>
      </c>
      <c r="B7" s="78" t="s">
        <v>247</v>
      </c>
      <c r="C7" s="72" t="s">
        <v>440</v>
      </c>
      <c r="D7" s="72" t="s">
        <v>441</v>
      </c>
      <c r="E7" s="93">
        <v>16</v>
      </c>
      <c r="F7" s="94">
        <v>500000</v>
      </c>
      <c r="G7" s="94">
        <f>E7*F7</f>
        <v>8000000</v>
      </c>
      <c r="H7" s="95"/>
      <c r="I7" s="94"/>
      <c r="J7" s="94"/>
      <c r="K7" s="95"/>
      <c r="L7" s="94"/>
      <c r="M7" s="94"/>
      <c r="N7" s="95"/>
      <c r="O7" s="94"/>
      <c r="P7" s="94"/>
      <c r="Q7" s="95"/>
      <c r="R7" s="94"/>
      <c r="S7" s="94"/>
      <c r="T7" s="95"/>
      <c r="U7" s="94"/>
      <c r="V7" s="94"/>
      <c r="W7" s="95"/>
      <c r="X7" s="94"/>
      <c r="Y7" s="94"/>
      <c r="Z7" s="95"/>
      <c r="AA7" s="94"/>
      <c r="AB7" s="94"/>
      <c r="AC7" s="95"/>
      <c r="AD7" s="94"/>
      <c r="AE7" s="94"/>
      <c r="AF7" s="95"/>
      <c r="AG7" s="94"/>
      <c r="AH7" s="94"/>
      <c r="AI7" s="95"/>
      <c r="AJ7" s="94"/>
      <c r="AK7" s="94"/>
      <c r="AL7" s="95"/>
      <c r="AM7" s="94"/>
      <c r="AN7" s="94"/>
      <c r="AO7" s="95">
        <v>16</v>
      </c>
      <c r="AP7" s="96"/>
      <c r="AQ7" s="99"/>
      <c r="AR7" s="51" t="s">
        <v>442</v>
      </c>
    </row>
    <row r="8" spans="1:44" s="54" customFormat="1" ht="17.399999999999999" x14ac:dyDescent="0.3">
      <c r="A8" s="54" t="s">
        <v>249</v>
      </c>
      <c r="B8" s="79" t="s">
        <v>247</v>
      </c>
      <c r="C8" s="73" t="s">
        <v>443</v>
      </c>
      <c r="D8" s="73" t="s">
        <v>441</v>
      </c>
      <c r="E8" s="93">
        <v>16</v>
      </c>
      <c r="F8" s="94"/>
      <c r="G8" s="94">
        <f t="shared" ref="G8:G24" si="0">E8*F8</f>
        <v>0</v>
      </c>
      <c r="H8" s="95"/>
      <c r="I8" s="94"/>
      <c r="J8" s="94"/>
      <c r="K8" s="95"/>
      <c r="L8" s="94"/>
      <c r="M8" s="94"/>
      <c r="N8" s="95"/>
      <c r="O8" s="94"/>
      <c r="P8" s="94"/>
      <c r="Q8" s="95"/>
      <c r="R8" s="94"/>
      <c r="S8" s="94"/>
      <c r="T8" s="95"/>
      <c r="U8" s="94"/>
      <c r="V8" s="94"/>
      <c r="W8" s="95"/>
      <c r="X8" s="94"/>
      <c r="Y8" s="94"/>
      <c r="Z8" s="95"/>
      <c r="AA8" s="94"/>
      <c r="AB8" s="94"/>
      <c r="AC8" s="95"/>
      <c r="AD8" s="94"/>
      <c r="AE8" s="94"/>
      <c r="AF8" s="95"/>
      <c r="AG8" s="94"/>
      <c r="AH8" s="94"/>
      <c r="AI8" s="95"/>
      <c r="AJ8" s="94"/>
      <c r="AK8" s="94"/>
      <c r="AL8" s="95"/>
      <c r="AM8" s="94"/>
      <c r="AN8" s="94"/>
      <c r="AO8" s="95">
        <v>16</v>
      </c>
      <c r="AP8" s="96"/>
      <c r="AQ8" s="99"/>
      <c r="AR8" s="51" t="s">
        <v>444</v>
      </c>
    </row>
    <row r="9" spans="1:44" s="54" customFormat="1" ht="17.399999999999999" x14ac:dyDescent="0.3">
      <c r="A9" s="54" t="s">
        <v>249</v>
      </c>
      <c r="B9" s="79" t="s">
        <v>247</v>
      </c>
      <c r="C9" s="73" t="s">
        <v>445</v>
      </c>
      <c r="D9" s="73" t="s">
        <v>446</v>
      </c>
      <c r="E9" s="93">
        <v>16</v>
      </c>
      <c r="F9" s="94"/>
      <c r="G9" s="94">
        <f t="shared" si="0"/>
        <v>0</v>
      </c>
      <c r="H9" s="95"/>
      <c r="I9" s="94"/>
      <c r="J9" s="94"/>
      <c r="K9" s="95"/>
      <c r="L9" s="94"/>
      <c r="M9" s="94"/>
      <c r="N9" s="95"/>
      <c r="O9" s="94"/>
      <c r="P9" s="94"/>
      <c r="Q9" s="95"/>
      <c r="R9" s="94"/>
      <c r="S9" s="94"/>
      <c r="T9" s="95"/>
      <c r="U9" s="94"/>
      <c r="V9" s="94"/>
      <c r="W9" s="95"/>
      <c r="X9" s="94"/>
      <c r="Y9" s="94"/>
      <c r="Z9" s="95"/>
      <c r="AA9" s="94"/>
      <c r="AB9" s="94"/>
      <c r="AC9" s="95"/>
      <c r="AD9" s="94"/>
      <c r="AE9" s="94"/>
      <c r="AF9" s="95"/>
      <c r="AG9" s="94"/>
      <c r="AH9" s="94"/>
      <c r="AI9" s="95"/>
      <c r="AJ9" s="94"/>
      <c r="AK9" s="94"/>
      <c r="AL9" s="95"/>
      <c r="AM9" s="94"/>
      <c r="AN9" s="94"/>
      <c r="AO9" s="95">
        <v>16</v>
      </c>
      <c r="AP9" s="96"/>
      <c r="AQ9" s="99"/>
      <c r="AR9" s="51"/>
    </row>
    <row r="10" spans="1:44" s="54" customFormat="1" ht="17.399999999999999" x14ac:dyDescent="0.3">
      <c r="A10" s="54" t="s">
        <v>249</v>
      </c>
      <c r="B10" s="79" t="s">
        <v>247</v>
      </c>
      <c r="C10" s="73" t="s">
        <v>447</v>
      </c>
      <c r="D10" s="73" t="s">
        <v>448</v>
      </c>
      <c r="E10" s="93"/>
      <c r="F10" s="94"/>
      <c r="G10" s="94">
        <f t="shared" si="0"/>
        <v>0</v>
      </c>
      <c r="H10" s="95"/>
      <c r="I10" s="94"/>
      <c r="J10" s="94"/>
      <c r="K10" s="95"/>
      <c r="L10" s="94"/>
      <c r="M10" s="94"/>
      <c r="N10" s="95"/>
      <c r="O10" s="94"/>
      <c r="P10" s="94"/>
      <c r="Q10" s="95"/>
      <c r="R10" s="94"/>
      <c r="S10" s="94"/>
      <c r="T10" s="95"/>
      <c r="U10" s="94"/>
      <c r="V10" s="94"/>
      <c r="W10" s="95"/>
      <c r="X10" s="94"/>
      <c r="Y10" s="94"/>
      <c r="Z10" s="95"/>
      <c r="AA10" s="94"/>
      <c r="AB10" s="94"/>
      <c r="AC10" s="95"/>
      <c r="AD10" s="94"/>
      <c r="AE10" s="94"/>
      <c r="AF10" s="95"/>
      <c r="AG10" s="94"/>
      <c r="AH10" s="94"/>
      <c r="AI10" s="95"/>
      <c r="AJ10" s="94"/>
      <c r="AK10" s="94"/>
      <c r="AL10" s="95"/>
      <c r="AM10" s="94"/>
      <c r="AN10" s="94"/>
      <c r="AO10" s="95"/>
      <c r="AP10" s="96"/>
      <c r="AQ10" s="99"/>
      <c r="AR10" s="51"/>
    </row>
    <row r="11" spans="1:44" s="54" customFormat="1" ht="17.399999999999999" x14ac:dyDescent="0.3">
      <c r="A11" s="54" t="s">
        <v>249</v>
      </c>
      <c r="B11" s="79" t="s">
        <v>247</v>
      </c>
      <c r="C11" s="73" t="s">
        <v>449</v>
      </c>
      <c r="D11" s="73" t="s">
        <v>448</v>
      </c>
      <c r="E11" s="93"/>
      <c r="F11" s="94"/>
      <c r="G11" s="94">
        <f t="shared" si="0"/>
        <v>0</v>
      </c>
      <c r="H11" s="95"/>
      <c r="I11" s="94"/>
      <c r="J11" s="94"/>
      <c r="K11" s="95"/>
      <c r="L11" s="94"/>
      <c r="M11" s="94"/>
      <c r="N11" s="95"/>
      <c r="O11" s="94"/>
      <c r="P11" s="94"/>
      <c r="Q11" s="95"/>
      <c r="R11" s="94"/>
      <c r="S11" s="94"/>
      <c r="T11" s="95"/>
      <c r="U11" s="94"/>
      <c r="V11" s="94"/>
      <c r="W11" s="95"/>
      <c r="X11" s="94"/>
      <c r="Y11" s="94"/>
      <c r="Z11" s="95"/>
      <c r="AA11" s="94"/>
      <c r="AB11" s="94"/>
      <c r="AC11" s="95"/>
      <c r="AD11" s="94"/>
      <c r="AE11" s="94"/>
      <c r="AF11" s="95"/>
      <c r="AG11" s="94"/>
      <c r="AH11" s="94"/>
      <c r="AI11" s="95"/>
      <c r="AJ11" s="94"/>
      <c r="AK11" s="94"/>
      <c r="AL11" s="95"/>
      <c r="AM11" s="94"/>
      <c r="AN11" s="94"/>
      <c r="AO11" s="95"/>
      <c r="AP11" s="96"/>
      <c r="AQ11" s="99"/>
      <c r="AR11" s="51"/>
    </row>
    <row r="12" spans="1:44" s="54" customFormat="1" ht="17.399999999999999" x14ac:dyDescent="0.3">
      <c r="A12" s="54" t="s">
        <v>249</v>
      </c>
      <c r="B12" s="79" t="s">
        <v>247</v>
      </c>
      <c r="C12" s="73" t="s">
        <v>450</v>
      </c>
      <c r="D12" s="73" t="s">
        <v>446</v>
      </c>
      <c r="E12" s="93">
        <v>16</v>
      </c>
      <c r="F12" s="94"/>
      <c r="G12" s="94">
        <f t="shared" si="0"/>
        <v>0</v>
      </c>
      <c r="H12" s="95">
        <v>16</v>
      </c>
      <c r="I12" s="94"/>
      <c r="J12" s="94"/>
      <c r="K12" s="95">
        <v>16</v>
      </c>
      <c r="L12" s="94"/>
      <c r="M12" s="94"/>
      <c r="N12" s="95">
        <v>16</v>
      </c>
      <c r="O12" s="94"/>
      <c r="P12" s="94"/>
      <c r="Q12" s="95">
        <v>16</v>
      </c>
      <c r="R12" s="94"/>
      <c r="S12" s="94"/>
      <c r="T12" s="95">
        <v>16</v>
      </c>
      <c r="U12" s="94"/>
      <c r="V12" s="94"/>
      <c r="W12" s="95">
        <v>16</v>
      </c>
      <c r="X12" s="94"/>
      <c r="Y12" s="94"/>
      <c r="Z12" s="95">
        <v>16</v>
      </c>
      <c r="AA12" s="94"/>
      <c r="AB12" s="94"/>
      <c r="AC12" s="95">
        <v>16</v>
      </c>
      <c r="AD12" s="94"/>
      <c r="AE12" s="94"/>
      <c r="AF12" s="95">
        <v>16</v>
      </c>
      <c r="AG12" s="94"/>
      <c r="AH12" s="94"/>
      <c r="AI12" s="95">
        <v>16</v>
      </c>
      <c r="AJ12" s="94"/>
      <c r="AK12" s="94"/>
      <c r="AL12" s="95">
        <v>16</v>
      </c>
      <c r="AM12" s="94"/>
      <c r="AN12" s="94"/>
      <c r="AO12" s="95">
        <f>16*12</f>
        <v>192</v>
      </c>
      <c r="AP12" s="96"/>
      <c r="AQ12" s="99"/>
      <c r="AR12" s="51" t="s">
        <v>628</v>
      </c>
    </row>
    <row r="13" spans="1:44" s="54" customFormat="1" ht="17.399999999999999" x14ac:dyDescent="0.3">
      <c r="A13" s="54" t="s">
        <v>249</v>
      </c>
      <c r="B13" s="79" t="s">
        <v>247</v>
      </c>
      <c r="C13" s="73" t="s">
        <v>451</v>
      </c>
      <c r="D13" s="73" t="s">
        <v>448</v>
      </c>
      <c r="E13" s="93"/>
      <c r="F13" s="94"/>
      <c r="G13" s="94">
        <f t="shared" si="0"/>
        <v>0</v>
      </c>
      <c r="H13" s="95"/>
      <c r="I13" s="94"/>
      <c r="J13" s="94"/>
      <c r="K13" s="95"/>
      <c r="L13" s="94"/>
      <c r="M13" s="94"/>
      <c r="N13" s="95"/>
      <c r="O13" s="94"/>
      <c r="P13" s="94"/>
      <c r="Q13" s="95"/>
      <c r="R13" s="94"/>
      <c r="S13" s="94"/>
      <c r="T13" s="95"/>
      <c r="U13" s="94"/>
      <c r="V13" s="94"/>
      <c r="W13" s="95"/>
      <c r="X13" s="94"/>
      <c r="Y13" s="94"/>
      <c r="Z13" s="95"/>
      <c r="AA13" s="94"/>
      <c r="AB13" s="94"/>
      <c r="AC13" s="95"/>
      <c r="AD13" s="94"/>
      <c r="AE13" s="94"/>
      <c r="AF13" s="95"/>
      <c r="AG13" s="94"/>
      <c r="AH13" s="94"/>
      <c r="AI13" s="95"/>
      <c r="AJ13" s="94"/>
      <c r="AK13" s="94"/>
      <c r="AL13" s="95"/>
      <c r="AM13" s="94"/>
      <c r="AN13" s="94"/>
      <c r="AO13" s="95"/>
      <c r="AP13" s="96"/>
      <c r="AQ13" s="99"/>
      <c r="AR13" s="51"/>
    </row>
    <row r="14" spans="1:44" s="54" customFormat="1" ht="17.399999999999999" x14ac:dyDescent="0.3">
      <c r="A14" s="54" t="s">
        <v>249</v>
      </c>
      <c r="B14" s="79" t="s">
        <v>247</v>
      </c>
      <c r="C14" s="73" t="s">
        <v>452</v>
      </c>
      <c r="D14" s="73" t="s">
        <v>448</v>
      </c>
      <c r="E14" s="93"/>
      <c r="F14" s="94"/>
      <c r="G14" s="94">
        <f t="shared" si="0"/>
        <v>0</v>
      </c>
      <c r="H14" s="95"/>
      <c r="I14" s="94"/>
      <c r="J14" s="98"/>
      <c r="K14" s="93"/>
      <c r="L14" s="94"/>
      <c r="M14" s="94"/>
      <c r="N14" s="95"/>
      <c r="O14" s="94"/>
      <c r="P14" s="98"/>
      <c r="Q14" s="93"/>
      <c r="R14" s="94"/>
      <c r="S14" s="94"/>
      <c r="T14" s="95"/>
      <c r="U14" s="94"/>
      <c r="V14" s="98"/>
      <c r="W14" s="93"/>
      <c r="X14" s="94"/>
      <c r="Y14" s="94"/>
      <c r="Z14" s="95"/>
      <c r="AA14" s="94"/>
      <c r="AB14" s="98"/>
      <c r="AC14" s="93"/>
      <c r="AD14" s="94"/>
      <c r="AE14" s="94"/>
      <c r="AF14" s="95"/>
      <c r="AG14" s="94"/>
      <c r="AH14" s="94"/>
      <c r="AI14" s="95"/>
      <c r="AJ14" s="94"/>
      <c r="AK14" s="94"/>
      <c r="AL14" s="95"/>
      <c r="AM14" s="94"/>
      <c r="AN14" s="94"/>
      <c r="AO14" s="95"/>
      <c r="AP14" s="96"/>
      <c r="AQ14" s="99"/>
      <c r="AR14" s="51"/>
    </row>
    <row r="15" spans="1:44" s="54" customFormat="1" ht="39.75" customHeight="1" x14ac:dyDescent="0.3">
      <c r="A15" s="54" t="s">
        <v>249</v>
      </c>
      <c r="B15" s="79" t="s">
        <v>247</v>
      </c>
      <c r="C15" s="73" t="s">
        <v>453</v>
      </c>
      <c r="D15" s="73" t="s">
        <v>448</v>
      </c>
      <c r="E15" s="93"/>
      <c r="F15" s="94"/>
      <c r="G15" s="94">
        <f t="shared" si="0"/>
        <v>0</v>
      </c>
      <c r="H15" s="95"/>
      <c r="I15" s="94"/>
      <c r="J15" s="94"/>
      <c r="K15" s="95"/>
      <c r="L15" s="94"/>
      <c r="M15" s="94"/>
      <c r="N15" s="95"/>
      <c r="O15" s="94"/>
      <c r="P15" s="94"/>
      <c r="Q15" s="95"/>
      <c r="R15" s="94"/>
      <c r="S15" s="94"/>
      <c r="T15" s="95"/>
      <c r="U15" s="94"/>
      <c r="V15" s="94"/>
      <c r="W15" s="95"/>
      <c r="X15" s="94"/>
      <c r="Y15" s="94"/>
      <c r="Z15" s="95"/>
      <c r="AA15" s="94"/>
      <c r="AB15" s="94"/>
      <c r="AC15" s="95"/>
      <c r="AD15" s="94"/>
      <c r="AE15" s="94"/>
      <c r="AF15" s="95"/>
      <c r="AG15" s="94"/>
      <c r="AH15" s="94"/>
      <c r="AI15" s="95"/>
      <c r="AJ15" s="94"/>
      <c r="AK15" s="94"/>
      <c r="AL15" s="95"/>
      <c r="AM15" s="94"/>
      <c r="AN15" s="94"/>
      <c r="AO15" s="95"/>
      <c r="AP15" s="96"/>
      <c r="AQ15" s="99"/>
      <c r="AR15" s="74"/>
    </row>
    <row r="16" spans="1:44" s="54" customFormat="1" ht="17.399999999999999" x14ac:dyDescent="0.3">
      <c r="A16" s="54" t="s">
        <v>249</v>
      </c>
      <c r="B16" s="79" t="s">
        <v>247</v>
      </c>
      <c r="C16" s="73" t="s">
        <v>454</v>
      </c>
      <c r="D16" s="73" t="s">
        <v>446</v>
      </c>
      <c r="E16" s="95"/>
      <c r="F16" s="94"/>
      <c r="G16" s="94">
        <f t="shared" si="0"/>
        <v>0</v>
      </c>
      <c r="H16" s="95"/>
      <c r="I16" s="94"/>
      <c r="J16" s="94"/>
      <c r="K16" s="95"/>
      <c r="L16" s="94"/>
      <c r="M16" s="94"/>
      <c r="N16" s="95"/>
      <c r="O16" s="94"/>
      <c r="P16" s="94"/>
      <c r="Q16" s="95"/>
      <c r="R16" s="94"/>
      <c r="S16" s="94"/>
      <c r="T16" s="95"/>
      <c r="U16" s="94"/>
      <c r="V16" s="94"/>
      <c r="W16" s="95"/>
      <c r="X16" s="94"/>
      <c r="Y16" s="94"/>
      <c r="Z16" s="95"/>
      <c r="AA16" s="94"/>
      <c r="AB16" s="94"/>
      <c r="AC16" s="95"/>
      <c r="AD16" s="94"/>
      <c r="AE16" s="94"/>
      <c r="AF16" s="95"/>
      <c r="AG16" s="94"/>
      <c r="AH16" s="94"/>
      <c r="AI16" s="95"/>
      <c r="AJ16" s="94"/>
      <c r="AK16" s="94"/>
      <c r="AL16" s="95"/>
      <c r="AM16" s="94"/>
      <c r="AN16" s="94"/>
      <c r="AO16" s="95"/>
      <c r="AP16" s="96"/>
      <c r="AQ16" s="99"/>
      <c r="AR16" s="74"/>
    </row>
    <row r="17" spans="1:44" s="54" customFormat="1" ht="17.399999999999999" x14ac:dyDescent="0.3">
      <c r="A17" s="54" t="s">
        <v>249</v>
      </c>
      <c r="B17" s="79" t="s">
        <v>247</v>
      </c>
      <c r="C17" s="73" t="s">
        <v>455</v>
      </c>
      <c r="D17" s="73" t="s">
        <v>446</v>
      </c>
      <c r="E17" s="93"/>
      <c r="F17" s="94"/>
      <c r="G17" s="94">
        <f t="shared" si="0"/>
        <v>0</v>
      </c>
      <c r="H17" s="95"/>
      <c r="I17" s="94"/>
      <c r="J17" s="94"/>
      <c r="K17" s="95"/>
      <c r="L17" s="94"/>
      <c r="M17" s="94"/>
      <c r="N17" s="95"/>
      <c r="O17" s="94"/>
      <c r="P17" s="94"/>
      <c r="Q17" s="95"/>
      <c r="R17" s="94"/>
      <c r="S17" s="94"/>
      <c r="T17" s="95"/>
      <c r="U17" s="94"/>
      <c r="V17" s="94"/>
      <c r="W17" s="95"/>
      <c r="X17" s="94"/>
      <c r="Y17" s="94"/>
      <c r="Z17" s="95"/>
      <c r="AA17" s="94"/>
      <c r="AB17" s="94"/>
      <c r="AC17" s="95"/>
      <c r="AD17" s="94"/>
      <c r="AE17" s="94"/>
      <c r="AF17" s="95"/>
      <c r="AG17" s="94"/>
      <c r="AH17" s="94"/>
      <c r="AI17" s="95"/>
      <c r="AJ17" s="94"/>
      <c r="AK17" s="94"/>
      <c r="AL17" s="95"/>
      <c r="AM17" s="94"/>
      <c r="AN17" s="94"/>
      <c r="AO17" s="95"/>
      <c r="AP17" s="96"/>
      <c r="AQ17" s="99"/>
      <c r="AR17" s="51"/>
    </row>
    <row r="18" spans="1:44" s="54" customFormat="1" ht="17.399999999999999" x14ac:dyDescent="0.3">
      <c r="A18" s="54" t="s">
        <v>249</v>
      </c>
      <c r="B18" s="79" t="s">
        <v>247</v>
      </c>
      <c r="C18" s="73" t="s">
        <v>456</v>
      </c>
      <c r="D18" s="73" t="s">
        <v>446</v>
      </c>
      <c r="E18" s="93"/>
      <c r="F18" s="94"/>
      <c r="G18" s="94">
        <f t="shared" si="0"/>
        <v>0</v>
      </c>
      <c r="H18" s="95"/>
      <c r="I18" s="94"/>
      <c r="J18" s="94"/>
      <c r="K18" s="95"/>
      <c r="L18" s="94"/>
      <c r="M18" s="94"/>
      <c r="N18" s="95"/>
      <c r="O18" s="94"/>
      <c r="P18" s="94"/>
      <c r="Q18" s="95"/>
      <c r="R18" s="94"/>
      <c r="S18" s="94"/>
      <c r="T18" s="95"/>
      <c r="U18" s="94"/>
      <c r="V18" s="94"/>
      <c r="W18" s="95"/>
      <c r="X18" s="94"/>
      <c r="Y18" s="94"/>
      <c r="Z18" s="95"/>
      <c r="AA18" s="94"/>
      <c r="AB18" s="94"/>
      <c r="AC18" s="95"/>
      <c r="AD18" s="94"/>
      <c r="AE18" s="94"/>
      <c r="AF18" s="95"/>
      <c r="AG18" s="94"/>
      <c r="AH18" s="94"/>
      <c r="AI18" s="95"/>
      <c r="AJ18" s="94"/>
      <c r="AK18" s="94"/>
      <c r="AL18" s="95"/>
      <c r="AM18" s="94"/>
      <c r="AN18" s="94"/>
      <c r="AO18" s="95"/>
      <c r="AP18" s="96"/>
      <c r="AQ18" s="99"/>
      <c r="AR18" s="51"/>
    </row>
    <row r="19" spans="1:44" s="54" customFormat="1" ht="17.399999999999999" x14ac:dyDescent="0.3">
      <c r="A19" s="54" t="s">
        <v>249</v>
      </c>
      <c r="B19" s="79" t="s">
        <v>247</v>
      </c>
      <c r="C19" s="73" t="s">
        <v>457</v>
      </c>
      <c r="D19" s="73" t="s">
        <v>446</v>
      </c>
      <c r="E19" s="93"/>
      <c r="F19" s="94"/>
      <c r="G19" s="94">
        <f t="shared" si="0"/>
        <v>0</v>
      </c>
      <c r="H19" s="95"/>
      <c r="I19" s="94"/>
      <c r="J19" s="94"/>
      <c r="K19" s="95"/>
      <c r="L19" s="94"/>
      <c r="M19" s="94"/>
      <c r="N19" s="95"/>
      <c r="O19" s="94"/>
      <c r="P19" s="94"/>
      <c r="Q19" s="95"/>
      <c r="R19" s="94"/>
      <c r="S19" s="94"/>
      <c r="T19" s="95"/>
      <c r="U19" s="94"/>
      <c r="V19" s="94"/>
      <c r="W19" s="95"/>
      <c r="X19" s="94"/>
      <c r="Y19" s="94"/>
      <c r="Z19" s="95"/>
      <c r="AA19" s="94"/>
      <c r="AB19" s="94"/>
      <c r="AC19" s="95"/>
      <c r="AD19" s="94"/>
      <c r="AE19" s="94"/>
      <c r="AF19" s="95"/>
      <c r="AG19" s="94"/>
      <c r="AH19" s="94"/>
      <c r="AI19" s="95"/>
      <c r="AJ19" s="94"/>
      <c r="AK19" s="94"/>
      <c r="AL19" s="95"/>
      <c r="AM19" s="94"/>
      <c r="AN19" s="94"/>
      <c r="AO19" s="95"/>
      <c r="AP19" s="96"/>
      <c r="AQ19" s="99"/>
      <c r="AR19" s="51"/>
    </row>
    <row r="20" spans="1:44" s="54" customFormat="1" ht="17.399999999999999" x14ac:dyDescent="0.3">
      <c r="A20" s="54" t="s">
        <v>240</v>
      </c>
      <c r="B20" s="80" t="s">
        <v>237</v>
      </c>
      <c r="C20" s="73" t="s">
        <v>458</v>
      </c>
      <c r="D20" s="73" t="s">
        <v>448</v>
      </c>
      <c r="E20" s="93"/>
      <c r="F20" s="94"/>
      <c r="G20" s="94">
        <f t="shared" si="0"/>
        <v>0</v>
      </c>
      <c r="H20" s="95"/>
      <c r="I20" s="94"/>
      <c r="J20" s="94"/>
      <c r="K20" s="95"/>
      <c r="L20" s="94"/>
      <c r="M20" s="94"/>
      <c r="N20" s="95"/>
      <c r="O20" s="94"/>
      <c r="P20" s="94"/>
      <c r="Q20" s="95"/>
      <c r="R20" s="94"/>
      <c r="S20" s="94"/>
      <c r="T20" s="95"/>
      <c r="U20" s="94"/>
      <c r="V20" s="94"/>
      <c r="W20" s="95"/>
      <c r="X20" s="94"/>
      <c r="Y20" s="94"/>
      <c r="Z20" s="95"/>
      <c r="AA20" s="94"/>
      <c r="AB20" s="94"/>
      <c r="AC20" s="95"/>
      <c r="AD20" s="94"/>
      <c r="AE20" s="94"/>
      <c r="AF20" s="95"/>
      <c r="AG20" s="94"/>
      <c r="AH20" s="94"/>
      <c r="AI20" s="95"/>
      <c r="AJ20" s="94"/>
      <c r="AK20" s="94"/>
      <c r="AL20" s="95"/>
      <c r="AM20" s="94"/>
      <c r="AN20" s="94"/>
      <c r="AO20" s="95"/>
      <c r="AP20" s="96"/>
      <c r="AQ20" s="99"/>
      <c r="AR20" s="51"/>
    </row>
    <row r="21" spans="1:44" s="54" customFormat="1" ht="17.399999999999999" x14ac:dyDescent="0.3">
      <c r="A21" s="54" t="s">
        <v>240</v>
      </c>
      <c r="B21" s="79" t="s">
        <v>237</v>
      </c>
      <c r="C21" s="73" t="s">
        <v>459</v>
      </c>
      <c r="D21" s="73" t="s">
        <v>448</v>
      </c>
      <c r="E21" s="93">
        <v>8</v>
      </c>
      <c r="F21" s="94"/>
      <c r="G21" s="94">
        <f t="shared" si="0"/>
        <v>0</v>
      </c>
      <c r="H21" s="95">
        <v>8</v>
      </c>
      <c r="I21" s="94"/>
      <c r="J21" s="94"/>
      <c r="K21" s="95">
        <v>8</v>
      </c>
      <c r="L21" s="94"/>
      <c r="M21" s="94"/>
      <c r="N21" s="95">
        <v>8</v>
      </c>
      <c r="O21" s="94"/>
      <c r="P21" s="94"/>
      <c r="Q21" s="95">
        <v>8</v>
      </c>
      <c r="R21" s="94"/>
      <c r="S21" s="94"/>
      <c r="T21" s="95">
        <v>8</v>
      </c>
      <c r="U21" s="94"/>
      <c r="V21" s="94"/>
      <c r="W21" s="95">
        <v>8</v>
      </c>
      <c r="X21" s="94"/>
      <c r="Y21" s="94"/>
      <c r="Z21" s="95">
        <v>8</v>
      </c>
      <c r="AA21" s="94"/>
      <c r="AB21" s="94"/>
      <c r="AC21" s="95">
        <v>8</v>
      </c>
      <c r="AD21" s="94"/>
      <c r="AE21" s="94"/>
      <c r="AF21" s="95">
        <v>8</v>
      </c>
      <c r="AG21" s="94"/>
      <c r="AH21" s="94"/>
      <c r="AI21" s="95">
        <v>8</v>
      </c>
      <c r="AJ21" s="94"/>
      <c r="AK21" s="94"/>
      <c r="AL21" s="95">
        <v>8</v>
      </c>
      <c r="AM21" s="94"/>
      <c r="AN21" s="94"/>
      <c r="AO21" s="95">
        <f>12*8</f>
        <v>96</v>
      </c>
      <c r="AP21" s="96"/>
      <c r="AQ21" s="99"/>
      <c r="AR21" s="51" t="s">
        <v>629</v>
      </c>
    </row>
    <row r="22" spans="1:44" s="54" customFormat="1" ht="17.399999999999999" x14ac:dyDescent="0.3">
      <c r="A22" s="54" t="s">
        <v>240</v>
      </c>
      <c r="B22" s="79" t="s">
        <v>237</v>
      </c>
      <c r="C22" s="73" t="s">
        <v>460</v>
      </c>
      <c r="D22" s="73" t="s">
        <v>448</v>
      </c>
      <c r="E22" s="93"/>
      <c r="F22" s="94"/>
      <c r="G22" s="94">
        <f t="shared" si="0"/>
        <v>0</v>
      </c>
      <c r="H22" s="95"/>
      <c r="I22" s="94"/>
      <c r="J22" s="94"/>
      <c r="K22" s="95"/>
      <c r="L22" s="94"/>
      <c r="M22" s="94"/>
      <c r="N22" s="95"/>
      <c r="O22" s="94"/>
      <c r="P22" s="94"/>
      <c r="Q22" s="95"/>
      <c r="R22" s="94"/>
      <c r="S22" s="94"/>
      <c r="T22" s="95"/>
      <c r="U22" s="94"/>
      <c r="V22" s="94"/>
      <c r="W22" s="95"/>
      <c r="X22" s="94"/>
      <c r="Y22" s="94"/>
      <c r="Z22" s="95"/>
      <c r="AA22" s="94"/>
      <c r="AB22" s="94"/>
      <c r="AC22" s="95"/>
      <c r="AD22" s="94"/>
      <c r="AE22" s="94"/>
      <c r="AF22" s="95"/>
      <c r="AG22" s="94"/>
      <c r="AH22" s="94"/>
      <c r="AI22" s="95"/>
      <c r="AJ22" s="94"/>
      <c r="AK22" s="94"/>
      <c r="AL22" s="95"/>
      <c r="AM22" s="94"/>
      <c r="AN22" s="94"/>
      <c r="AO22" s="95"/>
      <c r="AP22" s="96"/>
      <c r="AQ22" s="99"/>
      <c r="AR22" s="51"/>
    </row>
    <row r="23" spans="1:44" s="54" customFormat="1" ht="17.399999999999999" x14ac:dyDescent="0.3">
      <c r="A23" s="54" t="s">
        <v>240</v>
      </c>
      <c r="B23" s="81" t="s">
        <v>237</v>
      </c>
      <c r="C23" s="73" t="s">
        <v>461</v>
      </c>
      <c r="D23" s="73" t="s">
        <v>446</v>
      </c>
      <c r="E23" s="93"/>
      <c r="F23" s="94"/>
      <c r="G23" s="94">
        <f t="shared" si="0"/>
        <v>0</v>
      </c>
      <c r="H23" s="95"/>
      <c r="I23" s="94"/>
      <c r="J23" s="94"/>
      <c r="K23" s="95"/>
      <c r="L23" s="94"/>
      <c r="M23" s="94"/>
      <c r="N23" s="95"/>
      <c r="O23" s="94"/>
      <c r="P23" s="94"/>
      <c r="Q23" s="95"/>
      <c r="R23" s="94"/>
      <c r="S23" s="94"/>
      <c r="T23" s="95"/>
      <c r="U23" s="94"/>
      <c r="V23" s="94"/>
      <c r="W23" s="95"/>
      <c r="X23" s="94"/>
      <c r="Y23" s="94"/>
      <c r="Z23" s="95"/>
      <c r="AA23" s="94"/>
      <c r="AB23" s="94"/>
      <c r="AC23" s="95"/>
      <c r="AD23" s="94"/>
      <c r="AE23" s="94"/>
      <c r="AF23" s="95"/>
      <c r="AG23" s="94"/>
      <c r="AH23" s="94"/>
      <c r="AI23" s="95"/>
      <c r="AJ23" s="94"/>
      <c r="AK23" s="94"/>
      <c r="AL23" s="95"/>
      <c r="AM23" s="94"/>
      <c r="AN23" s="94"/>
      <c r="AO23" s="95"/>
      <c r="AP23" s="96"/>
      <c r="AQ23" s="99"/>
      <c r="AR23" s="51"/>
    </row>
    <row r="24" spans="1:44" s="54" customFormat="1" ht="17.399999999999999" x14ac:dyDescent="0.3">
      <c r="A24" s="54" t="s">
        <v>240</v>
      </c>
      <c r="B24" s="82" t="s">
        <v>237</v>
      </c>
      <c r="C24" s="73" t="s">
        <v>462</v>
      </c>
      <c r="D24" s="73" t="s">
        <v>463</v>
      </c>
      <c r="E24" s="93">
        <v>3</v>
      </c>
      <c r="F24" s="94"/>
      <c r="G24" s="94">
        <f t="shared" si="0"/>
        <v>0</v>
      </c>
      <c r="H24" s="95"/>
      <c r="I24" s="94"/>
      <c r="J24" s="94"/>
      <c r="K24" s="95"/>
      <c r="L24" s="94"/>
      <c r="M24" s="94"/>
      <c r="N24" s="95"/>
      <c r="O24" s="94"/>
      <c r="P24" s="94"/>
      <c r="Q24" s="95"/>
      <c r="R24" s="94"/>
      <c r="S24" s="94"/>
      <c r="T24" s="95"/>
      <c r="U24" s="94"/>
      <c r="V24" s="94"/>
      <c r="W24" s="95">
        <v>3</v>
      </c>
      <c r="X24" s="94"/>
      <c r="Y24" s="94"/>
      <c r="Z24" s="95"/>
      <c r="AA24" s="94"/>
      <c r="AB24" s="94"/>
      <c r="AC24" s="95"/>
      <c r="AD24" s="94"/>
      <c r="AE24" s="94"/>
      <c r="AF24" s="95"/>
      <c r="AG24" s="94"/>
      <c r="AH24" s="94"/>
      <c r="AI24" s="95"/>
      <c r="AJ24" s="94"/>
      <c r="AK24" s="94"/>
      <c r="AL24" s="95"/>
      <c r="AM24" s="94"/>
      <c r="AN24" s="94"/>
      <c r="AO24" s="95">
        <v>6</v>
      </c>
      <c r="AP24" s="96"/>
      <c r="AQ24" s="99"/>
      <c r="AR24" s="51" t="s">
        <v>630</v>
      </c>
    </row>
    <row r="25" spans="1:44" s="54" customFormat="1" ht="18" thickBot="1" x14ac:dyDescent="0.35">
      <c r="B25" s="68" t="s">
        <v>428</v>
      </c>
      <c r="C25" s="75"/>
      <c r="D25" s="76"/>
      <c r="E25" s="97">
        <f>SUM(E7:E24)</f>
        <v>75</v>
      </c>
      <c r="F25" s="97"/>
      <c r="G25" s="97"/>
      <c r="H25" s="97">
        <f t="shared" ref="H25" si="1">SUM(H7:H24)</f>
        <v>24</v>
      </c>
      <c r="I25" s="97"/>
      <c r="J25" s="97"/>
      <c r="K25" s="97">
        <f t="shared" ref="K25" si="2">SUM(K7:K24)</f>
        <v>24</v>
      </c>
      <c r="L25" s="97"/>
      <c r="M25" s="97"/>
      <c r="N25" s="97">
        <f t="shared" ref="N25" si="3">SUM(N7:N24)</f>
        <v>24</v>
      </c>
      <c r="O25" s="97"/>
      <c r="P25" s="97"/>
      <c r="Q25" s="97">
        <f t="shared" ref="Q25" si="4">SUM(Q7:Q24)</f>
        <v>24</v>
      </c>
      <c r="R25" s="97"/>
      <c r="S25" s="97"/>
      <c r="T25" s="97">
        <f t="shared" ref="T25" si="5">SUM(T7:T24)</f>
        <v>24</v>
      </c>
      <c r="U25" s="97"/>
      <c r="V25" s="97"/>
      <c r="W25" s="97">
        <f t="shared" ref="W25" si="6">SUM(W7:W24)</f>
        <v>27</v>
      </c>
      <c r="X25" s="97"/>
      <c r="Y25" s="97"/>
      <c r="Z25" s="97">
        <f t="shared" ref="Z25" si="7">SUM(Z7:Z24)</f>
        <v>24</v>
      </c>
      <c r="AA25" s="97"/>
      <c r="AB25" s="97"/>
      <c r="AC25" s="97">
        <f t="shared" ref="AC25" si="8">SUM(AC7:AC24)</f>
        <v>24</v>
      </c>
      <c r="AD25" s="97"/>
      <c r="AE25" s="97"/>
      <c r="AF25" s="97">
        <f t="shared" ref="AF25" si="9">SUM(AF7:AF24)</f>
        <v>24</v>
      </c>
      <c r="AG25" s="97"/>
      <c r="AH25" s="97"/>
      <c r="AI25" s="97">
        <f t="shared" ref="AI25" si="10">SUM(AI7:AI24)</f>
        <v>24</v>
      </c>
      <c r="AJ25" s="97"/>
      <c r="AK25" s="97"/>
      <c r="AL25" s="97">
        <f t="shared" ref="AL25" si="11">SUM(AL7:AL24)</f>
        <v>24</v>
      </c>
      <c r="AM25" s="97"/>
      <c r="AN25" s="97"/>
      <c r="AO25" s="97">
        <f t="shared" ref="AO25" si="12">SUM(AO7:AO24)</f>
        <v>342</v>
      </c>
      <c r="AP25" s="97"/>
      <c r="AQ25" s="100"/>
      <c r="AR25" s="53"/>
    </row>
    <row r="28" spans="1:44" ht="17.399999999999999" x14ac:dyDescent="0.3">
      <c r="B28" s="77" t="s">
        <v>519</v>
      </c>
    </row>
  </sheetData>
  <mergeCells count="5">
    <mergeCell ref="B4:B6"/>
    <mergeCell ref="C4:C6"/>
    <mergeCell ref="D4:D6"/>
    <mergeCell ref="E4:AP4"/>
    <mergeCell ref="AR4:AR6"/>
  </mergeCells>
  <pageMargins left="0.7" right="0.7" top="0.75" bottom="0.75" header="0.3" footer="0.3"/>
  <ignoredErrors>
    <ignoredError sqref="A7:A2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66D4-4441-450E-AD5A-2D691976F391}">
  <sheetPr>
    <tabColor rgb="FFFF0000"/>
  </sheetPr>
  <dimension ref="A1:AR50"/>
  <sheetViews>
    <sheetView topLeftCell="S1" zoomScale="55" zoomScaleNormal="55" workbookViewId="0">
      <selection activeCell="AR18" sqref="AR18"/>
    </sheetView>
  </sheetViews>
  <sheetFormatPr defaultRowHeight="14.4" x14ac:dyDescent="0.3"/>
  <cols>
    <col min="1" max="1" width="20.88671875" bestFit="1" customWidth="1"/>
    <col min="2" max="2" width="41.5546875" customWidth="1"/>
    <col min="3" max="3" width="44.5546875" customWidth="1"/>
    <col min="4" max="4" width="27.44140625" bestFit="1" customWidth="1"/>
    <col min="5" max="5" width="14" customWidth="1"/>
    <col min="6" max="6" width="13.109375" bestFit="1" customWidth="1"/>
    <col min="7" max="8" width="13.109375" customWidth="1"/>
    <col min="9" max="9" width="13.109375" bestFit="1" customWidth="1"/>
    <col min="10" max="11" width="13.109375" customWidth="1"/>
    <col min="12" max="12" width="13.109375" bestFit="1" customWidth="1"/>
    <col min="13" max="14" width="13.109375" customWidth="1"/>
    <col min="15" max="15" width="13.109375" bestFit="1" customWidth="1"/>
    <col min="16" max="17" width="13.109375" customWidth="1"/>
    <col min="18" max="18" width="13.109375" bestFit="1" customWidth="1"/>
    <col min="19" max="20" width="13.109375" customWidth="1"/>
    <col min="21" max="21" width="13.109375" bestFit="1" customWidth="1"/>
    <col min="22" max="23" width="13.109375" customWidth="1"/>
    <col min="24" max="24" width="13.109375" bestFit="1" customWidth="1"/>
    <col min="25" max="26" width="13.109375" customWidth="1"/>
    <col min="27" max="27" width="13.109375" bestFit="1" customWidth="1"/>
    <col min="28" max="29" width="13.109375" customWidth="1"/>
    <col min="30" max="30" width="13.109375" bestFit="1" customWidth="1"/>
    <col min="31" max="32" width="13.109375" customWidth="1"/>
    <col min="33" max="33" width="13.109375" bestFit="1" customWidth="1"/>
    <col min="34" max="35" width="13.109375" customWidth="1"/>
    <col min="36" max="36" width="13.109375" bestFit="1" customWidth="1"/>
    <col min="37" max="38" width="13.109375" customWidth="1"/>
    <col min="39" max="39" width="13.109375" bestFit="1" customWidth="1"/>
    <col min="40" max="41" width="13.109375" customWidth="1"/>
    <col min="42" max="42" width="15.5546875" bestFit="1" customWidth="1"/>
    <col min="43" max="43" width="15.5546875" customWidth="1"/>
    <col min="44" max="44" width="153" customWidth="1"/>
  </cols>
  <sheetData>
    <row r="1" spans="1:44" x14ac:dyDescent="0.3">
      <c r="G1">
        <v>1</v>
      </c>
      <c r="J1">
        <v>2</v>
      </c>
      <c r="M1">
        <v>3</v>
      </c>
      <c r="P1">
        <v>4</v>
      </c>
      <c r="S1">
        <v>5</v>
      </c>
      <c r="V1">
        <v>6</v>
      </c>
      <c r="Y1">
        <v>7</v>
      </c>
      <c r="AB1">
        <v>8</v>
      </c>
      <c r="AE1">
        <v>9</v>
      </c>
      <c r="AH1">
        <v>10</v>
      </c>
      <c r="AK1">
        <v>11</v>
      </c>
      <c r="AN1">
        <v>12</v>
      </c>
    </row>
    <row r="2" spans="1:44" ht="17.399999999999999" x14ac:dyDescent="0.3">
      <c r="B2" s="61" t="s">
        <v>433</v>
      </c>
    </row>
    <row r="3" spans="1:44" ht="15" thickBot="1" x14ac:dyDescent="0.35"/>
    <row r="4" spans="1:44" s="54" customFormat="1" ht="17.399999999999999" x14ac:dyDescent="0.3">
      <c r="B4" s="147" t="s">
        <v>2</v>
      </c>
      <c r="C4" s="149" t="s">
        <v>3</v>
      </c>
      <c r="D4" s="152" t="s">
        <v>438</v>
      </c>
      <c r="E4" s="147" t="s">
        <v>412</v>
      </c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2"/>
      <c r="AQ4" s="44"/>
      <c r="AR4" s="153" t="s">
        <v>413</v>
      </c>
    </row>
    <row r="5" spans="1:44" s="54" customFormat="1" ht="17.399999999999999" x14ac:dyDescent="0.3">
      <c r="B5" s="155"/>
      <c r="C5" s="157"/>
      <c r="D5" s="159"/>
      <c r="E5" s="101" t="s">
        <v>414</v>
      </c>
      <c r="F5" s="101" t="s">
        <v>414</v>
      </c>
      <c r="G5" s="101" t="s">
        <v>414</v>
      </c>
      <c r="H5" s="92" t="s">
        <v>415</v>
      </c>
      <c r="I5" s="92" t="str">
        <f t="shared" ref="I5:J5" si="0">H5</f>
        <v>Feb.</v>
      </c>
      <c r="J5" s="46" t="str">
        <f t="shared" si="0"/>
        <v>Feb.</v>
      </c>
      <c r="K5" s="92" t="s">
        <v>416</v>
      </c>
      <c r="L5" s="92" t="str">
        <f t="shared" ref="L5:M5" si="1">K5</f>
        <v>Mar.</v>
      </c>
      <c r="M5" s="46" t="str">
        <f t="shared" si="1"/>
        <v>Mar.</v>
      </c>
      <c r="N5" s="92" t="s">
        <v>417</v>
      </c>
      <c r="O5" s="92" t="str">
        <f t="shared" ref="O5:P5" si="2">N5</f>
        <v>Apr.</v>
      </c>
      <c r="P5" s="92" t="str">
        <f t="shared" si="2"/>
        <v>Apr.</v>
      </c>
      <c r="Q5" s="92" t="s">
        <v>8</v>
      </c>
      <c r="R5" s="92" t="str">
        <f t="shared" ref="R5:S5" si="3">Q5</f>
        <v>May</v>
      </c>
      <c r="S5" s="92" t="str">
        <f t="shared" si="3"/>
        <v>May</v>
      </c>
      <c r="T5" s="92" t="s">
        <v>418</v>
      </c>
      <c r="U5" s="92" t="str">
        <f t="shared" ref="U5:V5" si="4">T5</f>
        <v>Jun.</v>
      </c>
      <c r="V5" s="92" t="str">
        <f t="shared" si="4"/>
        <v>Jun.</v>
      </c>
      <c r="W5" s="92" t="s">
        <v>419</v>
      </c>
      <c r="X5" s="92" t="str">
        <f t="shared" ref="X5:Y5" si="5">W5</f>
        <v>Jul.</v>
      </c>
      <c r="Y5" s="92" t="str">
        <f t="shared" si="5"/>
        <v>Jul.</v>
      </c>
      <c r="Z5" s="92" t="s">
        <v>420</v>
      </c>
      <c r="AA5" s="92" t="str">
        <f t="shared" ref="AA5:AB5" si="6">Z5</f>
        <v>Aug.</v>
      </c>
      <c r="AB5" s="92" t="str">
        <f t="shared" si="6"/>
        <v>Aug.</v>
      </c>
      <c r="AC5" s="92" t="s">
        <v>421</v>
      </c>
      <c r="AD5" s="92" t="str">
        <f t="shared" ref="AD5:AE5" si="7">AC5</f>
        <v>Sep.</v>
      </c>
      <c r="AE5" s="92" t="str">
        <f t="shared" si="7"/>
        <v>Sep.</v>
      </c>
      <c r="AF5" s="92" t="s">
        <v>422</v>
      </c>
      <c r="AG5" s="92" t="str">
        <f t="shared" ref="AG5:AH5" si="8">AF5</f>
        <v>Oct.</v>
      </c>
      <c r="AH5" s="92" t="str">
        <f t="shared" si="8"/>
        <v>Oct.</v>
      </c>
      <c r="AI5" s="92" t="s">
        <v>423</v>
      </c>
      <c r="AJ5" s="92" t="str">
        <f t="shared" ref="AJ5:AK5" si="9">AI5</f>
        <v xml:space="preserve">Nov. </v>
      </c>
      <c r="AK5" s="92" t="str">
        <f t="shared" si="9"/>
        <v xml:space="preserve">Nov. </v>
      </c>
      <c r="AL5" s="92" t="s">
        <v>424</v>
      </c>
      <c r="AM5" s="92" t="str">
        <f t="shared" ref="AM5:AN5" si="10">AL5</f>
        <v>Dec.</v>
      </c>
      <c r="AN5" s="92" t="str">
        <f t="shared" si="10"/>
        <v>Dec.</v>
      </c>
      <c r="AO5" s="92" t="s">
        <v>425</v>
      </c>
      <c r="AP5" s="92" t="s">
        <v>425</v>
      </c>
      <c r="AQ5" s="92" t="s">
        <v>425</v>
      </c>
      <c r="AR5" s="161"/>
    </row>
    <row r="6" spans="1:44" s="54" customFormat="1" ht="18" thickBot="1" x14ac:dyDescent="0.35">
      <c r="B6" s="156"/>
      <c r="C6" s="158"/>
      <c r="D6" s="160"/>
      <c r="E6" s="47" t="s">
        <v>426</v>
      </c>
      <c r="F6" s="48" t="s">
        <v>427</v>
      </c>
      <c r="G6" s="48" t="s">
        <v>522</v>
      </c>
      <c r="H6" s="47" t="s">
        <v>426</v>
      </c>
      <c r="I6" s="48" t="s">
        <v>427</v>
      </c>
      <c r="J6" s="48" t="s">
        <v>522</v>
      </c>
      <c r="K6" s="47" t="s">
        <v>426</v>
      </c>
      <c r="L6" s="48" t="s">
        <v>427</v>
      </c>
      <c r="M6" s="48" t="s">
        <v>522</v>
      </c>
      <c r="N6" s="47" t="s">
        <v>426</v>
      </c>
      <c r="O6" s="48" t="s">
        <v>427</v>
      </c>
      <c r="P6" s="48" t="s">
        <v>522</v>
      </c>
      <c r="Q6" s="47" t="s">
        <v>426</v>
      </c>
      <c r="R6" s="48" t="s">
        <v>427</v>
      </c>
      <c r="S6" s="48" t="s">
        <v>522</v>
      </c>
      <c r="T6" s="47" t="s">
        <v>426</v>
      </c>
      <c r="U6" s="48" t="s">
        <v>427</v>
      </c>
      <c r="V6" s="48" t="s">
        <v>522</v>
      </c>
      <c r="W6" s="47" t="s">
        <v>426</v>
      </c>
      <c r="X6" s="48" t="s">
        <v>427</v>
      </c>
      <c r="Y6" s="48" t="s">
        <v>522</v>
      </c>
      <c r="Z6" s="47" t="s">
        <v>426</v>
      </c>
      <c r="AA6" s="48" t="s">
        <v>427</v>
      </c>
      <c r="AB6" s="48" t="s">
        <v>522</v>
      </c>
      <c r="AC6" s="47" t="s">
        <v>426</v>
      </c>
      <c r="AD6" s="48" t="s">
        <v>427</v>
      </c>
      <c r="AE6" s="48" t="s">
        <v>522</v>
      </c>
      <c r="AF6" s="47" t="s">
        <v>426</v>
      </c>
      <c r="AG6" s="48" t="s">
        <v>427</v>
      </c>
      <c r="AH6" s="48" t="s">
        <v>522</v>
      </c>
      <c r="AI6" s="47" t="s">
        <v>426</v>
      </c>
      <c r="AJ6" s="48" t="s">
        <v>427</v>
      </c>
      <c r="AK6" s="48" t="s">
        <v>522</v>
      </c>
      <c r="AL6" s="47" t="s">
        <v>426</v>
      </c>
      <c r="AM6" s="48" t="s">
        <v>427</v>
      </c>
      <c r="AN6" s="48" t="s">
        <v>522</v>
      </c>
      <c r="AO6" s="47" t="s">
        <v>426</v>
      </c>
      <c r="AP6" s="48" t="s">
        <v>427</v>
      </c>
      <c r="AQ6" s="48" t="s">
        <v>522</v>
      </c>
      <c r="AR6" s="162"/>
    </row>
    <row r="7" spans="1:44" s="54" customFormat="1" ht="17.399999999999999" x14ac:dyDescent="0.3">
      <c r="A7" s="54" t="s">
        <v>331</v>
      </c>
      <c r="B7" s="78" t="s">
        <v>329</v>
      </c>
      <c r="C7" s="72" t="s">
        <v>464</v>
      </c>
      <c r="D7" s="72" t="s">
        <v>465</v>
      </c>
      <c r="E7" s="95">
        <v>3</v>
      </c>
      <c r="F7" s="94">
        <v>55000</v>
      </c>
      <c r="G7" s="94">
        <f>E7*F7</f>
        <v>165000</v>
      </c>
      <c r="H7" s="95">
        <v>3</v>
      </c>
      <c r="I7" s="94"/>
      <c r="J7" s="94"/>
      <c r="K7" s="95">
        <v>3</v>
      </c>
      <c r="L7" s="94"/>
      <c r="M7" s="94"/>
      <c r="N7" s="95">
        <v>3</v>
      </c>
      <c r="O7" s="94"/>
      <c r="P7" s="94"/>
      <c r="Q7" s="95">
        <v>3</v>
      </c>
      <c r="R7" s="94"/>
      <c r="S7" s="94"/>
      <c r="T7" s="95">
        <v>3</v>
      </c>
      <c r="U7" s="94"/>
      <c r="V7" s="94"/>
      <c r="W7" s="95">
        <v>3</v>
      </c>
      <c r="X7" s="94"/>
      <c r="Y7" s="94"/>
      <c r="Z7" s="95">
        <v>3</v>
      </c>
      <c r="AA7" s="94"/>
      <c r="AB7" s="94"/>
      <c r="AC7" s="95">
        <v>3</v>
      </c>
      <c r="AD7" s="94"/>
      <c r="AE7" s="94"/>
      <c r="AF7" s="95">
        <v>3</v>
      </c>
      <c r="AG7" s="94"/>
      <c r="AH7" s="94"/>
      <c r="AI7" s="95">
        <v>3</v>
      </c>
      <c r="AJ7" s="94"/>
      <c r="AK7" s="94"/>
      <c r="AL7" s="95">
        <v>3</v>
      </c>
      <c r="AM7" s="94"/>
      <c r="AN7" s="94"/>
      <c r="AO7" s="95">
        <v>36</v>
      </c>
      <c r="AP7" s="96"/>
      <c r="AQ7" s="99"/>
      <c r="AR7" s="51" t="s">
        <v>624</v>
      </c>
    </row>
    <row r="8" spans="1:44" s="54" customFormat="1" ht="17.399999999999999" x14ac:dyDescent="0.3">
      <c r="A8" s="54" t="s">
        <v>331</v>
      </c>
      <c r="B8" s="79" t="s">
        <v>329</v>
      </c>
      <c r="C8" s="73" t="s">
        <v>466</v>
      </c>
      <c r="D8" s="73" t="s">
        <v>465</v>
      </c>
      <c r="E8" s="95">
        <v>1</v>
      </c>
      <c r="F8" s="94"/>
      <c r="G8" s="94">
        <f t="shared" ref="G8:G47" si="11">E8*F8</f>
        <v>0</v>
      </c>
      <c r="H8" s="95"/>
      <c r="I8" s="94"/>
      <c r="J8" s="94"/>
      <c r="K8" s="95"/>
      <c r="L8" s="94"/>
      <c r="M8" s="94"/>
      <c r="N8" s="95"/>
      <c r="O8" s="94"/>
      <c r="P8" s="94"/>
      <c r="Q8" s="95"/>
      <c r="R8" s="94"/>
      <c r="S8" s="94"/>
      <c r="T8" s="95"/>
      <c r="U8" s="94"/>
      <c r="V8" s="94"/>
      <c r="W8" s="95">
        <v>1</v>
      </c>
      <c r="X8" s="94"/>
      <c r="Y8" s="94"/>
      <c r="Z8" s="95"/>
      <c r="AA8" s="94"/>
      <c r="AB8" s="94"/>
      <c r="AC8" s="95"/>
      <c r="AD8" s="94"/>
      <c r="AE8" s="94"/>
      <c r="AF8" s="95"/>
      <c r="AG8" s="94"/>
      <c r="AH8" s="94"/>
      <c r="AI8" s="95"/>
      <c r="AJ8" s="94"/>
      <c r="AK8" s="94"/>
      <c r="AL8" s="95"/>
      <c r="AM8" s="94"/>
      <c r="AN8" s="94"/>
      <c r="AO8" s="95">
        <v>2</v>
      </c>
      <c r="AP8" s="96"/>
      <c r="AQ8" s="99"/>
      <c r="AR8" s="51" t="s">
        <v>625</v>
      </c>
    </row>
    <row r="9" spans="1:44" s="54" customFormat="1" ht="17.399999999999999" x14ac:dyDescent="0.3">
      <c r="A9" s="54" t="s">
        <v>331</v>
      </c>
      <c r="B9" s="79" t="s">
        <v>329</v>
      </c>
      <c r="C9" s="73" t="s">
        <v>467</v>
      </c>
      <c r="D9" s="73" t="s">
        <v>448</v>
      </c>
      <c r="E9" s="95"/>
      <c r="F9" s="94"/>
      <c r="G9" s="94">
        <f t="shared" si="11"/>
        <v>0</v>
      </c>
      <c r="H9" s="95"/>
      <c r="I9" s="94"/>
      <c r="J9" s="94"/>
      <c r="K9" s="95"/>
      <c r="L9" s="94"/>
      <c r="M9" s="94"/>
      <c r="N9" s="95"/>
      <c r="O9" s="94"/>
      <c r="P9" s="94"/>
      <c r="Q9" s="95"/>
      <c r="R9" s="94"/>
      <c r="S9" s="94"/>
      <c r="T9" s="95"/>
      <c r="U9" s="94"/>
      <c r="V9" s="94"/>
      <c r="W9" s="95"/>
      <c r="X9" s="94"/>
      <c r="Y9" s="94"/>
      <c r="Z9" s="95"/>
      <c r="AA9" s="94"/>
      <c r="AB9" s="94"/>
      <c r="AC9" s="95"/>
      <c r="AD9" s="94"/>
      <c r="AE9" s="94"/>
      <c r="AF9" s="95"/>
      <c r="AG9" s="94"/>
      <c r="AH9" s="94"/>
      <c r="AI9" s="95"/>
      <c r="AJ9" s="94"/>
      <c r="AK9" s="94"/>
      <c r="AL9" s="95"/>
      <c r="AM9" s="94"/>
      <c r="AN9" s="94"/>
      <c r="AO9" s="95"/>
      <c r="AP9" s="96"/>
      <c r="AQ9" s="99"/>
      <c r="AR9" s="51"/>
    </row>
    <row r="10" spans="1:44" s="54" customFormat="1" ht="17.399999999999999" x14ac:dyDescent="0.3">
      <c r="A10" s="54" t="s">
        <v>331</v>
      </c>
      <c r="B10" s="79" t="s">
        <v>329</v>
      </c>
      <c r="C10" s="73" t="s">
        <v>468</v>
      </c>
      <c r="D10" s="73" t="s">
        <v>469</v>
      </c>
      <c r="E10" s="95"/>
      <c r="F10" s="94"/>
      <c r="G10" s="94">
        <f t="shared" si="11"/>
        <v>0</v>
      </c>
      <c r="H10" s="95"/>
      <c r="I10" s="94"/>
      <c r="J10" s="94"/>
      <c r="K10" s="95"/>
      <c r="L10" s="94"/>
      <c r="M10" s="94"/>
      <c r="N10" s="95"/>
      <c r="O10" s="94"/>
      <c r="P10" s="94"/>
      <c r="Q10" s="95"/>
      <c r="R10" s="94"/>
      <c r="S10" s="94"/>
      <c r="T10" s="95"/>
      <c r="U10" s="94"/>
      <c r="V10" s="94"/>
      <c r="W10" s="95"/>
      <c r="X10" s="94"/>
      <c r="Y10" s="94"/>
      <c r="Z10" s="95"/>
      <c r="AA10" s="94"/>
      <c r="AB10" s="94"/>
      <c r="AC10" s="95"/>
      <c r="AD10" s="94"/>
      <c r="AE10" s="94"/>
      <c r="AF10" s="95"/>
      <c r="AG10" s="94"/>
      <c r="AH10" s="94"/>
      <c r="AI10" s="95"/>
      <c r="AJ10" s="94"/>
      <c r="AK10" s="94"/>
      <c r="AL10" s="95"/>
      <c r="AM10" s="94"/>
      <c r="AN10" s="94"/>
      <c r="AO10" s="95"/>
      <c r="AP10" s="96"/>
      <c r="AQ10" s="99"/>
      <c r="AR10" s="51"/>
    </row>
    <row r="11" spans="1:44" s="54" customFormat="1" ht="17.399999999999999" x14ac:dyDescent="0.3">
      <c r="A11" s="54" t="s">
        <v>331</v>
      </c>
      <c r="B11" s="79" t="s">
        <v>329</v>
      </c>
      <c r="C11" s="73" t="s">
        <v>470</v>
      </c>
      <c r="D11" s="73" t="s">
        <v>471</v>
      </c>
      <c r="E11" s="93"/>
      <c r="F11" s="94"/>
      <c r="G11" s="94">
        <f t="shared" si="11"/>
        <v>0</v>
      </c>
      <c r="H11" s="95"/>
      <c r="I11" s="94"/>
      <c r="J11" s="98"/>
      <c r="K11" s="93"/>
      <c r="L11" s="94"/>
      <c r="M11" s="94"/>
      <c r="N11" s="95"/>
      <c r="O11" s="94"/>
      <c r="P11" s="98"/>
      <c r="Q11" s="93"/>
      <c r="R11" s="94"/>
      <c r="S11" s="94"/>
      <c r="T11" s="95"/>
      <c r="U11" s="94"/>
      <c r="V11" s="98"/>
      <c r="W11" s="93"/>
      <c r="X11" s="94"/>
      <c r="Y11" s="94"/>
      <c r="Z11" s="95"/>
      <c r="AA11" s="94"/>
      <c r="AB11" s="94"/>
      <c r="AC11" s="95"/>
      <c r="AD11" s="94"/>
      <c r="AE11" s="94"/>
      <c r="AF11" s="95"/>
      <c r="AG11" s="94"/>
      <c r="AH11" s="94"/>
      <c r="AI11" s="95"/>
      <c r="AJ11" s="94"/>
      <c r="AK11" s="94"/>
      <c r="AL11" s="95"/>
      <c r="AM11" s="94"/>
      <c r="AN11" s="94"/>
      <c r="AO11" s="95"/>
      <c r="AP11" s="96"/>
      <c r="AQ11" s="99"/>
      <c r="AR11" s="51"/>
    </row>
    <row r="12" spans="1:44" s="54" customFormat="1" ht="17.399999999999999" x14ac:dyDescent="0.3">
      <c r="A12" s="54" t="s">
        <v>331</v>
      </c>
      <c r="B12" s="79" t="s">
        <v>329</v>
      </c>
      <c r="C12" s="73" t="s">
        <v>472</v>
      </c>
      <c r="D12" s="73" t="s">
        <v>473</v>
      </c>
      <c r="E12" s="95"/>
      <c r="F12" s="94"/>
      <c r="G12" s="94">
        <f t="shared" si="11"/>
        <v>0</v>
      </c>
      <c r="H12" s="95"/>
      <c r="I12" s="94"/>
      <c r="J12" s="94"/>
      <c r="K12" s="95"/>
      <c r="L12" s="94"/>
      <c r="M12" s="94"/>
      <c r="N12" s="95"/>
      <c r="O12" s="94"/>
      <c r="P12" s="94"/>
      <c r="Q12" s="95"/>
      <c r="R12" s="94"/>
      <c r="S12" s="94"/>
      <c r="T12" s="95"/>
      <c r="U12" s="94"/>
      <c r="V12" s="94"/>
      <c r="W12" s="95"/>
      <c r="X12" s="94"/>
      <c r="Y12" s="94"/>
      <c r="Z12" s="95"/>
      <c r="AA12" s="94"/>
      <c r="AB12" s="94"/>
      <c r="AC12" s="95"/>
      <c r="AD12" s="94"/>
      <c r="AE12" s="94"/>
      <c r="AF12" s="95"/>
      <c r="AG12" s="94"/>
      <c r="AH12" s="94"/>
      <c r="AI12" s="95"/>
      <c r="AJ12" s="94"/>
      <c r="AK12" s="94"/>
      <c r="AL12" s="95"/>
      <c r="AM12" s="94"/>
      <c r="AN12" s="94"/>
      <c r="AO12" s="95"/>
      <c r="AP12" s="96"/>
      <c r="AQ12" s="99"/>
      <c r="AR12" s="51"/>
    </row>
    <row r="13" spans="1:44" s="54" customFormat="1" ht="17.399999999999999" x14ac:dyDescent="0.3">
      <c r="A13" s="54" t="s">
        <v>331</v>
      </c>
      <c r="B13" s="79" t="s">
        <v>329</v>
      </c>
      <c r="C13" s="73" t="s">
        <v>474</v>
      </c>
      <c r="D13" s="73" t="s">
        <v>448</v>
      </c>
      <c r="E13" s="93"/>
      <c r="F13" s="94"/>
      <c r="G13" s="94">
        <f t="shared" si="11"/>
        <v>0</v>
      </c>
      <c r="H13" s="95"/>
      <c r="I13" s="94"/>
      <c r="J13" s="94"/>
      <c r="K13" s="95"/>
      <c r="L13" s="94"/>
      <c r="M13" s="94"/>
      <c r="N13" s="95"/>
      <c r="O13" s="94"/>
      <c r="P13" s="94"/>
      <c r="Q13" s="95"/>
      <c r="R13" s="94"/>
      <c r="S13" s="94"/>
      <c r="T13" s="95"/>
      <c r="U13" s="94"/>
      <c r="V13" s="94"/>
      <c r="W13" s="95"/>
      <c r="X13" s="94"/>
      <c r="Y13" s="94"/>
      <c r="Z13" s="95"/>
      <c r="AA13" s="94"/>
      <c r="AB13" s="94"/>
      <c r="AC13" s="95"/>
      <c r="AD13" s="94"/>
      <c r="AE13" s="94"/>
      <c r="AF13" s="95"/>
      <c r="AG13" s="94"/>
      <c r="AH13" s="94"/>
      <c r="AI13" s="95"/>
      <c r="AJ13" s="94"/>
      <c r="AK13" s="94"/>
      <c r="AL13" s="95"/>
      <c r="AM13" s="94"/>
      <c r="AN13" s="94"/>
      <c r="AO13" s="95"/>
      <c r="AP13" s="96"/>
      <c r="AQ13" s="99"/>
      <c r="AR13" s="51"/>
    </row>
    <row r="14" spans="1:44" s="54" customFormat="1" ht="17.399999999999999" x14ac:dyDescent="0.3">
      <c r="A14" s="54" t="s">
        <v>331</v>
      </c>
      <c r="B14" s="79" t="s">
        <v>329</v>
      </c>
      <c r="C14" s="73" t="s">
        <v>475</v>
      </c>
      <c r="D14" s="73" t="s">
        <v>448</v>
      </c>
      <c r="E14" s="95">
        <v>9</v>
      </c>
      <c r="F14" s="94"/>
      <c r="G14" s="94">
        <f t="shared" si="11"/>
        <v>0</v>
      </c>
      <c r="H14" s="95"/>
      <c r="I14" s="94"/>
      <c r="J14" s="94"/>
      <c r="K14" s="95">
        <v>9</v>
      </c>
      <c r="L14" s="94"/>
      <c r="M14" s="94"/>
      <c r="N14" s="95"/>
      <c r="O14" s="94"/>
      <c r="P14" s="94"/>
      <c r="Q14" s="95">
        <v>9</v>
      </c>
      <c r="R14" s="94"/>
      <c r="S14" s="94"/>
      <c r="T14" s="95"/>
      <c r="U14" s="94"/>
      <c r="V14" s="94"/>
      <c r="W14" s="95">
        <v>9</v>
      </c>
      <c r="X14" s="94"/>
      <c r="Y14" s="94"/>
      <c r="Z14" s="95"/>
      <c r="AA14" s="94"/>
      <c r="AB14" s="94"/>
      <c r="AC14" s="95">
        <v>9</v>
      </c>
      <c r="AD14" s="94"/>
      <c r="AE14" s="94"/>
      <c r="AF14" s="95"/>
      <c r="AG14" s="94"/>
      <c r="AH14" s="94"/>
      <c r="AI14" s="95">
        <v>9</v>
      </c>
      <c r="AJ14" s="94"/>
      <c r="AK14" s="94"/>
      <c r="AL14" s="95"/>
      <c r="AM14" s="94"/>
      <c r="AN14" s="94"/>
      <c r="AO14" s="95">
        <v>54</v>
      </c>
      <c r="AP14" s="96"/>
      <c r="AQ14" s="99"/>
      <c r="AR14" s="51" t="s">
        <v>632</v>
      </c>
    </row>
    <row r="15" spans="1:44" s="54" customFormat="1" ht="17.399999999999999" x14ac:dyDescent="0.3">
      <c r="A15" s="54" t="s">
        <v>331</v>
      </c>
      <c r="B15" s="79" t="s">
        <v>329</v>
      </c>
      <c r="C15" s="73" t="s">
        <v>476</v>
      </c>
      <c r="D15" s="73" t="s">
        <v>448</v>
      </c>
      <c r="E15" s="95">
        <v>9</v>
      </c>
      <c r="F15" s="94"/>
      <c r="G15" s="94">
        <f t="shared" ref="G15" si="12">E15*F15</f>
        <v>0</v>
      </c>
      <c r="H15" s="95"/>
      <c r="I15" s="94"/>
      <c r="J15" s="94"/>
      <c r="K15" s="95">
        <v>9</v>
      </c>
      <c r="L15" s="94"/>
      <c r="M15" s="94"/>
      <c r="N15" s="95"/>
      <c r="O15" s="94"/>
      <c r="P15" s="94"/>
      <c r="Q15" s="95">
        <v>9</v>
      </c>
      <c r="R15" s="94"/>
      <c r="S15" s="94"/>
      <c r="T15" s="95"/>
      <c r="U15" s="94"/>
      <c r="V15" s="94"/>
      <c r="W15" s="95">
        <v>9</v>
      </c>
      <c r="X15" s="94"/>
      <c r="Y15" s="94"/>
      <c r="Z15" s="95"/>
      <c r="AA15" s="94"/>
      <c r="AB15" s="94"/>
      <c r="AC15" s="95">
        <v>9</v>
      </c>
      <c r="AD15" s="94"/>
      <c r="AE15" s="94"/>
      <c r="AF15" s="95"/>
      <c r="AG15" s="94"/>
      <c r="AH15" s="94"/>
      <c r="AI15" s="95">
        <v>9</v>
      </c>
      <c r="AJ15" s="94"/>
      <c r="AK15" s="94"/>
      <c r="AL15" s="95"/>
      <c r="AM15" s="94"/>
      <c r="AN15" s="94"/>
      <c r="AO15" s="95">
        <v>54</v>
      </c>
      <c r="AP15" s="96"/>
      <c r="AQ15" s="99"/>
      <c r="AR15" s="51" t="s">
        <v>632</v>
      </c>
    </row>
    <row r="16" spans="1:44" s="54" customFormat="1" ht="17.399999999999999" x14ac:dyDescent="0.3">
      <c r="A16" s="54" t="s">
        <v>331</v>
      </c>
      <c r="B16" s="79" t="s">
        <v>329</v>
      </c>
      <c r="C16" s="73" t="s">
        <v>477</v>
      </c>
      <c r="D16" s="73" t="s">
        <v>448</v>
      </c>
      <c r="E16" s="95"/>
      <c r="F16" s="94"/>
      <c r="G16" s="94">
        <f t="shared" si="11"/>
        <v>0</v>
      </c>
      <c r="H16" s="95"/>
      <c r="I16" s="94"/>
      <c r="J16" s="94"/>
      <c r="K16" s="95"/>
      <c r="L16" s="94"/>
      <c r="M16" s="94"/>
      <c r="N16" s="95"/>
      <c r="O16" s="94"/>
      <c r="P16" s="94"/>
      <c r="Q16" s="95"/>
      <c r="R16" s="94"/>
      <c r="S16" s="94"/>
      <c r="T16" s="95"/>
      <c r="U16" s="94"/>
      <c r="V16" s="94"/>
      <c r="W16" s="95"/>
      <c r="X16" s="94"/>
      <c r="Y16" s="94"/>
      <c r="Z16" s="95"/>
      <c r="AA16" s="94"/>
      <c r="AB16" s="94"/>
      <c r="AC16" s="95"/>
      <c r="AD16" s="94"/>
      <c r="AE16" s="94"/>
      <c r="AF16" s="95"/>
      <c r="AG16" s="94"/>
      <c r="AH16" s="94"/>
      <c r="AI16" s="95"/>
      <c r="AJ16" s="94"/>
      <c r="AK16" s="94"/>
      <c r="AL16" s="95"/>
      <c r="AM16" s="94"/>
      <c r="AN16" s="94"/>
      <c r="AO16" s="95"/>
      <c r="AP16" s="96"/>
      <c r="AQ16" s="99"/>
      <c r="AR16" s="51"/>
    </row>
    <row r="17" spans="1:44" s="54" customFormat="1" ht="17.399999999999999" x14ac:dyDescent="0.3">
      <c r="A17" s="54" t="s">
        <v>331</v>
      </c>
      <c r="B17" s="79" t="s">
        <v>329</v>
      </c>
      <c r="C17" s="73" t="s">
        <v>478</v>
      </c>
      <c r="D17" s="73" t="s">
        <v>448</v>
      </c>
      <c r="E17" s="95">
        <v>9</v>
      </c>
      <c r="F17" s="94"/>
      <c r="G17" s="94">
        <f t="shared" ref="G17" si="13">E17*F17</f>
        <v>0</v>
      </c>
      <c r="H17" s="95"/>
      <c r="I17" s="94"/>
      <c r="J17" s="94"/>
      <c r="K17" s="95">
        <v>9</v>
      </c>
      <c r="L17" s="94"/>
      <c r="M17" s="94"/>
      <c r="N17" s="95"/>
      <c r="O17" s="94"/>
      <c r="P17" s="94"/>
      <c r="Q17" s="95">
        <v>9</v>
      </c>
      <c r="R17" s="94"/>
      <c r="S17" s="94"/>
      <c r="T17" s="95"/>
      <c r="U17" s="94"/>
      <c r="V17" s="94"/>
      <c r="W17" s="95">
        <v>9</v>
      </c>
      <c r="X17" s="94"/>
      <c r="Y17" s="94"/>
      <c r="Z17" s="95"/>
      <c r="AA17" s="94"/>
      <c r="AB17" s="94"/>
      <c r="AC17" s="95">
        <v>9</v>
      </c>
      <c r="AD17" s="94"/>
      <c r="AE17" s="94"/>
      <c r="AF17" s="95"/>
      <c r="AG17" s="94"/>
      <c r="AH17" s="94"/>
      <c r="AI17" s="95">
        <v>9</v>
      </c>
      <c r="AJ17" s="94"/>
      <c r="AK17" s="94"/>
      <c r="AL17" s="95"/>
      <c r="AM17" s="94"/>
      <c r="AN17" s="94"/>
      <c r="AO17" s="95">
        <v>54</v>
      </c>
      <c r="AP17" s="96"/>
      <c r="AQ17" s="99"/>
      <c r="AR17" s="51" t="s">
        <v>632</v>
      </c>
    </row>
    <row r="18" spans="1:44" s="54" customFormat="1" ht="17.399999999999999" x14ac:dyDescent="0.3">
      <c r="A18" s="54" t="s">
        <v>331</v>
      </c>
      <c r="B18" s="79" t="s">
        <v>329</v>
      </c>
      <c r="C18" s="73" t="s">
        <v>479</v>
      </c>
      <c r="D18" s="73" t="s">
        <v>448</v>
      </c>
      <c r="E18" s="93"/>
      <c r="F18" s="94"/>
      <c r="G18" s="94">
        <f t="shared" si="11"/>
        <v>0</v>
      </c>
      <c r="H18" s="95"/>
      <c r="I18" s="94"/>
      <c r="J18" s="94"/>
      <c r="K18" s="95"/>
      <c r="L18" s="94"/>
      <c r="M18" s="94"/>
      <c r="N18" s="95"/>
      <c r="O18" s="94"/>
      <c r="P18" s="94"/>
      <c r="Q18" s="95"/>
      <c r="R18" s="94"/>
      <c r="S18" s="94"/>
      <c r="T18" s="95"/>
      <c r="U18" s="94"/>
      <c r="V18" s="94"/>
      <c r="W18" s="95"/>
      <c r="X18" s="94"/>
      <c r="Y18" s="94"/>
      <c r="Z18" s="95"/>
      <c r="AA18" s="94"/>
      <c r="AB18" s="94"/>
      <c r="AC18" s="95"/>
      <c r="AD18" s="94"/>
      <c r="AE18" s="94"/>
      <c r="AF18" s="95"/>
      <c r="AG18" s="94"/>
      <c r="AH18" s="94"/>
      <c r="AI18" s="95"/>
      <c r="AJ18" s="94"/>
      <c r="AK18" s="94"/>
      <c r="AL18" s="95"/>
      <c r="AM18" s="94"/>
      <c r="AN18" s="94"/>
      <c r="AO18" s="95"/>
      <c r="AP18" s="96"/>
      <c r="AQ18" s="99"/>
      <c r="AR18" s="51"/>
    </row>
    <row r="19" spans="1:44" s="54" customFormat="1" ht="17.399999999999999" x14ac:dyDescent="0.3">
      <c r="A19" s="54" t="s">
        <v>331</v>
      </c>
      <c r="B19" s="79" t="s">
        <v>329</v>
      </c>
      <c r="C19" s="73" t="s">
        <v>480</v>
      </c>
      <c r="D19" s="73" t="s">
        <v>481</v>
      </c>
      <c r="E19" s="93"/>
      <c r="F19" s="94"/>
      <c r="G19" s="94">
        <f t="shared" si="11"/>
        <v>0</v>
      </c>
      <c r="H19" s="95"/>
      <c r="I19" s="94"/>
      <c r="J19" s="94"/>
      <c r="K19" s="95"/>
      <c r="L19" s="94"/>
      <c r="M19" s="94"/>
      <c r="N19" s="95"/>
      <c r="O19" s="94"/>
      <c r="P19" s="94"/>
      <c r="Q19" s="95"/>
      <c r="R19" s="94"/>
      <c r="S19" s="94"/>
      <c r="T19" s="95"/>
      <c r="U19" s="94"/>
      <c r="V19" s="94"/>
      <c r="W19" s="95"/>
      <c r="X19" s="94"/>
      <c r="Y19" s="94"/>
      <c r="Z19" s="95"/>
      <c r="AA19" s="94"/>
      <c r="AB19" s="94"/>
      <c r="AC19" s="95"/>
      <c r="AD19" s="94"/>
      <c r="AE19" s="94"/>
      <c r="AF19" s="95"/>
      <c r="AG19" s="94"/>
      <c r="AH19" s="94"/>
      <c r="AI19" s="95"/>
      <c r="AJ19" s="94"/>
      <c r="AK19" s="94"/>
      <c r="AL19" s="95"/>
      <c r="AM19" s="94"/>
      <c r="AN19" s="94"/>
      <c r="AO19" s="95"/>
      <c r="AP19" s="96"/>
      <c r="AQ19" s="99"/>
      <c r="AR19" s="51"/>
    </row>
    <row r="20" spans="1:44" s="54" customFormat="1" ht="17.399999999999999" x14ac:dyDescent="0.3">
      <c r="A20" s="54" t="s">
        <v>331</v>
      </c>
      <c r="B20" s="79" t="s">
        <v>329</v>
      </c>
      <c r="C20" s="73" t="s">
        <v>482</v>
      </c>
      <c r="D20" s="73" t="s">
        <v>481</v>
      </c>
      <c r="E20" s="93"/>
      <c r="F20" s="94"/>
      <c r="G20" s="94">
        <f t="shared" si="11"/>
        <v>0</v>
      </c>
      <c r="H20" s="95"/>
      <c r="I20" s="94"/>
      <c r="J20" s="94"/>
      <c r="K20" s="95"/>
      <c r="L20" s="94"/>
      <c r="M20" s="94"/>
      <c r="N20" s="95"/>
      <c r="O20" s="94"/>
      <c r="P20" s="94"/>
      <c r="Q20" s="95"/>
      <c r="R20" s="94"/>
      <c r="S20" s="94"/>
      <c r="T20" s="95"/>
      <c r="U20" s="94"/>
      <c r="V20" s="94"/>
      <c r="W20" s="95"/>
      <c r="X20" s="94"/>
      <c r="Y20" s="94"/>
      <c r="Z20" s="95"/>
      <c r="AA20" s="94"/>
      <c r="AB20" s="94"/>
      <c r="AC20" s="95"/>
      <c r="AD20" s="94"/>
      <c r="AE20" s="94"/>
      <c r="AF20" s="95"/>
      <c r="AG20" s="94"/>
      <c r="AH20" s="94"/>
      <c r="AI20" s="95"/>
      <c r="AJ20" s="94"/>
      <c r="AK20" s="94"/>
      <c r="AL20" s="95"/>
      <c r="AM20" s="94"/>
      <c r="AN20" s="94"/>
      <c r="AO20" s="95"/>
      <c r="AP20" s="96"/>
      <c r="AQ20" s="99"/>
      <c r="AR20" s="51"/>
    </row>
    <row r="21" spans="1:44" s="54" customFormat="1" ht="17.399999999999999" x14ac:dyDescent="0.3">
      <c r="A21" s="54" t="s">
        <v>331</v>
      </c>
      <c r="B21" s="79" t="s">
        <v>329</v>
      </c>
      <c r="C21" s="73" t="s">
        <v>483</v>
      </c>
      <c r="D21" s="73" t="s">
        <v>481</v>
      </c>
      <c r="E21" s="93"/>
      <c r="F21" s="94"/>
      <c r="G21" s="94">
        <f t="shared" si="11"/>
        <v>0</v>
      </c>
      <c r="H21" s="95"/>
      <c r="I21" s="94"/>
      <c r="J21" s="94"/>
      <c r="K21" s="95"/>
      <c r="L21" s="94"/>
      <c r="M21" s="94"/>
      <c r="N21" s="95"/>
      <c r="O21" s="94"/>
      <c r="P21" s="94"/>
      <c r="Q21" s="95"/>
      <c r="R21" s="94"/>
      <c r="S21" s="94"/>
      <c r="T21" s="95"/>
      <c r="U21" s="94"/>
      <c r="V21" s="94"/>
      <c r="W21" s="95"/>
      <c r="X21" s="94"/>
      <c r="Y21" s="94"/>
      <c r="Z21" s="95"/>
      <c r="AA21" s="94"/>
      <c r="AB21" s="94"/>
      <c r="AC21" s="95"/>
      <c r="AD21" s="94"/>
      <c r="AE21" s="94"/>
      <c r="AF21" s="95"/>
      <c r="AG21" s="94"/>
      <c r="AH21" s="94"/>
      <c r="AI21" s="95"/>
      <c r="AJ21" s="94"/>
      <c r="AK21" s="94"/>
      <c r="AL21" s="95"/>
      <c r="AM21" s="94"/>
      <c r="AN21" s="94"/>
      <c r="AO21" s="95"/>
      <c r="AP21" s="96"/>
      <c r="AQ21" s="99"/>
      <c r="AR21" s="51"/>
    </row>
    <row r="22" spans="1:44" s="54" customFormat="1" ht="17.399999999999999" x14ac:dyDescent="0.3">
      <c r="A22" s="54" t="s">
        <v>331</v>
      </c>
      <c r="B22" s="79" t="s">
        <v>329</v>
      </c>
      <c r="C22" s="73" t="s">
        <v>484</v>
      </c>
      <c r="D22" s="73" t="s">
        <v>481</v>
      </c>
      <c r="E22" s="93"/>
      <c r="F22" s="94"/>
      <c r="G22" s="94">
        <f t="shared" si="11"/>
        <v>0</v>
      </c>
      <c r="H22" s="95"/>
      <c r="I22" s="94"/>
      <c r="J22" s="94"/>
      <c r="K22" s="95"/>
      <c r="L22" s="94"/>
      <c r="M22" s="94"/>
      <c r="N22" s="95"/>
      <c r="O22" s="94"/>
      <c r="P22" s="94"/>
      <c r="Q22" s="95"/>
      <c r="R22" s="94"/>
      <c r="S22" s="94"/>
      <c r="T22" s="95"/>
      <c r="U22" s="94"/>
      <c r="V22" s="94"/>
      <c r="W22" s="95"/>
      <c r="X22" s="94"/>
      <c r="Y22" s="94"/>
      <c r="Z22" s="95"/>
      <c r="AA22" s="94"/>
      <c r="AB22" s="94"/>
      <c r="AC22" s="95"/>
      <c r="AD22" s="94"/>
      <c r="AE22" s="94"/>
      <c r="AF22" s="95"/>
      <c r="AG22" s="94"/>
      <c r="AH22" s="94"/>
      <c r="AI22" s="95"/>
      <c r="AJ22" s="94"/>
      <c r="AK22" s="94"/>
      <c r="AL22" s="95"/>
      <c r="AM22" s="94"/>
      <c r="AN22" s="94"/>
      <c r="AO22" s="95"/>
      <c r="AP22" s="96"/>
      <c r="AQ22" s="99"/>
      <c r="AR22" s="51"/>
    </row>
    <row r="23" spans="1:44" s="54" customFormat="1" ht="17.399999999999999" x14ac:dyDescent="0.3">
      <c r="A23" s="54" t="s">
        <v>331</v>
      </c>
      <c r="B23" s="79" t="s">
        <v>329</v>
      </c>
      <c r="C23" s="73" t="s">
        <v>485</v>
      </c>
      <c r="D23" s="73" t="s">
        <v>471</v>
      </c>
      <c r="E23" s="93"/>
      <c r="F23" s="94"/>
      <c r="G23" s="94">
        <f t="shared" si="11"/>
        <v>0</v>
      </c>
      <c r="H23" s="95"/>
      <c r="I23" s="94"/>
      <c r="J23" s="94"/>
      <c r="K23" s="95"/>
      <c r="L23" s="94"/>
      <c r="M23" s="94"/>
      <c r="N23" s="95"/>
      <c r="O23" s="94"/>
      <c r="P23" s="94"/>
      <c r="Q23" s="95"/>
      <c r="R23" s="94"/>
      <c r="S23" s="94"/>
      <c r="T23" s="95"/>
      <c r="U23" s="94"/>
      <c r="V23" s="94"/>
      <c r="W23" s="95"/>
      <c r="X23" s="94"/>
      <c r="Y23" s="94"/>
      <c r="Z23" s="95"/>
      <c r="AA23" s="94"/>
      <c r="AB23" s="94"/>
      <c r="AC23" s="95"/>
      <c r="AD23" s="94"/>
      <c r="AE23" s="94"/>
      <c r="AF23" s="95"/>
      <c r="AG23" s="94"/>
      <c r="AH23" s="94"/>
      <c r="AI23" s="95"/>
      <c r="AJ23" s="94"/>
      <c r="AK23" s="94"/>
      <c r="AL23" s="95"/>
      <c r="AM23" s="94"/>
      <c r="AN23" s="94"/>
      <c r="AO23" s="95"/>
      <c r="AP23" s="96"/>
      <c r="AQ23" s="99"/>
      <c r="AR23" s="51"/>
    </row>
    <row r="24" spans="1:44" s="54" customFormat="1" ht="17.399999999999999" x14ac:dyDescent="0.3">
      <c r="A24" s="54" t="s">
        <v>331</v>
      </c>
      <c r="B24" s="79" t="s">
        <v>329</v>
      </c>
      <c r="C24" s="73" t="s">
        <v>486</v>
      </c>
      <c r="D24" s="73" t="s">
        <v>471</v>
      </c>
      <c r="E24" s="93"/>
      <c r="F24" s="94"/>
      <c r="G24" s="94">
        <f t="shared" si="11"/>
        <v>0</v>
      </c>
      <c r="H24" s="95"/>
      <c r="I24" s="94"/>
      <c r="J24" s="94"/>
      <c r="K24" s="95"/>
      <c r="L24" s="94"/>
      <c r="M24" s="94"/>
      <c r="N24" s="95"/>
      <c r="O24" s="94"/>
      <c r="P24" s="94"/>
      <c r="Q24" s="95"/>
      <c r="R24" s="94"/>
      <c r="S24" s="94"/>
      <c r="T24" s="95"/>
      <c r="U24" s="94"/>
      <c r="V24" s="94"/>
      <c r="W24" s="95"/>
      <c r="X24" s="94"/>
      <c r="Y24" s="94"/>
      <c r="Z24" s="95"/>
      <c r="AA24" s="94"/>
      <c r="AB24" s="94"/>
      <c r="AC24" s="95"/>
      <c r="AD24" s="94"/>
      <c r="AE24" s="94"/>
      <c r="AF24" s="95"/>
      <c r="AG24" s="94"/>
      <c r="AH24" s="94"/>
      <c r="AI24" s="95"/>
      <c r="AJ24" s="94"/>
      <c r="AK24" s="94"/>
      <c r="AL24" s="95"/>
      <c r="AM24" s="94"/>
      <c r="AN24" s="94"/>
      <c r="AO24" s="95"/>
      <c r="AP24" s="96"/>
      <c r="AQ24" s="99"/>
      <c r="AR24" s="51"/>
    </row>
    <row r="25" spans="1:44" s="54" customFormat="1" ht="17.399999999999999" x14ac:dyDescent="0.3">
      <c r="A25" s="54" t="s">
        <v>331</v>
      </c>
      <c r="B25" s="79" t="s">
        <v>329</v>
      </c>
      <c r="C25" s="73" t="s">
        <v>487</v>
      </c>
      <c r="D25" s="73" t="s">
        <v>448</v>
      </c>
      <c r="E25" s="93"/>
      <c r="F25" s="94"/>
      <c r="G25" s="94">
        <f t="shared" si="11"/>
        <v>0</v>
      </c>
      <c r="H25" s="95"/>
      <c r="I25" s="94"/>
      <c r="J25" s="94"/>
      <c r="K25" s="95"/>
      <c r="L25" s="94"/>
      <c r="M25" s="94"/>
      <c r="N25" s="95"/>
      <c r="O25" s="94"/>
      <c r="P25" s="94"/>
      <c r="Q25" s="95"/>
      <c r="R25" s="94"/>
      <c r="S25" s="94"/>
      <c r="T25" s="95"/>
      <c r="U25" s="94"/>
      <c r="V25" s="94"/>
      <c r="W25" s="95"/>
      <c r="X25" s="94"/>
      <c r="Y25" s="94"/>
      <c r="Z25" s="95"/>
      <c r="AA25" s="94"/>
      <c r="AB25" s="94"/>
      <c r="AC25" s="95"/>
      <c r="AD25" s="94"/>
      <c r="AE25" s="94"/>
      <c r="AF25" s="95"/>
      <c r="AG25" s="94"/>
      <c r="AH25" s="94"/>
      <c r="AI25" s="95"/>
      <c r="AJ25" s="94"/>
      <c r="AK25" s="94"/>
      <c r="AL25" s="95"/>
      <c r="AM25" s="94"/>
      <c r="AN25" s="94"/>
      <c r="AO25" s="95"/>
      <c r="AP25" s="96"/>
      <c r="AQ25" s="99"/>
      <c r="AR25" s="51"/>
    </row>
    <row r="26" spans="1:44" s="54" customFormat="1" ht="17.399999999999999" x14ac:dyDescent="0.3">
      <c r="A26" s="54" t="s">
        <v>331</v>
      </c>
      <c r="B26" s="79" t="s">
        <v>329</v>
      </c>
      <c r="C26" s="73" t="s">
        <v>488</v>
      </c>
      <c r="D26" s="73" t="s">
        <v>489</v>
      </c>
      <c r="E26" s="95"/>
      <c r="F26" s="94"/>
      <c r="G26" s="94">
        <f t="shared" si="11"/>
        <v>0</v>
      </c>
      <c r="H26" s="95"/>
      <c r="I26" s="94"/>
      <c r="J26" s="94"/>
      <c r="K26" s="95"/>
      <c r="L26" s="94"/>
      <c r="M26" s="94"/>
      <c r="N26" s="95"/>
      <c r="O26" s="94"/>
      <c r="P26" s="94"/>
      <c r="Q26" s="95"/>
      <c r="R26" s="94"/>
      <c r="S26" s="94"/>
      <c r="T26" s="95"/>
      <c r="U26" s="94"/>
      <c r="V26" s="94"/>
      <c r="W26" s="95"/>
      <c r="X26" s="94"/>
      <c r="Y26" s="94"/>
      <c r="Z26" s="95"/>
      <c r="AA26" s="94"/>
      <c r="AB26" s="94"/>
      <c r="AC26" s="95"/>
      <c r="AD26" s="94"/>
      <c r="AE26" s="94"/>
      <c r="AF26" s="95"/>
      <c r="AG26" s="94"/>
      <c r="AH26" s="94"/>
      <c r="AI26" s="95"/>
      <c r="AJ26" s="94"/>
      <c r="AK26" s="94"/>
      <c r="AL26" s="95"/>
      <c r="AM26" s="94"/>
      <c r="AN26" s="94"/>
      <c r="AO26" s="95"/>
      <c r="AP26" s="96"/>
      <c r="AQ26" s="99"/>
      <c r="AR26" s="51"/>
    </row>
    <row r="27" spans="1:44" s="54" customFormat="1" ht="17.399999999999999" x14ac:dyDescent="0.3">
      <c r="A27" s="54" t="s">
        <v>331</v>
      </c>
      <c r="B27" s="79" t="s">
        <v>329</v>
      </c>
      <c r="C27" s="73" t="s">
        <v>490</v>
      </c>
      <c r="D27" s="73" t="s">
        <v>448</v>
      </c>
      <c r="E27" s="95"/>
      <c r="F27" s="94"/>
      <c r="G27" s="94">
        <f t="shared" si="11"/>
        <v>0</v>
      </c>
      <c r="H27" s="95"/>
      <c r="I27" s="94"/>
      <c r="J27" s="94"/>
      <c r="K27" s="95"/>
      <c r="L27" s="94"/>
      <c r="M27" s="94"/>
      <c r="N27" s="95"/>
      <c r="O27" s="94"/>
      <c r="P27" s="94"/>
      <c r="Q27" s="95"/>
      <c r="R27" s="94"/>
      <c r="S27" s="94"/>
      <c r="T27" s="95"/>
      <c r="U27" s="94"/>
      <c r="V27" s="94"/>
      <c r="W27" s="95"/>
      <c r="X27" s="94"/>
      <c r="Y27" s="94"/>
      <c r="Z27" s="95"/>
      <c r="AA27" s="94"/>
      <c r="AB27" s="94"/>
      <c r="AC27" s="95"/>
      <c r="AD27" s="94"/>
      <c r="AE27" s="94"/>
      <c r="AF27" s="95"/>
      <c r="AG27" s="94"/>
      <c r="AH27" s="94"/>
      <c r="AI27" s="95"/>
      <c r="AJ27" s="94"/>
      <c r="AK27" s="94"/>
      <c r="AL27" s="95"/>
      <c r="AM27" s="94"/>
      <c r="AN27" s="94"/>
      <c r="AO27" s="95"/>
      <c r="AP27" s="96"/>
      <c r="AQ27" s="99"/>
      <c r="AR27" s="51"/>
    </row>
    <row r="28" spans="1:44" s="54" customFormat="1" ht="17.399999999999999" x14ac:dyDescent="0.3">
      <c r="A28" s="54" t="s">
        <v>331</v>
      </c>
      <c r="B28" s="79" t="s">
        <v>329</v>
      </c>
      <c r="C28" s="73" t="s">
        <v>491</v>
      </c>
      <c r="D28" s="73" t="s">
        <v>489</v>
      </c>
      <c r="E28" s="95"/>
      <c r="F28" s="94"/>
      <c r="G28" s="94">
        <f t="shared" si="11"/>
        <v>0</v>
      </c>
      <c r="H28" s="95"/>
      <c r="I28" s="94"/>
      <c r="J28" s="94"/>
      <c r="K28" s="95"/>
      <c r="L28" s="94"/>
      <c r="M28" s="94"/>
      <c r="N28" s="95"/>
      <c r="O28" s="94"/>
      <c r="P28" s="94"/>
      <c r="Q28" s="95"/>
      <c r="R28" s="94"/>
      <c r="S28" s="94"/>
      <c r="T28" s="95"/>
      <c r="U28" s="94"/>
      <c r="V28" s="94"/>
      <c r="W28" s="95"/>
      <c r="X28" s="94"/>
      <c r="Y28" s="94"/>
      <c r="Z28" s="95"/>
      <c r="AA28" s="94"/>
      <c r="AB28" s="94"/>
      <c r="AC28" s="95"/>
      <c r="AD28" s="94"/>
      <c r="AE28" s="94"/>
      <c r="AF28" s="95"/>
      <c r="AG28" s="94"/>
      <c r="AH28" s="94"/>
      <c r="AI28" s="95"/>
      <c r="AJ28" s="94"/>
      <c r="AK28" s="94"/>
      <c r="AL28" s="95"/>
      <c r="AM28" s="94"/>
      <c r="AN28" s="94"/>
      <c r="AO28" s="95"/>
      <c r="AP28" s="96"/>
      <c r="AQ28" s="99"/>
      <c r="AR28" s="51"/>
    </row>
    <row r="29" spans="1:44" s="54" customFormat="1" ht="17.399999999999999" x14ac:dyDescent="0.3">
      <c r="A29" s="54" t="s">
        <v>331</v>
      </c>
      <c r="B29" s="79" t="s">
        <v>329</v>
      </c>
      <c r="C29" s="73" t="s">
        <v>492</v>
      </c>
      <c r="D29" s="73" t="s">
        <v>448</v>
      </c>
      <c r="E29" s="93"/>
      <c r="F29" s="94"/>
      <c r="G29" s="94">
        <f t="shared" si="11"/>
        <v>0</v>
      </c>
      <c r="H29" s="95"/>
      <c r="I29" s="94"/>
      <c r="J29" s="94"/>
      <c r="K29" s="95"/>
      <c r="L29" s="94"/>
      <c r="M29" s="94"/>
      <c r="N29" s="95"/>
      <c r="O29" s="94"/>
      <c r="P29" s="94"/>
      <c r="Q29" s="95"/>
      <c r="R29" s="94"/>
      <c r="S29" s="94"/>
      <c r="T29" s="95"/>
      <c r="U29" s="94"/>
      <c r="V29" s="94"/>
      <c r="W29" s="95"/>
      <c r="X29" s="94"/>
      <c r="Y29" s="94"/>
      <c r="Z29" s="95"/>
      <c r="AA29" s="94"/>
      <c r="AB29" s="94"/>
      <c r="AC29" s="95"/>
      <c r="AD29" s="94"/>
      <c r="AE29" s="94"/>
      <c r="AF29" s="95"/>
      <c r="AG29" s="94"/>
      <c r="AH29" s="94"/>
      <c r="AI29" s="95"/>
      <c r="AJ29" s="94"/>
      <c r="AK29" s="94"/>
      <c r="AL29" s="95"/>
      <c r="AM29" s="94"/>
      <c r="AN29" s="94"/>
      <c r="AO29" s="95"/>
      <c r="AP29" s="96"/>
      <c r="AQ29" s="99"/>
      <c r="AR29" s="51"/>
    </row>
    <row r="30" spans="1:44" s="54" customFormat="1" ht="17.399999999999999" x14ac:dyDescent="0.3">
      <c r="A30" s="54" t="s">
        <v>331</v>
      </c>
      <c r="B30" s="79" t="s">
        <v>329</v>
      </c>
      <c r="C30" s="73" t="s">
        <v>493</v>
      </c>
      <c r="D30" s="73" t="s">
        <v>448</v>
      </c>
      <c r="E30" s="95"/>
      <c r="F30" s="94"/>
      <c r="G30" s="94">
        <f t="shared" si="11"/>
        <v>0</v>
      </c>
      <c r="H30" s="95"/>
      <c r="I30" s="94"/>
      <c r="J30" s="94"/>
      <c r="K30" s="95"/>
      <c r="L30" s="94"/>
      <c r="M30" s="94"/>
      <c r="N30" s="95"/>
      <c r="O30" s="94"/>
      <c r="P30" s="94"/>
      <c r="Q30" s="95"/>
      <c r="R30" s="94"/>
      <c r="S30" s="94"/>
      <c r="T30" s="95"/>
      <c r="U30" s="94"/>
      <c r="V30" s="94"/>
      <c r="W30" s="95"/>
      <c r="X30" s="94"/>
      <c r="Y30" s="94"/>
      <c r="Z30" s="95"/>
      <c r="AA30" s="94"/>
      <c r="AB30" s="94"/>
      <c r="AC30" s="95"/>
      <c r="AD30" s="94"/>
      <c r="AE30" s="94"/>
      <c r="AF30" s="95"/>
      <c r="AG30" s="94"/>
      <c r="AH30" s="94"/>
      <c r="AI30" s="95"/>
      <c r="AJ30" s="94"/>
      <c r="AK30" s="94"/>
      <c r="AL30" s="95"/>
      <c r="AM30" s="94"/>
      <c r="AN30" s="94"/>
      <c r="AO30" s="95"/>
      <c r="AP30" s="96"/>
      <c r="AQ30" s="99"/>
      <c r="AR30" s="51"/>
    </row>
    <row r="31" spans="1:44" s="54" customFormat="1" ht="17.399999999999999" x14ac:dyDescent="0.3">
      <c r="A31" s="54" t="s">
        <v>331</v>
      </c>
      <c r="B31" s="79" t="s">
        <v>329</v>
      </c>
      <c r="C31" s="73" t="s">
        <v>494</v>
      </c>
      <c r="D31" s="73" t="s">
        <v>448</v>
      </c>
      <c r="E31" s="95"/>
      <c r="F31" s="94"/>
      <c r="G31" s="94">
        <f t="shared" si="11"/>
        <v>0</v>
      </c>
      <c r="H31" s="95"/>
      <c r="I31" s="94"/>
      <c r="J31" s="94"/>
      <c r="K31" s="95"/>
      <c r="L31" s="94"/>
      <c r="M31" s="94"/>
      <c r="N31" s="95"/>
      <c r="O31" s="94"/>
      <c r="P31" s="94"/>
      <c r="Q31" s="95"/>
      <c r="R31" s="94"/>
      <c r="S31" s="94"/>
      <c r="T31" s="95"/>
      <c r="U31" s="94"/>
      <c r="V31" s="94"/>
      <c r="W31" s="95"/>
      <c r="X31" s="94"/>
      <c r="Y31" s="94"/>
      <c r="Z31" s="95"/>
      <c r="AA31" s="94"/>
      <c r="AB31" s="94"/>
      <c r="AC31" s="95"/>
      <c r="AD31" s="94"/>
      <c r="AE31" s="94"/>
      <c r="AF31" s="95"/>
      <c r="AG31" s="94"/>
      <c r="AH31" s="94"/>
      <c r="AI31" s="95"/>
      <c r="AJ31" s="94"/>
      <c r="AK31" s="94"/>
      <c r="AL31" s="95"/>
      <c r="AM31" s="94"/>
      <c r="AN31" s="94"/>
      <c r="AO31" s="95"/>
      <c r="AP31" s="96"/>
      <c r="AQ31" s="99"/>
      <c r="AR31" s="51"/>
    </row>
    <row r="32" spans="1:44" s="54" customFormat="1" ht="17.399999999999999" x14ac:dyDescent="0.3">
      <c r="A32" s="54" t="s">
        <v>331</v>
      </c>
      <c r="B32" s="81" t="s">
        <v>329</v>
      </c>
      <c r="C32" s="73" t="s">
        <v>495</v>
      </c>
      <c r="D32" s="73" t="s">
        <v>448</v>
      </c>
      <c r="E32" s="93"/>
      <c r="F32" s="94"/>
      <c r="G32" s="94">
        <f t="shared" si="11"/>
        <v>0</v>
      </c>
      <c r="H32" s="95"/>
      <c r="I32" s="94"/>
      <c r="J32" s="94"/>
      <c r="K32" s="95"/>
      <c r="L32" s="94"/>
      <c r="M32" s="94"/>
      <c r="N32" s="95"/>
      <c r="O32" s="94"/>
      <c r="P32" s="94"/>
      <c r="Q32" s="95"/>
      <c r="R32" s="94"/>
      <c r="S32" s="94"/>
      <c r="T32" s="95"/>
      <c r="U32" s="94"/>
      <c r="V32" s="94"/>
      <c r="W32" s="95"/>
      <c r="X32" s="94"/>
      <c r="Y32" s="94"/>
      <c r="Z32" s="95"/>
      <c r="AA32" s="94"/>
      <c r="AB32" s="94"/>
      <c r="AC32" s="95"/>
      <c r="AD32" s="94"/>
      <c r="AE32" s="94"/>
      <c r="AF32" s="95"/>
      <c r="AG32" s="94"/>
      <c r="AH32" s="94"/>
      <c r="AI32" s="95"/>
      <c r="AJ32" s="94"/>
      <c r="AK32" s="94"/>
      <c r="AL32" s="95"/>
      <c r="AM32" s="94"/>
      <c r="AN32" s="94"/>
      <c r="AO32" s="95"/>
      <c r="AP32" s="96"/>
      <c r="AQ32" s="99"/>
      <c r="AR32" s="51"/>
    </row>
    <row r="33" spans="1:44" s="54" customFormat="1" ht="17.399999999999999" x14ac:dyDescent="0.3">
      <c r="A33" s="54" t="s">
        <v>276</v>
      </c>
      <c r="B33" s="80" t="s">
        <v>274</v>
      </c>
      <c r="C33" s="73" t="s">
        <v>496</v>
      </c>
      <c r="D33" s="73" t="s">
        <v>448</v>
      </c>
      <c r="E33" s="95"/>
      <c r="F33" s="94"/>
      <c r="G33" s="94">
        <f t="shared" si="11"/>
        <v>0</v>
      </c>
      <c r="H33" s="95"/>
      <c r="I33" s="94"/>
      <c r="J33" s="94"/>
      <c r="K33" s="95"/>
      <c r="L33" s="94"/>
      <c r="M33" s="94"/>
      <c r="N33" s="95"/>
      <c r="O33" s="94"/>
      <c r="P33" s="94"/>
      <c r="Q33" s="95"/>
      <c r="R33" s="94"/>
      <c r="S33" s="94"/>
      <c r="T33" s="95"/>
      <c r="U33" s="94"/>
      <c r="V33" s="94"/>
      <c r="W33" s="95"/>
      <c r="X33" s="94"/>
      <c r="Y33" s="94"/>
      <c r="Z33" s="95"/>
      <c r="AA33" s="94"/>
      <c r="AB33" s="94"/>
      <c r="AC33" s="95"/>
      <c r="AD33" s="94"/>
      <c r="AE33" s="94"/>
      <c r="AF33" s="95"/>
      <c r="AG33" s="94"/>
      <c r="AH33" s="94"/>
      <c r="AI33" s="95"/>
      <c r="AJ33" s="94"/>
      <c r="AK33" s="94"/>
      <c r="AL33" s="95"/>
      <c r="AM33" s="94"/>
      <c r="AN33" s="94"/>
      <c r="AO33" s="95"/>
      <c r="AP33" s="96"/>
      <c r="AQ33" s="99"/>
      <c r="AR33" s="51"/>
    </row>
    <row r="34" spans="1:44" s="54" customFormat="1" ht="17.399999999999999" x14ac:dyDescent="0.3">
      <c r="A34" s="54" t="s">
        <v>276</v>
      </c>
      <c r="B34" s="79" t="s">
        <v>274</v>
      </c>
      <c r="C34" s="73" t="s">
        <v>497</v>
      </c>
      <c r="D34" s="73" t="s">
        <v>448</v>
      </c>
      <c r="E34" s="95"/>
      <c r="F34" s="94"/>
      <c r="G34" s="94">
        <f t="shared" si="11"/>
        <v>0</v>
      </c>
      <c r="H34" s="95"/>
      <c r="I34" s="94"/>
      <c r="J34" s="94"/>
      <c r="K34" s="95"/>
      <c r="L34" s="94"/>
      <c r="M34" s="94"/>
      <c r="N34" s="95"/>
      <c r="O34" s="94"/>
      <c r="P34" s="94"/>
      <c r="Q34" s="95"/>
      <c r="R34" s="94"/>
      <c r="S34" s="94"/>
      <c r="T34" s="95"/>
      <c r="U34" s="94"/>
      <c r="V34" s="94"/>
      <c r="W34" s="95"/>
      <c r="X34" s="94"/>
      <c r="Y34" s="94"/>
      <c r="Z34" s="95"/>
      <c r="AA34" s="94"/>
      <c r="AB34" s="94"/>
      <c r="AC34" s="95"/>
      <c r="AD34" s="94"/>
      <c r="AE34" s="94"/>
      <c r="AF34" s="95"/>
      <c r="AG34" s="94"/>
      <c r="AH34" s="94"/>
      <c r="AI34" s="95"/>
      <c r="AJ34" s="94"/>
      <c r="AK34" s="94"/>
      <c r="AL34" s="95"/>
      <c r="AM34" s="94"/>
      <c r="AN34" s="94"/>
      <c r="AO34" s="95"/>
      <c r="AP34" s="96"/>
      <c r="AQ34" s="99"/>
      <c r="AR34" s="51"/>
    </row>
    <row r="35" spans="1:44" s="54" customFormat="1" ht="17.399999999999999" x14ac:dyDescent="0.3">
      <c r="A35" s="54" t="s">
        <v>276</v>
      </c>
      <c r="B35" s="79" t="s">
        <v>274</v>
      </c>
      <c r="C35" s="73" t="s">
        <v>498</v>
      </c>
      <c r="D35" s="73" t="s">
        <v>448</v>
      </c>
      <c r="E35" s="95">
        <v>2</v>
      </c>
      <c r="F35" s="94"/>
      <c r="G35" s="94">
        <f t="shared" si="11"/>
        <v>0</v>
      </c>
      <c r="H35" s="95">
        <v>2</v>
      </c>
      <c r="I35" s="94"/>
      <c r="J35" s="94"/>
      <c r="K35" s="95">
        <v>2</v>
      </c>
      <c r="L35" s="94"/>
      <c r="M35" s="94"/>
      <c r="N35" s="95">
        <v>2</v>
      </c>
      <c r="O35" s="94"/>
      <c r="P35" s="94"/>
      <c r="Q35" s="95">
        <v>2</v>
      </c>
      <c r="R35" s="94"/>
      <c r="S35" s="94"/>
      <c r="T35" s="95">
        <v>2</v>
      </c>
      <c r="U35" s="94"/>
      <c r="V35" s="94"/>
      <c r="W35" s="95">
        <v>2</v>
      </c>
      <c r="X35" s="94"/>
      <c r="Y35" s="94"/>
      <c r="Z35" s="95">
        <v>2</v>
      </c>
      <c r="AA35" s="94"/>
      <c r="AB35" s="94"/>
      <c r="AC35" s="95">
        <v>2</v>
      </c>
      <c r="AD35" s="94"/>
      <c r="AE35" s="94"/>
      <c r="AF35" s="95">
        <v>2</v>
      </c>
      <c r="AG35" s="94"/>
      <c r="AH35" s="94"/>
      <c r="AI35" s="95">
        <v>2</v>
      </c>
      <c r="AJ35" s="94"/>
      <c r="AK35" s="94"/>
      <c r="AL35" s="95">
        <v>2</v>
      </c>
      <c r="AM35" s="94"/>
      <c r="AN35" s="94"/>
      <c r="AO35" s="95">
        <v>24</v>
      </c>
      <c r="AP35" s="96"/>
      <c r="AQ35" s="99"/>
      <c r="AR35" s="51" t="s">
        <v>626</v>
      </c>
    </row>
    <row r="36" spans="1:44" s="54" customFormat="1" ht="17.399999999999999" x14ac:dyDescent="0.3">
      <c r="A36" s="54" t="s">
        <v>276</v>
      </c>
      <c r="B36" s="79" t="s">
        <v>274</v>
      </c>
      <c r="C36" s="73" t="s">
        <v>499</v>
      </c>
      <c r="D36" s="73" t="s">
        <v>448</v>
      </c>
      <c r="E36" s="95"/>
      <c r="F36" s="94"/>
      <c r="G36" s="94">
        <f t="shared" si="11"/>
        <v>0</v>
      </c>
      <c r="H36" s="95"/>
      <c r="I36" s="94"/>
      <c r="J36" s="94"/>
      <c r="K36" s="95"/>
      <c r="L36" s="94"/>
      <c r="M36" s="94"/>
      <c r="N36" s="95"/>
      <c r="O36" s="94"/>
      <c r="P36" s="94"/>
      <c r="Q36" s="95"/>
      <c r="R36" s="94"/>
      <c r="S36" s="94"/>
      <c r="T36" s="95"/>
      <c r="U36" s="94"/>
      <c r="V36" s="94"/>
      <c r="W36" s="95"/>
      <c r="X36" s="94"/>
      <c r="Y36" s="94"/>
      <c r="Z36" s="95"/>
      <c r="AA36" s="94"/>
      <c r="AB36" s="94"/>
      <c r="AC36" s="95"/>
      <c r="AD36" s="94"/>
      <c r="AE36" s="94"/>
      <c r="AF36" s="95"/>
      <c r="AG36" s="94"/>
      <c r="AH36" s="94"/>
      <c r="AI36" s="95"/>
      <c r="AJ36" s="94"/>
      <c r="AK36" s="94"/>
      <c r="AL36" s="95"/>
      <c r="AM36" s="94"/>
      <c r="AN36" s="94"/>
      <c r="AO36" s="95"/>
      <c r="AP36" s="96"/>
      <c r="AQ36" s="99"/>
      <c r="AR36" s="51"/>
    </row>
    <row r="37" spans="1:44" s="54" customFormat="1" ht="17.399999999999999" x14ac:dyDescent="0.3">
      <c r="A37" s="54" t="s">
        <v>276</v>
      </c>
      <c r="B37" s="79" t="s">
        <v>274</v>
      </c>
      <c r="C37" s="73" t="s">
        <v>500</v>
      </c>
      <c r="D37" s="73" t="s">
        <v>448</v>
      </c>
      <c r="E37" s="95"/>
      <c r="F37" s="94"/>
      <c r="G37" s="94">
        <f t="shared" si="11"/>
        <v>0</v>
      </c>
      <c r="H37" s="95"/>
      <c r="I37" s="94"/>
      <c r="J37" s="94"/>
      <c r="K37" s="95"/>
      <c r="L37" s="94"/>
      <c r="M37" s="94"/>
      <c r="N37" s="95"/>
      <c r="O37" s="94"/>
      <c r="P37" s="94"/>
      <c r="Q37" s="95"/>
      <c r="R37" s="94"/>
      <c r="S37" s="94"/>
      <c r="T37" s="95"/>
      <c r="U37" s="94"/>
      <c r="V37" s="94"/>
      <c r="W37" s="95"/>
      <c r="X37" s="94"/>
      <c r="Y37" s="94"/>
      <c r="Z37" s="95"/>
      <c r="AA37" s="94"/>
      <c r="AB37" s="94"/>
      <c r="AC37" s="95"/>
      <c r="AD37" s="94"/>
      <c r="AE37" s="94"/>
      <c r="AF37" s="95"/>
      <c r="AG37" s="94"/>
      <c r="AH37" s="94"/>
      <c r="AI37" s="95"/>
      <c r="AJ37" s="94"/>
      <c r="AK37" s="94"/>
      <c r="AL37" s="95"/>
      <c r="AM37" s="94"/>
      <c r="AN37" s="94"/>
      <c r="AO37" s="95"/>
      <c r="AP37" s="96"/>
      <c r="AQ37" s="99"/>
      <c r="AR37" s="51"/>
    </row>
    <row r="38" spans="1:44" s="54" customFormat="1" ht="17.399999999999999" x14ac:dyDescent="0.3">
      <c r="A38" s="54" t="s">
        <v>276</v>
      </c>
      <c r="B38" s="79" t="s">
        <v>274</v>
      </c>
      <c r="C38" s="73" t="s">
        <v>501</v>
      </c>
      <c r="D38" s="73" t="s">
        <v>448</v>
      </c>
      <c r="E38" s="93"/>
      <c r="F38" s="94"/>
      <c r="G38" s="94">
        <f t="shared" si="11"/>
        <v>0</v>
      </c>
      <c r="H38" s="95"/>
      <c r="I38" s="94"/>
      <c r="J38" s="94"/>
      <c r="K38" s="95"/>
      <c r="L38" s="94"/>
      <c r="M38" s="94"/>
      <c r="N38" s="95"/>
      <c r="O38" s="94"/>
      <c r="P38" s="94"/>
      <c r="Q38" s="95"/>
      <c r="R38" s="94"/>
      <c r="S38" s="94"/>
      <c r="T38" s="95"/>
      <c r="U38" s="94"/>
      <c r="V38" s="94"/>
      <c r="W38" s="95"/>
      <c r="X38" s="94"/>
      <c r="Y38" s="94"/>
      <c r="Z38" s="95"/>
      <c r="AA38" s="94"/>
      <c r="AB38" s="94"/>
      <c r="AC38" s="95"/>
      <c r="AD38" s="94"/>
      <c r="AE38" s="94"/>
      <c r="AF38" s="95"/>
      <c r="AG38" s="94"/>
      <c r="AH38" s="94"/>
      <c r="AI38" s="95"/>
      <c r="AJ38" s="94"/>
      <c r="AK38" s="94"/>
      <c r="AL38" s="95"/>
      <c r="AM38" s="94"/>
      <c r="AN38" s="94"/>
      <c r="AO38" s="95"/>
      <c r="AP38" s="96"/>
      <c r="AQ38" s="99"/>
      <c r="AR38" s="51"/>
    </row>
    <row r="39" spans="1:44" s="54" customFormat="1" ht="17.399999999999999" x14ac:dyDescent="0.3">
      <c r="A39" s="54" t="s">
        <v>276</v>
      </c>
      <c r="B39" s="79" t="s">
        <v>274</v>
      </c>
      <c r="C39" s="73" t="s">
        <v>502</v>
      </c>
      <c r="D39" s="73" t="s">
        <v>448</v>
      </c>
      <c r="E39" s="95">
        <v>2</v>
      </c>
      <c r="F39" s="94"/>
      <c r="G39" s="94">
        <f t="shared" ref="G39" si="14">E39*F39</f>
        <v>0</v>
      </c>
      <c r="H39" s="95">
        <v>2</v>
      </c>
      <c r="I39" s="94"/>
      <c r="J39" s="94"/>
      <c r="K39" s="95">
        <v>2</v>
      </c>
      <c r="L39" s="94"/>
      <c r="M39" s="94"/>
      <c r="N39" s="95">
        <v>2</v>
      </c>
      <c r="O39" s="94"/>
      <c r="P39" s="94"/>
      <c r="Q39" s="95">
        <v>2</v>
      </c>
      <c r="R39" s="94"/>
      <c r="S39" s="94"/>
      <c r="T39" s="95">
        <v>2</v>
      </c>
      <c r="U39" s="94"/>
      <c r="V39" s="94"/>
      <c r="W39" s="95">
        <v>2</v>
      </c>
      <c r="X39" s="94"/>
      <c r="Y39" s="94"/>
      <c r="Z39" s="95">
        <v>2</v>
      </c>
      <c r="AA39" s="94"/>
      <c r="AB39" s="94"/>
      <c r="AC39" s="95">
        <v>2</v>
      </c>
      <c r="AD39" s="94"/>
      <c r="AE39" s="94"/>
      <c r="AF39" s="95">
        <v>2</v>
      </c>
      <c r="AG39" s="94"/>
      <c r="AH39" s="94"/>
      <c r="AI39" s="95">
        <v>2</v>
      </c>
      <c r="AJ39" s="94"/>
      <c r="AK39" s="94"/>
      <c r="AL39" s="95">
        <v>2</v>
      </c>
      <c r="AM39" s="94"/>
      <c r="AN39" s="94"/>
      <c r="AO39" s="95">
        <v>24</v>
      </c>
      <c r="AP39" s="96"/>
      <c r="AQ39" s="99"/>
      <c r="AR39" s="51" t="s">
        <v>626</v>
      </c>
    </row>
    <row r="40" spans="1:44" s="54" customFormat="1" ht="17.399999999999999" x14ac:dyDescent="0.3">
      <c r="A40" s="54" t="s">
        <v>276</v>
      </c>
      <c r="B40" s="79" t="s">
        <v>274</v>
      </c>
      <c r="C40" s="73" t="s">
        <v>503</v>
      </c>
      <c r="D40" s="73" t="s">
        <v>448</v>
      </c>
      <c r="E40" s="95"/>
      <c r="F40" s="94"/>
      <c r="G40" s="94">
        <f t="shared" si="11"/>
        <v>0</v>
      </c>
      <c r="H40" s="95"/>
      <c r="I40" s="94"/>
      <c r="J40" s="94"/>
      <c r="K40" s="95"/>
      <c r="L40" s="94"/>
      <c r="M40" s="94"/>
      <c r="N40" s="95"/>
      <c r="O40" s="94"/>
      <c r="P40" s="94"/>
      <c r="Q40" s="95"/>
      <c r="R40" s="94"/>
      <c r="S40" s="94"/>
      <c r="T40" s="95"/>
      <c r="U40" s="94"/>
      <c r="V40" s="94"/>
      <c r="W40" s="95"/>
      <c r="X40" s="94"/>
      <c r="Y40" s="94"/>
      <c r="Z40" s="95"/>
      <c r="AA40" s="94"/>
      <c r="AB40" s="94"/>
      <c r="AC40" s="95"/>
      <c r="AD40" s="94"/>
      <c r="AE40" s="94"/>
      <c r="AF40" s="95"/>
      <c r="AG40" s="94"/>
      <c r="AH40" s="94"/>
      <c r="AI40" s="95"/>
      <c r="AJ40" s="94"/>
      <c r="AK40" s="94"/>
      <c r="AL40" s="95"/>
      <c r="AM40" s="94"/>
      <c r="AN40" s="94"/>
      <c r="AO40" s="95"/>
      <c r="AP40" s="96"/>
      <c r="AQ40" s="99"/>
      <c r="AR40" s="51"/>
    </row>
    <row r="41" spans="1:44" s="54" customFormat="1" ht="17.399999999999999" x14ac:dyDescent="0.3">
      <c r="A41" s="54" t="s">
        <v>276</v>
      </c>
      <c r="B41" s="79" t="s">
        <v>274</v>
      </c>
      <c r="C41" s="73" t="s">
        <v>504</v>
      </c>
      <c r="D41" s="73" t="s">
        <v>505</v>
      </c>
      <c r="E41" s="95"/>
      <c r="F41" s="94"/>
      <c r="G41" s="94">
        <f t="shared" si="11"/>
        <v>0</v>
      </c>
      <c r="H41" s="95"/>
      <c r="I41" s="94"/>
      <c r="J41" s="94"/>
      <c r="K41" s="95"/>
      <c r="L41" s="94"/>
      <c r="M41" s="94"/>
      <c r="N41" s="95"/>
      <c r="O41" s="94"/>
      <c r="P41" s="94"/>
      <c r="Q41" s="95"/>
      <c r="R41" s="94"/>
      <c r="S41" s="94"/>
      <c r="T41" s="95"/>
      <c r="U41" s="94"/>
      <c r="V41" s="94"/>
      <c r="W41" s="95"/>
      <c r="X41" s="94"/>
      <c r="Y41" s="94"/>
      <c r="Z41" s="95"/>
      <c r="AA41" s="94"/>
      <c r="AB41" s="94"/>
      <c r="AC41" s="95"/>
      <c r="AD41" s="94"/>
      <c r="AE41" s="94"/>
      <c r="AF41" s="95"/>
      <c r="AG41" s="94"/>
      <c r="AH41" s="94"/>
      <c r="AI41" s="95"/>
      <c r="AJ41" s="94"/>
      <c r="AK41" s="94"/>
      <c r="AL41" s="95"/>
      <c r="AM41" s="94"/>
      <c r="AN41" s="94"/>
      <c r="AO41" s="95"/>
      <c r="AP41" s="96"/>
      <c r="AQ41" s="99"/>
      <c r="AR41" s="51"/>
    </row>
    <row r="42" spans="1:44" s="54" customFormat="1" ht="17.399999999999999" x14ac:dyDescent="0.3">
      <c r="A42" s="54" t="s">
        <v>276</v>
      </c>
      <c r="B42" s="79" t="s">
        <v>274</v>
      </c>
      <c r="C42" s="73" t="s">
        <v>506</v>
      </c>
      <c r="D42" s="73" t="s">
        <v>507</v>
      </c>
      <c r="E42" s="95">
        <v>8</v>
      </c>
      <c r="F42" s="94"/>
      <c r="G42" s="94">
        <f t="shared" ref="G42" si="15">E42*F42</f>
        <v>0</v>
      </c>
      <c r="H42" s="95">
        <v>8</v>
      </c>
      <c r="I42" s="94"/>
      <c r="J42" s="94"/>
      <c r="K42" s="95">
        <v>8</v>
      </c>
      <c r="L42" s="94"/>
      <c r="M42" s="94"/>
      <c r="N42" s="95">
        <v>8</v>
      </c>
      <c r="O42" s="94"/>
      <c r="P42" s="94"/>
      <c r="Q42" s="95">
        <v>8</v>
      </c>
      <c r="R42" s="94"/>
      <c r="S42" s="94"/>
      <c r="T42" s="95">
        <v>8</v>
      </c>
      <c r="U42" s="94"/>
      <c r="V42" s="94"/>
      <c r="W42" s="95">
        <v>8</v>
      </c>
      <c r="X42" s="94"/>
      <c r="Y42" s="94"/>
      <c r="Z42" s="95">
        <v>8</v>
      </c>
      <c r="AA42" s="94"/>
      <c r="AB42" s="94"/>
      <c r="AC42" s="95">
        <v>8</v>
      </c>
      <c r="AD42" s="94"/>
      <c r="AE42" s="94"/>
      <c r="AF42" s="95">
        <v>8</v>
      </c>
      <c r="AG42" s="94"/>
      <c r="AH42" s="94"/>
      <c r="AI42" s="95">
        <v>8</v>
      </c>
      <c r="AJ42" s="94"/>
      <c r="AK42" s="94"/>
      <c r="AL42" s="95">
        <v>8</v>
      </c>
      <c r="AM42" s="94"/>
      <c r="AN42" s="94"/>
      <c r="AO42" s="95">
        <v>48</v>
      </c>
      <c r="AP42" s="96"/>
      <c r="AQ42" s="99"/>
      <c r="AR42" s="51" t="s">
        <v>627</v>
      </c>
    </row>
    <row r="43" spans="1:44" s="54" customFormat="1" ht="17.399999999999999" x14ac:dyDescent="0.3">
      <c r="A43" s="54" t="s">
        <v>276</v>
      </c>
      <c r="B43" s="79" t="s">
        <v>274</v>
      </c>
      <c r="C43" s="73" t="s">
        <v>508</v>
      </c>
      <c r="D43" s="73" t="s">
        <v>448</v>
      </c>
      <c r="E43" s="93"/>
      <c r="F43" s="94"/>
      <c r="G43" s="94">
        <f t="shared" si="11"/>
        <v>0</v>
      </c>
      <c r="H43" s="95"/>
      <c r="I43" s="94"/>
      <c r="J43" s="94"/>
      <c r="K43" s="95"/>
      <c r="L43" s="94"/>
      <c r="M43" s="94"/>
      <c r="N43" s="95"/>
      <c r="O43" s="94"/>
      <c r="P43" s="94"/>
      <c r="Q43" s="95"/>
      <c r="R43" s="94"/>
      <c r="S43" s="94"/>
      <c r="T43" s="95"/>
      <c r="U43" s="94"/>
      <c r="V43" s="94"/>
      <c r="W43" s="95"/>
      <c r="X43" s="94"/>
      <c r="Y43" s="94"/>
      <c r="Z43" s="95"/>
      <c r="AA43" s="94"/>
      <c r="AB43" s="94"/>
      <c r="AC43" s="95"/>
      <c r="AD43" s="94"/>
      <c r="AE43" s="94"/>
      <c r="AF43" s="95"/>
      <c r="AG43" s="94"/>
      <c r="AH43" s="94"/>
      <c r="AI43" s="95"/>
      <c r="AJ43" s="94"/>
      <c r="AK43" s="94"/>
      <c r="AL43" s="95"/>
      <c r="AM43" s="94"/>
      <c r="AN43" s="94"/>
      <c r="AO43" s="95"/>
      <c r="AP43" s="96"/>
      <c r="AQ43" s="99"/>
      <c r="AR43" s="51"/>
    </row>
    <row r="44" spans="1:44" s="54" customFormat="1" ht="17.399999999999999" x14ac:dyDescent="0.3">
      <c r="A44" s="54" t="s">
        <v>276</v>
      </c>
      <c r="B44" s="81" t="s">
        <v>274</v>
      </c>
      <c r="C44" s="73" t="s">
        <v>509</v>
      </c>
      <c r="D44" s="73" t="s">
        <v>448</v>
      </c>
      <c r="E44" s="93"/>
      <c r="F44" s="94"/>
      <c r="G44" s="94">
        <f t="shared" si="11"/>
        <v>0</v>
      </c>
      <c r="H44" s="95"/>
      <c r="I44" s="94"/>
      <c r="J44" s="98"/>
      <c r="K44" s="93"/>
      <c r="L44" s="94"/>
      <c r="M44" s="94"/>
      <c r="N44" s="95"/>
      <c r="O44" s="94"/>
      <c r="P44" s="98"/>
      <c r="Q44" s="93"/>
      <c r="R44" s="94"/>
      <c r="S44" s="94"/>
      <c r="T44" s="95"/>
      <c r="U44" s="94"/>
      <c r="V44" s="98"/>
      <c r="W44" s="93"/>
      <c r="X44" s="94"/>
      <c r="Y44" s="94"/>
      <c r="Z44" s="95"/>
      <c r="AA44" s="94"/>
      <c r="AB44" s="98"/>
      <c r="AC44" s="93"/>
      <c r="AD44" s="94"/>
      <c r="AE44" s="94"/>
      <c r="AF44" s="95"/>
      <c r="AG44" s="94"/>
      <c r="AH44" s="98"/>
      <c r="AI44" s="93"/>
      <c r="AJ44" s="94"/>
      <c r="AK44" s="94"/>
      <c r="AL44" s="95"/>
      <c r="AM44" s="94"/>
      <c r="AN44" s="94"/>
      <c r="AO44" s="95"/>
      <c r="AP44" s="96"/>
      <c r="AQ44" s="99"/>
      <c r="AR44" s="51"/>
    </row>
    <row r="45" spans="1:44" s="54" customFormat="1" ht="17.399999999999999" x14ac:dyDescent="0.3">
      <c r="A45" s="54" t="s">
        <v>316</v>
      </c>
      <c r="B45" s="80" t="s">
        <v>314</v>
      </c>
      <c r="C45" s="73" t="s">
        <v>510</v>
      </c>
      <c r="D45" s="73" t="s">
        <v>489</v>
      </c>
      <c r="E45" s="95"/>
      <c r="F45" s="94"/>
      <c r="G45" s="94">
        <f t="shared" si="11"/>
        <v>0</v>
      </c>
      <c r="H45" s="95"/>
      <c r="I45" s="94"/>
      <c r="J45" s="94"/>
      <c r="K45" s="95"/>
      <c r="L45" s="94"/>
      <c r="M45" s="94"/>
      <c r="N45" s="95"/>
      <c r="O45" s="94"/>
      <c r="P45" s="94"/>
      <c r="Q45" s="95"/>
      <c r="R45" s="94"/>
      <c r="S45" s="94"/>
      <c r="T45" s="95"/>
      <c r="U45" s="94"/>
      <c r="V45" s="94"/>
      <c r="W45" s="95"/>
      <c r="X45" s="94"/>
      <c r="Y45" s="94"/>
      <c r="Z45" s="95"/>
      <c r="AA45" s="94"/>
      <c r="AB45" s="94"/>
      <c r="AC45" s="95"/>
      <c r="AD45" s="94"/>
      <c r="AE45" s="94"/>
      <c r="AF45" s="95"/>
      <c r="AG45" s="94"/>
      <c r="AH45" s="94"/>
      <c r="AI45" s="95"/>
      <c r="AJ45" s="94"/>
      <c r="AK45" s="94"/>
      <c r="AL45" s="95"/>
      <c r="AM45" s="94"/>
      <c r="AN45" s="94"/>
      <c r="AO45" s="95"/>
      <c r="AP45" s="96"/>
      <c r="AQ45" s="99"/>
      <c r="AR45" s="51"/>
    </row>
    <row r="46" spans="1:44" s="54" customFormat="1" ht="17.399999999999999" x14ac:dyDescent="0.3">
      <c r="A46" s="54" t="s">
        <v>316</v>
      </c>
      <c r="B46" s="79" t="s">
        <v>314</v>
      </c>
      <c r="C46" s="73" t="s">
        <v>511</v>
      </c>
      <c r="D46" s="73" t="s">
        <v>489</v>
      </c>
      <c r="E46" s="95"/>
      <c r="F46" s="94"/>
      <c r="G46" s="94">
        <f t="shared" si="11"/>
        <v>0</v>
      </c>
      <c r="H46" s="95"/>
      <c r="I46" s="94"/>
      <c r="J46" s="94"/>
      <c r="K46" s="95"/>
      <c r="L46" s="94"/>
      <c r="M46" s="94"/>
      <c r="N46" s="95"/>
      <c r="O46" s="94"/>
      <c r="P46" s="94"/>
      <c r="Q46" s="95"/>
      <c r="R46" s="94"/>
      <c r="S46" s="94"/>
      <c r="T46" s="95"/>
      <c r="U46" s="94"/>
      <c r="V46" s="94"/>
      <c r="W46" s="95"/>
      <c r="X46" s="94"/>
      <c r="Y46" s="94"/>
      <c r="Z46" s="95"/>
      <c r="AA46" s="94"/>
      <c r="AB46" s="94"/>
      <c r="AC46" s="95"/>
      <c r="AD46" s="94"/>
      <c r="AE46" s="94"/>
      <c r="AF46" s="95"/>
      <c r="AG46" s="94"/>
      <c r="AH46" s="94"/>
      <c r="AI46" s="95"/>
      <c r="AJ46" s="94"/>
      <c r="AK46" s="94"/>
      <c r="AL46" s="95"/>
      <c r="AM46" s="94"/>
      <c r="AN46" s="94"/>
      <c r="AO46" s="95"/>
      <c r="AP46" s="96"/>
      <c r="AQ46" s="99"/>
      <c r="AR46" s="51"/>
    </row>
    <row r="47" spans="1:44" s="54" customFormat="1" ht="17.399999999999999" x14ac:dyDescent="0.3">
      <c r="A47" s="54" t="s">
        <v>316</v>
      </c>
      <c r="B47" s="81" t="s">
        <v>314</v>
      </c>
      <c r="C47" s="73" t="s">
        <v>512</v>
      </c>
      <c r="D47" s="73" t="s">
        <v>439</v>
      </c>
      <c r="E47" s="95"/>
      <c r="F47" s="94"/>
      <c r="G47" s="94">
        <f t="shared" si="11"/>
        <v>0</v>
      </c>
      <c r="H47" s="95"/>
      <c r="I47" s="94"/>
      <c r="J47" s="94"/>
      <c r="K47" s="95"/>
      <c r="L47" s="94"/>
      <c r="M47" s="94"/>
      <c r="N47" s="95"/>
      <c r="O47" s="94"/>
      <c r="P47" s="94"/>
      <c r="Q47" s="95"/>
      <c r="R47" s="94"/>
      <c r="S47" s="94"/>
      <c r="T47" s="95"/>
      <c r="U47" s="94"/>
      <c r="V47" s="94"/>
      <c r="W47" s="95"/>
      <c r="X47" s="94"/>
      <c r="Y47" s="94"/>
      <c r="Z47" s="95"/>
      <c r="AA47" s="94"/>
      <c r="AB47" s="94"/>
      <c r="AC47" s="95"/>
      <c r="AD47" s="94"/>
      <c r="AE47" s="94"/>
      <c r="AF47" s="95"/>
      <c r="AG47" s="94"/>
      <c r="AH47" s="94"/>
      <c r="AI47" s="95"/>
      <c r="AJ47" s="94"/>
      <c r="AK47" s="94"/>
      <c r="AL47" s="95"/>
      <c r="AM47" s="94"/>
      <c r="AN47" s="94"/>
      <c r="AO47" s="95"/>
      <c r="AP47" s="96"/>
      <c r="AQ47" s="99"/>
      <c r="AR47" s="51"/>
    </row>
    <row r="48" spans="1:44" s="54" customFormat="1" ht="18" thickBot="1" x14ac:dyDescent="0.35">
      <c r="B48" s="68" t="s">
        <v>428</v>
      </c>
      <c r="C48" s="75"/>
      <c r="D48" s="75"/>
      <c r="E48" s="102">
        <f>SUM(E7:E47)</f>
        <v>43</v>
      </c>
      <c r="F48" s="102"/>
      <c r="G48" s="102">
        <f>SUM(G7:G47)</f>
        <v>165000</v>
      </c>
      <c r="H48" s="102">
        <f t="shared" ref="H48" si="16">SUM(H7:H47)</f>
        <v>15</v>
      </c>
      <c r="I48" s="102"/>
      <c r="J48" s="102">
        <f t="shared" ref="J48:K48" si="17">SUM(J7:J47)</f>
        <v>0</v>
      </c>
      <c r="K48" s="102">
        <f t="shared" si="17"/>
        <v>42</v>
      </c>
      <c r="L48" s="102"/>
      <c r="M48" s="102">
        <f t="shared" ref="M48:N48" si="18">SUM(M7:M47)</f>
        <v>0</v>
      </c>
      <c r="N48" s="102">
        <f t="shared" si="18"/>
        <v>15</v>
      </c>
      <c r="O48" s="102"/>
      <c r="P48" s="102">
        <f t="shared" ref="P48:Q48" si="19">SUM(P7:P47)</f>
        <v>0</v>
      </c>
      <c r="Q48" s="102">
        <f t="shared" si="19"/>
        <v>42</v>
      </c>
      <c r="R48" s="102"/>
      <c r="S48" s="102">
        <f t="shared" ref="S48:T48" si="20">SUM(S7:S47)</f>
        <v>0</v>
      </c>
      <c r="T48" s="102">
        <f t="shared" si="20"/>
        <v>15</v>
      </c>
      <c r="U48" s="102"/>
      <c r="V48" s="102">
        <f t="shared" ref="V48:W48" si="21">SUM(V7:V47)</f>
        <v>0</v>
      </c>
      <c r="W48" s="102">
        <f t="shared" si="21"/>
        <v>43</v>
      </c>
      <c r="X48" s="102"/>
      <c r="Y48" s="102">
        <f t="shared" ref="Y48:Z48" si="22">SUM(Y7:Y47)</f>
        <v>0</v>
      </c>
      <c r="Z48" s="102">
        <f t="shared" si="22"/>
        <v>15</v>
      </c>
      <c r="AA48" s="102"/>
      <c r="AB48" s="102">
        <f t="shared" ref="AB48:AC48" si="23">SUM(AB7:AB47)</f>
        <v>0</v>
      </c>
      <c r="AC48" s="102">
        <f t="shared" si="23"/>
        <v>42</v>
      </c>
      <c r="AD48" s="102"/>
      <c r="AE48" s="102">
        <f t="shared" ref="AE48:AF48" si="24">SUM(AE7:AE47)</f>
        <v>0</v>
      </c>
      <c r="AF48" s="102">
        <f t="shared" si="24"/>
        <v>15</v>
      </c>
      <c r="AG48" s="102"/>
      <c r="AH48" s="102">
        <f t="shared" ref="AH48:AI48" si="25">SUM(AH7:AH47)</f>
        <v>0</v>
      </c>
      <c r="AI48" s="102">
        <f t="shared" si="25"/>
        <v>42</v>
      </c>
      <c r="AJ48" s="102"/>
      <c r="AK48" s="102">
        <f t="shared" ref="AK48:AL48" si="26">SUM(AK7:AK47)</f>
        <v>0</v>
      </c>
      <c r="AL48" s="102">
        <f t="shared" si="26"/>
        <v>15</v>
      </c>
      <c r="AM48" s="102"/>
      <c r="AN48" s="102">
        <f t="shared" ref="AN48" si="27">SUM(AN7:AN47)</f>
        <v>0</v>
      </c>
      <c r="AO48" s="102">
        <f t="shared" ref="AO48" si="28">SUM(AO7:AO47)</f>
        <v>296</v>
      </c>
      <c r="AP48" s="102"/>
      <c r="AQ48" s="103"/>
      <c r="AR48" s="53"/>
    </row>
    <row r="50" spans="2:2" ht="17.399999999999999" x14ac:dyDescent="0.3">
      <c r="B50" s="61" t="s">
        <v>434</v>
      </c>
    </row>
  </sheetData>
  <mergeCells count="5">
    <mergeCell ref="B4:B6"/>
    <mergeCell ref="C4:C6"/>
    <mergeCell ref="D4:D6"/>
    <mergeCell ref="E4:AP4"/>
    <mergeCell ref="AR4:AR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C5B9-7D18-493E-B9A7-BA983E6B7B48}">
  <sheetPr>
    <tabColor rgb="FFFF0000"/>
  </sheetPr>
  <dimension ref="A1:AR19"/>
  <sheetViews>
    <sheetView zoomScale="55" zoomScaleNormal="55" workbookViewId="0">
      <selection activeCell="AR13" sqref="AR13"/>
    </sheetView>
  </sheetViews>
  <sheetFormatPr defaultRowHeight="14.4" x14ac:dyDescent="0.3"/>
  <cols>
    <col min="1" max="1" width="13.109375" bestFit="1" customWidth="1"/>
    <col min="2" max="2" width="53.109375" customWidth="1"/>
    <col min="3" max="3" width="34.5546875" customWidth="1"/>
    <col min="4" max="4" width="13.88671875" bestFit="1" customWidth="1"/>
    <col min="5" max="5" width="14" customWidth="1"/>
    <col min="6" max="6" width="16.109375" bestFit="1" customWidth="1"/>
    <col min="7" max="7" width="17.5546875" bestFit="1" customWidth="1"/>
    <col min="8" max="8" width="13.109375" customWidth="1"/>
    <col min="9" max="9" width="13.33203125" bestFit="1" customWidth="1"/>
    <col min="10" max="11" width="13.109375" customWidth="1"/>
    <col min="12" max="12" width="13.33203125" bestFit="1" customWidth="1"/>
    <col min="13" max="14" width="13.109375" customWidth="1"/>
    <col min="15" max="15" width="13.33203125" bestFit="1" customWidth="1"/>
    <col min="16" max="17" width="13.109375" customWidth="1"/>
    <col min="18" max="18" width="13.33203125" bestFit="1" customWidth="1"/>
    <col min="19" max="20" width="13.109375" customWidth="1"/>
    <col min="21" max="21" width="13.33203125" bestFit="1" customWidth="1"/>
    <col min="22" max="23" width="13.109375" customWidth="1"/>
    <col min="24" max="24" width="13.33203125" bestFit="1" customWidth="1"/>
    <col min="25" max="26" width="13.109375" customWidth="1"/>
    <col min="27" max="27" width="13.33203125" bestFit="1" customWidth="1"/>
    <col min="28" max="29" width="13.109375" customWidth="1"/>
    <col min="30" max="30" width="13.33203125" bestFit="1" customWidth="1"/>
    <col min="31" max="32" width="13.109375" customWidth="1"/>
    <col min="33" max="33" width="13.33203125" bestFit="1" customWidth="1"/>
    <col min="34" max="35" width="13.109375" customWidth="1"/>
    <col min="36" max="36" width="13.33203125" bestFit="1" customWidth="1"/>
    <col min="37" max="38" width="13.109375" customWidth="1"/>
    <col min="39" max="39" width="13.33203125" bestFit="1" customWidth="1"/>
    <col min="40" max="41" width="13.109375" customWidth="1"/>
    <col min="42" max="42" width="15.5546875" bestFit="1" customWidth="1"/>
    <col min="43" max="43" width="15.5546875" customWidth="1"/>
    <col min="44" max="44" width="56" customWidth="1"/>
  </cols>
  <sheetData>
    <row r="1" spans="1:44" x14ac:dyDescent="0.3">
      <c r="G1">
        <v>1</v>
      </c>
      <c r="J1">
        <v>2</v>
      </c>
      <c r="M1">
        <v>3</v>
      </c>
      <c r="P1">
        <v>4</v>
      </c>
      <c r="S1">
        <v>5</v>
      </c>
      <c r="V1">
        <v>6</v>
      </c>
      <c r="Y1">
        <v>7</v>
      </c>
      <c r="AB1">
        <v>8</v>
      </c>
      <c r="AE1">
        <v>9</v>
      </c>
      <c r="AH1">
        <v>10</v>
      </c>
      <c r="AK1">
        <v>11</v>
      </c>
      <c r="AN1">
        <v>12</v>
      </c>
    </row>
    <row r="2" spans="1:44" ht="17.399999999999999" x14ac:dyDescent="0.3">
      <c r="B2" s="61" t="s">
        <v>433</v>
      </c>
    </row>
    <row r="3" spans="1:44" ht="15" thickBot="1" x14ac:dyDescent="0.35"/>
    <row r="4" spans="1:44" s="54" customFormat="1" ht="17.399999999999999" x14ac:dyDescent="0.3">
      <c r="B4" s="147" t="s">
        <v>2</v>
      </c>
      <c r="C4" s="149" t="s">
        <v>3</v>
      </c>
      <c r="D4" s="152" t="s">
        <v>438</v>
      </c>
      <c r="E4" s="147" t="s">
        <v>412</v>
      </c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2"/>
      <c r="AQ4" s="44"/>
      <c r="AR4" s="153" t="s">
        <v>413</v>
      </c>
    </row>
    <row r="5" spans="1:44" s="54" customFormat="1" ht="17.399999999999999" x14ac:dyDescent="0.3">
      <c r="B5" s="155"/>
      <c r="C5" s="157"/>
      <c r="D5" s="159"/>
      <c r="E5" s="101" t="s">
        <v>414</v>
      </c>
      <c r="F5" s="101" t="s">
        <v>414</v>
      </c>
      <c r="G5" s="101" t="s">
        <v>414</v>
      </c>
      <c r="H5" s="92" t="s">
        <v>415</v>
      </c>
      <c r="I5" s="92" t="str">
        <f t="shared" ref="I5:J5" si="0">H5</f>
        <v>Feb.</v>
      </c>
      <c r="J5" s="46" t="str">
        <f t="shared" si="0"/>
        <v>Feb.</v>
      </c>
      <c r="K5" s="92" t="s">
        <v>416</v>
      </c>
      <c r="L5" s="92" t="str">
        <f t="shared" ref="L5:M5" si="1">K5</f>
        <v>Mar.</v>
      </c>
      <c r="M5" s="46" t="str">
        <f t="shared" si="1"/>
        <v>Mar.</v>
      </c>
      <c r="N5" s="92" t="s">
        <v>417</v>
      </c>
      <c r="O5" s="92" t="str">
        <f t="shared" ref="O5:P5" si="2">N5</f>
        <v>Apr.</v>
      </c>
      <c r="P5" s="92" t="str">
        <f t="shared" si="2"/>
        <v>Apr.</v>
      </c>
      <c r="Q5" s="92" t="s">
        <v>8</v>
      </c>
      <c r="R5" s="92" t="str">
        <f t="shared" ref="R5:S5" si="3">Q5</f>
        <v>May</v>
      </c>
      <c r="S5" s="92" t="str">
        <f t="shared" si="3"/>
        <v>May</v>
      </c>
      <c r="T5" s="92" t="s">
        <v>418</v>
      </c>
      <c r="U5" s="92" t="str">
        <f t="shared" ref="U5:V5" si="4">T5</f>
        <v>Jun.</v>
      </c>
      <c r="V5" s="92" t="str">
        <f t="shared" si="4"/>
        <v>Jun.</v>
      </c>
      <c r="W5" s="92" t="s">
        <v>419</v>
      </c>
      <c r="X5" s="92" t="str">
        <f t="shared" ref="X5:Y5" si="5">W5</f>
        <v>Jul.</v>
      </c>
      <c r="Y5" s="92" t="str">
        <f t="shared" si="5"/>
        <v>Jul.</v>
      </c>
      <c r="Z5" s="92" t="s">
        <v>420</v>
      </c>
      <c r="AA5" s="92" t="str">
        <f t="shared" ref="AA5:AB5" si="6">Z5</f>
        <v>Aug.</v>
      </c>
      <c r="AB5" s="92" t="str">
        <f t="shared" si="6"/>
        <v>Aug.</v>
      </c>
      <c r="AC5" s="92" t="s">
        <v>421</v>
      </c>
      <c r="AD5" s="92" t="str">
        <f t="shared" ref="AD5:AE5" si="7">AC5</f>
        <v>Sep.</v>
      </c>
      <c r="AE5" s="92" t="str">
        <f t="shared" si="7"/>
        <v>Sep.</v>
      </c>
      <c r="AF5" s="92" t="s">
        <v>422</v>
      </c>
      <c r="AG5" s="92" t="str">
        <f t="shared" ref="AG5:AH5" si="8">AF5</f>
        <v>Oct.</v>
      </c>
      <c r="AH5" s="92" t="str">
        <f t="shared" si="8"/>
        <v>Oct.</v>
      </c>
      <c r="AI5" s="92" t="s">
        <v>423</v>
      </c>
      <c r="AJ5" s="92" t="str">
        <f t="shared" ref="AJ5:AK5" si="9">AI5</f>
        <v xml:space="preserve">Nov. </v>
      </c>
      <c r="AK5" s="92" t="str">
        <f t="shared" si="9"/>
        <v xml:space="preserve">Nov. </v>
      </c>
      <c r="AL5" s="92" t="s">
        <v>424</v>
      </c>
      <c r="AM5" s="92" t="str">
        <f t="shared" ref="AM5:AN5" si="10">AL5</f>
        <v>Dec.</v>
      </c>
      <c r="AN5" s="92" t="str">
        <f t="shared" si="10"/>
        <v>Dec.</v>
      </c>
      <c r="AO5" s="92" t="s">
        <v>425</v>
      </c>
      <c r="AP5" s="92" t="s">
        <v>425</v>
      </c>
      <c r="AQ5" s="92" t="s">
        <v>425</v>
      </c>
      <c r="AR5" s="161"/>
    </row>
    <row r="6" spans="1:44" s="54" customFormat="1" ht="18" thickBot="1" x14ac:dyDescent="0.35">
      <c r="B6" s="156"/>
      <c r="C6" s="158"/>
      <c r="D6" s="160"/>
      <c r="E6" s="47" t="s">
        <v>426</v>
      </c>
      <c r="F6" s="48" t="s">
        <v>427</v>
      </c>
      <c r="G6" s="48" t="s">
        <v>522</v>
      </c>
      <c r="H6" s="47" t="s">
        <v>426</v>
      </c>
      <c r="I6" s="48" t="s">
        <v>427</v>
      </c>
      <c r="J6" s="48" t="s">
        <v>522</v>
      </c>
      <c r="K6" s="47" t="s">
        <v>426</v>
      </c>
      <c r="L6" s="48" t="s">
        <v>427</v>
      </c>
      <c r="M6" s="48" t="s">
        <v>522</v>
      </c>
      <c r="N6" s="47" t="s">
        <v>426</v>
      </c>
      <c r="O6" s="48" t="s">
        <v>427</v>
      </c>
      <c r="P6" s="48" t="s">
        <v>522</v>
      </c>
      <c r="Q6" s="47" t="s">
        <v>426</v>
      </c>
      <c r="R6" s="48" t="s">
        <v>427</v>
      </c>
      <c r="S6" s="48" t="s">
        <v>522</v>
      </c>
      <c r="T6" s="47" t="s">
        <v>426</v>
      </c>
      <c r="U6" s="48" t="s">
        <v>427</v>
      </c>
      <c r="V6" s="48" t="s">
        <v>522</v>
      </c>
      <c r="W6" s="47" t="s">
        <v>426</v>
      </c>
      <c r="X6" s="48" t="s">
        <v>427</v>
      </c>
      <c r="Y6" s="48" t="s">
        <v>522</v>
      </c>
      <c r="Z6" s="47" t="s">
        <v>426</v>
      </c>
      <c r="AA6" s="48" t="s">
        <v>427</v>
      </c>
      <c r="AB6" s="48" t="s">
        <v>522</v>
      </c>
      <c r="AC6" s="47" t="s">
        <v>426</v>
      </c>
      <c r="AD6" s="48" t="s">
        <v>427</v>
      </c>
      <c r="AE6" s="48" t="s">
        <v>522</v>
      </c>
      <c r="AF6" s="47" t="s">
        <v>426</v>
      </c>
      <c r="AG6" s="48" t="s">
        <v>427</v>
      </c>
      <c r="AH6" s="48" t="s">
        <v>522</v>
      </c>
      <c r="AI6" s="47" t="s">
        <v>426</v>
      </c>
      <c r="AJ6" s="48" t="s">
        <v>427</v>
      </c>
      <c r="AK6" s="48" t="s">
        <v>522</v>
      </c>
      <c r="AL6" s="47" t="s">
        <v>426</v>
      </c>
      <c r="AM6" s="48" t="s">
        <v>427</v>
      </c>
      <c r="AN6" s="48" t="s">
        <v>522</v>
      </c>
      <c r="AO6" s="47" t="s">
        <v>426</v>
      </c>
      <c r="AP6" s="48" t="s">
        <v>427</v>
      </c>
      <c r="AQ6" s="48" t="s">
        <v>522</v>
      </c>
      <c r="AR6" s="162"/>
    </row>
    <row r="7" spans="1:44" s="54" customFormat="1" ht="17.399999999999999" x14ac:dyDescent="0.3">
      <c r="A7" s="35" t="s">
        <v>289</v>
      </c>
      <c r="B7" s="78" t="s">
        <v>287</v>
      </c>
      <c r="C7" s="73" t="s">
        <v>513</v>
      </c>
      <c r="D7" s="73" t="s">
        <v>448</v>
      </c>
      <c r="E7" s="93">
        <v>1</v>
      </c>
      <c r="F7" s="94"/>
      <c r="G7" s="94"/>
      <c r="H7" s="95"/>
      <c r="I7" s="94"/>
      <c r="J7" s="94"/>
      <c r="K7" s="95"/>
      <c r="L7" s="94"/>
      <c r="M7" s="94"/>
      <c r="N7" s="95"/>
      <c r="O7" s="94"/>
      <c r="P7" s="94"/>
      <c r="Q7" s="95"/>
      <c r="R7" s="94"/>
      <c r="S7" s="94"/>
      <c r="T7" s="95"/>
      <c r="U7" s="94"/>
      <c r="V7" s="94"/>
      <c r="W7" s="95"/>
      <c r="X7" s="94"/>
      <c r="Y7" s="94"/>
      <c r="Z7" s="95"/>
      <c r="AA7" s="94"/>
      <c r="AB7" s="94"/>
      <c r="AC7" s="95"/>
      <c r="AD7" s="94"/>
      <c r="AE7" s="94"/>
      <c r="AF7" s="95"/>
      <c r="AG7" s="94"/>
      <c r="AH7" s="94"/>
      <c r="AI7" s="95"/>
      <c r="AJ7" s="94"/>
      <c r="AK7" s="94"/>
      <c r="AL7" s="95"/>
      <c r="AM7" s="94"/>
      <c r="AN7" s="94"/>
      <c r="AO7" s="95"/>
      <c r="AP7" s="96"/>
      <c r="AQ7" s="99"/>
      <c r="AR7" s="51" t="s">
        <v>623</v>
      </c>
    </row>
    <row r="8" spans="1:44" s="54" customFormat="1" ht="17.399999999999999" x14ac:dyDescent="0.3">
      <c r="A8" s="35" t="s">
        <v>289</v>
      </c>
      <c r="B8" s="79" t="s">
        <v>287</v>
      </c>
      <c r="C8" s="73" t="s">
        <v>514</v>
      </c>
      <c r="D8" s="73" t="s">
        <v>448</v>
      </c>
      <c r="E8" s="93">
        <v>1</v>
      </c>
      <c r="F8" s="94"/>
      <c r="G8" s="94"/>
      <c r="H8" s="95"/>
      <c r="I8" s="94"/>
      <c r="J8" s="94"/>
      <c r="K8" s="95"/>
      <c r="L8" s="94"/>
      <c r="M8" s="94"/>
      <c r="N8" s="95"/>
      <c r="O8" s="94"/>
      <c r="P8" s="94"/>
      <c r="Q8" s="95"/>
      <c r="R8" s="94"/>
      <c r="S8" s="94"/>
      <c r="T8" s="95"/>
      <c r="U8" s="94"/>
      <c r="V8" s="94"/>
      <c r="W8" s="95"/>
      <c r="X8" s="94"/>
      <c r="Y8" s="94"/>
      <c r="Z8" s="95"/>
      <c r="AA8" s="94"/>
      <c r="AB8" s="94"/>
      <c r="AC8" s="95"/>
      <c r="AD8" s="94"/>
      <c r="AE8" s="94"/>
      <c r="AF8" s="95"/>
      <c r="AG8" s="94"/>
      <c r="AH8" s="94"/>
      <c r="AI8" s="95"/>
      <c r="AJ8" s="94"/>
      <c r="AK8" s="94"/>
      <c r="AL8" s="95"/>
      <c r="AM8" s="94"/>
      <c r="AN8" s="94"/>
      <c r="AO8" s="95"/>
      <c r="AP8" s="96"/>
      <c r="AQ8" s="99"/>
      <c r="AR8" s="51" t="s">
        <v>623</v>
      </c>
    </row>
    <row r="9" spans="1:44" s="54" customFormat="1" ht="17.399999999999999" x14ac:dyDescent="0.3">
      <c r="A9" s="35" t="s">
        <v>289</v>
      </c>
      <c r="B9" s="79" t="s">
        <v>287</v>
      </c>
      <c r="C9" s="73" t="s">
        <v>515</v>
      </c>
      <c r="D9" s="73" t="s">
        <v>448</v>
      </c>
      <c r="E9" s="93"/>
      <c r="F9" s="94"/>
      <c r="G9" s="94"/>
      <c r="H9" s="95"/>
      <c r="I9" s="94"/>
      <c r="J9" s="94"/>
      <c r="K9" s="95"/>
      <c r="L9" s="94"/>
      <c r="M9" s="94"/>
      <c r="N9" s="95"/>
      <c r="O9" s="94"/>
      <c r="P9" s="94"/>
      <c r="Q9" s="95"/>
      <c r="R9" s="94"/>
      <c r="S9" s="94"/>
      <c r="T9" s="95"/>
      <c r="U9" s="94"/>
      <c r="V9" s="94"/>
      <c r="W9" s="95"/>
      <c r="X9" s="94"/>
      <c r="Y9" s="94"/>
      <c r="Z9" s="95"/>
      <c r="AA9" s="94"/>
      <c r="AB9" s="94"/>
      <c r="AC9" s="95"/>
      <c r="AD9" s="94"/>
      <c r="AE9" s="94"/>
      <c r="AF9" s="95"/>
      <c r="AG9" s="94"/>
      <c r="AH9" s="94"/>
      <c r="AI9" s="95"/>
      <c r="AJ9" s="94"/>
      <c r="AK9" s="94"/>
      <c r="AL9" s="95"/>
      <c r="AM9" s="94"/>
      <c r="AN9" s="94"/>
      <c r="AO9" s="95"/>
      <c r="AP9" s="96"/>
      <c r="AQ9" s="99"/>
      <c r="AR9" s="51"/>
    </row>
    <row r="10" spans="1:44" s="54" customFormat="1" ht="17.399999999999999" x14ac:dyDescent="0.3">
      <c r="A10" s="35" t="s">
        <v>289</v>
      </c>
      <c r="B10" s="81" t="s">
        <v>287</v>
      </c>
      <c r="C10" s="73" t="s">
        <v>516</v>
      </c>
      <c r="D10" s="73" t="s">
        <v>448</v>
      </c>
      <c r="E10" s="93">
        <v>1</v>
      </c>
      <c r="F10" s="94"/>
      <c r="G10" s="94"/>
      <c r="H10" s="95"/>
      <c r="I10" s="94"/>
      <c r="J10" s="94"/>
      <c r="K10" s="95"/>
      <c r="L10" s="94"/>
      <c r="M10" s="94"/>
      <c r="N10" s="95"/>
      <c r="O10" s="94"/>
      <c r="P10" s="94"/>
      <c r="Q10" s="95"/>
      <c r="R10" s="94"/>
      <c r="S10" s="94"/>
      <c r="T10" s="95"/>
      <c r="U10" s="94"/>
      <c r="V10" s="94"/>
      <c r="W10" s="95"/>
      <c r="X10" s="94"/>
      <c r="Y10" s="94"/>
      <c r="Z10" s="95"/>
      <c r="AA10" s="94"/>
      <c r="AB10" s="94"/>
      <c r="AC10" s="95"/>
      <c r="AD10" s="94"/>
      <c r="AE10" s="94"/>
      <c r="AF10" s="95"/>
      <c r="AG10" s="94"/>
      <c r="AH10" s="94"/>
      <c r="AI10" s="95"/>
      <c r="AJ10" s="94"/>
      <c r="AK10" s="94"/>
      <c r="AL10" s="95"/>
      <c r="AM10" s="94"/>
      <c r="AN10" s="94"/>
      <c r="AO10" s="95"/>
      <c r="AP10" s="96"/>
      <c r="AQ10" s="99"/>
      <c r="AR10" s="51" t="s">
        <v>623</v>
      </c>
    </row>
    <row r="11" spans="1:44" s="54" customFormat="1" ht="17.399999999999999" x14ac:dyDescent="0.3">
      <c r="A11" s="35" t="s">
        <v>372</v>
      </c>
      <c r="B11" s="79" t="s">
        <v>523</v>
      </c>
      <c r="C11" s="83" t="s">
        <v>517</v>
      </c>
      <c r="D11" s="73" t="s">
        <v>448</v>
      </c>
      <c r="E11" s="104"/>
      <c r="F11" s="105"/>
      <c r="G11" s="94"/>
      <c r="H11" s="104"/>
      <c r="I11" s="105"/>
      <c r="J11" s="105"/>
      <c r="K11" s="104"/>
      <c r="L11" s="105"/>
      <c r="M11" s="105"/>
      <c r="N11" s="104"/>
      <c r="O11" s="105"/>
      <c r="P11" s="105"/>
      <c r="Q11" s="104"/>
      <c r="R11" s="105"/>
      <c r="S11" s="105"/>
      <c r="T11" s="104"/>
      <c r="U11" s="105"/>
      <c r="V11" s="105"/>
      <c r="W11" s="104"/>
      <c r="X11" s="105"/>
      <c r="Y11" s="105"/>
      <c r="Z11" s="104"/>
      <c r="AA11" s="105"/>
      <c r="AB11" s="105"/>
      <c r="AC11" s="104"/>
      <c r="AD11" s="105"/>
      <c r="AE11" s="105"/>
      <c r="AF11" s="104"/>
      <c r="AG11" s="105"/>
      <c r="AH11" s="105"/>
      <c r="AI11" s="104"/>
      <c r="AJ11" s="105"/>
      <c r="AK11" s="105"/>
      <c r="AL11" s="104"/>
      <c r="AM11" s="105"/>
      <c r="AN11" s="105"/>
      <c r="AO11" s="104"/>
      <c r="AP11" s="106"/>
      <c r="AQ11" s="107"/>
      <c r="AR11" s="52"/>
    </row>
    <row r="12" spans="1:44" s="54" customFormat="1" ht="17.399999999999999" x14ac:dyDescent="0.3">
      <c r="A12" s="35" t="s">
        <v>372</v>
      </c>
      <c r="B12" s="79" t="s">
        <v>523</v>
      </c>
      <c r="C12" s="83" t="s">
        <v>518</v>
      </c>
      <c r="D12" s="83"/>
      <c r="E12" s="104"/>
      <c r="F12" s="105"/>
      <c r="G12" s="94"/>
      <c r="H12" s="104"/>
      <c r="I12" s="105"/>
      <c r="J12" s="105"/>
      <c r="K12" s="104"/>
      <c r="L12" s="105"/>
      <c r="M12" s="105"/>
      <c r="N12" s="104"/>
      <c r="O12" s="105"/>
      <c r="P12" s="105"/>
      <c r="Q12" s="104"/>
      <c r="R12" s="105"/>
      <c r="S12" s="105"/>
      <c r="T12" s="104"/>
      <c r="U12" s="105"/>
      <c r="V12" s="105"/>
      <c r="W12" s="104"/>
      <c r="X12" s="105"/>
      <c r="Y12" s="105"/>
      <c r="Z12" s="104"/>
      <c r="AA12" s="105"/>
      <c r="AB12" s="105"/>
      <c r="AC12" s="104"/>
      <c r="AD12" s="105"/>
      <c r="AE12" s="105"/>
      <c r="AF12" s="104"/>
      <c r="AG12" s="105"/>
      <c r="AH12" s="105"/>
      <c r="AI12" s="104"/>
      <c r="AJ12" s="105"/>
      <c r="AK12" s="105"/>
      <c r="AL12" s="104"/>
      <c r="AM12" s="105"/>
      <c r="AN12" s="105"/>
      <c r="AO12" s="104"/>
      <c r="AP12" s="106"/>
      <c r="AQ12" s="107"/>
      <c r="AR12" s="52"/>
    </row>
    <row r="13" spans="1:44" s="54" customFormat="1" ht="17.399999999999999" x14ac:dyDescent="0.3">
      <c r="A13" s="35" t="s">
        <v>372</v>
      </c>
      <c r="B13" s="79" t="s">
        <v>523</v>
      </c>
      <c r="C13" s="83"/>
      <c r="D13" s="83"/>
      <c r="E13" s="104"/>
      <c r="F13" s="105"/>
      <c r="G13" s="94">
        <f t="shared" ref="G13:G15" si="11">E13*F13</f>
        <v>0</v>
      </c>
      <c r="H13" s="104"/>
      <c r="I13" s="105"/>
      <c r="J13" s="105"/>
      <c r="K13" s="104"/>
      <c r="L13" s="105"/>
      <c r="M13" s="105"/>
      <c r="N13" s="104"/>
      <c r="O13" s="105"/>
      <c r="P13" s="105"/>
      <c r="Q13" s="104"/>
      <c r="R13" s="105"/>
      <c r="S13" s="105"/>
      <c r="T13" s="104"/>
      <c r="U13" s="105"/>
      <c r="V13" s="105"/>
      <c r="W13" s="104"/>
      <c r="X13" s="105"/>
      <c r="Y13" s="105"/>
      <c r="Z13" s="104"/>
      <c r="AA13" s="105"/>
      <c r="AB13" s="105"/>
      <c r="AC13" s="104"/>
      <c r="AD13" s="105"/>
      <c r="AE13" s="105"/>
      <c r="AF13" s="104"/>
      <c r="AG13" s="105"/>
      <c r="AH13" s="105"/>
      <c r="AI13" s="104"/>
      <c r="AJ13" s="105"/>
      <c r="AK13" s="105"/>
      <c r="AL13" s="104"/>
      <c r="AM13" s="105"/>
      <c r="AN13" s="105"/>
      <c r="AO13" s="104"/>
      <c r="AP13" s="106"/>
      <c r="AQ13" s="107"/>
      <c r="AR13" s="51"/>
    </row>
    <row r="14" spans="1:44" s="54" customFormat="1" ht="17.399999999999999" x14ac:dyDescent="0.3">
      <c r="A14" s="35" t="s">
        <v>372</v>
      </c>
      <c r="B14" s="79" t="s">
        <v>523</v>
      </c>
      <c r="C14" s="83"/>
      <c r="D14" s="83"/>
      <c r="E14" s="104"/>
      <c r="F14" s="105"/>
      <c r="G14" s="94">
        <f t="shared" si="11"/>
        <v>0</v>
      </c>
      <c r="H14" s="104"/>
      <c r="I14" s="105"/>
      <c r="J14" s="105"/>
      <c r="K14" s="104"/>
      <c r="L14" s="105"/>
      <c r="M14" s="105"/>
      <c r="N14" s="104"/>
      <c r="O14" s="105"/>
      <c r="P14" s="105"/>
      <c r="Q14" s="104"/>
      <c r="R14" s="105"/>
      <c r="S14" s="105"/>
      <c r="T14" s="104"/>
      <c r="U14" s="105"/>
      <c r="V14" s="105"/>
      <c r="W14" s="104"/>
      <c r="X14" s="105"/>
      <c r="Y14" s="105"/>
      <c r="Z14" s="104"/>
      <c r="AA14" s="105"/>
      <c r="AB14" s="105"/>
      <c r="AC14" s="104"/>
      <c r="AD14" s="105"/>
      <c r="AE14" s="105"/>
      <c r="AF14" s="104"/>
      <c r="AG14" s="105"/>
      <c r="AH14" s="105"/>
      <c r="AI14" s="104"/>
      <c r="AJ14" s="105"/>
      <c r="AK14" s="105"/>
      <c r="AL14" s="104"/>
      <c r="AM14" s="105"/>
      <c r="AN14" s="105"/>
      <c r="AO14" s="104"/>
      <c r="AP14" s="106"/>
      <c r="AQ14" s="107"/>
      <c r="AR14" s="52"/>
    </row>
    <row r="15" spans="1:44" s="54" customFormat="1" ht="17.399999999999999" x14ac:dyDescent="0.3">
      <c r="A15" s="35" t="s">
        <v>372</v>
      </c>
      <c r="B15" s="79" t="s">
        <v>523</v>
      </c>
      <c r="C15" s="83"/>
      <c r="D15" s="83"/>
      <c r="E15" s="104"/>
      <c r="F15" s="105"/>
      <c r="G15" s="94">
        <f t="shared" si="11"/>
        <v>0</v>
      </c>
      <c r="H15" s="104"/>
      <c r="I15" s="105"/>
      <c r="J15" s="105"/>
      <c r="K15" s="104"/>
      <c r="L15" s="105"/>
      <c r="M15" s="105"/>
      <c r="N15" s="104"/>
      <c r="O15" s="105"/>
      <c r="P15" s="105"/>
      <c r="Q15" s="104"/>
      <c r="R15" s="105"/>
      <c r="S15" s="105"/>
      <c r="T15" s="104"/>
      <c r="U15" s="105"/>
      <c r="V15" s="105"/>
      <c r="W15" s="104"/>
      <c r="X15" s="105"/>
      <c r="Y15" s="105"/>
      <c r="Z15" s="104"/>
      <c r="AA15" s="105"/>
      <c r="AB15" s="105"/>
      <c r="AC15" s="104"/>
      <c r="AD15" s="105"/>
      <c r="AE15" s="105"/>
      <c r="AF15" s="104"/>
      <c r="AG15" s="105"/>
      <c r="AH15" s="105"/>
      <c r="AI15" s="104"/>
      <c r="AJ15" s="105"/>
      <c r="AK15" s="105"/>
      <c r="AL15" s="104"/>
      <c r="AM15" s="105"/>
      <c r="AN15" s="105"/>
      <c r="AO15" s="104"/>
      <c r="AP15" s="106"/>
      <c r="AQ15" s="107"/>
      <c r="AR15" s="52"/>
    </row>
    <row r="16" spans="1:44" s="54" customFormat="1" ht="18" thickBot="1" x14ac:dyDescent="0.35">
      <c r="B16" s="68" t="s">
        <v>428</v>
      </c>
      <c r="C16" s="75"/>
      <c r="D16" s="75"/>
      <c r="E16" s="102"/>
      <c r="F16" s="102"/>
      <c r="G16" s="102"/>
      <c r="H16" s="102">
        <f>SUM(H7:H10)</f>
        <v>0</v>
      </c>
      <c r="I16" s="102">
        <f t="shared" ref="I16:AO16" si="12">SUM(I7:I10)</f>
        <v>0</v>
      </c>
      <c r="J16" s="102"/>
      <c r="K16" s="102">
        <f t="shared" si="12"/>
        <v>0</v>
      </c>
      <c r="L16" s="102">
        <f t="shared" si="12"/>
        <v>0</v>
      </c>
      <c r="M16" s="102"/>
      <c r="N16" s="102">
        <f t="shared" si="12"/>
        <v>0</v>
      </c>
      <c r="O16" s="102">
        <f t="shared" si="12"/>
        <v>0</v>
      </c>
      <c r="P16" s="102"/>
      <c r="Q16" s="102">
        <f t="shared" si="12"/>
        <v>0</v>
      </c>
      <c r="R16" s="102">
        <f t="shared" si="12"/>
        <v>0</v>
      </c>
      <c r="S16" s="102"/>
      <c r="T16" s="102">
        <f t="shared" si="12"/>
        <v>0</v>
      </c>
      <c r="U16" s="102">
        <f t="shared" si="12"/>
        <v>0</v>
      </c>
      <c r="V16" s="102"/>
      <c r="W16" s="102">
        <f t="shared" si="12"/>
        <v>0</v>
      </c>
      <c r="X16" s="102">
        <f t="shared" si="12"/>
        <v>0</v>
      </c>
      <c r="Y16" s="102"/>
      <c r="Z16" s="102">
        <f t="shared" si="12"/>
        <v>0</v>
      </c>
      <c r="AA16" s="102">
        <f t="shared" si="12"/>
        <v>0</v>
      </c>
      <c r="AB16" s="102"/>
      <c r="AC16" s="102">
        <f t="shared" si="12"/>
        <v>0</v>
      </c>
      <c r="AD16" s="102">
        <f t="shared" si="12"/>
        <v>0</v>
      </c>
      <c r="AE16" s="102"/>
      <c r="AF16" s="102">
        <f t="shared" si="12"/>
        <v>0</v>
      </c>
      <c r="AG16" s="102">
        <f t="shared" si="12"/>
        <v>0</v>
      </c>
      <c r="AH16" s="102"/>
      <c r="AI16" s="102">
        <f t="shared" si="12"/>
        <v>0</v>
      </c>
      <c r="AJ16" s="102">
        <f t="shared" si="12"/>
        <v>0</v>
      </c>
      <c r="AK16" s="102"/>
      <c r="AL16" s="102">
        <f t="shared" si="12"/>
        <v>0</v>
      </c>
      <c r="AM16" s="102">
        <f t="shared" si="12"/>
        <v>0</v>
      </c>
      <c r="AN16" s="102"/>
      <c r="AO16" s="102">
        <f t="shared" si="12"/>
        <v>0</v>
      </c>
      <c r="AP16" s="108"/>
      <c r="AQ16" s="109"/>
      <c r="AR16" s="53"/>
    </row>
    <row r="19" spans="2:2" ht="17.399999999999999" x14ac:dyDescent="0.3">
      <c r="B19" s="77" t="s">
        <v>431</v>
      </c>
    </row>
  </sheetData>
  <mergeCells count="5">
    <mergeCell ref="B4:B6"/>
    <mergeCell ref="C4:C6"/>
    <mergeCell ref="D4:D6"/>
    <mergeCell ref="E4:AP4"/>
    <mergeCell ref="AR4:AR6"/>
  </mergeCells>
  <pageMargins left="0.7" right="0.7" top="0.75" bottom="0.75" header="0.3" footer="0.3"/>
  <ignoredErrors>
    <ignoredError sqref="A11:A15 A7:A1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4B5F-CE05-40F6-90D0-0F47AC157204}">
  <sheetPr>
    <tabColor rgb="FFFF0000"/>
  </sheetPr>
  <dimension ref="A1:Q33"/>
  <sheetViews>
    <sheetView zoomScale="55" zoomScaleNormal="55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I41" sqref="I41"/>
    </sheetView>
  </sheetViews>
  <sheetFormatPr defaultColWidth="9.109375" defaultRowHeight="17.399999999999999" x14ac:dyDescent="0.3"/>
  <cols>
    <col min="1" max="1" width="56" style="54" bestFit="1" customWidth="1"/>
    <col min="2" max="2" width="20.44140625" style="54" bestFit="1" customWidth="1"/>
    <col min="3" max="3" width="81.109375" style="54" bestFit="1" customWidth="1"/>
    <col min="4" max="4" width="24.109375" style="54" customWidth="1"/>
    <col min="5" max="9" width="23.5546875" style="54" customWidth="1"/>
    <col min="10" max="15" width="23.5546875" style="54" bestFit="1" customWidth="1"/>
    <col min="16" max="16" width="25.88671875" style="54" bestFit="1" customWidth="1"/>
    <col min="17" max="17" width="45.5546875" style="54" customWidth="1"/>
    <col min="18" max="16384" width="9.109375" style="54"/>
  </cols>
  <sheetData>
    <row r="1" spans="1:17" x14ac:dyDescent="0.3">
      <c r="C1" s="61" t="s">
        <v>433</v>
      </c>
    </row>
    <row r="2" spans="1:17" ht="18" thickBot="1" x14ac:dyDescent="0.35"/>
    <row r="3" spans="1:17" x14ac:dyDescent="0.3">
      <c r="C3" s="147" t="s">
        <v>2</v>
      </c>
      <c r="D3" s="147" t="s">
        <v>412</v>
      </c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3" t="s">
        <v>413</v>
      </c>
    </row>
    <row r="4" spans="1:17" ht="18" thickBot="1" x14ac:dyDescent="0.35">
      <c r="A4" s="54" t="s">
        <v>588</v>
      </c>
      <c r="B4" s="54" t="s">
        <v>589</v>
      </c>
      <c r="C4" s="148"/>
      <c r="D4" s="136" t="s">
        <v>414</v>
      </c>
      <c r="E4" s="137" t="s">
        <v>415</v>
      </c>
      <c r="F4" s="137" t="s">
        <v>416</v>
      </c>
      <c r="G4" s="137" t="s">
        <v>417</v>
      </c>
      <c r="H4" s="137" t="s">
        <v>8</v>
      </c>
      <c r="I4" s="137" t="s">
        <v>418</v>
      </c>
      <c r="J4" s="137" t="s">
        <v>419</v>
      </c>
      <c r="K4" s="137" t="s">
        <v>420</v>
      </c>
      <c r="L4" s="137" t="s">
        <v>421</v>
      </c>
      <c r="M4" s="137" t="s">
        <v>422</v>
      </c>
      <c r="N4" s="137" t="s">
        <v>423</v>
      </c>
      <c r="O4" s="137" t="s">
        <v>424</v>
      </c>
      <c r="P4" s="138" t="s">
        <v>425</v>
      </c>
      <c r="Q4" s="154"/>
    </row>
    <row r="5" spans="1:17" x14ac:dyDescent="0.3">
      <c r="A5" s="54" t="s">
        <v>524</v>
      </c>
      <c r="B5" s="54" t="s">
        <v>46</v>
      </c>
      <c r="C5" s="112" t="s">
        <v>44</v>
      </c>
      <c r="D5" s="135">
        <f>[3]TDSheet!$AY$28</f>
        <v>53949919.708999999</v>
      </c>
      <c r="E5" s="134">
        <f>[3]TDSheet!$BL$28</f>
        <v>39129252.780000001</v>
      </c>
      <c r="F5" s="134">
        <f>[3]TDSheet!$BX$28</f>
        <v>38493999.450000003</v>
      </c>
      <c r="G5" s="134">
        <f>[3]TDSheet!$CN$28</f>
        <v>39792253.229499996</v>
      </c>
      <c r="H5" s="134">
        <f>[3]TDSheet!$DE$28</f>
        <v>38170386.207000002</v>
      </c>
      <c r="I5" s="134">
        <f>[3]TDSheet!$DS$28</f>
        <v>37956562.072499998</v>
      </c>
      <c r="J5" s="134">
        <f>[3]TDSheet!$EH$28</f>
        <v>41610508.615499996</v>
      </c>
      <c r="K5" s="134">
        <f>[3]TDSheet!$EV$28</f>
        <v>38854921.200000003</v>
      </c>
      <c r="L5" s="134">
        <f>[3]TDSheet!$FL$28</f>
        <v>38513028.384999998</v>
      </c>
      <c r="M5" s="134">
        <f>[3]TDSheet!$J$28</f>
        <v>55010571.942500003</v>
      </c>
      <c r="N5" s="134">
        <f>[3]TDSheet!$X$28</f>
        <v>56114862.743000001</v>
      </c>
      <c r="O5" s="134">
        <f>[3]TDSheet!$AI$28</f>
        <v>53095362.816500001</v>
      </c>
      <c r="P5" s="139">
        <f>SUM(D5:O5)</f>
        <v>530691629.1505</v>
      </c>
      <c r="Q5" s="60"/>
    </row>
    <row r="6" spans="1:17" x14ac:dyDescent="0.3">
      <c r="A6" s="54" t="s">
        <v>526</v>
      </c>
      <c r="B6" s="54" t="s">
        <v>525</v>
      </c>
      <c r="C6" s="59" t="s">
        <v>527</v>
      </c>
      <c r="D6" s="110">
        <v>0</v>
      </c>
      <c r="E6" s="89">
        <v>0</v>
      </c>
      <c r="F6" s="89">
        <v>0</v>
      </c>
      <c r="G6" s="89">
        <v>0</v>
      </c>
      <c r="H6" s="89">
        <v>0</v>
      </c>
      <c r="I6" s="89">
        <v>0</v>
      </c>
      <c r="J6" s="89">
        <v>0</v>
      </c>
      <c r="K6" s="89">
        <v>0</v>
      </c>
      <c r="L6" s="89">
        <v>0</v>
      </c>
      <c r="M6" s="89">
        <v>0</v>
      </c>
      <c r="N6" s="89">
        <v>0</v>
      </c>
      <c r="O6" s="89">
        <v>0</v>
      </c>
      <c r="P6" s="140">
        <f t="shared" ref="P6:P30" si="0">SUM(D6:O6)</f>
        <v>0</v>
      </c>
      <c r="Q6" s="60"/>
    </row>
    <row r="7" spans="1:17" x14ac:dyDescent="0.3">
      <c r="A7" s="54" t="s">
        <v>529</v>
      </c>
      <c r="B7" s="54" t="s">
        <v>528</v>
      </c>
      <c r="C7" s="59" t="s">
        <v>405</v>
      </c>
      <c r="D7" s="110">
        <f>[3]TDSheet!$BE$28</f>
        <v>5993917.8865</v>
      </c>
      <c r="E7" s="89">
        <f>[3]TDSheet!$BS$28</f>
        <v>1719730.6424999998</v>
      </c>
      <c r="F7" s="89">
        <f>[3]TDSheet!$CG$28</f>
        <v>159283.18799999999</v>
      </c>
      <c r="G7" s="89">
        <f>[3]TDSheet!$CX$28</f>
        <v>139512.02000000002</v>
      </c>
      <c r="H7" s="89">
        <f>[3]TDSheet!$DM$28</f>
        <v>838534.98899999994</v>
      </c>
      <c r="I7" s="89">
        <f>[3]TDSheet!$EB$28</f>
        <v>861350.32200000004</v>
      </c>
      <c r="J7" s="89">
        <f>[3]TDSheet!$FE$28</f>
        <v>2122112.4569999999</v>
      </c>
      <c r="K7" s="89">
        <f>[3]TDSheet!$FE$28</f>
        <v>2122112.4569999999</v>
      </c>
      <c r="L7" s="89">
        <f>K7</f>
        <v>2122112.4569999999</v>
      </c>
      <c r="M7" s="89">
        <f>[3]TDSheet!$P$28</f>
        <v>3401622.6510000001</v>
      </c>
      <c r="N7" s="89">
        <f>[3]TDSheet!$AC$28</f>
        <v>3618934.977</v>
      </c>
      <c r="O7" s="89">
        <f>[3]TDSheet!$AQ$28</f>
        <v>3280298.6860000002</v>
      </c>
      <c r="P7" s="140">
        <f>SUM(D7:O7)</f>
        <v>26379522.732999999</v>
      </c>
      <c r="Q7" s="60"/>
    </row>
    <row r="8" spans="1:17" x14ac:dyDescent="0.3">
      <c r="A8" s="54" t="s">
        <v>531</v>
      </c>
      <c r="B8" s="54" t="s">
        <v>530</v>
      </c>
      <c r="C8" s="59" t="s">
        <v>406</v>
      </c>
      <c r="D8" s="110">
        <f>[3]TDSheet!$AZ$28</f>
        <v>1432559.6</v>
      </c>
      <c r="E8" s="91">
        <v>0</v>
      </c>
      <c r="F8" s="91">
        <f>[3]TDSheet!$BZ$28</f>
        <v>3271483.8094999995</v>
      </c>
      <c r="G8" s="91">
        <v>0</v>
      </c>
      <c r="H8" s="91">
        <v>0</v>
      </c>
      <c r="I8" s="91">
        <v>0</v>
      </c>
      <c r="J8" s="91">
        <v>0</v>
      </c>
      <c r="K8" s="91">
        <v>0</v>
      </c>
      <c r="L8" s="91">
        <v>0</v>
      </c>
      <c r="M8" s="91">
        <f>[3]TDSheet!$K$28</f>
        <v>5312638.9920000006</v>
      </c>
      <c r="N8" s="91">
        <v>0</v>
      </c>
      <c r="O8" s="91">
        <f>[3]TDSheet!$AJ$28</f>
        <v>4759795.375</v>
      </c>
      <c r="P8" s="140">
        <f t="shared" si="0"/>
        <v>14776477.7765</v>
      </c>
      <c r="Q8" s="60"/>
    </row>
    <row r="9" spans="1:17" x14ac:dyDescent="0.3">
      <c r="A9" s="54" t="s">
        <v>532</v>
      </c>
      <c r="B9" s="54" t="s">
        <v>51</v>
      </c>
      <c r="C9" s="59" t="s">
        <v>50</v>
      </c>
      <c r="D9" s="110">
        <f>[3]TDSheet!$AW$28</f>
        <v>5984399.9000000004</v>
      </c>
      <c r="E9" s="89">
        <f>[3]TDSheet!$BJ$28</f>
        <v>5984399.9000000004</v>
      </c>
      <c r="F9" s="89">
        <f>[3]TDSheet!$BV$28</f>
        <v>5100305.0504999999</v>
      </c>
      <c r="G9" s="89">
        <f>[3]TDSheet!$CL$28</f>
        <v>5794997.5449999999</v>
      </c>
      <c r="H9" s="89">
        <f>[3]TDSheet!$DC$28</f>
        <v>4839423.1689999998</v>
      </c>
      <c r="I9" s="89">
        <f>[3]TDSheet!$DQ$28</f>
        <v>5402513.3204999994</v>
      </c>
      <c r="J9" s="89">
        <f>[3]TDSheet!$EF$28</f>
        <v>5229434.2379999999</v>
      </c>
      <c r="K9" s="89">
        <f>[3]TDSheet!$ET$28</f>
        <v>5020394.5865000002</v>
      </c>
      <c r="L9" s="89">
        <f>[3]TDSheet!$FJ$28</f>
        <v>5268903.5145000005</v>
      </c>
      <c r="M9" s="89">
        <f>[3]TDSheet!$H$28</f>
        <v>7659673.9000000004</v>
      </c>
      <c r="N9" s="89">
        <f>[3]TDSheet!$V$28</f>
        <v>7503568.8289999999</v>
      </c>
      <c r="O9" s="89">
        <f>[3]TDSheet!$AG$28</f>
        <v>7351649.9305000007</v>
      </c>
      <c r="P9" s="140">
        <f t="shared" si="0"/>
        <v>71139663.883499995</v>
      </c>
      <c r="Q9" s="60"/>
    </row>
    <row r="10" spans="1:17" x14ac:dyDescent="0.3">
      <c r="A10" s="54" t="s">
        <v>534</v>
      </c>
      <c r="B10" s="54" t="s">
        <v>533</v>
      </c>
      <c r="C10" s="59" t="s">
        <v>535</v>
      </c>
      <c r="D10" s="110">
        <f>[3]TDSheet!$AX$28</f>
        <v>3693690.4739999995</v>
      </c>
      <c r="E10" s="89">
        <f>[3]TDSheet!$BK$28</f>
        <v>3277500</v>
      </c>
      <c r="F10" s="89">
        <f>[3]TDSheet!$CC$28</f>
        <v>7001016</v>
      </c>
      <c r="G10" s="89">
        <f>[3]TDSheet!$CM$28</f>
        <v>4370000</v>
      </c>
      <c r="H10" s="89">
        <f>[3]TDSheet!$DD$28</f>
        <v>4370000</v>
      </c>
      <c r="I10" s="89">
        <f>[3]TDSheet!$DR$28</f>
        <v>3277500</v>
      </c>
      <c r="J10" s="89">
        <f>[3]TDSheet!$EG$28</f>
        <v>4370000</v>
      </c>
      <c r="K10" s="89">
        <f>[3]TDSheet!$EU$28</f>
        <v>4370000</v>
      </c>
      <c r="L10" s="89">
        <f>[3]TDSheet!$FK$28</f>
        <v>4370000</v>
      </c>
      <c r="M10" s="89">
        <f>[3]TDSheet!$I$28</f>
        <v>4370000</v>
      </c>
      <c r="N10" s="89">
        <f>[3]TDSheet!$AA$28</f>
        <v>8871905</v>
      </c>
      <c r="O10" s="89">
        <f>[3]TDSheet!$AH$28</f>
        <v>3381547.6184999999</v>
      </c>
      <c r="P10" s="140">
        <f t="shared" si="0"/>
        <v>55723159.092500001</v>
      </c>
      <c r="Q10" s="60"/>
    </row>
    <row r="11" spans="1:17" x14ac:dyDescent="0.3">
      <c r="A11" s="54" t="s">
        <v>537</v>
      </c>
      <c r="B11" s="54" t="s">
        <v>536</v>
      </c>
      <c r="C11" s="59" t="s">
        <v>538</v>
      </c>
      <c r="D11" s="111">
        <f>[3]TDSheet!$BA$28</f>
        <v>25345620.316</v>
      </c>
      <c r="E11" s="89">
        <f>[3]TDSheet!$BN$28</f>
        <v>26431612.350999996</v>
      </c>
      <c r="F11" s="89">
        <f>[3]TDSheet!$CA$28</f>
        <v>4154359.1300000004</v>
      </c>
      <c r="G11" s="89">
        <f>[3]TDSheet!$CP$28</f>
        <v>8467355.0675000008</v>
      </c>
      <c r="H11" s="89">
        <f>[3]TDSheet!$DG$28</f>
        <v>13876830.925000001</v>
      </c>
      <c r="I11" s="89">
        <f>[3]TDSheet!$DV$28</f>
        <v>27000185.081499998</v>
      </c>
      <c r="J11" s="89">
        <f>[3]TDSheet!$EJ$28</f>
        <v>17308003.136500001</v>
      </c>
      <c r="K11" s="89">
        <v>0</v>
      </c>
      <c r="L11" s="89">
        <f>[3]TDSheet!$FN$28</f>
        <v>40771657.134999998</v>
      </c>
      <c r="M11" s="89">
        <f>[3]TDSheet!$L$28</f>
        <v>4804280.7215</v>
      </c>
      <c r="N11" s="89">
        <f>[3]TDSheet!$Y$28</f>
        <v>9732921.925499998</v>
      </c>
      <c r="O11" s="89">
        <f>[3]TDSheet!$AK$28</f>
        <v>9478142.7604999989</v>
      </c>
      <c r="P11" s="140">
        <f t="shared" si="0"/>
        <v>187370968.55000001</v>
      </c>
      <c r="Q11" s="60"/>
    </row>
    <row r="12" spans="1:17" x14ac:dyDescent="0.3">
      <c r="A12" s="54" t="s">
        <v>540</v>
      </c>
      <c r="B12" s="54" t="s">
        <v>539</v>
      </c>
      <c r="C12" s="59" t="s">
        <v>407</v>
      </c>
      <c r="D12" s="110">
        <f>[3]TDSheet!$AS$28</f>
        <v>53977522.457499996</v>
      </c>
      <c r="E12" s="89">
        <f>[3]TDSheet!$BF$28</f>
        <v>40467551.215499997</v>
      </c>
      <c r="F12" s="89">
        <f>[3]TDSheet!$BT$28</f>
        <v>51896724.130000003</v>
      </c>
      <c r="G12" s="89">
        <f>[3]TDSheet!$CI$28</f>
        <v>56104549.623500004</v>
      </c>
      <c r="H12" s="89">
        <f>[3]TDSheet!$CZ$28</f>
        <v>53231107.873500004</v>
      </c>
      <c r="I12" s="89">
        <f>[3]TDSheet!$DN$28</f>
        <v>54162944.202500001</v>
      </c>
      <c r="J12" s="89">
        <f>[3]TDSheet!$EC$28</f>
        <v>59631392.3015</v>
      </c>
      <c r="K12" s="89">
        <f>[3]TDSheet!$EQ$28</f>
        <v>54920835.223000005</v>
      </c>
      <c r="L12" s="89">
        <f>[3]TDSheet!$FF$28</f>
        <v>61651455.851499997</v>
      </c>
      <c r="M12" s="89">
        <f>[3]TDSheet!$D$28</f>
        <v>45711589.096499994</v>
      </c>
      <c r="N12" s="89">
        <f>[3]TDSheet!$R$28</f>
        <v>50413472.046999998</v>
      </c>
      <c r="O12" s="89">
        <f>[3]TDSheet!$AD$28</f>
        <v>53065923.4375</v>
      </c>
      <c r="P12" s="140">
        <f t="shared" si="0"/>
        <v>635235067.45949996</v>
      </c>
      <c r="Q12" s="60"/>
    </row>
    <row r="13" spans="1:17" x14ac:dyDescent="0.3">
      <c r="A13" s="54" t="s">
        <v>542</v>
      </c>
      <c r="B13" s="54" t="s">
        <v>541</v>
      </c>
      <c r="C13" s="59" t="s">
        <v>408</v>
      </c>
      <c r="D13" s="110">
        <f>[3]TDSheet!$BB$28</f>
        <v>19020944.593000002</v>
      </c>
      <c r="E13" s="89">
        <f>[3]TDSheet!$BO$28</f>
        <v>15247447.718499999</v>
      </c>
      <c r="F13" s="89">
        <f>[3]TDSheet!$CB$28</f>
        <v>15474110.706</v>
      </c>
      <c r="G13" s="89">
        <f>[3]TDSheet!$CQ$28</f>
        <v>21314036.600500003</v>
      </c>
      <c r="H13" s="89">
        <f>[3]TDSheet!$DH$28</f>
        <v>24040903.640000001</v>
      </c>
      <c r="I13" s="89">
        <f>[3]TDSheet!$DW$28</f>
        <v>21132816.587499999</v>
      </c>
      <c r="J13" s="89">
        <f>[3]TDSheet!$EK$28</f>
        <v>21572368.000500001</v>
      </c>
      <c r="K13" s="89">
        <f>[3]TDSheet!$EY$28</f>
        <v>23274587.086999997</v>
      </c>
      <c r="L13" s="89">
        <f>[3]TDSheet!$FO$28</f>
        <v>22883215.820999999</v>
      </c>
      <c r="M13" s="89">
        <f>[3]TDSheet!$M$28</f>
        <v>14590429.511499999</v>
      </c>
      <c r="N13" s="89">
        <f>[3]TDSheet!$Z$28</f>
        <v>17643046.585999999</v>
      </c>
      <c r="O13" s="89">
        <f>[3]TDSheet!$AL$28</f>
        <v>22320127.061000001</v>
      </c>
      <c r="P13" s="140">
        <f t="shared" si="0"/>
        <v>238514033.91249996</v>
      </c>
      <c r="Q13" s="60"/>
    </row>
    <row r="14" spans="1:17" x14ac:dyDescent="0.3">
      <c r="A14" s="54" t="s">
        <v>544</v>
      </c>
      <c r="B14" s="54" t="s">
        <v>543</v>
      </c>
      <c r="C14" s="59" t="s">
        <v>409</v>
      </c>
      <c r="D14" s="110">
        <f>[3]TDSheet!$AU$28</f>
        <v>5291450.7249999996</v>
      </c>
      <c r="E14" s="89">
        <f>[3]TDSheet!$BI$28</f>
        <v>3628932.5249999999</v>
      </c>
      <c r="F14" s="89">
        <v>0</v>
      </c>
      <c r="G14" s="89">
        <f>[3]TDSheet!$CK$28</f>
        <v>2310179.7999999998</v>
      </c>
      <c r="H14" s="89">
        <f>[3]TDSheet!$DB$28</f>
        <v>3754479.1749999998</v>
      </c>
      <c r="I14" s="89">
        <f>[3]TDSheet!$DP$28</f>
        <v>6582227.9749999996</v>
      </c>
      <c r="J14" s="89">
        <f>[3]TDSheet!$EE$28</f>
        <v>3972698</v>
      </c>
      <c r="K14" s="89">
        <v>0</v>
      </c>
      <c r="L14" s="89">
        <f>[3]TDSheet!$FI$28</f>
        <v>7472238.2750000004</v>
      </c>
      <c r="M14" s="89">
        <f>[3]TDSheet!$G$28</f>
        <v>1662518.2</v>
      </c>
      <c r="N14" s="89">
        <f>[3]TDSheet!$T$28</f>
        <v>3325036.4</v>
      </c>
      <c r="O14" s="89">
        <f>[3]TDSheet!$AF$28</f>
        <v>3325036.4</v>
      </c>
      <c r="P14" s="140">
        <f t="shared" si="0"/>
        <v>41324797.475000001</v>
      </c>
      <c r="Q14" s="60"/>
    </row>
    <row r="15" spans="1:17" x14ac:dyDescent="0.3">
      <c r="A15" s="54" t="s">
        <v>546</v>
      </c>
      <c r="B15" s="54" t="s">
        <v>545</v>
      </c>
      <c r="C15" s="59" t="s">
        <v>547</v>
      </c>
      <c r="D15" s="111">
        <v>0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0</v>
      </c>
      <c r="L15" s="88">
        <v>0</v>
      </c>
      <c r="M15" s="88">
        <v>0</v>
      </c>
      <c r="N15" s="88">
        <v>0</v>
      </c>
      <c r="O15" s="88">
        <v>0</v>
      </c>
      <c r="P15" s="140">
        <f t="shared" si="0"/>
        <v>0</v>
      </c>
      <c r="Q15" s="60"/>
    </row>
    <row r="16" spans="1:17" x14ac:dyDescent="0.3">
      <c r="A16" s="54" t="s">
        <v>549</v>
      </c>
      <c r="B16" s="54" t="s">
        <v>548</v>
      </c>
      <c r="C16" s="59" t="s">
        <v>550</v>
      </c>
      <c r="D16" s="111">
        <v>0</v>
      </c>
      <c r="E16" s="111">
        <v>0</v>
      </c>
      <c r="F16" s="111">
        <v>0</v>
      </c>
      <c r="G16" s="111">
        <v>0</v>
      </c>
      <c r="H16" s="111">
        <v>0</v>
      </c>
      <c r="I16" s="111">
        <v>0</v>
      </c>
      <c r="J16" s="111">
        <v>0</v>
      </c>
      <c r="K16" s="111">
        <v>0</v>
      </c>
      <c r="L16" s="111">
        <v>0</v>
      </c>
      <c r="M16" s="111">
        <v>0</v>
      </c>
      <c r="N16" s="111">
        <v>0</v>
      </c>
      <c r="O16" s="111">
        <v>0</v>
      </c>
      <c r="P16" s="140">
        <f t="shared" si="0"/>
        <v>0</v>
      </c>
      <c r="Q16" s="60"/>
    </row>
    <row r="17" spans="1:17" x14ac:dyDescent="0.3">
      <c r="A17" s="54" t="s">
        <v>552</v>
      </c>
      <c r="B17" s="54" t="s">
        <v>551</v>
      </c>
      <c r="C17" s="59" t="s">
        <v>553</v>
      </c>
      <c r="D17" s="111">
        <v>0</v>
      </c>
      <c r="E17" s="111">
        <v>0</v>
      </c>
      <c r="F17" s="111">
        <v>0</v>
      </c>
      <c r="G17" s="111">
        <v>0</v>
      </c>
      <c r="H17" s="111">
        <v>0</v>
      </c>
      <c r="I17" s="111">
        <v>0</v>
      </c>
      <c r="J17" s="111">
        <v>0</v>
      </c>
      <c r="K17" s="111">
        <v>0</v>
      </c>
      <c r="L17" s="111">
        <v>0</v>
      </c>
      <c r="M17" s="111">
        <v>0</v>
      </c>
      <c r="N17" s="111">
        <v>0</v>
      </c>
      <c r="O17" s="111">
        <v>0</v>
      </c>
      <c r="P17" s="140">
        <f t="shared" si="0"/>
        <v>0</v>
      </c>
      <c r="Q17" s="60"/>
    </row>
    <row r="18" spans="1:17" x14ac:dyDescent="0.3">
      <c r="A18" s="54" t="s">
        <v>555</v>
      </c>
      <c r="B18" s="54" t="s">
        <v>554</v>
      </c>
      <c r="C18" s="59" t="s">
        <v>556</v>
      </c>
      <c r="D18" s="111">
        <v>0</v>
      </c>
      <c r="E18" s="88">
        <f>[3]TDSheet!$BH$28</f>
        <v>2638325.1814999999</v>
      </c>
      <c r="F18" s="89">
        <v>0</v>
      </c>
      <c r="G18" s="89">
        <v>0</v>
      </c>
      <c r="H18" s="89"/>
      <c r="I18" s="89"/>
      <c r="J18" s="89">
        <v>0</v>
      </c>
      <c r="K18" s="89">
        <v>0</v>
      </c>
      <c r="L18" s="89">
        <f>[3]TDSheet!$FH$28</f>
        <v>9592429.1854999997</v>
      </c>
      <c r="M18" s="89">
        <v>0</v>
      </c>
      <c r="N18" s="89">
        <v>0</v>
      </c>
      <c r="O18" s="89">
        <v>0</v>
      </c>
      <c r="P18" s="140">
        <f t="shared" si="0"/>
        <v>12230754.366999999</v>
      </c>
      <c r="Q18" s="60"/>
    </row>
    <row r="19" spans="1:17" x14ac:dyDescent="0.3">
      <c r="A19" s="54" t="s">
        <v>558</v>
      </c>
      <c r="B19" s="54" t="s">
        <v>557</v>
      </c>
      <c r="C19" s="59" t="s">
        <v>559</v>
      </c>
      <c r="D19" s="111">
        <v>0</v>
      </c>
      <c r="E19" s="88">
        <v>0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89">
        <v>0</v>
      </c>
      <c r="N19" s="89"/>
      <c r="O19" s="89">
        <v>0</v>
      </c>
      <c r="P19" s="140">
        <f t="shared" si="0"/>
        <v>0</v>
      </c>
      <c r="Q19" s="60"/>
    </row>
    <row r="20" spans="1:17" x14ac:dyDescent="0.3">
      <c r="A20" s="54" t="s">
        <v>561</v>
      </c>
      <c r="B20" s="54" t="s">
        <v>560</v>
      </c>
      <c r="C20" s="59" t="s">
        <v>562</v>
      </c>
      <c r="D20" s="111">
        <v>0</v>
      </c>
      <c r="E20" s="111">
        <v>0</v>
      </c>
      <c r="F20" s="111">
        <v>0</v>
      </c>
      <c r="G20" s="111">
        <v>0</v>
      </c>
      <c r="H20" s="111">
        <v>0</v>
      </c>
      <c r="I20" s="111">
        <v>0</v>
      </c>
      <c r="J20" s="111">
        <v>0</v>
      </c>
      <c r="K20" s="111">
        <v>0</v>
      </c>
      <c r="L20" s="111">
        <v>0</v>
      </c>
      <c r="M20" s="111">
        <v>0</v>
      </c>
      <c r="N20" s="111">
        <v>0</v>
      </c>
      <c r="O20" s="111">
        <v>0</v>
      </c>
      <c r="P20" s="140">
        <f t="shared" si="0"/>
        <v>0</v>
      </c>
      <c r="Q20" s="60"/>
    </row>
    <row r="21" spans="1:17" x14ac:dyDescent="0.3">
      <c r="A21" s="54" t="s">
        <v>564</v>
      </c>
      <c r="B21" s="54" t="s">
        <v>563</v>
      </c>
      <c r="C21" s="59" t="s">
        <v>410</v>
      </c>
      <c r="D21" s="111">
        <v>0</v>
      </c>
      <c r="E21" s="88">
        <v>0</v>
      </c>
      <c r="F21" s="89">
        <f>[3]TDSheet!$CD$28</f>
        <v>20736800</v>
      </c>
      <c r="G21" s="89">
        <f>[3]TDSheet!$CT$28</f>
        <v>20736800</v>
      </c>
      <c r="H21" s="89">
        <v>0</v>
      </c>
      <c r="I21" s="89">
        <f>[3]TDSheet!$DY$28</f>
        <v>31556000</v>
      </c>
      <c r="J21" s="89">
        <v>0</v>
      </c>
      <c r="K21" s="89">
        <f>[3]TDSheet!$FB$28</f>
        <v>36064000</v>
      </c>
      <c r="L21" s="89">
        <v>0</v>
      </c>
      <c r="M21" s="89">
        <v>0</v>
      </c>
      <c r="N21" s="89">
        <v>0</v>
      </c>
      <c r="O21" s="89">
        <f>[3]TDSheet!$AO$28</f>
        <v>44436000</v>
      </c>
      <c r="P21" s="140">
        <f t="shared" si="0"/>
        <v>153529600</v>
      </c>
      <c r="Q21" s="60"/>
    </row>
    <row r="22" spans="1:17" x14ac:dyDescent="0.3">
      <c r="A22" s="54" t="s">
        <v>566</v>
      </c>
      <c r="B22" s="54" t="s">
        <v>565</v>
      </c>
      <c r="C22" s="59" t="s">
        <v>567</v>
      </c>
      <c r="D22" s="111">
        <f>[3]TDSheet!$AR$28</f>
        <v>7276052.2999999998</v>
      </c>
      <c r="E22" s="88">
        <v>0</v>
      </c>
      <c r="F22" s="89">
        <v>0</v>
      </c>
      <c r="G22" s="89">
        <f>[3]TDSheet!$CH$28</f>
        <v>22021540.324999999</v>
      </c>
      <c r="H22" s="89">
        <f>[3]TDSheet!$CY$28</f>
        <v>3325036.4</v>
      </c>
      <c r="I22" s="89">
        <v>0</v>
      </c>
      <c r="J22" s="89">
        <v>0</v>
      </c>
      <c r="K22" s="89">
        <f>[3]TDSheet!$EP$28</f>
        <v>8571375.5</v>
      </c>
      <c r="L22" s="89">
        <v>0</v>
      </c>
      <c r="M22" s="89">
        <v>0</v>
      </c>
      <c r="N22" s="89">
        <f>[3]TDSheet!$Q$28</f>
        <v>19950218.399999999</v>
      </c>
      <c r="O22" s="89">
        <v>0</v>
      </c>
      <c r="P22" s="140">
        <f t="shared" si="0"/>
        <v>61144222.924999997</v>
      </c>
      <c r="Q22" s="60"/>
    </row>
    <row r="23" spans="1:17" x14ac:dyDescent="0.3">
      <c r="A23" s="54" t="s">
        <v>569</v>
      </c>
      <c r="B23" s="54" t="s">
        <v>568</v>
      </c>
      <c r="C23" s="59" t="s">
        <v>570</v>
      </c>
      <c r="D23" s="111">
        <f>[3]TDSheet!$AT$28</f>
        <v>997298.4</v>
      </c>
      <c r="E23" s="88">
        <f>[3]TDSheet!$BG$28</f>
        <v>1343876.0160000001</v>
      </c>
      <c r="F23" s="89">
        <f>[3]TDSheet!$BU$28</f>
        <v>840121.92</v>
      </c>
      <c r="G23" s="89">
        <f>[3]TDSheet!$CJ$28</f>
        <v>452546.16000000003</v>
      </c>
      <c r="H23" s="89">
        <f>[3]TDSheet!$DA$28</f>
        <v>1191445.632</v>
      </c>
      <c r="I23" s="89">
        <f>[3]TDSheet!$DO$28</f>
        <v>999836.08200000005</v>
      </c>
      <c r="J23" s="89">
        <f>[3]TDSheet!$ED$28</f>
        <v>1247258.352</v>
      </c>
      <c r="K23" s="89">
        <f>[3]TDSheet!$ER$28</f>
        <v>1181262.3360000001</v>
      </c>
      <c r="L23" s="89">
        <f>[3]TDSheet!$FG$28</f>
        <v>1138087.1040000001</v>
      </c>
      <c r="M23" s="89">
        <f>[3]TDSheet!$F$28</f>
        <v>932286.6</v>
      </c>
      <c r="N23" s="89">
        <f>[3]TDSheet!$S$28</f>
        <v>1064628.6000000001</v>
      </c>
      <c r="O23" s="89">
        <f>[3]TDSheet!$AE$28</f>
        <v>993144.6</v>
      </c>
      <c r="P23" s="140">
        <f t="shared" si="0"/>
        <v>12381791.801999999</v>
      </c>
      <c r="Q23" s="60"/>
    </row>
    <row r="24" spans="1:17" x14ac:dyDescent="0.3">
      <c r="A24" s="54" t="s">
        <v>572</v>
      </c>
      <c r="B24" s="54" t="s">
        <v>571</v>
      </c>
      <c r="C24" s="59" t="s">
        <v>573</v>
      </c>
      <c r="D24" s="111">
        <f>[3]TDSheet!$AV$28</f>
        <v>3703000</v>
      </c>
      <c r="E24" s="88">
        <v>0</v>
      </c>
      <c r="F24" s="89">
        <v>0</v>
      </c>
      <c r="G24" s="89">
        <v>0</v>
      </c>
      <c r="H24" s="89">
        <v>0</v>
      </c>
      <c r="I24" s="89">
        <v>0</v>
      </c>
      <c r="J24" s="89">
        <v>0</v>
      </c>
      <c r="K24" s="89">
        <f>[3]TDSheet!$ES$28</f>
        <v>3944500</v>
      </c>
      <c r="L24" s="89">
        <v>0</v>
      </c>
      <c r="M24" s="89">
        <v>0</v>
      </c>
      <c r="N24" s="89">
        <f>[3]TDSheet!$U$28</f>
        <v>3703000</v>
      </c>
      <c r="O24" s="89">
        <v>0</v>
      </c>
      <c r="P24" s="140">
        <f t="shared" si="0"/>
        <v>11350500</v>
      </c>
      <c r="Q24" s="60"/>
    </row>
    <row r="25" spans="1:17" x14ac:dyDescent="0.3">
      <c r="A25" s="54" t="s">
        <v>575</v>
      </c>
      <c r="B25" s="54" t="s">
        <v>574</v>
      </c>
      <c r="C25" s="59" t="s">
        <v>576</v>
      </c>
      <c r="D25" s="111">
        <v>0</v>
      </c>
      <c r="E25" s="111">
        <v>0</v>
      </c>
      <c r="F25" s="111">
        <v>0</v>
      </c>
      <c r="G25" s="111">
        <v>0</v>
      </c>
      <c r="H25" s="111">
        <v>0</v>
      </c>
      <c r="I25" s="111">
        <v>0</v>
      </c>
      <c r="J25" s="111">
        <v>0</v>
      </c>
      <c r="K25" s="111">
        <v>0</v>
      </c>
      <c r="L25" s="111">
        <v>0</v>
      </c>
      <c r="M25" s="111">
        <v>0</v>
      </c>
      <c r="N25" s="111">
        <v>0</v>
      </c>
      <c r="O25" s="111">
        <v>0</v>
      </c>
      <c r="P25" s="140">
        <f t="shared" si="0"/>
        <v>0</v>
      </c>
      <c r="Q25" s="60"/>
    </row>
    <row r="26" spans="1:17" x14ac:dyDescent="0.3">
      <c r="A26" s="54" t="s">
        <v>578</v>
      </c>
      <c r="B26" s="54" t="s">
        <v>577</v>
      </c>
      <c r="C26" s="59" t="s">
        <v>579</v>
      </c>
      <c r="D26" s="111">
        <v>0</v>
      </c>
      <c r="E26" s="111">
        <v>0</v>
      </c>
      <c r="F26" s="111">
        <v>0</v>
      </c>
      <c r="G26" s="111">
        <v>0</v>
      </c>
      <c r="H26" s="111">
        <v>0</v>
      </c>
      <c r="I26" s="111">
        <v>0</v>
      </c>
      <c r="J26" s="111">
        <v>0</v>
      </c>
      <c r="K26" s="111">
        <v>0</v>
      </c>
      <c r="L26" s="111">
        <v>0</v>
      </c>
      <c r="M26" s="111">
        <v>0</v>
      </c>
      <c r="N26" s="111">
        <v>0</v>
      </c>
      <c r="O26" s="111">
        <v>0</v>
      </c>
      <c r="P26" s="140">
        <f t="shared" si="0"/>
        <v>0</v>
      </c>
      <c r="Q26" s="60"/>
    </row>
    <row r="27" spans="1:17" x14ac:dyDescent="0.3">
      <c r="A27" s="54" t="s">
        <v>581</v>
      </c>
      <c r="B27" s="54" t="s">
        <v>580</v>
      </c>
      <c r="C27" s="59" t="s">
        <v>582</v>
      </c>
      <c r="D27" s="111">
        <v>0</v>
      </c>
      <c r="E27" s="111">
        <v>0</v>
      </c>
      <c r="F27" s="111">
        <v>0</v>
      </c>
      <c r="G27" s="111">
        <v>0</v>
      </c>
      <c r="H27" s="111">
        <v>0</v>
      </c>
      <c r="I27" s="111">
        <v>0</v>
      </c>
      <c r="J27" s="111">
        <v>0</v>
      </c>
      <c r="K27" s="111">
        <v>0</v>
      </c>
      <c r="L27" s="111">
        <v>0</v>
      </c>
      <c r="M27" s="111">
        <v>0</v>
      </c>
      <c r="N27" s="111">
        <v>0</v>
      </c>
      <c r="O27" s="111">
        <v>0</v>
      </c>
      <c r="P27" s="140">
        <f t="shared" si="0"/>
        <v>0</v>
      </c>
      <c r="Q27" s="60"/>
    </row>
    <row r="28" spans="1:17" x14ac:dyDescent="0.3">
      <c r="A28" s="54" t="s">
        <v>584</v>
      </c>
      <c r="B28" s="54" t="s">
        <v>583</v>
      </c>
      <c r="C28" s="59" t="s">
        <v>585</v>
      </c>
      <c r="D28" s="111">
        <v>0</v>
      </c>
      <c r="E28" s="111">
        <v>0</v>
      </c>
      <c r="F28" s="111">
        <v>0</v>
      </c>
      <c r="G28" s="111">
        <v>0</v>
      </c>
      <c r="H28" s="111">
        <v>0</v>
      </c>
      <c r="I28" s="111">
        <v>0</v>
      </c>
      <c r="J28" s="111">
        <v>0</v>
      </c>
      <c r="K28" s="111">
        <v>0</v>
      </c>
      <c r="L28" s="111">
        <v>0</v>
      </c>
      <c r="M28" s="111">
        <v>0</v>
      </c>
      <c r="N28" s="111">
        <v>0</v>
      </c>
      <c r="O28" s="111">
        <v>0</v>
      </c>
      <c r="P28" s="140">
        <f t="shared" si="0"/>
        <v>0</v>
      </c>
      <c r="Q28" s="60"/>
    </row>
    <row r="29" spans="1:17" x14ac:dyDescent="0.3">
      <c r="A29" s="54" t="s">
        <v>586</v>
      </c>
      <c r="B29" s="54" t="s">
        <v>49</v>
      </c>
      <c r="C29" s="59" t="s">
        <v>47</v>
      </c>
      <c r="D29" s="111">
        <v>0</v>
      </c>
      <c r="E29" s="111">
        <v>0</v>
      </c>
      <c r="F29" s="111">
        <v>0</v>
      </c>
      <c r="G29" s="111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1">
        <v>0</v>
      </c>
      <c r="P29" s="140">
        <f t="shared" si="0"/>
        <v>0</v>
      </c>
      <c r="Q29" s="60"/>
    </row>
    <row r="30" spans="1:17" x14ac:dyDescent="0.3">
      <c r="A30" s="54" t="s">
        <v>587</v>
      </c>
      <c r="B30" s="54" t="s">
        <v>54</v>
      </c>
      <c r="C30" s="59" t="s">
        <v>52</v>
      </c>
      <c r="D30" s="111">
        <v>0</v>
      </c>
      <c r="E30" s="111">
        <v>0</v>
      </c>
      <c r="F30" s="111">
        <v>0</v>
      </c>
      <c r="G30" s="111">
        <v>0</v>
      </c>
      <c r="H30" s="111">
        <v>0</v>
      </c>
      <c r="I30" s="111">
        <v>0</v>
      </c>
      <c r="J30" s="111">
        <v>0</v>
      </c>
      <c r="K30" s="111">
        <v>0</v>
      </c>
      <c r="L30" s="111">
        <v>0</v>
      </c>
      <c r="M30" s="111">
        <v>0</v>
      </c>
      <c r="N30" s="111">
        <v>0</v>
      </c>
      <c r="O30" s="111">
        <v>0</v>
      </c>
      <c r="P30" s="139">
        <f t="shared" si="0"/>
        <v>0</v>
      </c>
      <c r="Q30" s="60"/>
    </row>
    <row r="31" spans="1:17" x14ac:dyDescent="0.3">
      <c r="C31" s="59" t="s">
        <v>430</v>
      </c>
      <c r="D31" s="91">
        <f>SUM(D5:D30)</f>
        <v>186666376.361</v>
      </c>
      <c r="E31" s="89">
        <f>SUM(E5:E30)</f>
        <v>139868628.32999998</v>
      </c>
      <c r="F31" s="89">
        <f t="shared" ref="F31:O31" si="1">SUM(F5:F30)</f>
        <v>147128203.384</v>
      </c>
      <c r="G31" s="89">
        <f t="shared" si="1"/>
        <v>181503770.37100002</v>
      </c>
      <c r="H31" s="89">
        <f t="shared" si="1"/>
        <v>147638148.01050001</v>
      </c>
      <c r="I31" s="89">
        <f t="shared" si="1"/>
        <v>188931935.64349997</v>
      </c>
      <c r="J31" s="89">
        <f t="shared" si="1"/>
        <v>157063775.10099998</v>
      </c>
      <c r="K31" s="89">
        <f t="shared" si="1"/>
        <v>178323988.38949999</v>
      </c>
      <c r="L31" s="89">
        <f t="shared" si="1"/>
        <v>193783127.72850001</v>
      </c>
      <c r="M31" s="89">
        <f t="shared" si="1"/>
        <v>143455611.61499998</v>
      </c>
      <c r="N31" s="89">
        <f t="shared" si="1"/>
        <v>181941595.50749999</v>
      </c>
      <c r="O31" s="89">
        <f t="shared" si="1"/>
        <v>205487028.68549997</v>
      </c>
      <c r="P31" s="140">
        <f>SUM(P5:P30)</f>
        <v>2051792189.1269996</v>
      </c>
      <c r="Q31" s="60"/>
    </row>
    <row r="33" spans="3:3" x14ac:dyDescent="0.3">
      <c r="C33" s="77" t="s">
        <v>521</v>
      </c>
    </row>
  </sheetData>
  <mergeCells count="3">
    <mergeCell ref="C3:C4"/>
    <mergeCell ref="D3:P3"/>
    <mergeCell ref="Q3:Q4"/>
  </mergeCells>
  <pageMargins left="0.7" right="0.7" top="0.75" bottom="0.75" header="0.3" footer="0.3"/>
  <pageSetup paperSize="9" orientation="portrait" r:id="rId1"/>
  <ignoredErrors>
    <ignoredError sqref="B5:B3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9FA1-1A2C-48D5-87CC-C3D41C48BCC9}">
  <sheetPr>
    <pageSetUpPr fitToPage="1"/>
  </sheetPr>
  <dimension ref="A1:R10"/>
  <sheetViews>
    <sheetView view="pageBreakPreview" topLeftCell="A7" zoomScale="55" zoomScaleNormal="55" zoomScaleSheetLayoutView="55" workbookViewId="0">
      <selection activeCell="C7" sqref="C7"/>
    </sheetView>
  </sheetViews>
  <sheetFormatPr defaultColWidth="14.44140625" defaultRowHeight="15.6" x14ac:dyDescent="0.3"/>
  <cols>
    <col min="1" max="1" width="55.33203125" style="171" customWidth="1"/>
    <col min="2" max="2" width="49.88671875" style="171" customWidth="1"/>
    <col min="3" max="3" width="67.5546875" style="171" customWidth="1"/>
    <col min="4" max="4" width="64" style="171" customWidth="1"/>
    <col min="5" max="5" width="17.5546875" style="177" customWidth="1"/>
    <col min="6" max="6" width="14.44140625" style="171" customWidth="1"/>
    <col min="7" max="7" width="19" style="171" customWidth="1"/>
    <col min="8" max="8" width="12.6640625" style="177" customWidth="1"/>
    <col min="9" max="9" width="30.44140625" style="171" customWidth="1"/>
    <col min="10" max="10" width="17.5546875" style="171" customWidth="1"/>
    <col min="11" max="11" width="19.109375" style="171" customWidth="1"/>
    <col min="12" max="12" width="18.33203125" style="171" customWidth="1"/>
    <col min="13" max="13" width="17.33203125" style="171" customWidth="1"/>
    <col min="14" max="14" width="20.109375" style="171" customWidth="1"/>
    <col min="15" max="15" width="18" style="171" customWidth="1"/>
    <col min="16" max="16" width="18.33203125" style="171" customWidth="1"/>
    <col min="17" max="17" width="19.88671875" style="171" customWidth="1"/>
    <col min="18" max="18" width="34.88671875" style="171" customWidth="1"/>
    <col min="19" max="19" width="36.33203125" style="171" bestFit="1" customWidth="1"/>
    <col min="20" max="20" width="16.5546875" style="171" bestFit="1" customWidth="1"/>
    <col min="21" max="21" width="22" style="171" bestFit="1" customWidth="1"/>
    <col min="22" max="22" width="14.44140625" style="171"/>
    <col min="23" max="23" width="44.44140625" style="171" bestFit="1" customWidth="1"/>
    <col min="24" max="16384" width="14.44140625" style="171"/>
  </cols>
  <sheetData>
    <row r="1" spans="1:18" x14ac:dyDescent="0.3">
      <c r="A1" s="163"/>
      <c r="B1" s="163"/>
      <c r="C1" s="164"/>
      <c r="D1" s="165"/>
      <c r="E1" s="166"/>
      <c r="F1" s="166"/>
      <c r="G1" s="167"/>
      <c r="H1" s="168"/>
      <c r="I1" s="169"/>
      <c r="J1" s="170"/>
      <c r="Q1" s="172" t="s">
        <v>652</v>
      </c>
      <c r="R1" s="173"/>
    </row>
    <row r="2" spans="1:18" x14ac:dyDescent="0.3">
      <c r="A2" s="174" t="s">
        <v>653</v>
      </c>
      <c r="B2" s="174"/>
      <c r="C2" s="175"/>
      <c r="D2" s="175"/>
      <c r="E2" s="176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3"/>
    </row>
    <row r="3" spans="1:18" x14ac:dyDescent="0.3">
      <c r="A3" s="163"/>
      <c r="B3" s="163"/>
      <c r="C3" s="164"/>
      <c r="D3" s="165"/>
      <c r="E3" s="166"/>
      <c r="F3" s="166"/>
      <c r="I3" s="170"/>
      <c r="J3" s="170"/>
      <c r="Q3" s="172"/>
      <c r="R3" s="178"/>
    </row>
    <row r="4" spans="1:18" x14ac:dyDescent="0.3">
      <c r="A4" s="163"/>
      <c r="B4" s="163"/>
      <c r="C4" s="164"/>
      <c r="D4" s="165"/>
      <c r="E4" s="166"/>
      <c r="F4" s="166"/>
      <c r="I4" s="170"/>
      <c r="J4" s="170"/>
      <c r="Q4" s="172"/>
      <c r="R4" s="178"/>
    </row>
    <row r="5" spans="1:18" x14ac:dyDescent="0.3">
      <c r="A5" s="163"/>
      <c r="B5" s="163"/>
      <c r="C5" s="164"/>
      <c r="D5" s="165"/>
      <c r="E5" s="166"/>
      <c r="F5" s="166"/>
      <c r="I5" s="170"/>
      <c r="J5" s="179" t="s">
        <v>654</v>
      </c>
      <c r="K5" s="180"/>
      <c r="L5" s="179" t="s">
        <v>655</v>
      </c>
      <c r="M5" s="180"/>
      <c r="N5" s="179" t="s">
        <v>656</v>
      </c>
      <c r="O5" s="180"/>
      <c r="P5" s="179" t="s">
        <v>657</v>
      </c>
      <c r="Q5" s="180"/>
      <c r="R5" s="178"/>
    </row>
    <row r="6" spans="1:18" ht="53.25" customHeight="1" x14ac:dyDescent="0.3">
      <c r="A6" s="181" t="s">
        <v>658</v>
      </c>
      <c r="B6" s="181" t="s">
        <v>659</v>
      </c>
      <c r="C6" s="181" t="s">
        <v>660</v>
      </c>
      <c r="D6" s="181" t="s">
        <v>661</v>
      </c>
      <c r="E6" s="181" t="s">
        <v>636</v>
      </c>
      <c r="F6" s="181" t="s">
        <v>662</v>
      </c>
      <c r="G6" s="181" t="s">
        <v>663</v>
      </c>
      <c r="H6" s="181" t="s">
        <v>664</v>
      </c>
      <c r="I6" s="181" t="s">
        <v>665</v>
      </c>
      <c r="J6" s="181" t="s">
        <v>666</v>
      </c>
      <c r="K6" s="181" t="s">
        <v>667</v>
      </c>
      <c r="L6" s="181" t="s">
        <v>666</v>
      </c>
      <c r="M6" s="181" t="s">
        <v>667</v>
      </c>
      <c r="N6" s="181" t="s">
        <v>666</v>
      </c>
      <c r="O6" s="181" t="s">
        <v>667</v>
      </c>
      <c r="P6" s="181" t="s">
        <v>666</v>
      </c>
      <c r="Q6" s="182" t="s">
        <v>667</v>
      </c>
      <c r="R6" s="182" t="s">
        <v>668</v>
      </c>
    </row>
    <row r="7" spans="1:18" ht="258" customHeight="1" x14ac:dyDescent="0.3">
      <c r="A7" s="183" t="s">
        <v>669</v>
      </c>
      <c r="B7" s="183" t="s">
        <v>669</v>
      </c>
      <c r="C7" s="184" t="s">
        <v>670</v>
      </c>
      <c r="D7" s="184" t="s">
        <v>671</v>
      </c>
      <c r="E7" s="185">
        <v>26</v>
      </c>
      <c r="F7" s="186" t="s">
        <v>672</v>
      </c>
      <c r="G7" s="187">
        <f>29000000/12300</f>
        <v>2357.7235772357722</v>
      </c>
      <c r="H7" s="187" t="s">
        <v>673</v>
      </c>
      <c r="I7" s="187">
        <f>G7*E7</f>
        <v>61300.813008130077</v>
      </c>
      <c r="J7" s="185">
        <v>0</v>
      </c>
      <c r="K7" s="187">
        <f>J7*G7</f>
        <v>0</v>
      </c>
      <c r="L7" s="188">
        <v>26</v>
      </c>
      <c r="M7" s="187">
        <f>L7*G7</f>
        <v>61300.813008130077</v>
      </c>
      <c r="N7" s="188">
        <v>0</v>
      </c>
      <c r="O7" s="187">
        <f>N7*G7</f>
        <v>0</v>
      </c>
      <c r="P7" s="188">
        <v>0</v>
      </c>
      <c r="Q7" s="189">
        <f>P7*G7</f>
        <v>0</v>
      </c>
      <c r="R7" s="190"/>
    </row>
    <row r="8" spans="1:18" ht="126" customHeight="1" x14ac:dyDescent="0.3">
      <c r="A8" s="183" t="s">
        <v>669</v>
      </c>
      <c r="B8" s="183" t="s">
        <v>669</v>
      </c>
      <c r="C8" s="186" t="s">
        <v>674</v>
      </c>
      <c r="D8" s="184" t="s">
        <v>674</v>
      </c>
      <c r="E8" s="185">
        <v>9</v>
      </c>
      <c r="F8" s="186" t="s">
        <v>672</v>
      </c>
      <c r="G8" s="187">
        <f>120000000/12300/9</f>
        <v>1084.010840108401</v>
      </c>
      <c r="H8" s="187" t="s">
        <v>673</v>
      </c>
      <c r="I8" s="187">
        <f t="shared" ref="I8:I9" si="0">G8*E8</f>
        <v>9756.0975609756097</v>
      </c>
      <c r="J8" s="185">
        <v>0</v>
      </c>
      <c r="K8" s="187">
        <f t="shared" ref="K8:K10" si="1">J8*G8</f>
        <v>0</v>
      </c>
      <c r="L8" s="188">
        <v>9</v>
      </c>
      <c r="M8" s="187">
        <f t="shared" ref="M8:M9" si="2">L8*G8</f>
        <v>9756.0975609756097</v>
      </c>
      <c r="N8" s="188">
        <v>0</v>
      </c>
      <c r="O8" s="187">
        <f t="shared" ref="O8:O10" si="3">N8*G8</f>
        <v>0</v>
      </c>
      <c r="P8" s="188">
        <v>0</v>
      </c>
      <c r="Q8" s="189">
        <f t="shared" ref="Q8:Q10" si="4">P8*G8</f>
        <v>0</v>
      </c>
      <c r="R8" s="190"/>
    </row>
    <row r="9" spans="1:18" ht="126" customHeight="1" x14ac:dyDescent="0.3">
      <c r="A9" s="183" t="s">
        <v>669</v>
      </c>
      <c r="B9" s="183" t="s">
        <v>669</v>
      </c>
      <c r="C9" s="186" t="s">
        <v>675</v>
      </c>
      <c r="D9" s="184" t="s">
        <v>676</v>
      </c>
      <c r="E9" s="185">
        <v>1</v>
      </c>
      <c r="F9" s="186" t="s">
        <v>677</v>
      </c>
      <c r="G9" s="187">
        <f>50000000/12300</f>
        <v>4065.040650406504</v>
      </c>
      <c r="H9" s="187" t="s">
        <v>673</v>
      </c>
      <c r="I9" s="187">
        <f t="shared" si="0"/>
        <v>4065.040650406504</v>
      </c>
      <c r="J9" s="185">
        <v>0</v>
      </c>
      <c r="K9" s="187">
        <f t="shared" si="1"/>
        <v>0</v>
      </c>
      <c r="L9" s="188">
        <v>1</v>
      </c>
      <c r="M9" s="187">
        <f t="shared" si="2"/>
        <v>4065.040650406504</v>
      </c>
      <c r="N9" s="188">
        <v>0</v>
      </c>
      <c r="O9" s="187">
        <f t="shared" si="3"/>
        <v>0</v>
      </c>
      <c r="P9" s="188">
        <v>0</v>
      </c>
      <c r="Q9" s="189">
        <f t="shared" si="4"/>
        <v>0</v>
      </c>
      <c r="R9" s="190"/>
    </row>
    <row r="10" spans="1:18" x14ac:dyDescent="0.3">
      <c r="A10" s="183"/>
      <c r="B10" s="183"/>
      <c r="C10" s="184"/>
      <c r="D10" s="184"/>
      <c r="E10" s="185">
        <f>SUM(E7:E9)</f>
        <v>36</v>
      </c>
      <c r="F10" s="186"/>
      <c r="G10" s="187"/>
      <c r="H10" s="187" t="s">
        <v>673</v>
      </c>
      <c r="I10" s="187">
        <f>SUM(I7:I9)</f>
        <v>75121.951219512193</v>
      </c>
      <c r="J10" s="185">
        <v>0</v>
      </c>
      <c r="K10" s="187">
        <f t="shared" si="1"/>
        <v>0</v>
      </c>
      <c r="L10" s="188">
        <f>SUM(L7:L9)</f>
        <v>36</v>
      </c>
      <c r="M10" s="187">
        <f>SUM(M7:M9)</f>
        <v>75121.951219512193</v>
      </c>
      <c r="N10" s="188">
        <v>0</v>
      </c>
      <c r="O10" s="187">
        <f t="shared" si="3"/>
        <v>0</v>
      </c>
      <c r="P10" s="188">
        <v>0</v>
      </c>
      <c r="Q10" s="189">
        <f t="shared" si="4"/>
        <v>0</v>
      </c>
      <c r="R10" s="190"/>
    </row>
  </sheetData>
  <autoFilter ref="A6:R10" xr:uid="{428F2E70-CA74-416B-B742-B09295FDF5C8}"/>
  <mergeCells count="5">
    <mergeCell ref="A2:Q2"/>
    <mergeCell ref="J5:K5"/>
    <mergeCell ref="L5:M5"/>
    <mergeCell ref="N5:O5"/>
    <mergeCell ref="P5:Q5"/>
  </mergeCells>
  <pageMargins left="0.25" right="0.25" top="0.75" bottom="0.75" header="0.3" footer="0.3"/>
  <pageSetup paperSize="8" scale="39" orientation="landscape" r:id="rId1"/>
  <headerFooter>
    <oddHeader>&amp;RКОНФИДЕНЦИАЛЬНО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MTCEXP</vt:lpstr>
      <vt:lpstr>TRAINGCOST</vt:lpstr>
      <vt:lpstr>HSEEXP</vt:lpstr>
      <vt:lpstr>GENSERVEXP</vt:lpstr>
      <vt:lpstr>ITEXP</vt:lpstr>
      <vt:lpstr>LABRCOST</vt:lpstr>
      <vt:lpstr>ПЛАН ЗАКУПОК 2024г.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Mahamadjon Haydarov</dc:creator>
  <cp:lastModifiedBy>Shakhzod Mamasadikov</cp:lastModifiedBy>
  <dcterms:created xsi:type="dcterms:W3CDTF">2023-10-04T04:28:36Z</dcterms:created>
  <dcterms:modified xsi:type="dcterms:W3CDTF">2023-12-19T06:19:23Z</dcterms:modified>
</cp:coreProperties>
</file>