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\temp\m1\source\budget\"/>
    </mc:Choice>
  </mc:AlternateContent>
  <xr:revisionPtr revIDLastSave="0" documentId="13_ncr:1_{2585DE6C-2CA1-4A78-BFAA-023C38C64B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BUDGET 2023" sheetId="5" state="hidden" r:id="rId2"/>
    <sheet name="toAdd" sheetId="3" state="hidden" r:id="rId3"/>
  </sheets>
  <externalReferences>
    <externalReference r:id="rId4"/>
  </externalReferences>
  <definedNames>
    <definedName name="_xlnm._FilterDatabase" localSheetId="1" hidden="1">'BUDGET 2023'!$B$3:$AT$32</definedName>
    <definedName name="Exch_rate">[1]Assumptions!$B$1</definedName>
    <definedName name="UNI_AA_VERSION" hidden="1">"322.4.0"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MSTIME" hidden="1">8192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TAG" hidden="1">1</definedName>
    <definedName name="UNI_RET_TIME" hidden="1">8</definedName>
    <definedName name="UNI_RET_UNIT" hidden="1">2</definedName>
    <definedName name="UNI_RET_VALUE" hidden="1">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5" l="1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A5" i="5"/>
  <c r="E5" i="5"/>
  <c r="F5" i="5"/>
  <c r="AE32" i="5"/>
  <c r="AD32" i="5"/>
  <c r="AC32" i="5"/>
  <c r="AB32" i="5"/>
  <c r="AA32" i="5"/>
  <c r="Z32" i="5"/>
  <c r="Y32" i="5"/>
  <c r="X32" i="5"/>
  <c r="W32" i="5"/>
  <c r="V32" i="5"/>
  <c r="U32" i="5"/>
  <c r="T32" i="5"/>
  <c r="R32" i="5"/>
  <c r="Q32" i="5"/>
  <c r="AQ32" i="5" s="1"/>
  <c r="P32" i="5"/>
  <c r="AP32" i="5" s="1"/>
  <c r="O32" i="5"/>
  <c r="N32" i="5"/>
  <c r="AN32" i="5" s="1"/>
  <c r="M32" i="5"/>
  <c r="AM32" i="5" s="1"/>
  <c r="L32" i="5"/>
  <c r="AL32" i="5" s="1"/>
  <c r="K32" i="5"/>
  <c r="AK32" i="5" s="1"/>
  <c r="J32" i="5"/>
  <c r="AJ32" i="5" s="1"/>
  <c r="I32" i="5"/>
  <c r="AI32" i="5" s="1"/>
  <c r="H32" i="5"/>
  <c r="AH32" i="5" s="1"/>
  <c r="G32" i="5"/>
  <c r="AG32" i="5" s="1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S31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S30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S29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S28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S27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S26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S25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S24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S23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S22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S21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S20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S19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S18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S17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S16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S15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S14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S13" i="5"/>
  <c r="AS13" i="5" s="1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S12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S11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S10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S9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S8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S7" i="5"/>
  <c r="AS7" i="5" s="1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S6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S5" i="5"/>
  <c r="AS12" i="5" l="1"/>
  <c r="AS30" i="5"/>
  <c r="AS19" i="5"/>
  <c r="AS25" i="5"/>
  <c r="AS31" i="5"/>
  <c r="AS5" i="5"/>
  <c r="AS11" i="5"/>
  <c r="AS17" i="5"/>
  <c r="AS23" i="5"/>
  <c r="AS29" i="5"/>
  <c r="AO32" i="5"/>
  <c r="AR32" i="5"/>
  <c r="AS8" i="5"/>
  <c r="AS14" i="5"/>
  <c r="AS20" i="5"/>
  <c r="AS26" i="5"/>
  <c r="AS9" i="5"/>
  <c r="AS15" i="5"/>
  <c r="AS21" i="5"/>
  <c r="AS27" i="5"/>
  <c r="AS10" i="5"/>
  <c r="AS16" i="5"/>
  <c r="AS22" i="5"/>
  <c r="AS28" i="5"/>
  <c r="AS6" i="5"/>
  <c r="AS18" i="5"/>
  <c r="AS24" i="5"/>
  <c r="AF32" i="5"/>
  <c r="S32" i="5"/>
  <c r="AS3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Murad Abdurakhmanov</author>
  </authors>
  <commentList>
    <comment ref="C5" authorId="0" shapeId="0" xr:uid="{6487E5C0-E09E-4C94-879A-F63DE78CE545}">
      <text>
        <r>
          <rPr>
            <b/>
            <sz val="9"/>
            <color indexed="81"/>
            <rFont val="Tahoma"/>
            <family val="2"/>
            <charset val="204"/>
          </rPr>
          <t>Murad Abdurakhmanov:</t>
        </r>
        <r>
          <rPr>
            <sz val="9"/>
            <color indexed="81"/>
            <rFont val="Tahoma"/>
            <family val="2"/>
            <charset val="204"/>
          </rPr>
          <t xml:space="preserve">
MAINTCOST - Стоимость обслуживания
- зелённым услуги
- не залитые запчасти</t>
        </r>
      </text>
    </comment>
  </commentList>
</comments>
</file>

<file path=xl/sharedStrings.xml><?xml version="1.0" encoding="utf-8"?>
<sst xmlns="http://schemas.openxmlformats.org/spreadsheetml/2006/main" count="134" uniqueCount="107">
  <si>
    <t>Account Code 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</si>
  <si>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</si>
  <si>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</si>
  <si>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</si>
  <si>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</si>
  <si>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</si>
  <si>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</si>
  <si>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</si>
  <si>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</si>
  <si>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</si>
  <si>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</si>
  <si>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</si>
  <si>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</si>
  <si>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Maintenance Insulation</t>
  </si>
  <si>
    <t>Maintenance Welding</t>
  </si>
  <si>
    <t>NDE &amp; Inspection Services</t>
  </si>
  <si>
    <t>Maintenance Rotating Services</t>
  </si>
  <si>
    <t>Electrical Spares</t>
  </si>
  <si>
    <t>Control System Spares</t>
  </si>
  <si>
    <t>Instrument Spares</t>
  </si>
  <si>
    <t>Analyser Spares</t>
  </si>
  <si>
    <t>Mechanical Rotating Spares</t>
  </si>
  <si>
    <t>Refractory Services</t>
  </si>
  <si>
    <t>Electrical Services</t>
  </si>
  <si>
    <t>Mechanical (Static) Services</t>
  </si>
  <si>
    <t>Equipment Hiring Services</t>
  </si>
  <si>
    <t>Mechanical (Static) spares</t>
  </si>
  <si>
    <t>Instrumentation Services</t>
  </si>
  <si>
    <t>Maintenance Civil Services</t>
  </si>
  <si>
    <t>General Maintenance Material</t>
  </si>
  <si>
    <t>Maintenance Additional Services</t>
  </si>
  <si>
    <t>Smaller Modifications</t>
  </si>
  <si>
    <t>Extraordinary Maintenance</t>
  </si>
  <si>
    <t>Plant Shutdown Costs</t>
  </si>
  <si>
    <t>Maintenance Buildings - Infrastructure</t>
  </si>
  <si>
    <t>Maintenance Additional Spares</t>
  </si>
  <si>
    <t>Maintenance service-contracts</t>
  </si>
  <si>
    <t>Vehicle Maintenance</t>
  </si>
  <si>
    <t>Non-Operating Plant Area Services</t>
  </si>
  <si>
    <t>Total</t>
  </si>
  <si>
    <t>Account Code Description</t>
  </si>
  <si>
    <t>Account Code</t>
  </si>
  <si>
    <t>PPP distribution</t>
  </si>
  <si>
    <t>Piping steam tracing</t>
  </si>
  <si>
    <t>Analyser Services</t>
  </si>
  <si>
    <t>Auto mation</t>
  </si>
  <si>
    <t>, ICSS/DCS/SIS/UCP/MMS/MES/FGS/FDM/BMS/ALMS</t>
  </si>
  <si>
    <t>Safety Equipment &amp; Supplies (PPE)</t>
  </si>
  <si>
    <t>Electricity - Plant (variable Cost)</t>
  </si>
  <si>
    <t>Raw Water - Plant</t>
  </si>
  <si>
    <t>Automation team</t>
  </si>
  <si>
    <t>Bus and Transport</t>
  </si>
  <si>
    <t>Maintenance Scaffolding</t>
  </si>
  <si>
    <t>Строительные леса для обслуживания</t>
  </si>
  <si>
    <t>Техническая изоляция</t>
  </si>
  <si>
    <t>Ремонтная сварка</t>
  </si>
  <si>
    <t>NDE и инспекционные услуги</t>
  </si>
  <si>
    <t>Обслуживание ротационных услуг</t>
  </si>
  <si>
    <t>Электрические запчасти</t>
  </si>
  <si>
    <t>Запасные части системы управления</t>
  </si>
  <si>
    <t>Запасные части для инструментов</t>
  </si>
  <si>
    <t>Запчасти для анализаторов</t>
  </si>
  <si>
    <t>Механические вращающиеся запчасти</t>
  </si>
  <si>
    <t>Огнеупорные Услуги</t>
  </si>
  <si>
    <t>Электротехнические услуги</t>
  </si>
  <si>
    <t>Механические услуги</t>
  </si>
  <si>
    <t>Mechanical Services</t>
  </si>
  <si>
    <t>Услуги по аренде оборудования</t>
  </si>
  <si>
    <t>Механические статические запчасти</t>
  </si>
  <si>
    <t>Mechanical Static spares</t>
  </si>
  <si>
    <t>КИПиА</t>
  </si>
  <si>
    <t>Службы технического обслуживания</t>
  </si>
  <si>
    <t>Материалы для общего обслуживания</t>
  </si>
  <si>
    <t>Дополнительные услуги по техническому обслуживанию</t>
  </si>
  <si>
    <t>Меньшие модификации</t>
  </si>
  <si>
    <t>Внеочередное обслуживание</t>
  </si>
  <si>
    <t>Затраты на остановку завода</t>
  </si>
  <si>
    <t>Здания технического обслуживания - Инфраструктура</t>
  </si>
  <si>
    <t>Дополнительные запасные части для обслуживания</t>
  </si>
  <si>
    <t>Контракты на сервисное обслуживание</t>
  </si>
  <si>
    <t>Техническое обслуживание автомобилей</t>
  </si>
  <si>
    <t>Услуги на неработающей территории завода</t>
  </si>
  <si>
    <t>MAINTCOST - Стоимость обслуживания</t>
  </si>
  <si>
    <t>MAINTCOST - Maintenance Cost</t>
  </si>
  <si>
    <t>ООО UZBEKISTAN GTL</t>
  </si>
  <si>
    <t>БЮДЖЕТ</t>
  </si>
  <si>
    <t>ФАКТИЧЕСКИЕ ДАННЫЕ</t>
  </si>
  <si>
    <t>ОТКЛОНЕНИЕ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</si>
  <si>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</si>
  <si>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</si>
  <si>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</si>
  <si>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</si>
  <si>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</si>
  <si>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</si>
  <si>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</si>
  <si>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</si>
  <si>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</si>
  <si>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 xml:space="preserve">November </t>
  </si>
  <si>
    <t>December</t>
  </si>
  <si>
    <t>BUDGET CLASSIFIСATOR</t>
  </si>
  <si>
    <t>БЮДЖЕТ НА 2022 ГОД</t>
  </si>
  <si>
    <t>BUDGET FOR THE YEAR 2023</t>
  </si>
  <si>
    <t>UNG TRAING COST - Welders</t>
  </si>
  <si>
    <t>not assigned</t>
  </si>
  <si>
    <t>Tools Equipment &lt;$5000 USD</t>
  </si>
  <si>
    <t>Protective clothing</t>
  </si>
  <si>
    <t>Consumables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</si>
</sst>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mmm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28"/>
      <color rgb="FF0070C0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/>
      <top style="hair">
        <color theme="5"/>
      </top>
      <bottom style="hair">
        <color theme="5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1" fontId="2" fillId="0" borderId="0" xfId="0" applyNumberFormat="1" applyFont="1"/>
    <xf numFmtId="2" fontId="1" fillId="0" borderId="1" xfId="0" applyNumberFormat="1" applyFont="1" applyBorder="1" applyAlignment="1">
      <alignment horizontal="center" vertical="top"/>
    </xf>
    <xf numFmtId="0" fontId="6" fillId="0" borderId="2" xfId="0" applyFont="1" applyBorder="1" applyAlignment="1">
      <alignment wrapText="1"/>
    </xf>
    <xf numFmtId="165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wrapText="1"/>
    </xf>
    <xf numFmtId="0" fontId="0" fillId="2" borderId="0" xfId="0" applyFill="1"/>
    <xf numFmtId="0" fontId="10" fillId="3" borderId="0" xfId="0" applyFont="1" applyFill="1" applyAlignment="1">
      <alignment vertical="center" wrapText="1"/>
    </xf>
    <xf numFmtId="0" fontId="4" fillId="3" borderId="0" xfId="0" applyFont="1" applyFill="1"/>
    <xf numFmtId="0" fontId="10" fillId="3" borderId="0" xfId="0" applyFont="1" applyFill="1" applyAlignment="1">
      <alignment vertical="center"/>
    </xf>
    <xf numFmtId="0" fontId="4" fillId="4" borderId="0" xfId="0" applyFont="1" applyFill="1"/>
    <xf numFmtId="0" fontId="10" fillId="4" borderId="0" xfId="0" applyFont="1" applyFill="1" applyAlignment="1">
      <alignment vertical="center"/>
    </xf>
    <xf numFmtId="0" fontId="5" fillId="0" borderId="0" xfId="0" applyFont="1" applyAlignment="1">
      <alignment horizontal="right"/>
    </xf>
    <xf numFmtId="0" fontId="0" fillId="2" borderId="0" xfId="0" applyFill="1" applyAlignment="1">
      <alignment wrapText="1"/>
    </xf>
    <xf numFmtId="0" fontId="11" fillId="2" borderId="0" xfId="0" applyFont="1" applyFill="1"/>
    <xf numFmtId="0" fontId="5" fillId="5" borderId="2" xfId="0" applyFont="1" applyFill="1" applyBorder="1" applyAlignment="1">
      <alignment wrapText="1"/>
    </xf>
    <xf numFmtId="166" fontId="5" fillId="5" borderId="2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165" fontId="6" fillId="0" borderId="2" xfId="1" applyNumberFormat="1" applyFont="1" applyFill="1" applyBorder="1" applyAlignment="1">
      <alignment horizontal="left" indent="3"/>
    </xf>
    <xf numFmtId="165" fontId="6" fillId="0" borderId="3" xfId="1" applyNumberFormat="1" applyFont="1" applyFill="1" applyBorder="1"/>
    <xf numFmtId="165" fontId="7" fillId="0" borderId="2" xfId="1" applyNumberFormat="1" applyFont="1" applyFill="1" applyBorder="1"/>
    <xf numFmtId="165" fontId="7" fillId="0" borderId="3" xfId="1" applyNumberFormat="1" applyFont="1" applyFill="1" applyBorder="1"/>
    <xf numFmtId="165" fontId="6" fillId="0" borderId="2" xfId="1" applyNumberFormat="1" applyFont="1" applyFill="1" applyBorder="1"/>
    <xf numFmtId="165" fontId="6" fillId="0" borderId="2" xfId="1" applyNumberFormat="1" applyFont="1" applyFill="1" applyBorder="1" applyAlignment="1">
      <alignment horizontal="right" indent="3"/>
    </xf>
    <xf numFmtId="165" fontId="7" fillId="0" borderId="0" xfId="1" applyNumberFormat="1" applyFont="1" applyFill="1" applyAlignment="1">
      <alignment horizontal="right"/>
    </xf>
    <xf numFmtId="2" fontId="0" fillId="2" borderId="0" xfId="0" applyNumberFormat="1" applyFill="1"/>
    <xf numFmtId="2" fontId="4" fillId="3" borderId="0" xfId="0" applyNumberFormat="1" applyFont="1" applyFill="1"/>
    <xf numFmtId="2" fontId="5" fillId="2" borderId="0" xfId="0" applyNumberFormat="1" applyFont="1" applyFill="1"/>
    <xf numFmtId="2" fontId="5" fillId="5" borderId="2" xfId="0" applyNumberFormat="1" applyFont="1" applyFill="1" applyBorder="1"/>
    <xf numFmtId="2" fontId="6" fillId="0" borderId="2" xfId="0" applyNumberFormat="1" applyFont="1" applyBorder="1" applyAlignment="1">
      <alignment wrapText="1"/>
    </xf>
  </cellXfs>
  <cellStyles count="2">
    <cellStyle name="Обычный" xfId="0" builtinId="0"/>
    <cellStyle name="Финансовый 2" xfId="1" xr:uid="{10DCB903-D88F-423B-8454-A2007FF1B9C6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6350</xdr:rowOff>
    </xdr:from>
    <xdr:to>
      <xdr:col>2</xdr:col>
      <xdr:colOff>0</xdr:colOff>
      <xdr:row>0</xdr:row>
      <xdr:rowOff>683399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C87FDE7-60A1-471C-8532-19BC285C0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6350"/>
          <a:ext cx="1409700" cy="677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s/2022/5.%20May/G.%20Budget%20for%20operation%20period%202022%20(updated)/&#1041;&#1102;&#1076;&#1078;&#1077;&#1090;%20&#1085;&#1072;%202022%20&#1075;&#1086;&#1076;%20v1.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курс"/>
      <sheetName val="ALL DEPTS"/>
      <sheetName val="Assumptions"/>
      <sheetName val="LOG"/>
      <sheetName val="Dashboard"/>
      <sheetName val="BUDGET 2022"/>
      <sheetName val="Для вставки (1С)"/>
      <sheetName val="анализ (1С)"/>
      <sheetName val="1. Production"/>
      <sheetName val="Procurement status 19.10.2021"/>
      <sheetName val="2.1.U&amp;O&gt;&gt;"/>
      <sheetName val="U&amp;O-Var&amp;Dsl Cons"/>
      <sheetName val="U&amp;O-Var&amp;Dsl Prc"/>
      <sheetName val="U&amp;O-Chem Cons"/>
      <sheetName val="U&amp;O-Chem Prc"/>
      <sheetName val="U&amp;O-Ctlst Cons"/>
      <sheetName val="U&amp;O-Ctlst Prc"/>
      <sheetName val="U&amp;O-Cnsmbl Cons"/>
      <sheetName val="U&amp;O-Cnsmbl Prc"/>
      <sheetName val="2.2.SGU"/>
      <sheetName val="2.3.PWU"/>
      <sheetName val="2.4.Civil"/>
      <sheetName val="2.5.MCD"/>
      <sheetName val="2.6.HSE"/>
      <sheetName val="Plant costs"/>
      <sheetName val="Treasury r2"/>
      <sheetName val="2.7.PCD&gt;&gt;"/>
      <sheetName val="PCD Notes"/>
      <sheetName val="PCD ESA"/>
      <sheetName val="2.8.SLU"/>
      <sheetName val="CSA"/>
      <sheetName val="2.9.TD"/>
      <sheetName val="2.10.PID&gt;&gt;"/>
      <sheetName val="PID Notes"/>
      <sheetName val="2.11.PTD&gt;&gt;"/>
      <sheetName val="PTD Notes"/>
      <sheetName val="2.12.AUT&gt;&gt;"/>
      <sheetName val="Instrument Spares"/>
      <sheetName val="Analyzer Spares"/>
      <sheetName val="Control System Spares"/>
      <sheetName val="AUT Equipment,special tools"/>
      <sheetName val="Trainings"/>
      <sheetName val="Total verification measuring de"/>
      <sheetName val="Outsourcing services"/>
      <sheetName val="2.13.PLD&gt;&gt;"/>
      <sheetName val="PLD Notes"/>
      <sheetName val="Maintenance"/>
      <sheetName val="2.14.RMD&gt;&gt;"/>
      <sheetName val="MECH"/>
      <sheetName val="welding materials will buy"/>
      <sheetName val="gas"/>
      <sheetName val="welding will buy"/>
      <sheetName val="welding materials bought"/>
      <sheetName val="Mech. Rotating"/>
      <sheetName val="Mech. Rotating will buy"/>
      <sheetName val="Mech. Rotating bought"/>
      <sheetName val="Refractory srv"/>
      <sheetName val="static spares will buy"/>
      <sheetName val="spending materials will buy"/>
      <sheetName val="Mech. Static bought"/>
      <sheetName val="Oil and Grease (2)"/>
      <sheetName val="Таъмирлаш-механика цехи"/>
      <sheetName val="Лист1"/>
      <sheetName val="2.15.SMD&gt;&gt;"/>
      <sheetName val="SMD Notes"/>
      <sheetName val="2.16.ADM&gt;&gt;"/>
      <sheetName val="ADM Notes1"/>
      <sheetName val="ADM Notes2"/>
      <sheetName val="2.17.RMPD-ELE&gt;&gt;"/>
      <sheetName val="RMPD-ELE Notes"/>
      <sheetName val="RMPD-ELE Training"/>
      <sheetName val="RMPD-ELE Spare prt"/>
      <sheetName val="RMPD-ELE Services"/>
      <sheetName val="RMPD-ELE print&amp;statnry"/>
      <sheetName val="2.18.IT&gt;&gt;"/>
      <sheetName val="IT Notes"/>
      <sheetName val="2.19.SEC"/>
      <sheetName val="2.20.PMD&gt;&gt;"/>
      <sheetName val="PMD Notes"/>
      <sheetName val="2.20.PMD-RWD"/>
      <sheetName val="2.22.LAB"/>
      <sheetName val="2.23.LCD"/>
      <sheetName val="2.24.FIN&gt;&gt;"/>
      <sheetName val="FIN_SLRY"/>
      <sheetName val="FIN_EXP1"/>
      <sheetName val="FIN_EXP2"/>
      <sheetName val="HRD r0"/>
      <sheetName val="LGL r0"/>
      <sheetName val="CIAD r0"/>
      <sheetName val="Land r0"/>
      <sheetName val="CSD&gt;&gt;"/>
      <sheetName val="CSD.other expenses"/>
      <sheetName val="CSD.stationery expenses"/>
      <sheetName val="CSD.NDE &amp; Inspection Services"/>
      <sheetName val="PS&amp;E Total Cash OpEx Protected "/>
      <sheetName val="PS&amp;E Total Cash OpEx "/>
      <sheetName val="Notes"/>
      <sheetName val="PS&amp;E Chemical Consumption"/>
      <sheetName val="PS&amp;E Chemical Prices"/>
      <sheetName val="PS&amp;E Consumable Consumption"/>
      <sheetName val="PS&amp;E Consumable Prices"/>
    </sheetNames>
    <sheetDataSet>
      <sheetData sheetId="0">
        <row r="39">
          <cell r="F39"/>
        </row>
      </sheetData>
      <sheetData sheetId="1"/>
      <sheetData sheetId="2">
        <row r="2039">
          <cell r="A2039" t="str">
            <v>Bank Charges General</v>
          </cell>
        </row>
      </sheetData>
      <sheetData sheetId="3">
        <row r="1">
          <cell r="B1">
            <v>10700</v>
          </cell>
        </row>
      </sheetData>
      <sheetData sheetId="4"/>
      <sheetData sheetId="5"/>
      <sheetData sheetId="6">
        <row r="1">
          <cell r="B1"/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topLeftCell="A13" workbookViewId="0">
      <selection activeCell="O39" sqref="O39"/>
    </sheetView>
  </sheetViews>
  <sheetFormatPr defaultRowHeight="15" x14ac:dyDescent="0.25"/>
  <cols>
    <col min="1" max="1" width="17" style="4" customWidth="1"/>
    <col min="2" max="2" width="16.85546875" customWidth="1"/>
    <col min="3" max="3" width="43.85546875" customWidth="1"/>
    <col min="12" max="12" width="10.5703125" customWidth="1"/>
    <col min="16" max="16" width="10.5703125" customWidth="1"/>
    <col min="17" max="17" width="10.85546875" customWidth="1"/>
  </cols>
  <sheetData>
    <row r="1" spans="1:17" x14ac:dyDescent="0.25">
      <c r="A1" s="6" t="s">
        <v>41</v>
      </c>
      <c r="B1" s="1" t="s">
        <v>0</v>
      </c>
      <c r="C1" s="1" t="s">
        <v>40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39</v>
      </c>
    </row>
    <row r="2" spans="1:17" x14ac:dyDescent="0.25">
      <c r="A2" s="4">
        <v>210108010000</v>
      </c>
      <c r="B2">
        <v>18036</v>
      </c>
      <c r="C2" t="s">
        <v>52</v>
      </c>
      <c r="D2" s="2">
        <v>44880.952380952382</v>
      </c>
      <c r="E2" s="2">
        <v>44880.952380952382</v>
      </c>
      <c r="F2" s="2">
        <v>44880.952380952382</v>
      </c>
      <c r="G2" s="2">
        <v>34880.952380952382</v>
      </c>
      <c r="H2" s="2">
        <v>34880.952380952382</v>
      </c>
      <c r="I2" s="2">
        <v>34880.952380952382</v>
      </c>
      <c r="J2" s="2">
        <v>34880.952380952382</v>
      </c>
      <c r="K2" s="2">
        <v>34880.952380952382</v>
      </c>
      <c r="L2" s="2">
        <v>34880.952380952382</v>
      </c>
      <c r="M2" s="2">
        <v>34880.952380952382</v>
      </c>
      <c r="N2" s="2">
        <v>34880.952380952382</v>
      </c>
      <c r="O2" s="2">
        <v>34881.523809523918</v>
      </c>
      <c r="P2" s="2">
        <v>448572</v>
      </c>
      <c r="Q2" s="2"/>
    </row>
    <row r="3" spans="1:17" x14ac:dyDescent="0.25">
      <c r="A3" s="4">
        <v>210108020000</v>
      </c>
      <c r="B3">
        <v>18037</v>
      </c>
      <c r="C3" t="s">
        <v>13</v>
      </c>
      <c r="D3" s="2">
        <v>50000</v>
      </c>
      <c r="E3" s="2">
        <v>100000</v>
      </c>
      <c r="F3" s="2">
        <v>100000</v>
      </c>
      <c r="G3" s="2">
        <v>100000</v>
      </c>
      <c r="H3" s="2">
        <v>100000</v>
      </c>
      <c r="I3" s="2">
        <v>100000</v>
      </c>
      <c r="J3" s="2">
        <v>100000</v>
      </c>
      <c r="K3" s="2">
        <v>100000</v>
      </c>
      <c r="L3" s="2">
        <v>100000</v>
      </c>
      <c r="M3" s="2">
        <v>100000</v>
      </c>
      <c r="N3" s="2">
        <v>100000</v>
      </c>
      <c r="O3" s="2">
        <v>100000</v>
      </c>
      <c r="P3" s="2">
        <v>1150000</v>
      </c>
      <c r="Q3" s="2"/>
    </row>
    <row r="4" spans="1:17" x14ac:dyDescent="0.25">
      <c r="A4" s="4">
        <v>210109010000</v>
      </c>
      <c r="B4">
        <v>18038</v>
      </c>
      <c r="C4" t="s">
        <v>14</v>
      </c>
      <c r="D4" s="2">
        <v>20000</v>
      </c>
      <c r="E4" s="2">
        <v>20000</v>
      </c>
      <c r="F4" s="2">
        <v>20000</v>
      </c>
      <c r="G4" s="2">
        <v>20000</v>
      </c>
      <c r="H4" s="2">
        <v>20000</v>
      </c>
      <c r="I4" s="2">
        <v>20000</v>
      </c>
      <c r="J4" s="2">
        <v>20000</v>
      </c>
      <c r="K4" s="2">
        <v>20000</v>
      </c>
      <c r="L4" s="2">
        <v>20000</v>
      </c>
      <c r="M4" s="2">
        <v>20000</v>
      </c>
      <c r="N4" s="2">
        <v>20000</v>
      </c>
      <c r="O4" s="2">
        <v>20000</v>
      </c>
      <c r="P4" s="2">
        <v>240000</v>
      </c>
      <c r="Q4" s="2"/>
    </row>
    <row r="5" spans="1:17" x14ac:dyDescent="0.25">
      <c r="A5" s="4">
        <v>210108030000</v>
      </c>
      <c r="B5">
        <v>18039</v>
      </c>
      <c r="C5" t="s">
        <v>15</v>
      </c>
      <c r="D5" s="2">
        <v>10000</v>
      </c>
      <c r="E5" s="2">
        <v>10000</v>
      </c>
      <c r="F5" s="2">
        <v>10000</v>
      </c>
      <c r="G5" s="2">
        <v>10000</v>
      </c>
      <c r="H5" s="2">
        <v>10000</v>
      </c>
      <c r="I5" s="2">
        <v>10000</v>
      </c>
      <c r="J5" s="2">
        <v>10000</v>
      </c>
      <c r="K5" s="2">
        <v>10000</v>
      </c>
      <c r="L5" s="2">
        <v>10000</v>
      </c>
      <c r="M5" s="2">
        <v>10000</v>
      </c>
      <c r="N5" s="2">
        <v>10000</v>
      </c>
      <c r="O5" s="2">
        <v>10000</v>
      </c>
      <c r="P5" s="2">
        <v>120000</v>
      </c>
      <c r="Q5" s="2"/>
    </row>
    <row r="6" spans="1:17" x14ac:dyDescent="0.25">
      <c r="A6" s="4">
        <v>210109020000</v>
      </c>
      <c r="B6">
        <v>18040</v>
      </c>
      <c r="C6" t="s">
        <v>16</v>
      </c>
      <c r="D6" s="2">
        <v>80000</v>
      </c>
      <c r="E6" s="2">
        <v>80000</v>
      </c>
      <c r="F6" s="2">
        <v>80000</v>
      </c>
      <c r="G6" s="2">
        <v>80000</v>
      </c>
      <c r="H6" s="2">
        <v>80000</v>
      </c>
      <c r="I6" s="2">
        <v>80000</v>
      </c>
      <c r="J6" s="2">
        <v>80000</v>
      </c>
      <c r="K6" s="2">
        <v>80000</v>
      </c>
      <c r="L6" s="2">
        <v>80000</v>
      </c>
      <c r="M6" s="2">
        <v>80000</v>
      </c>
      <c r="N6" s="2">
        <v>80000</v>
      </c>
      <c r="O6" s="2">
        <v>80000</v>
      </c>
      <c r="P6" s="2">
        <v>960000</v>
      </c>
      <c r="Q6" s="2"/>
    </row>
    <row r="7" spans="1:17" x14ac:dyDescent="0.25">
      <c r="A7" s="4">
        <v>210109030000</v>
      </c>
      <c r="B7">
        <v>18041</v>
      </c>
      <c r="C7" t="s">
        <v>17</v>
      </c>
      <c r="D7" s="2">
        <v>10000.000000000002</v>
      </c>
      <c r="E7" s="2">
        <v>10000.000000000002</v>
      </c>
      <c r="F7" s="2">
        <v>10000.000000000002</v>
      </c>
      <c r="G7" s="2">
        <v>10000.000000000002</v>
      </c>
      <c r="H7" s="2">
        <v>10000.000000000002</v>
      </c>
      <c r="I7" s="2">
        <v>10000.000000000002</v>
      </c>
      <c r="J7" s="2">
        <v>10000.000000000002</v>
      </c>
      <c r="K7" s="2">
        <v>10000.000000000002</v>
      </c>
      <c r="L7" s="2">
        <v>10000.000000000002</v>
      </c>
      <c r="M7" s="2">
        <v>10000.000000000002</v>
      </c>
      <c r="N7" s="2">
        <v>10000.000000000002</v>
      </c>
      <c r="O7" s="2">
        <v>10000.000000000002</v>
      </c>
      <c r="P7" s="2">
        <v>120000.00000000001</v>
      </c>
      <c r="Q7" s="2"/>
    </row>
    <row r="8" spans="1:17" x14ac:dyDescent="0.25">
      <c r="A8" s="4">
        <v>210109040000</v>
      </c>
      <c r="B8">
        <v>18042</v>
      </c>
      <c r="C8" t="s">
        <v>18</v>
      </c>
      <c r="D8" s="2">
        <v>5000</v>
      </c>
      <c r="E8" s="2">
        <v>5000</v>
      </c>
      <c r="F8" s="2">
        <v>5000</v>
      </c>
      <c r="G8" s="2">
        <v>5000</v>
      </c>
      <c r="H8" s="2">
        <v>5000</v>
      </c>
      <c r="I8" s="2">
        <v>5000</v>
      </c>
      <c r="J8" s="2">
        <v>5000</v>
      </c>
      <c r="K8" s="2">
        <v>5000</v>
      </c>
      <c r="L8" s="2">
        <v>5000</v>
      </c>
      <c r="M8" s="2">
        <v>5000</v>
      </c>
      <c r="N8" s="2">
        <v>5000</v>
      </c>
      <c r="O8" s="2">
        <v>5000</v>
      </c>
      <c r="P8" s="2">
        <v>60000</v>
      </c>
      <c r="Q8" s="2"/>
    </row>
    <row r="9" spans="1:17" x14ac:dyDescent="0.25">
      <c r="A9" s="4">
        <v>210109050000</v>
      </c>
      <c r="B9">
        <v>18043</v>
      </c>
      <c r="C9" t="s">
        <v>19</v>
      </c>
      <c r="D9" s="2">
        <v>80000</v>
      </c>
      <c r="E9" s="2">
        <v>80000</v>
      </c>
      <c r="F9" s="2">
        <v>80000</v>
      </c>
      <c r="G9" s="2">
        <v>80000</v>
      </c>
      <c r="H9" s="2">
        <v>80000</v>
      </c>
      <c r="I9" s="2">
        <v>80000</v>
      </c>
      <c r="J9" s="2">
        <v>80000</v>
      </c>
      <c r="K9" s="2">
        <v>80000</v>
      </c>
      <c r="L9" s="2">
        <v>80000</v>
      </c>
      <c r="M9" s="2">
        <v>80000</v>
      </c>
      <c r="N9" s="2">
        <v>80000</v>
      </c>
      <c r="O9" s="2">
        <v>80000</v>
      </c>
      <c r="P9" s="2">
        <v>960000</v>
      </c>
      <c r="Q9" s="2"/>
    </row>
    <row r="10" spans="1:17" x14ac:dyDescent="0.25">
      <c r="A10" s="4">
        <v>210109060000</v>
      </c>
      <c r="B10">
        <v>18044</v>
      </c>
      <c r="C10" t="s">
        <v>20</v>
      </c>
      <c r="D10" s="2">
        <v>15000</v>
      </c>
      <c r="E10" s="2">
        <v>15000</v>
      </c>
      <c r="F10" s="2">
        <v>15000</v>
      </c>
      <c r="G10" s="2">
        <v>15000</v>
      </c>
      <c r="H10" s="2">
        <v>15000</v>
      </c>
      <c r="I10" s="2">
        <v>15000</v>
      </c>
      <c r="J10" s="2">
        <v>15000</v>
      </c>
      <c r="K10" s="2">
        <v>15000</v>
      </c>
      <c r="L10" s="2">
        <v>15000</v>
      </c>
      <c r="M10" s="2">
        <v>15000</v>
      </c>
      <c r="N10" s="2">
        <v>15000</v>
      </c>
      <c r="O10" s="2">
        <v>15000</v>
      </c>
      <c r="P10" s="2">
        <v>180000</v>
      </c>
      <c r="Q10" s="2"/>
    </row>
    <row r="11" spans="1:17" x14ac:dyDescent="0.25">
      <c r="A11" s="4">
        <v>210109070000</v>
      </c>
      <c r="B11">
        <v>18045</v>
      </c>
      <c r="C11" t="s">
        <v>21</v>
      </c>
      <c r="D11" s="2">
        <v>100000</v>
      </c>
      <c r="E11" s="2">
        <v>100000</v>
      </c>
      <c r="F11" s="2">
        <v>100000</v>
      </c>
      <c r="G11" s="2">
        <v>100000</v>
      </c>
      <c r="H11" s="2">
        <v>100000</v>
      </c>
      <c r="I11" s="2">
        <v>100000</v>
      </c>
      <c r="J11" s="2">
        <v>100000</v>
      </c>
      <c r="K11" s="2">
        <v>100000</v>
      </c>
      <c r="L11" s="2">
        <v>100000</v>
      </c>
      <c r="M11" s="2">
        <v>100000</v>
      </c>
      <c r="N11" s="2">
        <v>100000</v>
      </c>
      <c r="O11" s="2">
        <v>100000</v>
      </c>
      <c r="P11" s="2">
        <v>1200000</v>
      </c>
      <c r="Q11" s="2"/>
    </row>
    <row r="12" spans="1:17" x14ac:dyDescent="0.25">
      <c r="A12" s="4">
        <v>210108040000</v>
      </c>
      <c r="B12">
        <v>18046</v>
      </c>
      <c r="C12" t="s">
        <v>22</v>
      </c>
      <c r="D12" s="2">
        <v>50000</v>
      </c>
      <c r="E12" s="2">
        <v>50000</v>
      </c>
      <c r="F12" s="2">
        <v>50000</v>
      </c>
      <c r="G12" s="2">
        <v>50000</v>
      </c>
      <c r="H12" s="2">
        <v>50000</v>
      </c>
      <c r="I12" s="2">
        <v>50000</v>
      </c>
      <c r="J12" s="2">
        <v>50000</v>
      </c>
      <c r="K12" s="2">
        <v>50000</v>
      </c>
      <c r="L12" s="2">
        <v>50000</v>
      </c>
      <c r="M12" s="2">
        <v>50000</v>
      </c>
      <c r="N12" s="2">
        <v>50000</v>
      </c>
      <c r="O12" s="2">
        <v>50000</v>
      </c>
      <c r="P12" s="2">
        <v>600000</v>
      </c>
      <c r="Q12" s="2"/>
    </row>
    <row r="13" spans="1:17" x14ac:dyDescent="0.25">
      <c r="A13" s="4">
        <v>210109080000</v>
      </c>
      <c r="B13">
        <v>18047</v>
      </c>
      <c r="C13" t="s">
        <v>23</v>
      </c>
      <c r="D13" s="2">
        <v>34722.216666666667</v>
      </c>
      <c r="E13" s="2">
        <v>34722.216666666667</v>
      </c>
      <c r="F13" s="2">
        <v>34722.216666666667</v>
      </c>
      <c r="G13" s="2">
        <v>34722.216666666667</v>
      </c>
      <c r="H13" s="2">
        <v>34722.216666666667</v>
      </c>
      <c r="I13" s="2">
        <v>34722.216666666667</v>
      </c>
      <c r="J13" s="2">
        <v>34722.216666666667</v>
      </c>
      <c r="K13" s="2">
        <v>34722.216666666667</v>
      </c>
      <c r="L13" s="2">
        <v>34722.216666666667</v>
      </c>
      <c r="M13" s="2">
        <v>34722.216666666667</v>
      </c>
      <c r="N13" s="2">
        <v>34722.216666666667</v>
      </c>
      <c r="O13" s="2">
        <v>34722.216666666667</v>
      </c>
      <c r="P13" s="2">
        <v>416666.60000000003</v>
      </c>
      <c r="Q13" s="2"/>
    </row>
    <row r="14" spans="1:17" x14ac:dyDescent="0.25">
      <c r="A14" s="4">
        <v>210109090000</v>
      </c>
      <c r="B14">
        <v>18048</v>
      </c>
      <c r="C14" t="s">
        <v>24</v>
      </c>
      <c r="D14" s="2">
        <v>1292.3166666666666</v>
      </c>
      <c r="E14" s="2">
        <v>1292.3166666666666</v>
      </c>
      <c r="F14" s="2">
        <v>1292.3166666666666</v>
      </c>
      <c r="G14" s="2">
        <v>1292.3166666666666</v>
      </c>
      <c r="H14" s="2">
        <v>1292.3166666666666</v>
      </c>
      <c r="I14" s="2">
        <v>1292.3166666666666</v>
      </c>
      <c r="J14" s="2">
        <v>1292.3166666666666</v>
      </c>
      <c r="K14" s="2">
        <v>1292.3166666666666</v>
      </c>
      <c r="L14" s="2">
        <v>1292.3166666666666</v>
      </c>
      <c r="M14" s="2">
        <v>1292.3166666666666</v>
      </c>
      <c r="N14" s="2">
        <v>1292.3166666666666</v>
      </c>
      <c r="O14" s="2">
        <v>1292.3166666666666</v>
      </c>
      <c r="P14" s="2">
        <v>15507.799999999996</v>
      </c>
      <c r="Q14" s="2"/>
    </row>
    <row r="15" spans="1:17" x14ac:dyDescent="0.25">
      <c r="A15" s="4">
        <v>210108050000</v>
      </c>
      <c r="B15">
        <v>18049</v>
      </c>
      <c r="C15" t="s">
        <v>25</v>
      </c>
      <c r="D15">
        <v>694.44166666666661</v>
      </c>
      <c r="E15">
        <v>694.44166666666661</v>
      </c>
      <c r="F15">
        <v>694.44166666666661</v>
      </c>
      <c r="G15">
        <v>694.44166666666661</v>
      </c>
      <c r="H15">
        <v>694.44166666666661</v>
      </c>
      <c r="I15">
        <v>694.44166666666661</v>
      </c>
      <c r="J15">
        <v>694.44166666666661</v>
      </c>
      <c r="K15">
        <v>694.44166666666661</v>
      </c>
      <c r="L15">
        <v>694.44166666666661</v>
      </c>
      <c r="M15">
        <v>694.44166666666661</v>
      </c>
      <c r="N15">
        <v>694.44166666666661</v>
      </c>
      <c r="O15">
        <v>694.44166666666661</v>
      </c>
      <c r="P15" s="2">
        <v>8333.2999999999993</v>
      </c>
      <c r="Q15" s="2"/>
    </row>
    <row r="16" spans="1:17" x14ac:dyDescent="0.25">
      <c r="A16" s="4">
        <v>210109100000</v>
      </c>
      <c r="B16">
        <v>18050</v>
      </c>
      <c r="C16" t="s">
        <v>26</v>
      </c>
      <c r="D16" s="2">
        <v>110000</v>
      </c>
      <c r="E16" s="2">
        <v>110000</v>
      </c>
      <c r="F16" s="2">
        <v>110000</v>
      </c>
      <c r="G16" s="2">
        <v>110000</v>
      </c>
      <c r="H16" s="2">
        <v>110000</v>
      </c>
      <c r="I16" s="2">
        <v>110000</v>
      </c>
      <c r="J16" s="2">
        <v>110000</v>
      </c>
      <c r="K16" s="2">
        <v>110000</v>
      </c>
      <c r="L16" s="2">
        <v>110000</v>
      </c>
      <c r="M16" s="2">
        <v>110000</v>
      </c>
      <c r="N16" s="2">
        <v>110000</v>
      </c>
      <c r="O16" s="2">
        <v>110000</v>
      </c>
      <c r="P16" s="2">
        <v>1320000</v>
      </c>
      <c r="Q16" s="2"/>
    </row>
    <row r="17" spans="1:17" x14ac:dyDescent="0.25">
      <c r="A17" s="4">
        <v>210109110000</v>
      </c>
      <c r="B17">
        <v>18051</v>
      </c>
      <c r="C17" t="s">
        <v>27</v>
      </c>
      <c r="D17" s="2">
        <v>20000</v>
      </c>
      <c r="E17" s="2">
        <v>20000</v>
      </c>
      <c r="F17" s="2">
        <v>20000</v>
      </c>
      <c r="G17" s="2">
        <v>20000</v>
      </c>
      <c r="H17" s="2">
        <v>20000</v>
      </c>
      <c r="I17" s="2">
        <v>20000</v>
      </c>
      <c r="J17" s="2">
        <v>20000</v>
      </c>
      <c r="K17" s="2">
        <v>20000</v>
      </c>
      <c r="L17" s="2">
        <v>20000</v>
      </c>
      <c r="M17" s="2">
        <v>20000</v>
      </c>
      <c r="N17" s="2">
        <v>20000</v>
      </c>
      <c r="O17" s="2">
        <v>20000</v>
      </c>
      <c r="P17" s="2">
        <v>240000</v>
      </c>
      <c r="Q17" s="2"/>
    </row>
    <row r="18" spans="1:17" x14ac:dyDescent="0.25">
      <c r="A18" s="4">
        <v>210109120000</v>
      </c>
      <c r="B18">
        <v>18052</v>
      </c>
      <c r="C18" t="s">
        <v>28</v>
      </c>
      <c r="D18" s="2">
        <v>30000</v>
      </c>
      <c r="E18" s="2">
        <v>50000</v>
      </c>
      <c r="F18" s="2">
        <v>50000</v>
      </c>
      <c r="G18" s="2">
        <v>30000</v>
      </c>
      <c r="H18" s="2">
        <v>30000</v>
      </c>
      <c r="I18" s="2">
        <v>30000</v>
      </c>
      <c r="J18" s="2">
        <v>30000</v>
      </c>
      <c r="K18" s="2">
        <v>30000</v>
      </c>
      <c r="L18" s="2">
        <v>70000</v>
      </c>
      <c r="M18" s="2">
        <v>70000</v>
      </c>
      <c r="N18" s="2">
        <v>70000</v>
      </c>
      <c r="O18" s="2">
        <v>40000</v>
      </c>
      <c r="P18" s="2">
        <v>530000</v>
      </c>
      <c r="Q18" s="2"/>
    </row>
    <row r="19" spans="1:17" x14ac:dyDescent="0.25">
      <c r="A19" s="4">
        <v>210109130000</v>
      </c>
      <c r="B19">
        <v>18053</v>
      </c>
      <c r="C19" t="s">
        <v>29</v>
      </c>
      <c r="D19" s="2">
        <v>4000</v>
      </c>
      <c r="E19" s="2">
        <v>4000</v>
      </c>
      <c r="F19" s="2">
        <v>4000</v>
      </c>
      <c r="G19" s="2">
        <v>4000</v>
      </c>
      <c r="H19" s="2">
        <v>4000</v>
      </c>
      <c r="I19" s="2">
        <v>4000</v>
      </c>
      <c r="J19" s="2">
        <v>4000</v>
      </c>
      <c r="K19" s="2">
        <v>4000</v>
      </c>
      <c r="L19" s="2">
        <v>4000</v>
      </c>
      <c r="M19" s="2">
        <v>4000</v>
      </c>
      <c r="N19" s="2">
        <v>4000</v>
      </c>
      <c r="O19" s="2">
        <v>4000</v>
      </c>
      <c r="P19" s="2">
        <v>48000</v>
      </c>
      <c r="Q19" s="2"/>
    </row>
    <row r="20" spans="1:17" x14ac:dyDescent="0.25">
      <c r="A20" s="4">
        <v>210108060000</v>
      </c>
      <c r="B20">
        <v>18054</v>
      </c>
      <c r="C20" t="s">
        <v>30</v>
      </c>
      <c r="D20" s="2">
        <v>50000</v>
      </c>
      <c r="E20" s="2">
        <v>50000</v>
      </c>
      <c r="F20" s="2">
        <v>50000</v>
      </c>
      <c r="G20" s="2">
        <v>50000</v>
      </c>
      <c r="H20" s="2">
        <v>50000</v>
      </c>
      <c r="I20" s="2">
        <v>50000</v>
      </c>
      <c r="J20" s="2">
        <v>50000</v>
      </c>
      <c r="K20" s="2">
        <v>50000</v>
      </c>
      <c r="L20" s="2">
        <v>50000</v>
      </c>
      <c r="M20" s="2">
        <v>50000</v>
      </c>
      <c r="N20" s="2">
        <v>50000</v>
      </c>
      <c r="O20" s="2">
        <v>50000</v>
      </c>
      <c r="P20" s="2">
        <v>600000</v>
      </c>
      <c r="Q20" s="2"/>
    </row>
    <row r="21" spans="1:17" x14ac:dyDescent="0.25">
      <c r="A21" s="4">
        <v>210109140000</v>
      </c>
      <c r="B21">
        <v>18055</v>
      </c>
      <c r="C21" t="s">
        <v>31</v>
      </c>
      <c r="D21" s="2">
        <v>10000</v>
      </c>
      <c r="E21" s="2">
        <v>10000</v>
      </c>
      <c r="F21" s="2">
        <v>30000</v>
      </c>
      <c r="G21" s="2">
        <v>5000</v>
      </c>
      <c r="H21" s="2">
        <v>5000</v>
      </c>
      <c r="I21" s="2">
        <v>5000</v>
      </c>
      <c r="J21" s="2">
        <v>5000</v>
      </c>
      <c r="K21" s="2">
        <v>10000</v>
      </c>
      <c r="L21" s="2">
        <v>10000</v>
      </c>
      <c r="M21" s="2">
        <v>10000</v>
      </c>
      <c r="N21" s="2">
        <v>10000</v>
      </c>
      <c r="O21" s="2">
        <v>10000</v>
      </c>
      <c r="P21" s="2">
        <v>120000</v>
      </c>
      <c r="Q21" s="2"/>
    </row>
    <row r="22" spans="1:17" x14ac:dyDescent="0.25">
      <c r="A22" s="4">
        <v>210108070000</v>
      </c>
      <c r="B22">
        <v>18056</v>
      </c>
      <c r="C22" t="s">
        <v>32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2">
        <v>0</v>
      </c>
      <c r="Q22" s="2"/>
    </row>
    <row r="23" spans="1:17" x14ac:dyDescent="0.25">
      <c r="A23" s="4">
        <v>210109150000</v>
      </c>
      <c r="B23">
        <v>18057</v>
      </c>
      <c r="C23" t="s">
        <v>33</v>
      </c>
      <c r="D23">
        <v>0</v>
      </c>
      <c r="E23" s="2">
        <v>0</v>
      </c>
      <c r="F23">
        <v>0</v>
      </c>
      <c r="G23">
        <v>0</v>
      </c>
      <c r="H23" s="2">
        <v>0</v>
      </c>
      <c r="I23" s="2">
        <v>0</v>
      </c>
      <c r="J23" s="2">
        <v>0</v>
      </c>
      <c r="K23" s="2">
        <v>0</v>
      </c>
      <c r="L23" s="2">
        <v>15000000</v>
      </c>
      <c r="M23" s="2">
        <v>0</v>
      </c>
      <c r="N23" s="2">
        <v>0</v>
      </c>
      <c r="O23" s="2">
        <v>0</v>
      </c>
      <c r="P23" s="2">
        <v>15000000</v>
      </c>
      <c r="Q23" s="2"/>
    </row>
    <row r="24" spans="1:17" x14ac:dyDescent="0.25">
      <c r="A24" s="4">
        <v>210109160000</v>
      </c>
      <c r="B24">
        <v>18058</v>
      </c>
      <c r="C24" t="s">
        <v>34</v>
      </c>
      <c r="D24" s="2">
        <v>5000</v>
      </c>
      <c r="E24" s="2">
        <v>5000</v>
      </c>
      <c r="F24" s="2">
        <v>5000</v>
      </c>
      <c r="G24" s="2">
        <v>5000</v>
      </c>
      <c r="H24" s="2">
        <v>5000</v>
      </c>
      <c r="I24" s="2">
        <v>5000</v>
      </c>
      <c r="J24" s="2">
        <v>5000</v>
      </c>
      <c r="K24" s="2">
        <v>5000</v>
      </c>
      <c r="L24" s="2">
        <v>5000</v>
      </c>
      <c r="M24" s="2">
        <v>5000</v>
      </c>
      <c r="N24" s="2">
        <v>5000</v>
      </c>
      <c r="O24" s="2">
        <v>5000</v>
      </c>
      <c r="P24" s="2">
        <v>60000</v>
      </c>
      <c r="Q24" s="2"/>
    </row>
    <row r="25" spans="1:17" x14ac:dyDescent="0.25">
      <c r="A25" s="4">
        <v>210109170000</v>
      </c>
      <c r="B25">
        <v>18059</v>
      </c>
      <c r="C25" t="s">
        <v>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7000000</v>
      </c>
      <c r="M25">
        <v>0</v>
      </c>
      <c r="N25">
        <v>0</v>
      </c>
      <c r="O25">
        <v>0</v>
      </c>
      <c r="P25" s="2">
        <v>7000000</v>
      </c>
      <c r="Q25" s="2"/>
    </row>
    <row r="26" spans="1:17" x14ac:dyDescent="0.25">
      <c r="A26" s="4">
        <v>210108080000</v>
      </c>
      <c r="B26">
        <v>18060</v>
      </c>
      <c r="C26" t="s">
        <v>36</v>
      </c>
      <c r="D26">
        <v>0</v>
      </c>
      <c r="E26">
        <v>0</v>
      </c>
      <c r="F26">
        <v>0</v>
      </c>
      <c r="G26">
        <v>600</v>
      </c>
      <c r="H26">
        <v>0</v>
      </c>
      <c r="I26">
        <v>0</v>
      </c>
      <c r="J26">
        <v>0</v>
      </c>
      <c r="K26">
        <v>0</v>
      </c>
      <c r="L26">
        <v>600</v>
      </c>
      <c r="M26">
        <v>0</v>
      </c>
      <c r="N26">
        <v>0</v>
      </c>
      <c r="O26">
        <v>0</v>
      </c>
      <c r="P26" s="2">
        <v>1200</v>
      </c>
      <c r="Q26" s="2"/>
    </row>
    <row r="27" spans="1:17" x14ac:dyDescent="0.25">
      <c r="A27" s="4">
        <v>210108090000</v>
      </c>
      <c r="B27">
        <v>18061</v>
      </c>
      <c r="C27" t="s">
        <v>37</v>
      </c>
      <c r="D27" s="2">
        <v>2324.1696428571431</v>
      </c>
      <c r="E27" s="2">
        <v>2324.1696428571431</v>
      </c>
      <c r="F27" s="2">
        <v>2324.1696428571431</v>
      </c>
      <c r="G27" s="2">
        <v>2324.1696428571431</v>
      </c>
      <c r="H27" s="2">
        <v>2324.1696428571431</v>
      </c>
      <c r="I27" s="2">
        <v>2324.1696428571431</v>
      </c>
      <c r="J27" s="2">
        <v>2324.1696428571431</v>
      </c>
      <c r="K27" s="2">
        <v>2324.1696428571431</v>
      </c>
      <c r="L27" s="2">
        <v>2324.1696428571431</v>
      </c>
      <c r="M27" s="2">
        <v>2324.1696428571431</v>
      </c>
      <c r="N27" s="2">
        <v>2324.1696428571431</v>
      </c>
      <c r="O27" s="2">
        <v>2324.1696428571431</v>
      </c>
      <c r="P27" s="2">
        <v>27890.035714285725</v>
      </c>
      <c r="Q27" s="2"/>
    </row>
    <row r="28" spans="1:17" x14ac:dyDescent="0.25">
      <c r="A28" s="4">
        <v>210108100000</v>
      </c>
      <c r="B28">
        <v>18062</v>
      </c>
      <c r="C28" t="s">
        <v>38</v>
      </c>
      <c r="D28" s="2">
        <v>1500</v>
      </c>
      <c r="E28" s="2">
        <v>1500</v>
      </c>
      <c r="F28" s="2">
        <v>1500</v>
      </c>
      <c r="G28" s="2">
        <v>1500</v>
      </c>
      <c r="H28" s="2">
        <v>1500</v>
      </c>
      <c r="I28" s="2">
        <v>1500</v>
      </c>
      <c r="J28" s="2">
        <v>1500</v>
      </c>
      <c r="K28" s="2">
        <v>1500</v>
      </c>
      <c r="L28" s="2">
        <v>1500</v>
      </c>
      <c r="M28" s="2">
        <v>1500</v>
      </c>
      <c r="N28" s="2">
        <v>1500</v>
      </c>
      <c r="O28" s="2">
        <v>1500</v>
      </c>
      <c r="P28" s="2">
        <v>18000</v>
      </c>
      <c r="Q28" s="2"/>
    </row>
    <row r="29" spans="1:17" x14ac:dyDescent="0.25">
      <c r="A29" s="4">
        <v>99999999999</v>
      </c>
      <c r="C29" t="s">
        <v>103</v>
      </c>
      <c r="Q29" s="2"/>
    </row>
    <row r="30" spans="1:17" x14ac:dyDescent="0.25">
      <c r="A30" s="4">
        <v>220205070000</v>
      </c>
      <c r="C30" t="s">
        <v>51</v>
      </c>
      <c r="Q30" s="2"/>
    </row>
    <row r="31" spans="1:17" x14ac:dyDescent="0.25">
      <c r="A31" s="4">
        <v>210501070001</v>
      </c>
      <c r="C31" t="s">
        <v>47</v>
      </c>
      <c r="Q31" s="2"/>
    </row>
    <row r="32" spans="1:17" x14ac:dyDescent="0.25">
      <c r="A32" s="4">
        <v>210103000001</v>
      </c>
      <c r="C32" t="s">
        <v>48</v>
      </c>
      <c r="Q32" s="2"/>
    </row>
    <row r="33" spans="1:17" x14ac:dyDescent="0.25">
      <c r="A33" s="4">
        <v>210104000001</v>
      </c>
      <c r="C33" t="s">
        <v>49</v>
      </c>
      <c r="Q33" s="2"/>
    </row>
    <row r="34" spans="1:17" x14ac:dyDescent="0.25">
      <c r="A34" s="4">
        <v>210109210000</v>
      </c>
      <c r="C34" t="s">
        <v>50</v>
      </c>
      <c r="Q34" s="2"/>
    </row>
    <row r="35" spans="1:17" x14ac:dyDescent="0.25">
      <c r="A35" s="4">
        <v>210500000000</v>
      </c>
      <c r="C35" t="s">
        <v>102</v>
      </c>
    </row>
    <row r="36" spans="1:17" x14ac:dyDescent="0.25">
      <c r="A36" s="4">
        <v>210110040000</v>
      </c>
      <c r="C36" t="s">
        <v>104</v>
      </c>
    </row>
    <row r="37" spans="1:17" x14ac:dyDescent="0.25">
      <c r="A37" s="4">
        <v>100000000001</v>
      </c>
      <c r="C37" t="s">
        <v>83</v>
      </c>
    </row>
    <row r="38" spans="1:17" x14ac:dyDescent="0.25">
      <c r="A38" s="4">
        <v>210501070005</v>
      </c>
      <c r="C38" t="s">
        <v>105</v>
      </c>
    </row>
    <row r="39" spans="1:17" x14ac:dyDescent="0.25">
      <c r="A39" s="4">
        <v>210106090000</v>
      </c>
      <c r="C39" t="s">
        <v>106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1E91E-459D-4401-8273-17AE01EFFC6C}">
  <sheetPr>
    <tabColor rgb="FF7030A0"/>
  </sheetPr>
  <dimension ref="A1:AU32"/>
  <sheetViews>
    <sheetView topLeftCell="D1" zoomScale="70" zoomScaleNormal="70" workbookViewId="0">
      <pane ySplit="3" topLeftCell="A4" activePane="bottomLeft" state="frozen"/>
      <selection activeCell="B31" sqref="B31"/>
      <selection pane="bottomLeft" activeCell="S31" sqref="G5:S31"/>
    </sheetView>
  </sheetViews>
  <sheetFormatPr defaultColWidth="14.7109375" defaultRowHeight="15" outlineLevelRow="1" x14ac:dyDescent="0.25"/>
  <cols>
    <col min="1" max="1" width="19.28515625" style="30" customWidth="1"/>
    <col min="2" max="2" width="21.140625" style="30" bestFit="1" customWidth="1"/>
    <col min="3" max="3" width="60.7109375" style="18" hidden="1" customWidth="1"/>
    <col min="4" max="4" width="70.7109375" style="18" customWidth="1"/>
    <col min="5" max="5" width="14.42578125" style="18" customWidth="1"/>
    <col min="6" max="6" width="15.140625" style="18" customWidth="1"/>
    <col min="7" max="19" width="18.7109375" style="11" customWidth="1"/>
    <col min="20" max="24" width="18.28515625" style="11" customWidth="1"/>
    <col min="25" max="25" width="20" style="11" customWidth="1"/>
    <col min="26" max="31" width="18.28515625" style="11" customWidth="1"/>
    <col min="32" max="37" width="16.85546875" style="11" customWidth="1"/>
    <col min="38" max="38" width="21" style="11" customWidth="1"/>
    <col min="39" max="43" width="16.85546875" style="11" customWidth="1"/>
    <col min="44" max="45" width="18.7109375" style="11" customWidth="1"/>
    <col min="46" max="46" width="14.7109375" style="17" customWidth="1"/>
    <col min="47" max="47" width="23.42578125" style="17" customWidth="1"/>
    <col min="48" max="48" width="22.28515625" style="17" customWidth="1"/>
    <col min="49" max="49" width="14.7109375" style="17" customWidth="1"/>
    <col min="50" max="16384" width="14.7109375" style="17"/>
  </cols>
  <sheetData>
    <row r="1" spans="1:47" ht="61.5" customHeight="1" x14ac:dyDescent="0.25">
      <c r="B1" s="31"/>
      <c r="C1" s="12"/>
      <c r="D1" s="12" t="s">
        <v>84</v>
      </c>
      <c r="E1" s="12"/>
      <c r="F1" s="12"/>
      <c r="G1" s="13"/>
      <c r="H1" s="13"/>
      <c r="I1" s="13"/>
      <c r="J1" s="13"/>
      <c r="K1" s="14"/>
      <c r="L1" s="14" t="s">
        <v>85</v>
      </c>
      <c r="M1" s="13"/>
      <c r="N1" s="13"/>
      <c r="O1" s="13"/>
      <c r="P1" s="13"/>
      <c r="Q1" s="13"/>
      <c r="R1" s="13"/>
      <c r="S1" s="13"/>
      <c r="T1" s="15"/>
      <c r="U1" s="15"/>
      <c r="V1" s="15"/>
      <c r="W1" s="15"/>
      <c r="X1" s="16"/>
      <c r="Y1" s="16" t="s">
        <v>86</v>
      </c>
      <c r="Z1" s="15"/>
      <c r="AA1" s="15"/>
      <c r="AB1" s="15"/>
      <c r="AC1" s="15"/>
      <c r="AD1" s="15"/>
      <c r="AE1" s="15"/>
      <c r="AF1" s="15"/>
      <c r="AG1" s="13"/>
      <c r="AH1" s="13"/>
      <c r="AI1" s="13"/>
      <c r="AJ1" s="13"/>
      <c r="AK1" s="14"/>
      <c r="AL1" s="14" t="s">
        <v>87</v>
      </c>
      <c r="AM1" s="13"/>
      <c r="AN1" s="13"/>
      <c r="AO1" s="13"/>
      <c r="AP1" s="13"/>
      <c r="AQ1" s="13"/>
      <c r="AR1" s="13"/>
      <c r="AS1" s="13"/>
    </row>
    <row r="2" spans="1:47" ht="14.25" customHeight="1" x14ac:dyDescent="0.25">
      <c r="G2" s="19" t="s">
        <v>88</v>
      </c>
      <c r="H2" s="19" t="s">
        <v>89</v>
      </c>
      <c r="I2" s="19" t="s">
        <v>90</v>
      </c>
      <c r="J2" s="19" t="s">
        <v>91</v>
      </c>
      <c r="K2" s="19" t="s">
        <v>5</v>
      </c>
      <c r="L2" s="19" t="s">
        <v>92</v>
      </c>
      <c r="M2" s="19" t="s">
        <v>93</v>
      </c>
      <c r="N2" s="19" t="s">
        <v>94</v>
      </c>
      <c r="O2" s="19" t="s">
        <v>95</v>
      </c>
      <c r="P2" s="19" t="s">
        <v>96</v>
      </c>
      <c r="Q2" s="19" t="s">
        <v>97</v>
      </c>
      <c r="R2" s="19" t="s">
        <v>98</v>
      </c>
    </row>
    <row r="3" spans="1:47" x14ac:dyDescent="0.25">
      <c r="A3" s="32"/>
      <c r="B3" s="33" t="s">
        <v>99</v>
      </c>
      <c r="C3" s="20" t="s">
        <v>100</v>
      </c>
      <c r="D3" s="20" t="s">
        <v>101</v>
      </c>
      <c r="E3" s="20"/>
      <c r="F3" s="20"/>
      <c r="G3" s="21">
        <v>44592</v>
      </c>
      <c r="H3" s="21">
        <v>44620</v>
      </c>
      <c r="I3" s="21">
        <v>44651</v>
      </c>
      <c r="J3" s="21">
        <v>44681</v>
      </c>
      <c r="K3" s="21">
        <v>44712</v>
      </c>
      <c r="L3" s="21">
        <v>44742</v>
      </c>
      <c r="M3" s="21">
        <v>44773</v>
      </c>
      <c r="N3" s="21">
        <v>44804</v>
      </c>
      <c r="O3" s="21">
        <v>44834</v>
      </c>
      <c r="P3" s="21">
        <v>44865</v>
      </c>
      <c r="Q3" s="21">
        <v>44895</v>
      </c>
      <c r="R3" s="21">
        <v>44926</v>
      </c>
      <c r="S3" s="22">
        <v>2023</v>
      </c>
      <c r="T3" s="21">
        <v>44592</v>
      </c>
      <c r="U3" s="21">
        <v>44620</v>
      </c>
      <c r="V3" s="21">
        <v>44651</v>
      </c>
      <c r="W3" s="21">
        <v>44681</v>
      </c>
      <c r="X3" s="21">
        <v>44712</v>
      </c>
      <c r="Y3" s="21">
        <v>44742</v>
      </c>
      <c r="Z3" s="21">
        <v>44773</v>
      </c>
      <c r="AA3" s="21">
        <v>44804</v>
      </c>
      <c r="AB3" s="21">
        <v>44834</v>
      </c>
      <c r="AC3" s="21">
        <v>44865</v>
      </c>
      <c r="AD3" s="21">
        <v>44895</v>
      </c>
      <c r="AE3" s="21">
        <v>44926</v>
      </c>
      <c r="AF3" s="22">
        <v>2023</v>
      </c>
      <c r="AG3" s="21">
        <v>44592</v>
      </c>
      <c r="AH3" s="21">
        <v>44620</v>
      </c>
      <c r="AI3" s="21">
        <v>44651</v>
      </c>
      <c r="AJ3" s="21">
        <v>44681</v>
      </c>
      <c r="AK3" s="21">
        <v>44712</v>
      </c>
      <c r="AL3" s="21">
        <v>44742</v>
      </c>
      <c r="AM3" s="21">
        <v>44773</v>
      </c>
      <c r="AN3" s="21">
        <v>44804</v>
      </c>
      <c r="AO3" s="21">
        <v>44834</v>
      </c>
      <c r="AP3" s="21">
        <v>44865</v>
      </c>
      <c r="AQ3" s="21">
        <v>44895</v>
      </c>
      <c r="AR3" s="21">
        <v>44926</v>
      </c>
      <c r="AS3" s="22">
        <v>2023</v>
      </c>
    </row>
    <row r="4" spans="1:47" ht="16.5" hidden="1" customHeight="1" x14ac:dyDescent="0.25"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</row>
    <row r="5" spans="1:47" s="9" customFormat="1" outlineLevel="1" x14ac:dyDescent="0.25">
      <c r="A5" s="34">
        <f>Sheet1!A2</f>
        <v>210108010000</v>
      </c>
      <c r="B5" s="34">
        <v>210108010000</v>
      </c>
      <c r="C5" s="7" t="s">
        <v>53</v>
      </c>
      <c r="D5" s="7" t="s">
        <v>52</v>
      </c>
      <c r="E5" s="7" t="b">
        <f>B5=Sheet1!A2</f>
        <v>1</v>
      </c>
      <c r="F5" s="7" t="b">
        <f>D5=Sheet1!C2</f>
        <v>1</v>
      </c>
      <c r="G5" s="27">
        <v>44880.952380952382</v>
      </c>
      <c r="H5" s="27">
        <v>44880.952380952382</v>
      </c>
      <c r="I5" s="27">
        <v>44880.952380952382</v>
      </c>
      <c r="J5" s="27">
        <v>34880.952380952382</v>
      </c>
      <c r="K5" s="27">
        <v>34880.952380952382</v>
      </c>
      <c r="L5" s="27">
        <v>34880.952380952382</v>
      </c>
      <c r="M5" s="27">
        <v>34880.952380952382</v>
      </c>
      <c r="N5" s="27">
        <v>34880.952380952382</v>
      </c>
      <c r="O5" s="27">
        <v>34880.952380952382</v>
      </c>
      <c r="P5" s="27">
        <v>34880.952380952382</v>
      </c>
      <c r="Q5" s="27">
        <v>34880.952380952382</v>
      </c>
      <c r="R5" s="27">
        <v>34881.523809523918</v>
      </c>
      <c r="S5" s="24">
        <f t="shared" ref="S5:S8" si="0">SUM(G5:R5)</f>
        <v>448572</v>
      </c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>
        <f t="shared" ref="AF5:AF32" si="1">SUM(T5:AE5)</f>
        <v>0</v>
      </c>
      <c r="AG5" s="28">
        <f t="shared" ref="AG5:AM12" si="2">G5-T5</f>
        <v>44880.952380952382</v>
      </c>
      <c r="AH5" s="28">
        <f t="shared" si="2"/>
        <v>44880.952380952382</v>
      </c>
      <c r="AI5" s="28">
        <f t="shared" si="2"/>
        <v>44880.952380952382</v>
      </c>
      <c r="AJ5" s="28">
        <f t="shared" si="2"/>
        <v>34880.952380952382</v>
      </c>
      <c r="AK5" s="28">
        <f t="shared" si="2"/>
        <v>34880.952380952382</v>
      </c>
      <c r="AL5" s="28">
        <f t="shared" si="2"/>
        <v>34880.952380952382</v>
      </c>
      <c r="AM5" s="28">
        <f t="shared" si="2"/>
        <v>34880.952380952382</v>
      </c>
      <c r="AN5" s="28">
        <f t="shared" ref="AN5:AS32" si="3">N5-AA5</f>
        <v>34880.952380952382</v>
      </c>
      <c r="AO5" s="28">
        <f t="shared" si="3"/>
        <v>34880.952380952382</v>
      </c>
      <c r="AP5" s="28">
        <f t="shared" si="3"/>
        <v>34880.952380952382</v>
      </c>
      <c r="AQ5" s="28">
        <f t="shared" si="3"/>
        <v>34880.952380952382</v>
      </c>
      <c r="AR5" s="28">
        <f t="shared" si="3"/>
        <v>34881.523809523918</v>
      </c>
      <c r="AS5" s="28">
        <f t="shared" si="3"/>
        <v>448572</v>
      </c>
      <c r="AT5" s="29"/>
      <c r="AU5" s="8"/>
    </row>
    <row r="6" spans="1:47" s="9" customFormat="1" outlineLevel="1" x14ac:dyDescent="0.25">
      <c r="A6" s="34">
        <f>Sheet1!A3</f>
        <v>210108020000</v>
      </c>
      <c r="B6" s="34">
        <v>210108020000</v>
      </c>
      <c r="C6" s="7" t="s">
        <v>54</v>
      </c>
      <c r="D6" s="7" t="s">
        <v>13</v>
      </c>
      <c r="E6" s="7" t="b">
        <f>B6=Sheet1!A3</f>
        <v>1</v>
      </c>
      <c r="F6" s="7" t="b">
        <f>D6=Sheet1!C3</f>
        <v>1</v>
      </c>
      <c r="G6" s="27">
        <v>50000</v>
      </c>
      <c r="H6" s="27">
        <v>100000</v>
      </c>
      <c r="I6" s="27">
        <v>100000</v>
      </c>
      <c r="J6" s="27">
        <v>100000</v>
      </c>
      <c r="K6" s="27">
        <v>100000</v>
      </c>
      <c r="L6" s="27">
        <v>100000</v>
      </c>
      <c r="M6" s="27">
        <v>100000</v>
      </c>
      <c r="N6" s="27">
        <v>100000</v>
      </c>
      <c r="O6" s="27">
        <v>100000</v>
      </c>
      <c r="P6" s="27">
        <v>100000</v>
      </c>
      <c r="Q6" s="27">
        <v>100000</v>
      </c>
      <c r="R6" s="27">
        <v>100000</v>
      </c>
      <c r="S6" s="24">
        <f t="shared" si="0"/>
        <v>1150000</v>
      </c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>
        <f t="shared" si="1"/>
        <v>0</v>
      </c>
      <c r="AG6" s="28">
        <f t="shared" si="2"/>
        <v>50000</v>
      </c>
      <c r="AH6" s="28">
        <f t="shared" si="2"/>
        <v>100000</v>
      </c>
      <c r="AI6" s="28">
        <f t="shared" si="2"/>
        <v>100000</v>
      </c>
      <c r="AJ6" s="28">
        <f t="shared" si="2"/>
        <v>100000</v>
      </c>
      <c r="AK6" s="28">
        <f t="shared" si="2"/>
        <v>100000</v>
      </c>
      <c r="AL6" s="28">
        <f t="shared" si="2"/>
        <v>100000</v>
      </c>
      <c r="AM6" s="28">
        <f t="shared" si="2"/>
        <v>100000</v>
      </c>
      <c r="AN6" s="28">
        <f t="shared" si="3"/>
        <v>100000</v>
      </c>
      <c r="AO6" s="28">
        <f t="shared" si="3"/>
        <v>100000</v>
      </c>
      <c r="AP6" s="28">
        <f t="shared" si="3"/>
        <v>100000</v>
      </c>
      <c r="AQ6" s="28">
        <f t="shared" si="3"/>
        <v>100000</v>
      </c>
      <c r="AR6" s="28">
        <f t="shared" si="3"/>
        <v>100000</v>
      </c>
      <c r="AS6" s="28">
        <f t="shared" si="3"/>
        <v>1150000</v>
      </c>
      <c r="AT6" s="29"/>
      <c r="AU6" s="8"/>
    </row>
    <row r="7" spans="1:47" s="9" customFormat="1" outlineLevel="1" x14ac:dyDescent="0.25">
      <c r="A7" s="34">
        <f>Sheet1!A4</f>
        <v>210109010000</v>
      </c>
      <c r="B7" s="34">
        <v>210109010000</v>
      </c>
      <c r="C7" s="7" t="s">
        <v>55</v>
      </c>
      <c r="D7" s="7" t="s">
        <v>14</v>
      </c>
      <c r="E7" s="7" t="b">
        <f>B7=Sheet1!A4</f>
        <v>1</v>
      </c>
      <c r="F7" s="7" t="b">
        <f>D7=Sheet1!C4</f>
        <v>1</v>
      </c>
      <c r="G7" s="27">
        <v>20000</v>
      </c>
      <c r="H7" s="27">
        <v>20000</v>
      </c>
      <c r="I7" s="27">
        <v>20000</v>
      </c>
      <c r="J7" s="27">
        <v>20000</v>
      </c>
      <c r="K7" s="27">
        <v>20000</v>
      </c>
      <c r="L7" s="27">
        <v>20000</v>
      </c>
      <c r="M7" s="27">
        <v>20000</v>
      </c>
      <c r="N7" s="27">
        <v>20000</v>
      </c>
      <c r="O7" s="27">
        <v>20000</v>
      </c>
      <c r="P7" s="27">
        <v>20000</v>
      </c>
      <c r="Q7" s="27">
        <v>20000</v>
      </c>
      <c r="R7" s="27">
        <v>20000</v>
      </c>
      <c r="S7" s="24">
        <f t="shared" si="0"/>
        <v>240000</v>
      </c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>
        <f t="shared" si="1"/>
        <v>0</v>
      </c>
      <c r="AG7" s="28">
        <f t="shared" si="2"/>
        <v>20000</v>
      </c>
      <c r="AH7" s="28">
        <f t="shared" si="2"/>
        <v>20000</v>
      </c>
      <c r="AI7" s="28">
        <f t="shared" si="2"/>
        <v>20000</v>
      </c>
      <c r="AJ7" s="28">
        <f t="shared" si="2"/>
        <v>20000</v>
      </c>
      <c r="AK7" s="28">
        <f t="shared" si="2"/>
        <v>20000</v>
      </c>
      <c r="AL7" s="28">
        <f t="shared" si="2"/>
        <v>20000</v>
      </c>
      <c r="AM7" s="28">
        <f t="shared" si="2"/>
        <v>20000</v>
      </c>
      <c r="AN7" s="28">
        <f t="shared" si="3"/>
        <v>20000</v>
      </c>
      <c r="AO7" s="28">
        <f t="shared" si="3"/>
        <v>20000</v>
      </c>
      <c r="AP7" s="28">
        <f t="shared" si="3"/>
        <v>20000</v>
      </c>
      <c r="AQ7" s="28">
        <f t="shared" si="3"/>
        <v>20000</v>
      </c>
      <c r="AR7" s="28">
        <f t="shared" si="3"/>
        <v>20000</v>
      </c>
      <c r="AS7" s="28">
        <f t="shared" si="3"/>
        <v>240000</v>
      </c>
      <c r="AT7" s="29"/>
      <c r="AU7" s="8"/>
    </row>
    <row r="8" spans="1:47" s="9" customFormat="1" outlineLevel="1" x14ac:dyDescent="0.25">
      <c r="A8" s="34">
        <f>Sheet1!A5</f>
        <v>210108030000</v>
      </c>
      <c r="B8" s="34">
        <v>210108030000</v>
      </c>
      <c r="C8" s="7" t="s">
        <v>56</v>
      </c>
      <c r="D8" s="7" t="s">
        <v>15</v>
      </c>
      <c r="E8" s="7" t="b">
        <f>B8=Sheet1!A5</f>
        <v>1</v>
      </c>
      <c r="F8" s="7" t="b">
        <f>D8=Sheet1!C5</f>
        <v>1</v>
      </c>
      <c r="G8" s="27">
        <v>10000</v>
      </c>
      <c r="H8" s="27">
        <v>10000</v>
      </c>
      <c r="I8" s="27">
        <v>10000</v>
      </c>
      <c r="J8" s="27">
        <v>10000</v>
      </c>
      <c r="K8" s="27">
        <v>10000</v>
      </c>
      <c r="L8" s="27">
        <v>10000</v>
      </c>
      <c r="M8" s="27">
        <v>10000</v>
      </c>
      <c r="N8" s="27">
        <v>10000</v>
      </c>
      <c r="O8" s="27">
        <v>10000</v>
      </c>
      <c r="P8" s="27">
        <v>10000</v>
      </c>
      <c r="Q8" s="27">
        <v>10000</v>
      </c>
      <c r="R8" s="27">
        <v>10000</v>
      </c>
      <c r="S8" s="24">
        <f t="shared" si="0"/>
        <v>120000</v>
      </c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>
        <f t="shared" si="1"/>
        <v>0</v>
      </c>
      <c r="AG8" s="28">
        <f t="shared" si="2"/>
        <v>10000</v>
      </c>
      <c r="AH8" s="28">
        <f t="shared" si="2"/>
        <v>10000</v>
      </c>
      <c r="AI8" s="28">
        <f t="shared" si="2"/>
        <v>10000</v>
      </c>
      <c r="AJ8" s="28">
        <f t="shared" si="2"/>
        <v>10000</v>
      </c>
      <c r="AK8" s="28">
        <f t="shared" si="2"/>
        <v>10000</v>
      </c>
      <c r="AL8" s="28">
        <f t="shared" si="2"/>
        <v>10000</v>
      </c>
      <c r="AM8" s="28">
        <f t="shared" si="2"/>
        <v>10000</v>
      </c>
      <c r="AN8" s="28">
        <f t="shared" si="3"/>
        <v>10000</v>
      </c>
      <c r="AO8" s="28">
        <f t="shared" si="3"/>
        <v>10000</v>
      </c>
      <c r="AP8" s="28">
        <f t="shared" si="3"/>
        <v>10000</v>
      </c>
      <c r="AQ8" s="28">
        <f t="shared" si="3"/>
        <v>10000</v>
      </c>
      <c r="AR8" s="28">
        <f t="shared" si="3"/>
        <v>10000</v>
      </c>
      <c r="AS8" s="28">
        <f t="shared" si="3"/>
        <v>120000</v>
      </c>
      <c r="AT8" s="29"/>
      <c r="AU8" s="8"/>
    </row>
    <row r="9" spans="1:47" s="9" customFormat="1" outlineLevel="1" x14ac:dyDescent="0.25">
      <c r="A9" s="34">
        <f>Sheet1!A6</f>
        <v>210109020000</v>
      </c>
      <c r="B9" s="34">
        <v>210109020000</v>
      </c>
      <c r="C9" s="7" t="s">
        <v>57</v>
      </c>
      <c r="D9" s="7" t="s">
        <v>16</v>
      </c>
      <c r="E9" s="7" t="b">
        <f>B9=Sheet1!A6</f>
        <v>1</v>
      </c>
      <c r="F9" s="7" t="b">
        <f>D9=Sheet1!C6</f>
        <v>1</v>
      </c>
      <c r="G9" s="27">
        <v>80000</v>
      </c>
      <c r="H9" s="27">
        <v>80000</v>
      </c>
      <c r="I9" s="27">
        <v>80000</v>
      </c>
      <c r="J9" s="27">
        <v>80000</v>
      </c>
      <c r="K9" s="27">
        <v>80000</v>
      </c>
      <c r="L9" s="27">
        <v>80000</v>
      </c>
      <c r="M9" s="27">
        <v>80000</v>
      </c>
      <c r="N9" s="27">
        <v>80000</v>
      </c>
      <c r="O9" s="27">
        <v>80000</v>
      </c>
      <c r="P9" s="27">
        <v>80000</v>
      </c>
      <c r="Q9" s="27">
        <v>80000</v>
      </c>
      <c r="R9" s="27">
        <v>80000</v>
      </c>
      <c r="S9" s="24">
        <f t="shared" ref="S9:S32" si="4">SUM(G9:R9)</f>
        <v>960000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>
        <f t="shared" si="1"/>
        <v>0</v>
      </c>
      <c r="AG9" s="28">
        <f t="shared" si="2"/>
        <v>80000</v>
      </c>
      <c r="AH9" s="28">
        <f t="shared" si="2"/>
        <v>80000</v>
      </c>
      <c r="AI9" s="28">
        <f t="shared" si="2"/>
        <v>80000</v>
      </c>
      <c r="AJ9" s="28">
        <f t="shared" si="2"/>
        <v>80000</v>
      </c>
      <c r="AK9" s="28">
        <f t="shared" si="2"/>
        <v>80000</v>
      </c>
      <c r="AL9" s="28">
        <f t="shared" si="2"/>
        <v>80000</v>
      </c>
      <c r="AM9" s="28">
        <f t="shared" si="2"/>
        <v>80000</v>
      </c>
      <c r="AN9" s="28">
        <f t="shared" si="3"/>
        <v>80000</v>
      </c>
      <c r="AO9" s="28">
        <f t="shared" si="3"/>
        <v>80000</v>
      </c>
      <c r="AP9" s="28">
        <f t="shared" si="3"/>
        <v>80000</v>
      </c>
      <c r="AQ9" s="28">
        <f t="shared" si="3"/>
        <v>80000</v>
      </c>
      <c r="AR9" s="28">
        <f t="shared" si="3"/>
        <v>80000</v>
      </c>
      <c r="AS9" s="28">
        <f t="shared" si="3"/>
        <v>960000</v>
      </c>
      <c r="AT9" s="29"/>
      <c r="AU9" s="8"/>
    </row>
    <row r="10" spans="1:47" s="9" customFormat="1" outlineLevel="1" x14ac:dyDescent="0.25">
      <c r="A10" s="34">
        <f>Sheet1!A7</f>
        <v>210109030000</v>
      </c>
      <c r="B10" s="34">
        <v>210109030000</v>
      </c>
      <c r="C10" s="7" t="s">
        <v>58</v>
      </c>
      <c r="D10" s="7" t="s">
        <v>17</v>
      </c>
      <c r="E10" s="7" t="b">
        <f>B10=Sheet1!A7</f>
        <v>1</v>
      </c>
      <c r="F10" s="7" t="b">
        <f>D10=Sheet1!C7</f>
        <v>1</v>
      </c>
      <c r="G10" s="27">
        <v>10000.000000000002</v>
      </c>
      <c r="H10" s="27">
        <v>10000.000000000002</v>
      </c>
      <c r="I10" s="27">
        <v>10000.000000000002</v>
      </c>
      <c r="J10" s="27">
        <v>10000.000000000002</v>
      </c>
      <c r="K10" s="27">
        <v>10000.000000000002</v>
      </c>
      <c r="L10" s="27">
        <v>10000.000000000002</v>
      </c>
      <c r="M10" s="27">
        <v>10000.000000000002</v>
      </c>
      <c r="N10" s="27">
        <v>10000.000000000002</v>
      </c>
      <c r="O10" s="27">
        <v>10000.000000000002</v>
      </c>
      <c r="P10" s="27">
        <v>10000.000000000002</v>
      </c>
      <c r="Q10" s="27">
        <v>10000.000000000002</v>
      </c>
      <c r="R10" s="27">
        <v>10000.000000000002</v>
      </c>
      <c r="S10" s="24">
        <f t="shared" si="4"/>
        <v>120000.00000000001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>
        <f t="shared" si="1"/>
        <v>0</v>
      </c>
      <c r="AG10" s="28">
        <f t="shared" si="2"/>
        <v>10000.000000000002</v>
      </c>
      <c r="AH10" s="28">
        <f t="shared" si="2"/>
        <v>10000.000000000002</v>
      </c>
      <c r="AI10" s="28">
        <f t="shared" si="2"/>
        <v>10000.000000000002</v>
      </c>
      <c r="AJ10" s="28">
        <f t="shared" si="2"/>
        <v>10000.000000000002</v>
      </c>
      <c r="AK10" s="28">
        <f t="shared" si="2"/>
        <v>10000.000000000002</v>
      </c>
      <c r="AL10" s="28">
        <f t="shared" si="2"/>
        <v>10000.000000000002</v>
      </c>
      <c r="AM10" s="28">
        <f t="shared" si="2"/>
        <v>10000.000000000002</v>
      </c>
      <c r="AN10" s="28">
        <f t="shared" si="3"/>
        <v>10000.000000000002</v>
      </c>
      <c r="AO10" s="28">
        <f t="shared" si="3"/>
        <v>10000.000000000002</v>
      </c>
      <c r="AP10" s="28">
        <f t="shared" si="3"/>
        <v>10000.000000000002</v>
      </c>
      <c r="AQ10" s="28">
        <f t="shared" si="3"/>
        <v>10000.000000000002</v>
      </c>
      <c r="AR10" s="28">
        <f t="shared" si="3"/>
        <v>10000.000000000002</v>
      </c>
      <c r="AS10" s="28">
        <f t="shared" si="3"/>
        <v>120000.00000000001</v>
      </c>
      <c r="AT10" s="29"/>
      <c r="AU10" s="8"/>
    </row>
    <row r="11" spans="1:47" s="9" customFormat="1" outlineLevel="1" x14ac:dyDescent="0.25">
      <c r="A11" s="34">
        <f>Sheet1!A8</f>
        <v>210109040000</v>
      </c>
      <c r="B11" s="34">
        <v>210109040000</v>
      </c>
      <c r="C11" s="7" t="s">
        <v>59</v>
      </c>
      <c r="D11" s="7" t="s">
        <v>18</v>
      </c>
      <c r="E11" s="7" t="b">
        <f>B11=Sheet1!A8</f>
        <v>1</v>
      </c>
      <c r="F11" s="7" t="b">
        <f>D11=Sheet1!C8</f>
        <v>1</v>
      </c>
      <c r="G11" s="27">
        <v>5000</v>
      </c>
      <c r="H11" s="27">
        <v>5000</v>
      </c>
      <c r="I11" s="27">
        <v>5000</v>
      </c>
      <c r="J11" s="27">
        <v>5000</v>
      </c>
      <c r="K11" s="27">
        <v>5000</v>
      </c>
      <c r="L11" s="27">
        <v>5000</v>
      </c>
      <c r="M11" s="27">
        <v>5000</v>
      </c>
      <c r="N11" s="27">
        <v>5000</v>
      </c>
      <c r="O11" s="27">
        <v>5000</v>
      </c>
      <c r="P11" s="27">
        <v>5000</v>
      </c>
      <c r="Q11" s="27">
        <v>5000</v>
      </c>
      <c r="R11" s="27">
        <v>5000</v>
      </c>
      <c r="S11" s="24">
        <f t="shared" si="4"/>
        <v>60000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>
        <f t="shared" si="1"/>
        <v>0</v>
      </c>
      <c r="AG11" s="28">
        <f t="shared" si="2"/>
        <v>5000</v>
      </c>
      <c r="AH11" s="28">
        <f t="shared" si="2"/>
        <v>5000</v>
      </c>
      <c r="AI11" s="28">
        <f t="shared" si="2"/>
        <v>5000</v>
      </c>
      <c r="AJ11" s="28">
        <f t="shared" si="2"/>
        <v>5000</v>
      </c>
      <c r="AK11" s="28">
        <f t="shared" si="2"/>
        <v>5000</v>
      </c>
      <c r="AL11" s="28">
        <f t="shared" si="2"/>
        <v>5000</v>
      </c>
      <c r="AM11" s="28">
        <f t="shared" si="2"/>
        <v>5000</v>
      </c>
      <c r="AN11" s="28">
        <f t="shared" si="3"/>
        <v>5000</v>
      </c>
      <c r="AO11" s="28">
        <f t="shared" si="3"/>
        <v>5000</v>
      </c>
      <c r="AP11" s="28">
        <f t="shared" si="3"/>
        <v>5000</v>
      </c>
      <c r="AQ11" s="28">
        <f t="shared" si="3"/>
        <v>5000</v>
      </c>
      <c r="AR11" s="28">
        <f t="shared" si="3"/>
        <v>5000</v>
      </c>
      <c r="AS11" s="28">
        <f t="shared" si="3"/>
        <v>60000</v>
      </c>
      <c r="AT11" s="29"/>
      <c r="AU11" s="8"/>
    </row>
    <row r="12" spans="1:47" s="9" customFormat="1" outlineLevel="1" x14ac:dyDescent="0.25">
      <c r="A12" s="34">
        <f>Sheet1!A9</f>
        <v>210109050000</v>
      </c>
      <c r="B12" s="34">
        <v>210109050000</v>
      </c>
      <c r="C12" s="7" t="s">
        <v>60</v>
      </c>
      <c r="D12" s="7" t="s">
        <v>19</v>
      </c>
      <c r="E12" s="7" t="b">
        <f>B12=Sheet1!A9</f>
        <v>1</v>
      </c>
      <c r="F12" s="7" t="b">
        <f>D12=Sheet1!C9</f>
        <v>1</v>
      </c>
      <c r="G12" s="27">
        <v>80000</v>
      </c>
      <c r="H12" s="27">
        <v>80000</v>
      </c>
      <c r="I12" s="27">
        <v>80000</v>
      </c>
      <c r="J12" s="27">
        <v>80000</v>
      </c>
      <c r="K12" s="27">
        <v>80000</v>
      </c>
      <c r="L12" s="27">
        <v>80000</v>
      </c>
      <c r="M12" s="27">
        <v>80000</v>
      </c>
      <c r="N12" s="27">
        <v>80000</v>
      </c>
      <c r="O12" s="27">
        <v>80000</v>
      </c>
      <c r="P12" s="27">
        <v>80000</v>
      </c>
      <c r="Q12" s="27">
        <v>80000</v>
      </c>
      <c r="R12" s="27">
        <v>80000</v>
      </c>
      <c r="S12" s="24">
        <f t="shared" si="4"/>
        <v>960000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>
        <f t="shared" si="1"/>
        <v>0</v>
      </c>
      <c r="AG12" s="28">
        <f t="shared" si="2"/>
        <v>80000</v>
      </c>
      <c r="AH12" s="28">
        <f t="shared" si="2"/>
        <v>80000</v>
      </c>
      <c r="AI12" s="28">
        <f t="shared" si="2"/>
        <v>80000</v>
      </c>
      <c r="AJ12" s="28">
        <f t="shared" si="2"/>
        <v>80000</v>
      </c>
      <c r="AK12" s="28">
        <f t="shared" si="2"/>
        <v>80000</v>
      </c>
      <c r="AL12" s="28">
        <f t="shared" si="2"/>
        <v>80000</v>
      </c>
      <c r="AM12" s="28">
        <f t="shared" si="2"/>
        <v>80000</v>
      </c>
      <c r="AN12" s="28">
        <f t="shared" si="3"/>
        <v>80000</v>
      </c>
      <c r="AO12" s="28">
        <f t="shared" si="3"/>
        <v>80000</v>
      </c>
      <c r="AP12" s="28">
        <f t="shared" si="3"/>
        <v>80000</v>
      </c>
      <c r="AQ12" s="28">
        <f t="shared" si="3"/>
        <v>80000</v>
      </c>
      <c r="AR12" s="28">
        <f t="shared" si="3"/>
        <v>80000</v>
      </c>
      <c r="AS12" s="28">
        <f t="shared" si="3"/>
        <v>960000</v>
      </c>
      <c r="AT12" s="29"/>
      <c r="AU12" s="8"/>
    </row>
    <row r="13" spans="1:47" s="9" customFormat="1" outlineLevel="1" x14ac:dyDescent="0.25">
      <c r="A13" s="34">
        <f>Sheet1!A10</f>
        <v>210109060000</v>
      </c>
      <c r="B13" s="34">
        <v>210109060000</v>
      </c>
      <c r="C13" s="7" t="s">
        <v>61</v>
      </c>
      <c r="D13" s="7" t="s">
        <v>20</v>
      </c>
      <c r="E13" s="7" t="b">
        <f>B13=Sheet1!A10</f>
        <v>1</v>
      </c>
      <c r="F13" s="7" t="b">
        <f>D13=Sheet1!C10</f>
        <v>1</v>
      </c>
      <c r="G13" s="27">
        <v>15000</v>
      </c>
      <c r="H13" s="27">
        <v>15000</v>
      </c>
      <c r="I13" s="27">
        <v>15000</v>
      </c>
      <c r="J13" s="27">
        <v>15000</v>
      </c>
      <c r="K13" s="27">
        <v>15000</v>
      </c>
      <c r="L13" s="27">
        <v>15000</v>
      </c>
      <c r="M13" s="27">
        <v>15000</v>
      </c>
      <c r="N13" s="27">
        <v>15000</v>
      </c>
      <c r="O13" s="27">
        <v>15000</v>
      </c>
      <c r="P13" s="27">
        <v>15000</v>
      </c>
      <c r="Q13" s="27">
        <v>15000</v>
      </c>
      <c r="R13" s="27">
        <v>15000</v>
      </c>
      <c r="S13" s="24">
        <f t="shared" si="4"/>
        <v>180000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>
        <f t="shared" si="1"/>
        <v>0</v>
      </c>
      <c r="AG13" s="28">
        <f t="shared" ref="AG13:AM32" si="5">G13-T13</f>
        <v>15000</v>
      </c>
      <c r="AH13" s="28">
        <f t="shared" si="5"/>
        <v>15000</v>
      </c>
      <c r="AI13" s="28">
        <f t="shared" si="5"/>
        <v>15000</v>
      </c>
      <c r="AJ13" s="28">
        <f t="shared" si="5"/>
        <v>15000</v>
      </c>
      <c r="AK13" s="28">
        <f t="shared" si="5"/>
        <v>15000</v>
      </c>
      <c r="AL13" s="28">
        <f t="shared" si="5"/>
        <v>15000</v>
      </c>
      <c r="AM13" s="28">
        <f t="shared" si="5"/>
        <v>15000</v>
      </c>
      <c r="AN13" s="28">
        <f t="shared" si="3"/>
        <v>15000</v>
      </c>
      <c r="AO13" s="28">
        <f t="shared" si="3"/>
        <v>15000</v>
      </c>
      <c r="AP13" s="28">
        <f t="shared" si="3"/>
        <v>15000</v>
      </c>
      <c r="AQ13" s="28">
        <f t="shared" si="3"/>
        <v>15000</v>
      </c>
      <c r="AR13" s="28">
        <f t="shared" si="3"/>
        <v>15000</v>
      </c>
      <c r="AS13" s="28">
        <f t="shared" si="3"/>
        <v>180000</v>
      </c>
      <c r="AT13" s="29"/>
      <c r="AU13" s="8"/>
    </row>
    <row r="14" spans="1:47" s="9" customFormat="1" outlineLevel="1" x14ac:dyDescent="0.25">
      <c r="A14" s="34">
        <f>Sheet1!A11</f>
        <v>210109070000</v>
      </c>
      <c r="B14" s="34">
        <v>210109070000</v>
      </c>
      <c r="C14" s="7" t="s">
        <v>62</v>
      </c>
      <c r="D14" s="7" t="s">
        <v>21</v>
      </c>
      <c r="E14" s="7" t="b">
        <f>B14=Sheet1!A11</f>
        <v>1</v>
      </c>
      <c r="F14" s="7" t="b">
        <f>D14=Sheet1!C11</f>
        <v>1</v>
      </c>
      <c r="G14" s="27">
        <v>100000</v>
      </c>
      <c r="H14" s="27">
        <v>100000</v>
      </c>
      <c r="I14" s="27">
        <v>100000</v>
      </c>
      <c r="J14" s="27">
        <v>100000</v>
      </c>
      <c r="K14" s="27">
        <v>100000</v>
      </c>
      <c r="L14" s="27">
        <v>100000</v>
      </c>
      <c r="M14" s="27">
        <v>100000</v>
      </c>
      <c r="N14" s="27">
        <v>100000</v>
      </c>
      <c r="O14" s="27">
        <v>100000</v>
      </c>
      <c r="P14" s="27">
        <v>100000</v>
      </c>
      <c r="Q14" s="27">
        <v>100000</v>
      </c>
      <c r="R14" s="27">
        <v>100000</v>
      </c>
      <c r="S14" s="24">
        <f t="shared" si="4"/>
        <v>1200000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>
        <f t="shared" si="1"/>
        <v>0</v>
      </c>
      <c r="AG14" s="28">
        <f t="shared" si="5"/>
        <v>100000</v>
      </c>
      <c r="AH14" s="28">
        <f t="shared" si="5"/>
        <v>100000</v>
      </c>
      <c r="AI14" s="28">
        <f t="shared" si="5"/>
        <v>100000</v>
      </c>
      <c r="AJ14" s="28">
        <f t="shared" si="5"/>
        <v>100000</v>
      </c>
      <c r="AK14" s="28">
        <f t="shared" si="5"/>
        <v>100000</v>
      </c>
      <c r="AL14" s="28">
        <f t="shared" si="5"/>
        <v>100000</v>
      </c>
      <c r="AM14" s="28">
        <f t="shared" si="5"/>
        <v>100000</v>
      </c>
      <c r="AN14" s="28">
        <f t="shared" si="3"/>
        <v>100000</v>
      </c>
      <c r="AO14" s="28">
        <f t="shared" si="3"/>
        <v>100000</v>
      </c>
      <c r="AP14" s="28">
        <f t="shared" si="3"/>
        <v>100000</v>
      </c>
      <c r="AQ14" s="28">
        <f t="shared" si="3"/>
        <v>100000</v>
      </c>
      <c r="AR14" s="28">
        <f t="shared" si="3"/>
        <v>100000</v>
      </c>
      <c r="AS14" s="28">
        <f t="shared" si="3"/>
        <v>1200000</v>
      </c>
      <c r="AT14" s="29"/>
      <c r="AU14" s="8"/>
    </row>
    <row r="15" spans="1:47" s="9" customFormat="1" outlineLevel="1" x14ac:dyDescent="0.25">
      <c r="A15" s="34">
        <f>Sheet1!A12</f>
        <v>210108040000</v>
      </c>
      <c r="B15" s="34">
        <v>210108040000</v>
      </c>
      <c r="C15" s="7" t="s">
        <v>63</v>
      </c>
      <c r="D15" s="7" t="s">
        <v>22</v>
      </c>
      <c r="E15" s="7" t="b">
        <f>B15=Sheet1!A12</f>
        <v>1</v>
      </c>
      <c r="F15" s="7" t="b">
        <f>D15=Sheet1!C12</f>
        <v>1</v>
      </c>
      <c r="G15" s="27">
        <v>50000</v>
      </c>
      <c r="H15" s="27">
        <v>50000</v>
      </c>
      <c r="I15" s="27">
        <v>50000</v>
      </c>
      <c r="J15" s="27">
        <v>50000</v>
      </c>
      <c r="K15" s="27">
        <v>50000</v>
      </c>
      <c r="L15" s="27">
        <v>50000</v>
      </c>
      <c r="M15" s="27">
        <v>50000</v>
      </c>
      <c r="N15" s="27">
        <v>50000</v>
      </c>
      <c r="O15" s="27">
        <v>50000</v>
      </c>
      <c r="P15" s="27">
        <v>50000</v>
      </c>
      <c r="Q15" s="27">
        <v>50000</v>
      </c>
      <c r="R15" s="27">
        <v>50000</v>
      </c>
      <c r="S15" s="24">
        <f t="shared" si="4"/>
        <v>600000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>
        <f t="shared" si="1"/>
        <v>0</v>
      </c>
      <c r="AG15" s="28">
        <f t="shared" si="5"/>
        <v>50000</v>
      </c>
      <c r="AH15" s="28">
        <f t="shared" si="5"/>
        <v>50000</v>
      </c>
      <c r="AI15" s="28">
        <f t="shared" si="5"/>
        <v>50000</v>
      </c>
      <c r="AJ15" s="28">
        <f t="shared" si="5"/>
        <v>50000</v>
      </c>
      <c r="AK15" s="28">
        <f t="shared" si="5"/>
        <v>50000</v>
      </c>
      <c r="AL15" s="28">
        <f t="shared" si="5"/>
        <v>50000</v>
      </c>
      <c r="AM15" s="28">
        <f t="shared" si="5"/>
        <v>50000</v>
      </c>
      <c r="AN15" s="28">
        <f t="shared" si="3"/>
        <v>50000</v>
      </c>
      <c r="AO15" s="28">
        <f t="shared" si="3"/>
        <v>50000</v>
      </c>
      <c r="AP15" s="28">
        <f t="shared" si="3"/>
        <v>50000</v>
      </c>
      <c r="AQ15" s="28">
        <f t="shared" si="3"/>
        <v>50000</v>
      </c>
      <c r="AR15" s="28">
        <f t="shared" si="3"/>
        <v>50000</v>
      </c>
      <c r="AS15" s="28">
        <f t="shared" si="3"/>
        <v>600000</v>
      </c>
      <c r="AT15" s="29"/>
      <c r="AU15" s="8"/>
    </row>
    <row r="16" spans="1:47" s="9" customFormat="1" outlineLevel="1" x14ac:dyDescent="0.25">
      <c r="A16" s="34">
        <f>Sheet1!A13</f>
        <v>210109080000</v>
      </c>
      <c r="B16" s="34">
        <v>210109080000</v>
      </c>
      <c r="C16" s="7" t="s">
        <v>64</v>
      </c>
      <c r="D16" s="7" t="s">
        <v>23</v>
      </c>
      <c r="E16" s="7" t="b">
        <f>B16=Sheet1!A13</f>
        <v>1</v>
      </c>
      <c r="F16" s="7" t="b">
        <f>D16=Sheet1!C13</f>
        <v>1</v>
      </c>
      <c r="G16" s="27">
        <v>34722.216666666667</v>
      </c>
      <c r="H16" s="27">
        <v>34722.216666666667</v>
      </c>
      <c r="I16" s="27">
        <v>34722.216666666667</v>
      </c>
      <c r="J16" s="27">
        <v>34722.216666666667</v>
      </c>
      <c r="K16" s="27">
        <v>34722.216666666667</v>
      </c>
      <c r="L16" s="27">
        <v>34722.216666666667</v>
      </c>
      <c r="M16" s="27">
        <v>34722.216666666667</v>
      </c>
      <c r="N16" s="27">
        <v>34722.216666666667</v>
      </c>
      <c r="O16" s="27">
        <v>34722.216666666667</v>
      </c>
      <c r="P16" s="27">
        <v>34722.216666666667</v>
      </c>
      <c r="Q16" s="27">
        <v>34722.216666666667</v>
      </c>
      <c r="R16" s="27">
        <v>34722.216666666667</v>
      </c>
      <c r="S16" s="24">
        <f t="shared" si="4"/>
        <v>416666.60000000003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>
        <f t="shared" si="1"/>
        <v>0</v>
      </c>
      <c r="AG16" s="28">
        <f t="shared" si="5"/>
        <v>34722.216666666667</v>
      </c>
      <c r="AH16" s="28">
        <f t="shared" si="5"/>
        <v>34722.216666666667</v>
      </c>
      <c r="AI16" s="28">
        <f t="shared" si="5"/>
        <v>34722.216666666667</v>
      </c>
      <c r="AJ16" s="28">
        <f t="shared" si="5"/>
        <v>34722.216666666667</v>
      </c>
      <c r="AK16" s="28">
        <f t="shared" si="5"/>
        <v>34722.216666666667</v>
      </c>
      <c r="AL16" s="28">
        <f t="shared" si="5"/>
        <v>34722.216666666667</v>
      </c>
      <c r="AM16" s="28">
        <f t="shared" si="5"/>
        <v>34722.216666666667</v>
      </c>
      <c r="AN16" s="28">
        <f t="shared" si="3"/>
        <v>34722.216666666667</v>
      </c>
      <c r="AO16" s="28">
        <f t="shared" si="3"/>
        <v>34722.216666666667</v>
      </c>
      <c r="AP16" s="28">
        <f t="shared" si="3"/>
        <v>34722.216666666667</v>
      </c>
      <c r="AQ16" s="28">
        <f t="shared" si="3"/>
        <v>34722.216666666667</v>
      </c>
      <c r="AR16" s="28">
        <f t="shared" si="3"/>
        <v>34722.216666666667</v>
      </c>
      <c r="AS16" s="28">
        <f t="shared" si="3"/>
        <v>416666.60000000003</v>
      </c>
      <c r="AT16" s="29"/>
      <c r="AU16" s="8"/>
    </row>
    <row r="17" spans="1:47" s="9" customFormat="1" outlineLevel="1" x14ac:dyDescent="0.25">
      <c r="A17" s="34">
        <f>Sheet1!A14</f>
        <v>210109090000</v>
      </c>
      <c r="B17" s="34">
        <v>210109090000</v>
      </c>
      <c r="C17" s="7" t="s">
        <v>65</v>
      </c>
      <c r="D17" s="7" t="s">
        <v>66</v>
      </c>
      <c r="E17" s="7" t="b">
        <f>B17=Sheet1!A14</f>
        <v>1</v>
      </c>
      <c r="F17" s="7" t="b">
        <f>D17=Sheet1!C14</f>
        <v>0</v>
      </c>
      <c r="G17" s="27">
        <v>1292.3166666666666</v>
      </c>
      <c r="H17" s="27">
        <v>1292.3166666666666</v>
      </c>
      <c r="I17" s="27">
        <v>1292.3166666666666</v>
      </c>
      <c r="J17" s="27">
        <v>1292.3166666666666</v>
      </c>
      <c r="K17" s="27">
        <v>1292.3166666666666</v>
      </c>
      <c r="L17" s="27">
        <v>1292.3166666666666</v>
      </c>
      <c r="M17" s="27">
        <v>1292.3166666666666</v>
      </c>
      <c r="N17" s="27">
        <v>1292.3166666666666</v>
      </c>
      <c r="O17" s="27">
        <v>1292.3166666666666</v>
      </c>
      <c r="P17" s="27">
        <v>1292.3166666666666</v>
      </c>
      <c r="Q17" s="27">
        <v>1292.3166666666666</v>
      </c>
      <c r="R17" s="27">
        <v>1292.3166666666666</v>
      </c>
      <c r="S17" s="24">
        <f t="shared" si="4"/>
        <v>15507.799999999996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>
        <f t="shared" si="1"/>
        <v>0</v>
      </c>
      <c r="AG17" s="28">
        <f t="shared" si="5"/>
        <v>1292.3166666666666</v>
      </c>
      <c r="AH17" s="28">
        <f t="shared" si="5"/>
        <v>1292.3166666666666</v>
      </c>
      <c r="AI17" s="28">
        <f t="shared" si="5"/>
        <v>1292.3166666666666</v>
      </c>
      <c r="AJ17" s="28">
        <f t="shared" si="5"/>
        <v>1292.3166666666666</v>
      </c>
      <c r="AK17" s="28">
        <f t="shared" si="5"/>
        <v>1292.3166666666666</v>
      </c>
      <c r="AL17" s="28">
        <f t="shared" si="5"/>
        <v>1292.3166666666666</v>
      </c>
      <c r="AM17" s="28">
        <f t="shared" si="5"/>
        <v>1292.3166666666666</v>
      </c>
      <c r="AN17" s="28">
        <f t="shared" si="3"/>
        <v>1292.3166666666666</v>
      </c>
      <c r="AO17" s="28">
        <f t="shared" si="3"/>
        <v>1292.3166666666666</v>
      </c>
      <c r="AP17" s="28">
        <f t="shared" si="3"/>
        <v>1292.3166666666666</v>
      </c>
      <c r="AQ17" s="28">
        <f t="shared" si="3"/>
        <v>1292.3166666666666</v>
      </c>
      <c r="AR17" s="28">
        <f t="shared" si="3"/>
        <v>1292.3166666666666</v>
      </c>
      <c r="AS17" s="28">
        <f t="shared" si="3"/>
        <v>15507.799999999996</v>
      </c>
      <c r="AT17" s="29"/>
      <c r="AU17" s="8"/>
    </row>
    <row r="18" spans="1:47" s="9" customFormat="1" outlineLevel="1" x14ac:dyDescent="0.25">
      <c r="A18" s="34">
        <f>Sheet1!A15</f>
        <v>210108050000</v>
      </c>
      <c r="B18" s="34">
        <v>210108050000</v>
      </c>
      <c r="C18" s="7" t="s">
        <v>67</v>
      </c>
      <c r="D18" s="7" t="s">
        <v>25</v>
      </c>
      <c r="E18" s="7" t="b">
        <f>B18=Sheet1!A15</f>
        <v>1</v>
      </c>
      <c r="F18" s="7" t="b">
        <f>D18=Sheet1!C15</f>
        <v>1</v>
      </c>
      <c r="G18" s="27">
        <v>694.44166666666661</v>
      </c>
      <c r="H18" s="27">
        <v>694.44166666666661</v>
      </c>
      <c r="I18" s="27">
        <v>694.44166666666661</v>
      </c>
      <c r="J18" s="27">
        <v>694.44166666666661</v>
      </c>
      <c r="K18" s="27">
        <v>694.44166666666661</v>
      </c>
      <c r="L18" s="27">
        <v>694.44166666666661</v>
      </c>
      <c r="M18" s="27">
        <v>694.44166666666661</v>
      </c>
      <c r="N18" s="27">
        <v>694.44166666666661</v>
      </c>
      <c r="O18" s="27">
        <v>694.44166666666661</v>
      </c>
      <c r="P18" s="27">
        <v>694.44166666666661</v>
      </c>
      <c r="Q18" s="27">
        <v>694.44166666666661</v>
      </c>
      <c r="R18" s="27">
        <v>694.44166666666661</v>
      </c>
      <c r="S18" s="24">
        <f t="shared" si="4"/>
        <v>8333.2999999999993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>
        <f t="shared" si="1"/>
        <v>0</v>
      </c>
      <c r="AG18" s="28">
        <f t="shared" si="5"/>
        <v>694.44166666666661</v>
      </c>
      <c r="AH18" s="28">
        <f t="shared" si="5"/>
        <v>694.44166666666661</v>
      </c>
      <c r="AI18" s="28">
        <f t="shared" si="5"/>
        <v>694.44166666666661</v>
      </c>
      <c r="AJ18" s="28">
        <f t="shared" si="5"/>
        <v>694.44166666666661</v>
      </c>
      <c r="AK18" s="28">
        <f t="shared" si="5"/>
        <v>694.44166666666661</v>
      </c>
      <c r="AL18" s="28">
        <f t="shared" si="5"/>
        <v>694.44166666666661</v>
      </c>
      <c r="AM18" s="28">
        <f t="shared" si="5"/>
        <v>694.44166666666661</v>
      </c>
      <c r="AN18" s="28">
        <f t="shared" si="3"/>
        <v>694.44166666666661</v>
      </c>
      <c r="AO18" s="28">
        <f t="shared" si="3"/>
        <v>694.44166666666661</v>
      </c>
      <c r="AP18" s="28">
        <f t="shared" si="3"/>
        <v>694.44166666666661</v>
      </c>
      <c r="AQ18" s="28">
        <f t="shared" si="3"/>
        <v>694.44166666666661</v>
      </c>
      <c r="AR18" s="28">
        <f t="shared" si="3"/>
        <v>694.44166666666661</v>
      </c>
      <c r="AS18" s="28">
        <f t="shared" si="3"/>
        <v>8333.2999999999993</v>
      </c>
      <c r="AT18" s="29"/>
      <c r="AU18" s="8"/>
    </row>
    <row r="19" spans="1:47" s="9" customFormat="1" outlineLevel="1" x14ac:dyDescent="0.25">
      <c r="A19" s="34">
        <f>Sheet1!A16</f>
        <v>210109100000</v>
      </c>
      <c r="B19" s="34">
        <v>210109100000</v>
      </c>
      <c r="C19" s="7" t="s">
        <v>68</v>
      </c>
      <c r="D19" s="7" t="s">
        <v>69</v>
      </c>
      <c r="E19" s="7" t="b">
        <f>B19=Sheet1!A16</f>
        <v>1</v>
      </c>
      <c r="F19" s="7" t="b">
        <f>D19=Sheet1!C16</f>
        <v>0</v>
      </c>
      <c r="G19" s="27">
        <v>110000</v>
      </c>
      <c r="H19" s="27">
        <v>110000</v>
      </c>
      <c r="I19" s="27">
        <v>110000</v>
      </c>
      <c r="J19" s="27">
        <v>110000</v>
      </c>
      <c r="K19" s="27">
        <v>110000</v>
      </c>
      <c r="L19" s="27">
        <v>110000</v>
      </c>
      <c r="M19" s="27">
        <v>110000</v>
      </c>
      <c r="N19" s="27">
        <v>110000</v>
      </c>
      <c r="O19" s="27">
        <v>110000</v>
      </c>
      <c r="P19" s="27">
        <v>110000</v>
      </c>
      <c r="Q19" s="27">
        <v>110000</v>
      </c>
      <c r="R19" s="27">
        <v>110000</v>
      </c>
      <c r="S19" s="24">
        <f t="shared" si="4"/>
        <v>1320000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>
        <f t="shared" si="1"/>
        <v>0</v>
      </c>
      <c r="AG19" s="28">
        <f t="shared" si="5"/>
        <v>110000</v>
      </c>
      <c r="AH19" s="28">
        <f t="shared" si="5"/>
        <v>110000</v>
      </c>
      <c r="AI19" s="28">
        <f t="shared" si="5"/>
        <v>110000</v>
      </c>
      <c r="AJ19" s="28">
        <f t="shared" si="5"/>
        <v>110000</v>
      </c>
      <c r="AK19" s="28">
        <f t="shared" si="5"/>
        <v>110000</v>
      </c>
      <c r="AL19" s="28">
        <f t="shared" si="5"/>
        <v>110000</v>
      </c>
      <c r="AM19" s="28">
        <f t="shared" si="5"/>
        <v>110000</v>
      </c>
      <c r="AN19" s="28">
        <f t="shared" si="3"/>
        <v>110000</v>
      </c>
      <c r="AO19" s="28">
        <f t="shared" si="3"/>
        <v>110000</v>
      </c>
      <c r="AP19" s="28">
        <f t="shared" si="3"/>
        <v>110000</v>
      </c>
      <c r="AQ19" s="28">
        <f t="shared" si="3"/>
        <v>110000</v>
      </c>
      <c r="AR19" s="28">
        <f t="shared" si="3"/>
        <v>110000</v>
      </c>
      <c r="AS19" s="28">
        <f t="shared" si="3"/>
        <v>1320000</v>
      </c>
      <c r="AT19" s="29"/>
      <c r="AU19" s="8"/>
    </row>
    <row r="20" spans="1:47" s="9" customFormat="1" outlineLevel="1" x14ac:dyDescent="0.25">
      <c r="A20" s="34">
        <f>Sheet1!A17</f>
        <v>210109110000</v>
      </c>
      <c r="B20" s="34">
        <v>210109110000</v>
      </c>
      <c r="C20" s="7" t="s">
        <v>70</v>
      </c>
      <c r="D20" s="7" t="s">
        <v>27</v>
      </c>
      <c r="E20" s="7" t="b">
        <f>B20=Sheet1!A17</f>
        <v>1</v>
      </c>
      <c r="F20" s="7" t="b">
        <f>D20=Sheet1!C17</f>
        <v>1</v>
      </c>
      <c r="G20" s="27">
        <v>20000</v>
      </c>
      <c r="H20" s="27">
        <v>20000</v>
      </c>
      <c r="I20" s="27">
        <v>20000</v>
      </c>
      <c r="J20" s="27">
        <v>20000</v>
      </c>
      <c r="K20" s="27">
        <v>20000</v>
      </c>
      <c r="L20" s="27">
        <v>20000</v>
      </c>
      <c r="M20" s="27">
        <v>20000</v>
      </c>
      <c r="N20" s="27">
        <v>20000</v>
      </c>
      <c r="O20" s="27">
        <v>20000</v>
      </c>
      <c r="P20" s="27">
        <v>20000</v>
      </c>
      <c r="Q20" s="27">
        <v>20000</v>
      </c>
      <c r="R20" s="27">
        <v>20000</v>
      </c>
      <c r="S20" s="24">
        <f t="shared" si="4"/>
        <v>240000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>
        <f t="shared" si="1"/>
        <v>0</v>
      </c>
      <c r="AG20" s="28">
        <f t="shared" si="5"/>
        <v>20000</v>
      </c>
      <c r="AH20" s="28">
        <f t="shared" si="5"/>
        <v>20000</v>
      </c>
      <c r="AI20" s="28">
        <f t="shared" si="5"/>
        <v>20000</v>
      </c>
      <c r="AJ20" s="28">
        <f t="shared" si="5"/>
        <v>20000</v>
      </c>
      <c r="AK20" s="28">
        <f t="shared" si="5"/>
        <v>20000</v>
      </c>
      <c r="AL20" s="28">
        <f t="shared" si="5"/>
        <v>20000</v>
      </c>
      <c r="AM20" s="28">
        <f t="shared" si="5"/>
        <v>20000</v>
      </c>
      <c r="AN20" s="28">
        <f t="shared" si="3"/>
        <v>20000</v>
      </c>
      <c r="AO20" s="28">
        <f t="shared" si="3"/>
        <v>20000</v>
      </c>
      <c r="AP20" s="28">
        <f t="shared" si="3"/>
        <v>20000</v>
      </c>
      <c r="AQ20" s="28">
        <f t="shared" si="3"/>
        <v>20000</v>
      </c>
      <c r="AR20" s="28">
        <f t="shared" si="3"/>
        <v>20000</v>
      </c>
      <c r="AS20" s="28">
        <f t="shared" si="3"/>
        <v>240000</v>
      </c>
      <c r="AT20" s="29"/>
      <c r="AU20" s="8"/>
    </row>
    <row r="21" spans="1:47" s="9" customFormat="1" outlineLevel="1" x14ac:dyDescent="0.25">
      <c r="A21" s="34">
        <f>Sheet1!A18</f>
        <v>210109120000</v>
      </c>
      <c r="B21" s="34">
        <v>210109120000</v>
      </c>
      <c r="C21" s="7" t="s">
        <v>71</v>
      </c>
      <c r="D21" s="7" t="s">
        <v>28</v>
      </c>
      <c r="E21" s="7" t="b">
        <f>B21=Sheet1!A18</f>
        <v>1</v>
      </c>
      <c r="F21" s="7" t="b">
        <f>D21=Sheet1!C18</f>
        <v>1</v>
      </c>
      <c r="G21" s="27">
        <v>30000</v>
      </c>
      <c r="H21" s="27">
        <v>50000</v>
      </c>
      <c r="I21" s="27">
        <v>50000</v>
      </c>
      <c r="J21" s="27">
        <v>30000</v>
      </c>
      <c r="K21" s="27">
        <v>30000</v>
      </c>
      <c r="L21" s="27">
        <v>30000</v>
      </c>
      <c r="M21" s="27">
        <v>30000</v>
      </c>
      <c r="N21" s="27">
        <v>30000</v>
      </c>
      <c r="O21" s="27">
        <v>70000</v>
      </c>
      <c r="P21" s="27">
        <v>70000</v>
      </c>
      <c r="Q21" s="27">
        <v>70000</v>
      </c>
      <c r="R21" s="27">
        <v>40000</v>
      </c>
      <c r="S21" s="24">
        <f t="shared" si="4"/>
        <v>530000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>
        <f t="shared" si="1"/>
        <v>0</v>
      </c>
      <c r="AG21" s="28">
        <f t="shared" si="5"/>
        <v>30000</v>
      </c>
      <c r="AH21" s="28">
        <f t="shared" si="5"/>
        <v>50000</v>
      </c>
      <c r="AI21" s="28">
        <f t="shared" si="5"/>
        <v>50000</v>
      </c>
      <c r="AJ21" s="28">
        <f t="shared" si="5"/>
        <v>30000</v>
      </c>
      <c r="AK21" s="28">
        <f t="shared" si="5"/>
        <v>30000</v>
      </c>
      <c r="AL21" s="28">
        <f t="shared" si="5"/>
        <v>30000</v>
      </c>
      <c r="AM21" s="28">
        <f t="shared" si="5"/>
        <v>30000</v>
      </c>
      <c r="AN21" s="28">
        <f t="shared" si="3"/>
        <v>30000</v>
      </c>
      <c r="AO21" s="28">
        <f t="shared" si="3"/>
        <v>70000</v>
      </c>
      <c r="AP21" s="28">
        <f t="shared" si="3"/>
        <v>70000</v>
      </c>
      <c r="AQ21" s="28">
        <f t="shared" si="3"/>
        <v>70000</v>
      </c>
      <c r="AR21" s="28">
        <f t="shared" si="3"/>
        <v>40000</v>
      </c>
      <c r="AS21" s="28">
        <f t="shared" si="3"/>
        <v>530000</v>
      </c>
      <c r="AT21" s="29"/>
      <c r="AU21" s="8"/>
    </row>
    <row r="22" spans="1:47" s="9" customFormat="1" outlineLevel="1" x14ac:dyDescent="0.25">
      <c r="A22" s="34">
        <f>Sheet1!A19</f>
        <v>210109130000</v>
      </c>
      <c r="B22" s="34">
        <v>210109130000</v>
      </c>
      <c r="C22" s="7" t="s">
        <v>72</v>
      </c>
      <c r="D22" s="7" t="s">
        <v>29</v>
      </c>
      <c r="E22" s="7" t="b">
        <f>B22=Sheet1!A19</f>
        <v>1</v>
      </c>
      <c r="F22" s="7" t="b">
        <f>D22=Sheet1!C19</f>
        <v>1</v>
      </c>
      <c r="G22" s="27">
        <v>4000</v>
      </c>
      <c r="H22" s="27">
        <v>4000</v>
      </c>
      <c r="I22" s="27">
        <v>4000</v>
      </c>
      <c r="J22" s="27">
        <v>4000</v>
      </c>
      <c r="K22" s="27">
        <v>4000</v>
      </c>
      <c r="L22" s="27">
        <v>4000</v>
      </c>
      <c r="M22" s="27">
        <v>4000</v>
      </c>
      <c r="N22" s="27">
        <v>4000</v>
      </c>
      <c r="O22" s="27">
        <v>4000</v>
      </c>
      <c r="P22" s="27">
        <v>4000</v>
      </c>
      <c r="Q22" s="27">
        <v>4000</v>
      </c>
      <c r="R22" s="27">
        <v>4000</v>
      </c>
      <c r="S22" s="24">
        <f t="shared" si="4"/>
        <v>48000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>
        <f t="shared" si="1"/>
        <v>0</v>
      </c>
      <c r="AG22" s="28">
        <f t="shared" si="5"/>
        <v>4000</v>
      </c>
      <c r="AH22" s="28">
        <f t="shared" si="5"/>
        <v>4000</v>
      </c>
      <c r="AI22" s="28">
        <f t="shared" si="5"/>
        <v>4000</v>
      </c>
      <c r="AJ22" s="28">
        <f t="shared" si="5"/>
        <v>4000</v>
      </c>
      <c r="AK22" s="28">
        <f t="shared" si="5"/>
        <v>4000</v>
      </c>
      <c r="AL22" s="28">
        <f t="shared" si="5"/>
        <v>4000</v>
      </c>
      <c r="AM22" s="28">
        <f t="shared" si="5"/>
        <v>4000</v>
      </c>
      <c r="AN22" s="28">
        <f t="shared" si="3"/>
        <v>4000</v>
      </c>
      <c r="AO22" s="28">
        <f t="shared" si="3"/>
        <v>4000</v>
      </c>
      <c r="AP22" s="28">
        <f t="shared" si="3"/>
        <v>4000</v>
      </c>
      <c r="AQ22" s="28">
        <f t="shared" si="3"/>
        <v>4000</v>
      </c>
      <c r="AR22" s="28">
        <f t="shared" si="3"/>
        <v>4000</v>
      </c>
      <c r="AS22" s="28">
        <f t="shared" si="3"/>
        <v>48000</v>
      </c>
      <c r="AT22" s="29"/>
      <c r="AU22" s="8"/>
    </row>
    <row r="23" spans="1:47" s="9" customFormat="1" outlineLevel="1" x14ac:dyDescent="0.25">
      <c r="A23" s="34">
        <f>Sheet1!A20</f>
        <v>210108060000</v>
      </c>
      <c r="B23" s="34">
        <v>210108060000</v>
      </c>
      <c r="C23" s="7" t="s">
        <v>73</v>
      </c>
      <c r="D23" s="7" t="s">
        <v>30</v>
      </c>
      <c r="E23" s="7" t="b">
        <f>B23=Sheet1!A20</f>
        <v>1</v>
      </c>
      <c r="F23" s="7" t="b">
        <f>D23=Sheet1!C20</f>
        <v>1</v>
      </c>
      <c r="G23" s="27">
        <v>50000</v>
      </c>
      <c r="H23" s="27">
        <v>50000</v>
      </c>
      <c r="I23" s="27">
        <v>50000</v>
      </c>
      <c r="J23" s="27">
        <v>50000</v>
      </c>
      <c r="K23" s="27">
        <v>50000</v>
      </c>
      <c r="L23" s="27">
        <v>50000</v>
      </c>
      <c r="M23" s="27">
        <v>50000</v>
      </c>
      <c r="N23" s="27">
        <v>50000</v>
      </c>
      <c r="O23" s="27">
        <v>50000</v>
      </c>
      <c r="P23" s="27">
        <v>50000</v>
      </c>
      <c r="Q23" s="27">
        <v>50000</v>
      </c>
      <c r="R23" s="27">
        <v>50000</v>
      </c>
      <c r="S23" s="24">
        <f t="shared" si="4"/>
        <v>600000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>
        <f t="shared" si="1"/>
        <v>0</v>
      </c>
      <c r="AG23" s="28">
        <f t="shared" si="5"/>
        <v>50000</v>
      </c>
      <c r="AH23" s="28">
        <f t="shared" si="5"/>
        <v>50000</v>
      </c>
      <c r="AI23" s="28">
        <f t="shared" si="5"/>
        <v>50000</v>
      </c>
      <c r="AJ23" s="28">
        <f t="shared" si="5"/>
        <v>50000</v>
      </c>
      <c r="AK23" s="28">
        <f t="shared" si="5"/>
        <v>50000</v>
      </c>
      <c r="AL23" s="28">
        <f t="shared" si="5"/>
        <v>50000</v>
      </c>
      <c r="AM23" s="28">
        <f t="shared" si="5"/>
        <v>50000</v>
      </c>
      <c r="AN23" s="28">
        <f t="shared" si="3"/>
        <v>50000</v>
      </c>
      <c r="AO23" s="28">
        <f t="shared" si="3"/>
        <v>50000</v>
      </c>
      <c r="AP23" s="28">
        <f t="shared" si="3"/>
        <v>50000</v>
      </c>
      <c r="AQ23" s="28">
        <f t="shared" si="3"/>
        <v>50000</v>
      </c>
      <c r="AR23" s="28">
        <f t="shared" si="3"/>
        <v>50000</v>
      </c>
      <c r="AS23" s="28">
        <f t="shared" si="3"/>
        <v>600000</v>
      </c>
      <c r="AT23" s="29"/>
      <c r="AU23" s="8"/>
    </row>
    <row r="24" spans="1:47" s="9" customFormat="1" outlineLevel="1" x14ac:dyDescent="0.25">
      <c r="A24" s="34">
        <f>Sheet1!A21</f>
        <v>210109140000</v>
      </c>
      <c r="B24" s="34">
        <v>210109140000</v>
      </c>
      <c r="C24" s="7" t="s">
        <v>74</v>
      </c>
      <c r="D24" s="7" t="s">
        <v>31</v>
      </c>
      <c r="E24" s="7" t="b">
        <f>B24=Sheet1!A21</f>
        <v>1</v>
      </c>
      <c r="F24" s="7" t="b">
        <f>D24=Sheet1!C21</f>
        <v>1</v>
      </c>
      <c r="G24" s="27">
        <v>10000</v>
      </c>
      <c r="H24" s="27">
        <v>10000</v>
      </c>
      <c r="I24" s="27">
        <v>30000</v>
      </c>
      <c r="J24" s="27">
        <v>5000</v>
      </c>
      <c r="K24" s="27">
        <v>5000</v>
      </c>
      <c r="L24" s="27">
        <v>5000</v>
      </c>
      <c r="M24" s="27">
        <v>5000</v>
      </c>
      <c r="N24" s="27">
        <v>10000</v>
      </c>
      <c r="O24" s="27">
        <v>10000</v>
      </c>
      <c r="P24" s="27">
        <v>10000</v>
      </c>
      <c r="Q24" s="27">
        <v>10000</v>
      </c>
      <c r="R24" s="27">
        <v>10000</v>
      </c>
      <c r="S24" s="24">
        <f t="shared" si="4"/>
        <v>120000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>
        <f t="shared" si="1"/>
        <v>0</v>
      </c>
      <c r="AG24" s="28">
        <f t="shared" si="5"/>
        <v>10000</v>
      </c>
      <c r="AH24" s="28">
        <f t="shared" si="5"/>
        <v>10000</v>
      </c>
      <c r="AI24" s="28">
        <f t="shared" si="5"/>
        <v>30000</v>
      </c>
      <c r="AJ24" s="28">
        <f t="shared" si="5"/>
        <v>5000</v>
      </c>
      <c r="AK24" s="28">
        <f t="shared" si="5"/>
        <v>5000</v>
      </c>
      <c r="AL24" s="28">
        <f t="shared" si="5"/>
        <v>5000</v>
      </c>
      <c r="AM24" s="28">
        <f t="shared" si="5"/>
        <v>5000</v>
      </c>
      <c r="AN24" s="28">
        <f t="shared" si="3"/>
        <v>10000</v>
      </c>
      <c r="AO24" s="28">
        <f t="shared" si="3"/>
        <v>10000</v>
      </c>
      <c r="AP24" s="28">
        <f t="shared" si="3"/>
        <v>10000</v>
      </c>
      <c r="AQ24" s="28">
        <f t="shared" si="3"/>
        <v>10000</v>
      </c>
      <c r="AR24" s="28">
        <f t="shared" si="3"/>
        <v>10000</v>
      </c>
      <c r="AS24" s="28">
        <f t="shared" si="3"/>
        <v>120000</v>
      </c>
      <c r="AT24" s="29"/>
      <c r="AU24" s="8"/>
    </row>
    <row r="25" spans="1:47" s="9" customFormat="1" outlineLevel="1" x14ac:dyDescent="0.25">
      <c r="A25" s="34">
        <f>Sheet1!A22</f>
        <v>210108070000</v>
      </c>
      <c r="B25" s="34">
        <v>210108070000</v>
      </c>
      <c r="C25" s="7" t="s">
        <v>75</v>
      </c>
      <c r="D25" s="7" t="s">
        <v>32</v>
      </c>
      <c r="E25" s="7" t="b">
        <f>B25=Sheet1!A22</f>
        <v>1</v>
      </c>
      <c r="F25" s="7" t="b">
        <f>D25=Sheet1!C22</f>
        <v>1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4">
        <f t="shared" si="4"/>
        <v>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>
        <f t="shared" si="1"/>
        <v>0</v>
      </c>
      <c r="AG25" s="28">
        <f t="shared" si="5"/>
        <v>0</v>
      </c>
      <c r="AH25" s="28">
        <f t="shared" si="5"/>
        <v>0</v>
      </c>
      <c r="AI25" s="28">
        <f t="shared" si="5"/>
        <v>0</v>
      </c>
      <c r="AJ25" s="28">
        <f t="shared" si="5"/>
        <v>0</v>
      </c>
      <c r="AK25" s="28">
        <f t="shared" si="5"/>
        <v>0</v>
      </c>
      <c r="AL25" s="28">
        <f t="shared" si="5"/>
        <v>0</v>
      </c>
      <c r="AM25" s="28">
        <f t="shared" si="5"/>
        <v>0</v>
      </c>
      <c r="AN25" s="28">
        <f t="shared" si="3"/>
        <v>0</v>
      </c>
      <c r="AO25" s="28">
        <f t="shared" si="3"/>
        <v>0</v>
      </c>
      <c r="AP25" s="28">
        <f t="shared" si="3"/>
        <v>0</v>
      </c>
      <c r="AQ25" s="28">
        <f t="shared" si="3"/>
        <v>0</v>
      </c>
      <c r="AR25" s="28">
        <f t="shared" si="3"/>
        <v>0</v>
      </c>
      <c r="AS25" s="28">
        <f t="shared" si="3"/>
        <v>0</v>
      </c>
      <c r="AT25" s="29"/>
      <c r="AU25" s="8"/>
    </row>
    <row r="26" spans="1:47" s="9" customFormat="1" outlineLevel="1" x14ac:dyDescent="0.25">
      <c r="A26" s="34">
        <f>Sheet1!A23</f>
        <v>210109150000</v>
      </c>
      <c r="B26" s="34">
        <v>210109150000</v>
      </c>
      <c r="C26" s="7" t="s">
        <v>76</v>
      </c>
      <c r="D26" s="7" t="s">
        <v>33</v>
      </c>
      <c r="E26" s="7" t="b">
        <f>B26=Sheet1!A23</f>
        <v>1</v>
      </c>
      <c r="F26" s="7" t="b">
        <f>D26=Sheet1!C23</f>
        <v>1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15000000</v>
      </c>
      <c r="P26" s="27">
        <v>0</v>
      </c>
      <c r="Q26" s="27">
        <v>0</v>
      </c>
      <c r="R26" s="27">
        <v>0</v>
      </c>
      <c r="S26" s="24">
        <f t="shared" si="4"/>
        <v>15000000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>
        <f t="shared" si="1"/>
        <v>0</v>
      </c>
      <c r="AG26" s="28">
        <f t="shared" si="5"/>
        <v>0</v>
      </c>
      <c r="AH26" s="28">
        <f t="shared" si="5"/>
        <v>0</v>
      </c>
      <c r="AI26" s="28">
        <f t="shared" si="5"/>
        <v>0</v>
      </c>
      <c r="AJ26" s="28">
        <f t="shared" si="5"/>
        <v>0</v>
      </c>
      <c r="AK26" s="28">
        <f t="shared" si="5"/>
        <v>0</v>
      </c>
      <c r="AL26" s="28">
        <f t="shared" si="5"/>
        <v>0</v>
      </c>
      <c r="AM26" s="28">
        <f t="shared" si="5"/>
        <v>0</v>
      </c>
      <c r="AN26" s="28">
        <f t="shared" si="3"/>
        <v>0</v>
      </c>
      <c r="AO26" s="28">
        <f t="shared" si="3"/>
        <v>15000000</v>
      </c>
      <c r="AP26" s="28">
        <f t="shared" si="3"/>
        <v>0</v>
      </c>
      <c r="AQ26" s="28">
        <f t="shared" si="3"/>
        <v>0</v>
      </c>
      <c r="AR26" s="28">
        <f t="shared" si="3"/>
        <v>0</v>
      </c>
      <c r="AS26" s="28">
        <f t="shared" si="3"/>
        <v>15000000</v>
      </c>
      <c r="AT26" s="29"/>
      <c r="AU26" s="8"/>
    </row>
    <row r="27" spans="1:47" s="9" customFormat="1" outlineLevel="1" x14ac:dyDescent="0.25">
      <c r="A27" s="34">
        <f>Sheet1!A24</f>
        <v>210109160000</v>
      </c>
      <c r="B27" s="34">
        <v>210109160000</v>
      </c>
      <c r="C27" s="7" t="s">
        <v>77</v>
      </c>
      <c r="D27" s="7" t="s">
        <v>34</v>
      </c>
      <c r="E27" s="7" t="b">
        <f>B27=Sheet1!A24</f>
        <v>1</v>
      </c>
      <c r="F27" s="7" t="b">
        <f>D27=Sheet1!C24</f>
        <v>1</v>
      </c>
      <c r="G27" s="27">
        <v>5000</v>
      </c>
      <c r="H27" s="27">
        <v>5000</v>
      </c>
      <c r="I27" s="27">
        <v>5000</v>
      </c>
      <c r="J27" s="27">
        <v>5000</v>
      </c>
      <c r="K27" s="27">
        <v>5000</v>
      </c>
      <c r="L27" s="27">
        <v>5000</v>
      </c>
      <c r="M27" s="27">
        <v>5000</v>
      </c>
      <c r="N27" s="27">
        <v>5000</v>
      </c>
      <c r="O27" s="27">
        <v>5000</v>
      </c>
      <c r="P27" s="27">
        <v>5000</v>
      </c>
      <c r="Q27" s="27">
        <v>5000</v>
      </c>
      <c r="R27" s="27">
        <v>5000</v>
      </c>
      <c r="S27" s="24">
        <f t="shared" si="4"/>
        <v>60000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>
        <f t="shared" si="1"/>
        <v>0</v>
      </c>
      <c r="AG27" s="28">
        <f t="shared" si="5"/>
        <v>5000</v>
      </c>
      <c r="AH27" s="28">
        <f t="shared" si="5"/>
        <v>5000</v>
      </c>
      <c r="AI27" s="28">
        <f t="shared" si="5"/>
        <v>5000</v>
      </c>
      <c r="AJ27" s="28">
        <f t="shared" si="5"/>
        <v>5000</v>
      </c>
      <c r="AK27" s="28">
        <f t="shared" si="5"/>
        <v>5000</v>
      </c>
      <c r="AL27" s="28">
        <f t="shared" si="5"/>
        <v>5000</v>
      </c>
      <c r="AM27" s="28">
        <f t="shared" si="5"/>
        <v>5000</v>
      </c>
      <c r="AN27" s="28">
        <f t="shared" si="3"/>
        <v>5000</v>
      </c>
      <c r="AO27" s="28">
        <f t="shared" si="3"/>
        <v>5000</v>
      </c>
      <c r="AP27" s="28">
        <f t="shared" si="3"/>
        <v>5000</v>
      </c>
      <c r="AQ27" s="28">
        <f t="shared" si="3"/>
        <v>5000</v>
      </c>
      <c r="AR27" s="28">
        <f t="shared" si="3"/>
        <v>5000</v>
      </c>
      <c r="AS27" s="28">
        <f t="shared" si="3"/>
        <v>60000</v>
      </c>
      <c r="AT27" s="29"/>
      <c r="AU27" s="8"/>
    </row>
    <row r="28" spans="1:47" s="9" customFormat="1" outlineLevel="1" x14ac:dyDescent="0.25">
      <c r="A28" s="34">
        <f>Sheet1!A25</f>
        <v>210109170000</v>
      </c>
      <c r="B28" s="34">
        <v>210109170000</v>
      </c>
      <c r="C28" s="7" t="s">
        <v>78</v>
      </c>
      <c r="D28" s="7" t="s">
        <v>35</v>
      </c>
      <c r="E28" s="7" t="b">
        <f>B28=Sheet1!A25</f>
        <v>1</v>
      </c>
      <c r="F28" s="7" t="b">
        <f>D28=Sheet1!C25</f>
        <v>1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7000000</v>
      </c>
      <c r="P28" s="27">
        <v>0</v>
      </c>
      <c r="Q28" s="27">
        <v>0</v>
      </c>
      <c r="R28" s="27">
        <v>0</v>
      </c>
      <c r="S28" s="24">
        <f t="shared" si="4"/>
        <v>7000000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>
        <f t="shared" si="1"/>
        <v>0</v>
      </c>
      <c r="AG28" s="28">
        <f t="shared" si="5"/>
        <v>0</v>
      </c>
      <c r="AH28" s="28">
        <f t="shared" si="5"/>
        <v>0</v>
      </c>
      <c r="AI28" s="28">
        <f t="shared" si="5"/>
        <v>0</v>
      </c>
      <c r="AJ28" s="28">
        <f t="shared" si="5"/>
        <v>0</v>
      </c>
      <c r="AK28" s="28">
        <f t="shared" si="5"/>
        <v>0</v>
      </c>
      <c r="AL28" s="28">
        <f t="shared" si="5"/>
        <v>0</v>
      </c>
      <c r="AM28" s="28">
        <f t="shared" si="5"/>
        <v>0</v>
      </c>
      <c r="AN28" s="28">
        <f t="shared" si="3"/>
        <v>0</v>
      </c>
      <c r="AO28" s="28">
        <f t="shared" si="3"/>
        <v>7000000</v>
      </c>
      <c r="AP28" s="28">
        <f t="shared" si="3"/>
        <v>0</v>
      </c>
      <c r="AQ28" s="28">
        <f t="shared" si="3"/>
        <v>0</v>
      </c>
      <c r="AR28" s="28">
        <f t="shared" si="3"/>
        <v>0</v>
      </c>
      <c r="AS28" s="28">
        <f t="shared" si="3"/>
        <v>7000000</v>
      </c>
      <c r="AT28" s="29"/>
      <c r="AU28" s="8"/>
    </row>
    <row r="29" spans="1:47" s="9" customFormat="1" outlineLevel="1" x14ac:dyDescent="0.25">
      <c r="A29" s="34">
        <f>Sheet1!A26</f>
        <v>210108080000</v>
      </c>
      <c r="B29" s="34">
        <v>210108080000</v>
      </c>
      <c r="C29" s="7" t="s">
        <v>79</v>
      </c>
      <c r="D29" s="7" t="s">
        <v>36</v>
      </c>
      <c r="E29" s="7" t="b">
        <f>B29=Sheet1!A26</f>
        <v>1</v>
      </c>
      <c r="F29" s="7" t="b">
        <f>D29=Sheet1!C26</f>
        <v>1</v>
      </c>
      <c r="G29" s="27">
        <v>0</v>
      </c>
      <c r="H29" s="27">
        <v>0</v>
      </c>
      <c r="I29" s="27">
        <v>0</v>
      </c>
      <c r="J29" s="27">
        <v>600</v>
      </c>
      <c r="K29" s="27">
        <v>0</v>
      </c>
      <c r="L29" s="27">
        <v>0</v>
      </c>
      <c r="M29" s="27">
        <v>0</v>
      </c>
      <c r="N29" s="27">
        <v>0</v>
      </c>
      <c r="O29" s="27">
        <v>600</v>
      </c>
      <c r="P29" s="27">
        <v>0</v>
      </c>
      <c r="Q29" s="27">
        <v>0</v>
      </c>
      <c r="R29" s="27">
        <v>0</v>
      </c>
      <c r="S29" s="24">
        <f t="shared" si="4"/>
        <v>1200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>
        <f t="shared" si="1"/>
        <v>0</v>
      </c>
      <c r="AG29" s="28">
        <f t="shared" si="5"/>
        <v>0</v>
      </c>
      <c r="AH29" s="28">
        <f t="shared" si="5"/>
        <v>0</v>
      </c>
      <c r="AI29" s="28">
        <f t="shared" si="5"/>
        <v>0</v>
      </c>
      <c r="AJ29" s="28">
        <f t="shared" si="5"/>
        <v>600</v>
      </c>
      <c r="AK29" s="28">
        <f t="shared" si="5"/>
        <v>0</v>
      </c>
      <c r="AL29" s="28">
        <f t="shared" si="5"/>
        <v>0</v>
      </c>
      <c r="AM29" s="28">
        <f t="shared" si="5"/>
        <v>0</v>
      </c>
      <c r="AN29" s="28">
        <f t="shared" si="3"/>
        <v>0</v>
      </c>
      <c r="AO29" s="28">
        <f t="shared" si="3"/>
        <v>600</v>
      </c>
      <c r="AP29" s="28">
        <f t="shared" si="3"/>
        <v>0</v>
      </c>
      <c r="AQ29" s="28">
        <f t="shared" si="3"/>
        <v>0</v>
      </c>
      <c r="AR29" s="28">
        <f t="shared" si="3"/>
        <v>0</v>
      </c>
      <c r="AS29" s="28">
        <f t="shared" si="3"/>
        <v>1200</v>
      </c>
      <c r="AT29" s="29"/>
      <c r="AU29" s="8"/>
    </row>
    <row r="30" spans="1:47" s="9" customFormat="1" outlineLevel="1" x14ac:dyDescent="0.25">
      <c r="A30" s="34">
        <f>Sheet1!A27</f>
        <v>210108090000</v>
      </c>
      <c r="B30" s="34">
        <v>210108090000</v>
      </c>
      <c r="C30" s="7" t="s">
        <v>80</v>
      </c>
      <c r="D30" s="7" t="s">
        <v>37</v>
      </c>
      <c r="E30" s="7" t="b">
        <f>B30=Sheet1!A27</f>
        <v>1</v>
      </c>
      <c r="F30" s="7" t="b">
        <f>D30=Sheet1!C27</f>
        <v>1</v>
      </c>
      <c r="G30" s="27">
        <v>2324.1696428571431</v>
      </c>
      <c r="H30" s="27">
        <v>2324.1696428571431</v>
      </c>
      <c r="I30" s="27">
        <v>2324.1696428571431</v>
      </c>
      <c r="J30" s="27">
        <v>2324.1696428571431</v>
      </c>
      <c r="K30" s="27">
        <v>2324.1696428571431</v>
      </c>
      <c r="L30" s="27">
        <v>2324.1696428571431</v>
      </c>
      <c r="M30" s="27">
        <v>2324.1696428571431</v>
      </c>
      <c r="N30" s="27">
        <v>2324.1696428571431</v>
      </c>
      <c r="O30" s="27">
        <v>2324.1696428571431</v>
      </c>
      <c r="P30" s="27">
        <v>2324.1696428571431</v>
      </c>
      <c r="Q30" s="27">
        <v>2324.1696428571431</v>
      </c>
      <c r="R30" s="27">
        <v>2324.1696428571431</v>
      </c>
      <c r="S30" s="24">
        <f t="shared" si="4"/>
        <v>27890.035714285725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>
        <f t="shared" si="1"/>
        <v>0</v>
      </c>
      <c r="AG30" s="28">
        <f t="shared" si="5"/>
        <v>2324.1696428571431</v>
      </c>
      <c r="AH30" s="28">
        <f t="shared" si="5"/>
        <v>2324.1696428571431</v>
      </c>
      <c r="AI30" s="28">
        <f t="shared" si="5"/>
        <v>2324.1696428571431</v>
      </c>
      <c r="AJ30" s="28">
        <f t="shared" si="5"/>
        <v>2324.1696428571431</v>
      </c>
      <c r="AK30" s="28">
        <f t="shared" si="5"/>
        <v>2324.1696428571431</v>
      </c>
      <c r="AL30" s="28">
        <f t="shared" si="5"/>
        <v>2324.1696428571431</v>
      </c>
      <c r="AM30" s="28">
        <f t="shared" si="5"/>
        <v>2324.1696428571431</v>
      </c>
      <c r="AN30" s="28">
        <f t="shared" si="3"/>
        <v>2324.1696428571431</v>
      </c>
      <c r="AO30" s="28">
        <f t="shared" si="3"/>
        <v>2324.1696428571431</v>
      </c>
      <c r="AP30" s="28">
        <f t="shared" si="3"/>
        <v>2324.1696428571431</v>
      </c>
      <c r="AQ30" s="28">
        <f t="shared" si="3"/>
        <v>2324.1696428571431</v>
      </c>
      <c r="AR30" s="28">
        <f t="shared" si="3"/>
        <v>2324.1696428571431</v>
      </c>
      <c r="AS30" s="28">
        <f t="shared" si="3"/>
        <v>27890.035714285725</v>
      </c>
      <c r="AT30" s="29"/>
      <c r="AU30" s="8"/>
    </row>
    <row r="31" spans="1:47" s="9" customFormat="1" outlineLevel="1" x14ac:dyDescent="0.25">
      <c r="A31" s="34">
        <f>Sheet1!A28</f>
        <v>210108100000</v>
      </c>
      <c r="B31" s="34">
        <v>210108100000</v>
      </c>
      <c r="C31" s="7" t="s">
        <v>81</v>
      </c>
      <c r="D31" s="7" t="s">
        <v>38</v>
      </c>
      <c r="E31" s="7" t="b">
        <f>B31=Sheet1!A28</f>
        <v>1</v>
      </c>
      <c r="F31" s="7" t="b">
        <f>D31=Sheet1!C28</f>
        <v>1</v>
      </c>
      <c r="G31" s="27">
        <v>1500</v>
      </c>
      <c r="H31" s="27">
        <v>1500</v>
      </c>
      <c r="I31" s="27">
        <v>1500</v>
      </c>
      <c r="J31" s="27">
        <v>1500</v>
      </c>
      <c r="K31" s="27">
        <v>1500</v>
      </c>
      <c r="L31" s="27">
        <v>1500</v>
      </c>
      <c r="M31" s="27">
        <v>1500</v>
      </c>
      <c r="N31" s="27">
        <v>1500</v>
      </c>
      <c r="O31" s="27">
        <v>1500</v>
      </c>
      <c r="P31" s="27">
        <v>1500</v>
      </c>
      <c r="Q31" s="27">
        <v>1500</v>
      </c>
      <c r="R31" s="27">
        <v>1500</v>
      </c>
      <c r="S31" s="24">
        <f t="shared" si="4"/>
        <v>18000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>
        <f t="shared" si="1"/>
        <v>0</v>
      </c>
      <c r="AG31" s="28">
        <f t="shared" si="5"/>
        <v>1500</v>
      </c>
      <c r="AH31" s="28">
        <f t="shared" si="5"/>
        <v>1500</v>
      </c>
      <c r="AI31" s="28">
        <f t="shared" si="5"/>
        <v>1500</v>
      </c>
      <c r="AJ31" s="28">
        <f t="shared" si="5"/>
        <v>1500</v>
      </c>
      <c r="AK31" s="28">
        <f t="shared" si="5"/>
        <v>1500</v>
      </c>
      <c r="AL31" s="28">
        <f t="shared" si="5"/>
        <v>1500</v>
      </c>
      <c r="AM31" s="28">
        <f t="shared" si="5"/>
        <v>1500</v>
      </c>
      <c r="AN31" s="28">
        <f t="shared" si="3"/>
        <v>1500</v>
      </c>
      <c r="AO31" s="28">
        <f t="shared" si="3"/>
        <v>1500</v>
      </c>
      <c r="AP31" s="28">
        <f t="shared" si="3"/>
        <v>1500</v>
      </c>
      <c r="AQ31" s="28">
        <f t="shared" si="3"/>
        <v>1500</v>
      </c>
      <c r="AR31" s="28">
        <f t="shared" si="3"/>
        <v>1500</v>
      </c>
      <c r="AS31" s="28">
        <f t="shared" si="3"/>
        <v>18000</v>
      </c>
      <c r="AT31" s="29"/>
      <c r="AU31" s="8"/>
    </row>
    <row r="32" spans="1:47" s="9" customFormat="1" x14ac:dyDescent="0.25">
      <c r="A32" s="34"/>
      <c r="B32" s="34">
        <v>210108000000</v>
      </c>
      <c r="C32" s="10" t="s">
        <v>82</v>
      </c>
      <c r="D32" s="10" t="s">
        <v>83</v>
      </c>
      <c r="E32" s="7"/>
      <c r="F32" s="7"/>
      <c r="G32" s="25">
        <f t="shared" ref="G32:R32" si="6">SUM(G5:G31)</f>
        <v>734414.09702380945</v>
      </c>
      <c r="H32" s="25">
        <f t="shared" si="6"/>
        <v>804414.09702380945</v>
      </c>
      <c r="I32" s="25">
        <f t="shared" si="6"/>
        <v>824414.09702380945</v>
      </c>
      <c r="J32" s="25">
        <f t="shared" si="6"/>
        <v>770014.09702380945</v>
      </c>
      <c r="K32" s="25">
        <f t="shared" si="6"/>
        <v>769414.09702380945</v>
      </c>
      <c r="L32" s="25">
        <f t="shared" si="6"/>
        <v>769414.09702380945</v>
      </c>
      <c r="M32" s="25">
        <f t="shared" si="6"/>
        <v>769414.09702380945</v>
      </c>
      <c r="N32" s="25">
        <f t="shared" si="6"/>
        <v>774414.09702380945</v>
      </c>
      <c r="O32" s="25">
        <f t="shared" si="6"/>
        <v>22815014.097023811</v>
      </c>
      <c r="P32" s="25">
        <f t="shared" si="6"/>
        <v>814414.09702380945</v>
      </c>
      <c r="Q32" s="25">
        <f t="shared" si="6"/>
        <v>814414.09702380945</v>
      </c>
      <c r="R32" s="25">
        <f t="shared" si="6"/>
        <v>784414.66845238104</v>
      </c>
      <c r="S32" s="26">
        <f t="shared" si="4"/>
        <v>31444169.73571429</v>
      </c>
      <c r="T32" s="23">
        <f t="shared" ref="T32:AE32" si="7">SUM(T5:T31)</f>
        <v>0</v>
      </c>
      <c r="U32" s="23">
        <f t="shared" si="7"/>
        <v>0</v>
      </c>
      <c r="V32" s="23">
        <f t="shared" si="7"/>
        <v>0</v>
      </c>
      <c r="W32" s="23">
        <f t="shared" si="7"/>
        <v>0</v>
      </c>
      <c r="X32" s="23">
        <f t="shared" si="7"/>
        <v>0</v>
      </c>
      <c r="Y32" s="23">
        <f t="shared" si="7"/>
        <v>0</v>
      </c>
      <c r="Z32" s="23">
        <f t="shared" si="7"/>
        <v>0</v>
      </c>
      <c r="AA32" s="23">
        <f t="shared" si="7"/>
        <v>0</v>
      </c>
      <c r="AB32" s="23">
        <f t="shared" si="7"/>
        <v>0</v>
      </c>
      <c r="AC32" s="23">
        <f t="shared" si="7"/>
        <v>0</v>
      </c>
      <c r="AD32" s="23">
        <f t="shared" si="7"/>
        <v>0</v>
      </c>
      <c r="AE32" s="23">
        <f t="shared" si="7"/>
        <v>0</v>
      </c>
      <c r="AF32" s="23">
        <f t="shared" si="1"/>
        <v>0</v>
      </c>
      <c r="AG32" s="28">
        <f t="shared" si="5"/>
        <v>734414.09702380945</v>
      </c>
      <c r="AH32" s="28">
        <f t="shared" si="5"/>
        <v>804414.09702380945</v>
      </c>
      <c r="AI32" s="28">
        <f t="shared" si="5"/>
        <v>824414.09702380945</v>
      </c>
      <c r="AJ32" s="28">
        <f t="shared" si="5"/>
        <v>770014.09702380945</v>
      </c>
      <c r="AK32" s="28">
        <f t="shared" si="5"/>
        <v>769414.09702380945</v>
      </c>
      <c r="AL32" s="28">
        <f t="shared" si="5"/>
        <v>769414.09702380945</v>
      </c>
      <c r="AM32" s="28">
        <f t="shared" si="5"/>
        <v>769414.09702380945</v>
      </c>
      <c r="AN32" s="28">
        <f t="shared" si="3"/>
        <v>774414.09702380945</v>
      </c>
      <c r="AO32" s="28">
        <f t="shared" si="3"/>
        <v>22815014.097023811</v>
      </c>
      <c r="AP32" s="28">
        <f t="shared" si="3"/>
        <v>814414.09702380945</v>
      </c>
      <c r="AQ32" s="28">
        <f t="shared" si="3"/>
        <v>814414.09702380945</v>
      </c>
      <c r="AR32" s="28">
        <f t="shared" si="3"/>
        <v>784414.66845238104</v>
      </c>
      <c r="AS32" s="28">
        <f t="shared" si="3"/>
        <v>31444169.73571429</v>
      </c>
      <c r="AT32" s="29"/>
      <c r="AU32" s="8"/>
    </row>
  </sheetData>
  <conditionalFormatting sqref="B1:B4 B33:B1048576">
    <cfRule type="duplicateValues" dxfId="4" priority="12"/>
  </conditionalFormatting>
  <conditionalFormatting sqref="A5:A32">
    <cfRule type="duplicateValues" dxfId="3" priority="4"/>
  </conditionalFormatting>
  <conditionalFormatting sqref="B7:B32">
    <cfRule type="duplicateValues" dxfId="2" priority="3"/>
  </conditionalFormatting>
  <conditionalFormatting sqref="B6">
    <cfRule type="duplicateValues" dxfId="1" priority="2"/>
  </conditionalFormatting>
  <conditionalFormatting sqref="B5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37B3-6333-44BF-A549-640C0FC353BC}">
  <dimension ref="A1:C18"/>
  <sheetViews>
    <sheetView workbookViewId="0">
      <selection activeCell="B27" sqref="B27"/>
    </sheetView>
  </sheetViews>
  <sheetFormatPr defaultRowHeight="15" x14ac:dyDescent="0.25"/>
  <cols>
    <col min="1" max="1" width="21.7109375" style="4" bestFit="1" customWidth="1"/>
    <col min="2" max="2" width="25.42578125" customWidth="1"/>
  </cols>
  <sheetData>
    <row r="1" spans="1:3" ht="18.75" x14ac:dyDescent="0.3">
      <c r="A1" s="5">
        <v>210109190000</v>
      </c>
      <c r="B1" t="s">
        <v>42</v>
      </c>
    </row>
    <row r="2" spans="1:3" ht="18.75" x14ac:dyDescent="0.3">
      <c r="A2" s="5">
        <v>210109180000</v>
      </c>
      <c r="B2" t="s">
        <v>43</v>
      </c>
    </row>
    <row r="3" spans="1:3" ht="18.75" x14ac:dyDescent="0.3">
      <c r="A3" s="5">
        <v>210109200000</v>
      </c>
      <c r="B3" t="s">
        <v>44</v>
      </c>
    </row>
    <row r="4" spans="1:3" ht="18.75" x14ac:dyDescent="0.3">
      <c r="A4" s="5">
        <v>210109210000</v>
      </c>
      <c r="B4" t="s">
        <v>45</v>
      </c>
      <c r="C4" t="s">
        <v>46</v>
      </c>
    </row>
    <row r="5" spans="1:3" ht="18.75" x14ac:dyDescent="0.3">
      <c r="A5" s="3"/>
    </row>
    <row r="6" spans="1:3" ht="18.75" x14ac:dyDescent="0.3">
      <c r="A6" s="3"/>
    </row>
    <row r="7" spans="1:3" ht="18.75" x14ac:dyDescent="0.3">
      <c r="A7" s="3"/>
    </row>
    <row r="8" spans="1:3" ht="18.75" x14ac:dyDescent="0.3">
      <c r="A8" s="3"/>
    </row>
    <row r="9" spans="1:3" ht="18.75" x14ac:dyDescent="0.3">
      <c r="A9" s="3"/>
    </row>
    <row r="10" spans="1:3" ht="18.75" x14ac:dyDescent="0.3">
      <c r="A10" s="3"/>
    </row>
    <row r="11" spans="1:3" ht="18.75" x14ac:dyDescent="0.3">
      <c r="A11" s="3"/>
    </row>
    <row r="12" spans="1:3" ht="18.75" x14ac:dyDescent="0.3">
      <c r="A12" s="3"/>
    </row>
    <row r="13" spans="1:3" ht="18.75" x14ac:dyDescent="0.3">
      <c r="A13" s="3"/>
    </row>
    <row r="14" spans="1:3" ht="18.75" x14ac:dyDescent="0.3">
      <c r="A14" s="3"/>
    </row>
    <row r="15" spans="1:3" ht="18.75" x14ac:dyDescent="0.3">
      <c r="A15" s="3"/>
    </row>
    <row r="16" spans="1:3" ht="18.75" x14ac:dyDescent="0.3">
      <c r="A16" s="3"/>
    </row>
    <row r="17" spans="1:1" ht="18.75" x14ac:dyDescent="0.3">
      <c r="A17" s="3"/>
    </row>
    <row r="18" spans="1:1" ht="18.75" x14ac:dyDescent="0.3">
      <c r="A18" s="3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BUDGET 2023</vt:lpstr>
      <vt:lpstr>toAdd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Timur Iskhakov</cp:lastModifiedBy>
  <dcterms:created xsi:type="dcterms:W3CDTF">2023-02-09T12:22:38Z</dcterms:created>
  <dcterms:modified xsi:type="dcterms:W3CDTF">2023-07-11T05:00:05Z</dcterms:modified>
</cp:coreProperties>
</file>