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/>
  <mc:AlternateContent xmlns:mc="http://schemas.openxmlformats.org/markup-compatibility/2006">
    <mc:Choice Requires="x15">
      <x15ac:absPath xmlns:x15ac="http://schemas.microsoft.com/office/spreadsheetml/2010/11/ac" url="D:\lab\ejlab\lab3\"/>
    </mc:Choice>
  </mc:AlternateContent>
  <xr:revisionPtr revIDLastSave="0" documentId="13_ncr:1_{C64CA8F5-F887-463B-B212-F88E35FB8F73}" xr6:coauthVersionLast="47" xr6:coauthVersionMax="47" xr10:uidLastSave="{00000000-0000-0000-0000-000000000000}"/>
  <bookViews>
    <workbookView xWindow="420" yWindow="0" windowWidth="16812" windowHeight="12060" tabRatio="685" firstSheet="1" activeTab="7" xr2:uid="{00000000-000D-0000-FFFF-FFFF00000000}"/>
  </bookViews>
  <sheets>
    <sheet name="Step 1.2" sheetId="13" r:id="rId1"/>
    <sheet name="Step 1.3" sheetId="17" r:id="rId2"/>
    <sheet name="Step 1.6" sheetId="14" r:id="rId3"/>
    <sheet name="Step 1.8" sheetId="15" r:id="rId4"/>
    <sheet name="Step 2.2" sheetId="1" r:id="rId5"/>
    <sheet name="Step 2.3" sheetId="4" r:id="rId6"/>
    <sheet name="Step 2.5" sheetId="2" r:id="rId7"/>
    <sheet name="Step 2.6" sheetId="3" r:id="rId8"/>
    <sheet name="Step 3.2" sheetId="5" r:id="rId9"/>
    <sheet name="Step 3.6" sheetId="12" r:id="rId10"/>
    <sheet name="Step 3.8" sheetId="6" r:id="rId11"/>
    <sheet name="Step 3.9" sheetId="16" r:id="rId12"/>
  </sheets>
  <calcPr calcId="191029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" i="6" l="1"/>
  <c r="G3" i="5"/>
  <c r="D2" i="15"/>
  <c r="B25" i="13"/>
  <c r="D3" i="17"/>
  <c r="D407" i="17"/>
  <c r="D406" i="17"/>
  <c r="D405" i="17"/>
  <c r="D404" i="17"/>
  <c r="D403" i="17"/>
  <c r="D402" i="17"/>
  <c r="D401" i="17"/>
  <c r="D400" i="17"/>
  <c r="D399" i="17"/>
  <c r="D398" i="17"/>
  <c r="D397" i="17"/>
  <c r="D396" i="17"/>
  <c r="D395" i="17"/>
  <c r="D394" i="17"/>
  <c r="D393" i="17"/>
  <c r="D392" i="17"/>
  <c r="D391" i="17"/>
  <c r="D390" i="17"/>
  <c r="D389" i="17"/>
  <c r="D388" i="17"/>
  <c r="D387" i="17"/>
  <c r="D386" i="17"/>
  <c r="D385" i="17"/>
  <c r="D384" i="17"/>
  <c r="D383" i="17"/>
  <c r="D382" i="17"/>
  <c r="D381" i="17"/>
  <c r="D380" i="17"/>
  <c r="D379" i="17"/>
  <c r="D378" i="17"/>
  <c r="D377" i="17"/>
  <c r="D376" i="17"/>
  <c r="D375" i="17"/>
  <c r="D374" i="17"/>
  <c r="D373" i="17"/>
  <c r="D372" i="17"/>
  <c r="D371" i="17"/>
  <c r="D370" i="17"/>
  <c r="D369" i="17"/>
  <c r="D368" i="17"/>
  <c r="D367" i="17"/>
  <c r="D366" i="17"/>
  <c r="D365" i="17"/>
  <c r="D364" i="17"/>
  <c r="D363" i="17"/>
  <c r="D362" i="17"/>
  <c r="D361" i="17"/>
  <c r="D360" i="17"/>
  <c r="D359" i="17"/>
  <c r="D358" i="17"/>
  <c r="D357" i="17"/>
  <c r="D356" i="17"/>
  <c r="D355" i="17"/>
  <c r="D354" i="17"/>
  <c r="D353" i="17"/>
  <c r="D352" i="17"/>
  <c r="D351" i="17"/>
  <c r="D350" i="17"/>
  <c r="D349" i="17"/>
  <c r="D348" i="17"/>
  <c r="D347" i="17"/>
  <c r="D346" i="17"/>
  <c r="D345" i="17"/>
  <c r="D344" i="17"/>
  <c r="D343" i="17"/>
  <c r="D342" i="17"/>
  <c r="D341" i="17"/>
  <c r="D340" i="17"/>
  <c r="D339" i="17"/>
  <c r="D338" i="17"/>
  <c r="D337" i="17"/>
  <c r="D336" i="17"/>
  <c r="D335" i="17"/>
  <c r="D334" i="17"/>
  <c r="D333" i="17"/>
  <c r="D332" i="17"/>
  <c r="D331" i="17"/>
  <c r="D330" i="17"/>
  <c r="D329" i="17"/>
  <c r="D328" i="17"/>
  <c r="D327" i="17"/>
  <c r="D326" i="17"/>
  <c r="D325" i="17"/>
  <c r="D324" i="17"/>
  <c r="D323" i="17"/>
  <c r="D322" i="17"/>
  <c r="D321" i="17"/>
  <c r="D320" i="17"/>
  <c r="D319" i="17"/>
  <c r="D318" i="17"/>
  <c r="D317" i="17"/>
  <c r="D316" i="17"/>
  <c r="D315" i="17"/>
  <c r="D314" i="17"/>
  <c r="D313" i="17"/>
  <c r="D312" i="17"/>
  <c r="D311" i="17"/>
  <c r="D310" i="17"/>
  <c r="D309" i="17"/>
  <c r="D308" i="17"/>
  <c r="D307" i="17"/>
  <c r="D306" i="17"/>
  <c r="D305" i="17"/>
  <c r="D304" i="17"/>
  <c r="D303" i="17"/>
  <c r="D302" i="17"/>
  <c r="D301" i="17"/>
  <c r="D300" i="17"/>
  <c r="D299" i="17"/>
  <c r="D298" i="17"/>
  <c r="D297" i="17"/>
  <c r="D296" i="17"/>
  <c r="D295" i="17"/>
  <c r="D294" i="17"/>
  <c r="D293" i="17"/>
  <c r="D292" i="17"/>
  <c r="D291" i="17"/>
  <c r="D290" i="17"/>
  <c r="D289" i="17"/>
  <c r="D288" i="17"/>
  <c r="D287" i="17"/>
  <c r="D286" i="17"/>
  <c r="D285" i="17"/>
  <c r="D284" i="17"/>
  <c r="D283" i="17"/>
  <c r="D282" i="17"/>
  <c r="D281" i="17"/>
  <c r="D280" i="17"/>
  <c r="D279" i="17"/>
  <c r="D278" i="17"/>
  <c r="D277" i="17"/>
  <c r="D276" i="17"/>
  <c r="D275" i="17"/>
  <c r="D274" i="17"/>
  <c r="D273" i="17"/>
  <c r="D272" i="17"/>
  <c r="D271" i="17"/>
  <c r="D270" i="17"/>
  <c r="D269" i="17"/>
  <c r="D268" i="17"/>
  <c r="D267" i="17"/>
  <c r="D266" i="17"/>
  <c r="D265" i="17"/>
  <c r="D264" i="17"/>
  <c r="D263" i="17"/>
  <c r="D262" i="17"/>
  <c r="D261" i="17"/>
  <c r="D260" i="17"/>
  <c r="D259" i="17"/>
  <c r="D258" i="17"/>
  <c r="D257" i="17"/>
  <c r="D256" i="17"/>
  <c r="D255" i="17"/>
  <c r="D254" i="17"/>
  <c r="D253" i="17"/>
  <c r="D252" i="17"/>
  <c r="D251" i="17"/>
  <c r="D250" i="17"/>
  <c r="D249" i="17"/>
  <c r="D248" i="17"/>
  <c r="D247" i="17"/>
  <c r="D246" i="17"/>
  <c r="D245" i="17"/>
  <c r="D244" i="17"/>
  <c r="D243" i="17"/>
  <c r="D242" i="17"/>
  <c r="D241" i="17"/>
  <c r="D240" i="17"/>
  <c r="D239" i="17"/>
  <c r="D238" i="17"/>
  <c r="D237" i="17"/>
  <c r="D236" i="17"/>
  <c r="D235" i="17"/>
  <c r="D234" i="17"/>
  <c r="D233" i="17"/>
  <c r="D232" i="17"/>
  <c r="D231" i="17"/>
  <c r="D230" i="17"/>
  <c r="D229" i="17"/>
  <c r="D228" i="17"/>
  <c r="D227" i="17"/>
  <c r="D226" i="17"/>
  <c r="D225" i="17"/>
  <c r="D224" i="17"/>
  <c r="D223" i="17"/>
  <c r="D222" i="17"/>
  <c r="D221" i="17"/>
  <c r="D220" i="17"/>
  <c r="D219" i="17"/>
  <c r="D218" i="17"/>
  <c r="D217" i="17"/>
  <c r="D216" i="17"/>
  <c r="D215" i="17"/>
  <c r="D214" i="17"/>
  <c r="D213" i="17"/>
  <c r="D212" i="17"/>
  <c r="D211" i="17"/>
  <c r="D210" i="17"/>
  <c r="D209" i="17"/>
  <c r="D208" i="17"/>
  <c r="D207" i="17"/>
  <c r="D206" i="17"/>
  <c r="D205" i="17"/>
  <c r="D204" i="17"/>
  <c r="D203" i="17"/>
  <c r="D202" i="17"/>
  <c r="D201" i="17"/>
  <c r="D200" i="17"/>
  <c r="D199" i="17"/>
  <c r="D198" i="17"/>
  <c r="D197" i="17"/>
  <c r="D196" i="17"/>
  <c r="D195" i="17"/>
  <c r="D194" i="17"/>
  <c r="D193" i="17"/>
  <c r="D192" i="17"/>
  <c r="D191" i="17"/>
  <c r="D190" i="17"/>
  <c r="D189" i="17"/>
  <c r="D188" i="17"/>
  <c r="D187" i="17"/>
  <c r="D186" i="17"/>
  <c r="D185" i="17"/>
  <c r="D184" i="17"/>
  <c r="D183" i="17"/>
  <c r="D182" i="17"/>
  <c r="D181" i="17"/>
  <c r="D180" i="17"/>
  <c r="D179" i="17"/>
  <c r="D178" i="17"/>
  <c r="D177" i="17"/>
  <c r="D176" i="17"/>
  <c r="D175" i="17"/>
  <c r="D174" i="17"/>
  <c r="D173" i="17"/>
  <c r="D172" i="17"/>
  <c r="D171" i="17"/>
  <c r="D170" i="17"/>
  <c r="D169" i="17"/>
  <c r="D168" i="17"/>
  <c r="D167" i="17"/>
  <c r="D166" i="17"/>
  <c r="D165" i="17"/>
  <c r="D164" i="17"/>
  <c r="D163" i="17"/>
  <c r="D162" i="17"/>
  <c r="D161" i="17"/>
  <c r="D160" i="17"/>
  <c r="D159" i="17"/>
  <c r="D158" i="17"/>
  <c r="D157" i="17"/>
  <c r="D156" i="17"/>
  <c r="D155" i="17"/>
  <c r="D154" i="17"/>
  <c r="D153" i="17"/>
  <c r="D152" i="17"/>
  <c r="D151" i="17"/>
  <c r="D150" i="17"/>
  <c r="D149" i="17"/>
  <c r="D148" i="17"/>
  <c r="D147" i="17"/>
  <c r="D146" i="17"/>
  <c r="D145" i="17"/>
  <c r="D144" i="17"/>
  <c r="D143" i="17"/>
  <c r="D142" i="17"/>
  <c r="D141" i="17"/>
  <c r="D140" i="17"/>
  <c r="D139" i="17"/>
  <c r="D138" i="17"/>
  <c r="D137" i="17"/>
  <c r="D136" i="17"/>
  <c r="D135" i="17"/>
  <c r="D134" i="17"/>
  <c r="D133" i="17"/>
  <c r="D132" i="17"/>
  <c r="D131" i="17"/>
  <c r="D130" i="17"/>
  <c r="D129" i="17"/>
  <c r="D128" i="17"/>
  <c r="D127" i="17"/>
  <c r="D126" i="17"/>
  <c r="D125" i="17"/>
  <c r="D124" i="17"/>
  <c r="D123" i="17"/>
  <c r="D122" i="17"/>
  <c r="D121" i="17"/>
  <c r="D120" i="17"/>
  <c r="D119" i="17"/>
  <c r="D118" i="17"/>
  <c r="D117" i="17"/>
  <c r="D116" i="17"/>
  <c r="D115" i="17"/>
  <c r="D114" i="17"/>
  <c r="D113" i="17"/>
  <c r="D112" i="17"/>
  <c r="D111" i="17"/>
  <c r="D110" i="17"/>
  <c r="D109" i="17"/>
  <c r="D108" i="17"/>
  <c r="D107" i="17"/>
  <c r="D106" i="17"/>
  <c r="D105" i="17"/>
  <c r="D104" i="17"/>
  <c r="D103" i="17"/>
  <c r="D102" i="17"/>
  <c r="D101" i="17"/>
  <c r="D100" i="17"/>
  <c r="D99" i="17"/>
  <c r="D98" i="17"/>
  <c r="D97" i="17"/>
  <c r="D96" i="17"/>
  <c r="D95" i="17"/>
  <c r="D94" i="17"/>
  <c r="D93" i="17"/>
  <c r="D92" i="17"/>
  <c r="D91" i="17"/>
  <c r="D90" i="17"/>
  <c r="D89" i="17"/>
  <c r="D88" i="17"/>
  <c r="D87" i="17"/>
  <c r="D86" i="17"/>
  <c r="D85" i="17"/>
  <c r="D84" i="17"/>
  <c r="D83" i="17"/>
  <c r="D82" i="17"/>
  <c r="D81" i="17"/>
  <c r="D80" i="17"/>
  <c r="D79" i="17"/>
  <c r="D78" i="17"/>
  <c r="D77" i="17"/>
  <c r="D76" i="17"/>
  <c r="D75" i="17"/>
  <c r="D74" i="17"/>
  <c r="D73" i="17"/>
  <c r="D72" i="17"/>
  <c r="D71" i="17"/>
  <c r="D70" i="17"/>
  <c r="D69" i="17"/>
  <c r="D68" i="17"/>
  <c r="D67" i="17"/>
  <c r="D66" i="17"/>
  <c r="D65" i="17"/>
  <c r="D64" i="17"/>
  <c r="D63" i="17"/>
  <c r="D62" i="17"/>
  <c r="D61" i="17"/>
  <c r="D60" i="17"/>
  <c r="D59" i="17"/>
  <c r="D58" i="17"/>
  <c r="D57" i="17"/>
  <c r="D56" i="17"/>
  <c r="D55" i="17"/>
  <c r="D54" i="17"/>
  <c r="D53" i="17"/>
  <c r="D52" i="17"/>
  <c r="D51" i="17"/>
  <c r="D50" i="17"/>
  <c r="D49" i="17"/>
  <c r="D48" i="17"/>
  <c r="D47" i="17"/>
  <c r="D46" i="17"/>
  <c r="D45" i="17"/>
  <c r="D44" i="17"/>
  <c r="D43" i="17"/>
  <c r="D42" i="17"/>
  <c r="D41" i="17"/>
  <c r="D40" i="17"/>
  <c r="D39" i="17"/>
  <c r="D38" i="17"/>
  <c r="D37" i="17"/>
  <c r="D36" i="17"/>
  <c r="D35" i="17"/>
  <c r="D34" i="17"/>
  <c r="D33" i="17"/>
  <c r="D32" i="17"/>
  <c r="D31" i="17"/>
  <c r="D30" i="17"/>
  <c r="D29" i="17"/>
  <c r="D28" i="17"/>
  <c r="D27" i="17"/>
  <c r="D26" i="17"/>
  <c r="D25" i="17"/>
  <c r="D24" i="17"/>
  <c r="D23" i="17"/>
  <c r="D22" i="17"/>
  <c r="D21" i="17"/>
  <c r="D20" i="17"/>
  <c r="D19" i="17"/>
  <c r="D18" i="17"/>
  <c r="D17" i="17"/>
  <c r="D16" i="17"/>
  <c r="D15" i="17"/>
  <c r="D14" i="17"/>
  <c r="D13" i="17"/>
  <c r="D12" i="17"/>
  <c r="D11" i="17"/>
  <c r="D10" i="17"/>
  <c r="D9" i="17"/>
  <c r="D8" i="17"/>
  <c r="D7" i="17"/>
  <c r="D6" i="17"/>
  <c r="D5" i="17"/>
  <c r="D4" i="17"/>
  <c r="C2" i="16"/>
  <c r="C2" i="15" l="1"/>
  <c r="E3" i="5" l="1"/>
  <c r="C2" i="6" l="1"/>
  <c r="E3" i="12" l="1"/>
  <c r="D3" i="12"/>
  <c r="D306" i="5" l="1"/>
  <c r="D305" i="5"/>
  <c r="D304" i="5"/>
  <c r="D303" i="5"/>
  <c r="D302" i="5"/>
  <c r="D301" i="5"/>
  <c r="D300" i="5"/>
  <c r="D299" i="5"/>
  <c r="D298" i="5"/>
  <c r="D297" i="5"/>
  <c r="D296" i="5"/>
  <c r="D295" i="5"/>
  <c r="D294" i="5"/>
  <c r="D293" i="5"/>
  <c r="D292" i="5"/>
  <c r="D291" i="5"/>
  <c r="D290" i="5"/>
  <c r="D289" i="5"/>
  <c r="D288" i="5"/>
  <c r="D287" i="5"/>
  <c r="D286" i="5"/>
  <c r="D285" i="5"/>
  <c r="D284" i="5"/>
  <c r="D283" i="5"/>
  <c r="D282" i="5"/>
  <c r="D281" i="5"/>
  <c r="D280" i="5"/>
  <c r="D279" i="5"/>
  <c r="D278" i="5"/>
  <c r="D277" i="5"/>
  <c r="D276" i="5"/>
  <c r="D275" i="5"/>
  <c r="D274" i="5"/>
  <c r="D273" i="5"/>
  <c r="D272" i="5"/>
  <c r="D271" i="5"/>
  <c r="D270" i="5"/>
  <c r="D269" i="5"/>
  <c r="D268" i="5"/>
  <c r="D267" i="5"/>
  <c r="D266" i="5"/>
  <c r="D265" i="5"/>
  <c r="D264" i="5"/>
  <c r="D263" i="5"/>
  <c r="D262" i="5"/>
  <c r="D261" i="5"/>
  <c r="D260" i="5"/>
  <c r="D259" i="5"/>
  <c r="D258" i="5"/>
  <c r="D257" i="5"/>
  <c r="D256" i="5"/>
  <c r="D255" i="5"/>
  <c r="D254" i="5"/>
  <c r="D253" i="5"/>
  <c r="D252" i="5"/>
  <c r="D251" i="5"/>
  <c r="D250" i="5"/>
  <c r="D249" i="5"/>
  <c r="D248" i="5"/>
  <c r="D247" i="5"/>
  <c r="D246" i="5"/>
  <c r="D245" i="5"/>
  <c r="D244" i="5"/>
  <c r="D243" i="5"/>
  <c r="D242" i="5"/>
  <c r="D241" i="5"/>
  <c r="D240" i="5"/>
  <c r="D239" i="5"/>
  <c r="D238" i="5"/>
  <c r="D237" i="5"/>
  <c r="D236" i="5"/>
  <c r="D235" i="5"/>
  <c r="D234" i="5"/>
  <c r="D233" i="5"/>
  <c r="D232" i="5"/>
  <c r="D231" i="5"/>
  <c r="D230" i="5"/>
  <c r="D229" i="5"/>
  <c r="D228" i="5"/>
  <c r="D227" i="5"/>
  <c r="D226" i="5"/>
  <c r="D225" i="5"/>
  <c r="D224" i="5"/>
  <c r="D223" i="5"/>
  <c r="D222" i="5"/>
  <c r="D221" i="5"/>
  <c r="D220" i="5"/>
  <c r="D219" i="5"/>
  <c r="D218" i="5"/>
  <c r="D217" i="5"/>
  <c r="D216" i="5"/>
  <c r="D215" i="5"/>
  <c r="D214" i="5"/>
  <c r="D213" i="5"/>
  <c r="D212" i="5"/>
  <c r="D211" i="5"/>
  <c r="D210" i="5"/>
  <c r="D209" i="5"/>
  <c r="D208" i="5"/>
  <c r="D207" i="5"/>
  <c r="D206" i="5"/>
  <c r="D205" i="5"/>
  <c r="D204" i="5"/>
  <c r="D203" i="5"/>
  <c r="D202" i="5"/>
  <c r="D201" i="5"/>
  <c r="D200" i="5"/>
  <c r="D199" i="5"/>
  <c r="D198" i="5"/>
  <c r="D197" i="5"/>
  <c r="D196" i="5"/>
  <c r="D195" i="5"/>
  <c r="D194" i="5"/>
  <c r="D193" i="5"/>
  <c r="D192" i="5"/>
  <c r="D191" i="5"/>
  <c r="D190" i="5"/>
  <c r="D189" i="5"/>
  <c r="D188" i="5"/>
  <c r="D187" i="5"/>
  <c r="D186" i="5"/>
  <c r="D185" i="5"/>
  <c r="D184" i="5"/>
  <c r="D183" i="5"/>
  <c r="D182" i="5"/>
  <c r="D181" i="5"/>
  <c r="D180" i="5"/>
  <c r="D179" i="5"/>
  <c r="D178" i="5"/>
  <c r="D177" i="5"/>
  <c r="D176" i="5"/>
  <c r="D175" i="5"/>
  <c r="D174" i="5"/>
  <c r="D173" i="5"/>
  <c r="D172" i="5"/>
  <c r="D171" i="5"/>
  <c r="D170" i="5"/>
  <c r="D169" i="5"/>
  <c r="D168" i="5"/>
  <c r="D167" i="5"/>
  <c r="D166" i="5"/>
  <c r="D165" i="5"/>
  <c r="D164" i="5"/>
  <c r="D163" i="5"/>
  <c r="D162" i="5"/>
  <c r="D161" i="5"/>
  <c r="D160" i="5"/>
  <c r="D159" i="5"/>
  <c r="D158" i="5"/>
  <c r="D157" i="5"/>
  <c r="D156" i="5"/>
  <c r="D155" i="5"/>
  <c r="D154" i="5"/>
  <c r="D153" i="5"/>
  <c r="D152" i="5"/>
  <c r="D151" i="5"/>
  <c r="D150" i="5"/>
  <c r="D149" i="5"/>
  <c r="D148" i="5"/>
  <c r="D147" i="5"/>
  <c r="D146" i="5"/>
  <c r="D145" i="5"/>
  <c r="D144" i="5"/>
  <c r="D143" i="5"/>
  <c r="D142" i="5"/>
  <c r="D141" i="5"/>
  <c r="D140" i="5"/>
  <c r="D139" i="5"/>
  <c r="D138" i="5"/>
  <c r="D137" i="5"/>
  <c r="D136" i="5"/>
  <c r="D135" i="5"/>
  <c r="D134" i="5"/>
  <c r="D133" i="5"/>
  <c r="D132" i="5"/>
  <c r="D131" i="5"/>
  <c r="D130" i="5"/>
  <c r="D129" i="5"/>
  <c r="D128" i="5"/>
  <c r="D127" i="5"/>
  <c r="D126" i="5"/>
  <c r="D125" i="5"/>
  <c r="D124" i="5"/>
  <c r="D123" i="5"/>
  <c r="D122" i="5"/>
  <c r="D121" i="5"/>
  <c r="D120" i="5"/>
  <c r="D119" i="5"/>
  <c r="D118" i="5"/>
  <c r="D117" i="5"/>
  <c r="D116" i="5"/>
  <c r="D115" i="5"/>
  <c r="D114" i="5"/>
  <c r="D113" i="5"/>
  <c r="D112" i="5"/>
  <c r="D111" i="5"/>
  <c r="D110" i="5"/>
  <c r="D109" i="5"/>
  <c r="D108" i="5"/>
  <c r="D107" i="5"/>
  <c r="D106" i="5"/>
  <c r="D105" i="5"/>
  <c r="D104" i="5"/>
  <c r="D103" i="5"/>
  <c r="D102" i="5"/>
  <c r="D101" i="5"/>
  <c r="D100" i="5"/>
  <c r="D99" i="5"/>
  <c r="D98" i="5"/>
  <c r="D97" i="5"/>
  <c r="D96" i="5"/>
  <c r="D95" i="5"/>
  <c r="D94" i="5"/>
  <c r="D93" i="5"/>
  <c r="D92" i="5"/>
  <c r="D91" i="5"/>
  <c r="D90" i="5"/>
  <c r="D89" i="5"/>
  <c r="D88" i="5"/>
  <c r="D87" i="5"/>
  <c r="D86" i="5"/>
  <c r="D85" i="5"/>
  <c r="D84" i="5"/>
  <c r="D83" i="5"/>
  <c r="D82" i="5"/>
  <c r="D81" i="5"/>
  <c r="D80" i="5"/>
  <c r="D79" i="5"/>
  <c r="D78" i="5"/>
  <c r="D77" i="5"/>
  <c r="D76" i="5"/>
  <c r="D75" i="5"/>
  <c r="D74" i="5"/>
  <c r="D73" i="5"/>
  <c r="D72" i="5"/>
  <c r="D71" i="5"/>
  <c r="D70" i="5"/>
  <c r="D69" i="5"/>
  <c r="D68" i="5"/>
  <c r="D67" i="5"/>
  <c r="D66" i="5"/>
  <c r="D65" i="5"/>
  <c r="D64" i="5"/>
  <c r="D63" i="5"/>
  <c r="D62" i="5"/>
  <c r="D61" i="5"/>
  <c r="D60" i="5"/>
  <c r="D59" i="5"/>
  <c r="D58" i="5"/>
  <c r="D57" i="5"/>
  <c r="D56" i="5"/>
  <c r="D55" i="5"/>
  <c r="D54" i="5"/>
  <c r="D53" i="5"/>
  <c r="D52" i="5"/>
  <c r="D51" i="5"/>
  <c r="D50" i="5"/>
  <c r="D49" i="5"/>
  <c r="D48" i="5"/>
  <c r="D47" i="5"/>
  <c r="D46" i="5"/>
  <c r="D45" i="5"/>
  <c r="D44" i="5"/>
  <c r="D43" i="5"/>
  <c r="D42" i="5"/>
  <c r="D41" i="5"/>
  <c r="D40" i="5"/>
  <c r="D39" i="5"/>
  <c r="D38" i="5"/>
  <c r="D37" i="5"/>
  <c r="D36" i="5"/>
  <c r="D35" i="5"/>
  <c r="D34" i="5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D9" i="5"/>
  <c r="D8" i="5"/>
  <c r="D7" i="5"/>
  <c r="D6" i="5"/>
  <c r="D5" i="5"/>
  <c r="D4" i="5"/>
  <c r="D3" i="5"/>
  <c r="F103" i="4" l="1"/>
  <c r="E103" i="4"/>
  <c r="F102" i="4"/>
  <c r="E102" i="4"/>
  <c r="F101" i="4"/>
  <c r="E101" i="4"/>
  <c r="F100" i="4"/>
  <c r="E100" i="4"/>
  <c r="F99" i="4"/>
  <c r="E99" i="4"/>
  <c r="F98" i="4"/>
  <c r="E98" i="4"/>
  <c r="F97" i="4"/>
  <c r="E97" i="4"/>
  <c r="F96" i="4"/>
  <c r="E96" i="4"/>
  <c r="F95" i="4"/>
  <c r="E95" i="4"/>
  <c r="F94" i="4"/>
  <c r="E94" i="4"/>
  <c r="F93" i="4"/>
  <c r="E93" i="4"/>
  <c r="F92" i="4"/>
  <c r="E92" i="4"/>
  <c r="F91" i="4"/>
  <c r="E91" i="4"/>
  <c r="F90" i="4"/>
  <c r="E90" i="4"/>
  <c r="F89" i="4"/>
  <c r="E89" i="4"/>
  <c r="F88" i="4"/>
  <c r="E88" i="4"/>
  <c r="F87" i="4"/>
  <c r="E87" i="4"/>
  <c r="F86" i="4"/>
  <c r="E86" i="4"/>
  <c r="F85" i="4"/>
  <c r="E85" i="4"/>
  <c r="F84" i="4"/>
  <c r="E84" i="4"/>
  <c r="F83" i="4"/>
  <c r="E83" i="4"/>
  <c r="F82" i="4"/>
  <c r="E82" i="4"/>
  <c r="F81" i="4"/>
  <c r="E81" i="4"/>
  <c r="F80" i="4"/>
  <c r="E80" i="4"/>
  <c r="F79" i="4"/>
  <c r="E79" i="4"/>
  <c r="F78" i="4"/>
  <c r="E78" i="4"/>
  <c r="F77" i="4"/>
  <c r="E77" i="4"/>
  <c r="F76" i="4"/>
  <c r="E76" i="4"/>
  <c r="F75" i="4"/>
  <c r="E75" i="4"/>
  <c r="F74" i="4"/>
  <c r="E74" i="4"/>
  <c r="F73" i="4"/>
  <c r="E73" i="4"/>
  <c r="F72" i="4"/>
  <c r="E72" i="4"/>
  <c r="F71" i="4"/>
  <c r="E71" i="4"/>
  <c r="F70" i="4"/>
  <c r="E70" i="4"/>
  <c r="F69" i="4"/>
  <c r="E69" i="4"/>
  <c r="F68" i="4"/>
  <c r="E68" i="4"/>
  <c r="F67" i="4"/>
  <c r="E67" i="4"/>
  <c r="F66" i="4"/>
  <c r="E66" i="4"/>
  <c r="F65" i="4"/>
  <c r="E65" i="4"/>
  <c r="F64" i="4"/>
  <c r="E64" i="4"/>
  <c r="F63" i="4"/>
  <c r="E63" i="4"/>
  <c r="F62" i="4"/>
  <c r="E62" i="4"/>
  <c r="F61" i="4"/>
  <c r="E61" i="4"/>
  <c r="F60" i="4"/>
  <c r="E60" i="4"/>
  <c r="F59" i="4"/>
  <c r="E59" i="4"/>
  <c r="F58" i="4"/>
  <c r="E58" i="4"/>
  <c r="F57" i="4"/>
  <c r="E57" i="4"/>
  <c r="F56" i="4"/>
  <c r="E56" i="4"/>
  <c r="F55" i="4"/>
  <c r="E55" i="4"/>
  <c r="F54" i="4"/>
  <c r="E54" i="4"/>
  <c r="F53" i="4"/>
  <c r="E53" i="4"/>
  <c r="F52" i="4"/>
  <c r="E52" i="4"/>
  <c r="F51" i="4"/>
  <c r="E51" i="4"/>
  <c r="F50" i="4"/>
  <c r="E50" i="4"/>
  <c r="F49" i="4"/>
  <c r="E49" i="4"/>
  <c r="F48" i="4"/>
  <c r="E48" i="4"/>
  <c r="F47" i="4"/>
  <c r="E47" i="4"/>
  <c r="F46" i="4"/>
  <c r="E46" i="4"/>
  <c r="F45" i="4"/>
  <c r="E45" i="4"/>
  <c r="F44" i="4"/>
  <c r="E44" i="4"/>
  <c r="F43" i="4"/>
  <c r="E43" i="4"/>
  <c r="F42" i="4"/>
  <c r="E42" i="4"/>
  <c r="F41" i="4"/>
  <c r="E41" i="4"/>
  <c r="F40" i="4"/>
  <c r="E40" i="4"/>
  <c r="F39" i="4"/>
  <c r="E39" i="4"/>
  <c r="F38" i="4"/>
  <c r="E38" i="4"/>
  <c r="F37" i="4"/>
  <c r="E37" i="4"/>
  <c r="F36" i="4"/>
  <c r="E36" i="4"/>
  <c r="F35" i="4"/>
  <c r="E35" i="4"/>
  <c r="F34" i="4"/>
  <c r="E34" i="4"/>
  <c r="F33" i="4"/>
  <c r="E33" i="4"/>
  <c r="F32" i="4"/>
  <c r="E32" i="4"/>
  <c r="F31" i="4"/>
  <c r="E31" i="4"/>
  <c r="F30" i="4"/>
  <c r="E30" i="4"/>
  <c r="F29" i="4"/>
  <c r="E29" i="4"/>
  <c r="F28" i="4"/>
  <c r="E28" i="4"/>
  <c r="F27" i="4"/>
  <c r="E27" i="4"/>
  <c r="F26" i="4"/>
  <c r="E26" i="4"/>
  <c r="F25" i="4"/>
  <c r="E25" i="4"/>
  <c r="F24" i="4"/>
  <c r="E24" i="4"/>
  <c r="F23" i="4"/>
  <c r="E23" i="4"/>
  <c r="F22" i="4"/>
  <c r="E22" i="4"/>
  <c r="F21" i="4"/>
  <c r="E21" i="4"/>
  <c r="F20" i="4"/>
  <c r="E20" i="4"/>
  <c r="F19" i="4"/>
  <c r="E19" i="4"/>
  <c r="F18" i="4"/>
  <c r="E18" i="4"/>
  <c r="F17" i="4"/>
  <c r="E17" i="4"/>
  <c r="F16" i="4"/>
  <c r="E16" i="4"/>
  <c r="F15" i="4"/>
  <c r="E15" i="4"/>
  <c r="F14" i="4"/>
  <c r="E14" i="4"/>
  <c r="F13" i="4"/>
  <c r="E13" i="4"/>
  <c r="F12" i="4"/>
  <c r="E12" i="4"/>
  <c r="F11" i="4"/>
  <c r="E11" i="4"/>
  <c r="F10" i="4"/>
  <c r="E10" i="4"/>
  <c r="F9" i="4"/>
  <c r="E9" i="4"/>
  <c r="F8" i="4"/>
  <c r="E8" i="4"/>
  <c r="F7" i="4"/>
  <c r="E7" i="4"/>
  <c r="F6" i="4"/>
  <c r="E6" i="4"/>
  <c r="F5" i="4"/>
  <c r="E5" i="4"/>
  <c r="F4" i="4"/>
  <c r="E4" i="4"/>
  <c r="F3" i="4"/>
  <c r="E3" i="4"/>
  <c r="F93" i="1"/>
  <c r="E93" i="1"/>
  <c r="F92" i="1"/>
  <c r="E92" i="1"/>
  <c r="F91" i="1"/>
  <c r="E91" i="1"/>
  <c r="F90" i="1"/>
  <c r="E90" i="1"/>
  <c r="F89" i="1"/>
  <c r="E89" i="1"/>
  <c r="F88" i="1"/>
  <c r="E88" i="1"/>
  <c r="F87" i="1"/>
  <c r="E87" i="1"/>
  <c r="F86" i="1"/>
  <c r="E86" i="1"/>
  <c r="F85" i="1"/>
  <c r="E85" i="1"/>
  <c r="F84" i="1"/>
  <c r="E84" i="1"/>
  <c r="F83" i="1"/>
  <c r="E83" i="1"/>
  <c r="F82" i="1"/>
  <c r="E82" i="1"/>
  <c r="F81" i="1"/>
  <c r="E81" i="1"/>
  <c r="F80" i="1"/>
  <c r="E80" i="1"/>
  <c r="F79" i="1"/>
  <c r="E79" i="1"/>
  <c r="F78" i="1"/>
  <c r="E78" i="1"/>
  <c r="F77" i="1"/>
  <c r="E77" i="1"/>
  <c r="F76" i="1"/>
  <c r="E76" i="1"/>
  <c r="F75" i="1"/>
  <c r="E75" i="1"/>
  <c r="F74" i="1"/>
  <c r="E74" i="1"/>
  <c r="F73" i="1"/>
  <c r="E73" i="1"/>
  <c r="F72" i="1"/>
  <c r="E72" i="1"/>
  <c r="F71" i="1"/>
  <c r="E71" i="1"/>
  <c r="F70" i="1"/>
  <c r="E70" i="1"/>
  <c r="F69" i="1"/>
  <c r="E69" i="1"/>
  <c r="F68" i="1"/>
  <c r="E68" i="1"/>
  <c r="F67" i="1"/>
  <c r="E67" i="1"/>
  <c r="F66" i="1"/>
  <c r="E66" i="1"/>
  <c r="F65" i="1"/>
  <c r="E65" i="1"/>
  <c r="F64" i="1"/>
  <c r="E64" i="1"/>
  <c r="F63" i="1"/>
  <c r="E63" i="1"/>
  <c r="F62" i="1"/>
  <c r="E62" i="1"/>
  <c r="F61" i="1"/>
  <c r="E61" i="1"/>
  <c r="F60" i="1"/>
  <c r="E60" i="1"/>
  <c r="F59" i="1"/>
  <c r="E59" i="1"/>
  <c r="F58" i="1"/>
  <c r="E58" i="1"/>
  <c r="F57" i="1"/>
  <c r="E57" i="1"/>
  <c r="F56" i="1"/>
  <c r="E56" i="1"/>
  <c r="F55" i="1"/>
  <c r="E55" i="1"/>
  <c r="F54" i="1"/>
  <c r="E54" i="1"/>
  <c r="F53" i="1"/>
  <c r="E53" i="1"/>
  <c r="F52" i="1"/>
  <c r="E52" i="1"/>
  <c r="F51" i="1"/>
  <c r="E51" i="1"/>
  <c r="F50" i="1"/>
  <c r="E50" i="1"/>
  <c r="F49" i="1"/>
  <c r="E49" i="1"/>
  <c r="F48" i="1"/>
  <c r="E48" i="1"/>
  <c r="F47" i="1"/>
  <c r="E47" i="1"/>
  <c r="F46" i="1"/>
  <c r="E46" i="1"/>
  <c r="F45" i="1"/>
  <c r="E45" i="1"/>
  <c r="F44" i="1"/>
  <c r="E44" i="1"/>
  <c r="F43" i="1"/>
  <c r="E43" i="1"/>
  <c r="F42" i="1"/>
  <c r="E42" i="1"/>
  <c r="F41" i="1"/>
  <c r="E41" i="1"/>
  <c r="F40" i="1"/>
  <c r="E40" i="1"/>
  <c r="F39" i="1"/>
  <c r="E39" i="1"/>
  <c r="F38" i="1"/>
  <c r="E38" i="1"/>
  <c r="F37" i="1"/>
  <c r="E37" i="1"/>
  <c r="F36" i="1"/>
  <c r="E36" i="1"/>
  <c r="F35" i="1"/>
  <c r="E35" i="1"/>
  <c r="F34" i="1"/>
  <c r="E34" i="1"/>
  <c r="F33" i="1"/>
  <c r="E33" i="1"/>
  <c r="F32" i="1"/>
  <c r="E32" i="1"/>
  <c r="F31" i="1"/>
  <c r="E31" i="1"/>
  <c r="F30" i="1"/>
  <c r="E30" i="1"/>
  <c r="F29" i="1"/>
  <c r="E29" i="1"/>
  <c r="F28" i="1"/>
  <c r="E28" i="1"/>
  <c r="F27" i="1"/>
  <c r="E27" i="1"/>
  <c r="F26" i="1"/>
  <c r="E26" i="1"/>
  <c r="F25" i="1"/>
  <c r="E25" i="1"/>
  <c r="F24" i="1"/>
  <c r="E24" i="1"/>
  <c r="F23" i="1"/>
  <c r="E23" i="1"/>
  <c r="F22" i="1"/>
  <c r="E22" i="1"/>
  <c r="F21" i="1"/>
  <c r="E21" i="1"/>
  <c r="F20" i="1"/>
  <c r="E20" i="1"/>
  <c r="F19" i="1"/>
  <c r="E19" i="1"/>
  <c r="F18" i="1"/>
  <c r="E18" i="1"/>
  <c r="F17" i="1"/>
  <c r="E17" i="1"/>
  <c r="F16" i="1"/>
  <c r="E16" i="1"/>
  <c r="F15" i="1"/>
  <c r="E15" i="1"/>
  <c r="F14" i="1"/>
  <c r="E14" i="1"/>
  <c r="F13" i="1"/>
  <c r="E13" i="1"/>
  <c r="F12" i="1"/>
  <c r="E12" i="1"/>
  <c r="F11" i="1"/>
  <c r="E11" i="1"/>
  <c r="F10" i="1"/>
  <c r="E10" i="1"/>
  <c r="F9" i="1"/>
  <c r="E9" i="1"/>
  <c r="F8" i="1"/>
  <c r="E8" i="1"/>
  <c r="F7" i="1"/>
  <c r="E7" i="1"/>
  <c r="F6" i="1"/>
  <c r="E6" i="1"/>
  <c r="F5" i="1"/>
  <c r="E5" i="1"/>
  <c r="F4" i="1"/>
  <c r="E4" i="1"/>
  <c r="F3" i="1"/>
  <c r="E3" i="1"/>
  <c r="E13" i="3" l="1"/>
  <c r="F13" i="3" s="1"/>
  <c r="D13" i="3"/>
  <c r="E12" i="3"/>
  <c r="F12" i="3" s="1"/>
  <c r="D12" i="3"/>
  <c r="E11" i="3"/>
  <c r="F11" i="3" s="1"/>
  <c r="D11" i="3"/>
  <c r="E10" i="3"/>
  <c r="F10" i="3" s="1"/>
  <c r="D10" i="3"/>
  <c r="E9" i="3"/>
  <c r="F9" i="3" s="1"/>
  <c r="D9" i="3"/>
  <c r="E8" i="3"/>
  <c r="F8" i="3" s="1"/>
  <c r="D8" i="3"/>
  <c r="E7" i="3"/>
  <c r="F7" i="3" s="1"/>
  <c r="D7" i="3"/>
  <c r="E6" i="3"/>
  <c r="F6" i="3" s="1"/>
  <c r="D6" i="3"/>
  <c r="E5" i="3"/>
  <c r="F5" i="3" s="1"/>
  <c r="D5" i="3"/>
  <c r="E4" i="3"/>
  <c r="F4" i="3" s="1"/>
  <c r="D4" i="3"/>
  <c r="E3" i="3"/>
  <c r="F3" i="3" s="1"/>
  <c r="D3" i="3"/>
  <c r="E13" i="2" l="1"/>
  <c r="E12" i="2"/>
  <c r="E11" i="2"/>
  <c r="E10" i="2"/>
  <c r="E9" i="2"/>
  <c r="E8" i="2"/>
  <c r="E7" i="2"/>
  <c r="E6" i="2"/>
  <c r="E5" i="2"/>
  <c r="E4" i="2"/>
  <c r="E3" i="2"/>
  <c r="D13" i="2"/>
  <c r="D12" i="2"/>
  <c r="D11" i="2"/>
  <c r="D10" i="2"/>
  <c r="D9" i="2"/>
  <c r="D8" i="2"/>
  <c r="D7" i="2"/>
  <c r="D6" i="2"/>
  <c r="D5" i="2"/>
  <c r="D4" i="2"/>
  <c r="D3" i="2"/>
</calcChain>
</file>

<file path=xl/sharedStrings.xml><?xml version="1.0" encoding="utf-8"?>
<sst xmlns="http://schemas.openxmlformats.org/spreadsheetml/2006/main" count="110" uniqueCount="56">
  <si>
    <t>Amps</t>
  </si>
  <si>
    <t>Volts</t>
  </si>
  <si>
    <t>Ohm</t>
  </si>
  <si>
    <t>IREF</t>
  </si>
  <si>
    <t>Io</t>
  </si>
  <si>
    <t>Frequency</t>
  </si>
  <si>
    <t>Hz</t>
  </si>
  <si>
    <t>Vin = vm(vin)</t>
  </si>
  <si>
    <t>A/A</t>
  </si>
  <si>
    <t>h12 = v1/v2@i1=0</t>
  </si>
  <si>
    <t>V/V</t>
  </si>
  <si>
    <t>h22 = i2/v2@i1=0</t>
  </si>
  <si>
    <t>Ro = 1/(h22 - 1/RL)</t>
  </si>
  <si>
    <t>S</t>
  </si>
  <si>
    <t>Rin = h11 = v1/i1@v2=0</t>
  </si>
  <si>
    <t>Ai = h21 = i2/i1@v2=0</t>
  </si>
  <si>
    <t>Vo</t>
  </si>
  <si>
    <t>Vin</t>
  </si>
  <si>
    <t>Io = i(cp_c2.1)</t>
  </si>
  <si>
    <t>Note:</t>
  </si>
  <si>
    <t>V2: v2 = 0 V DC and 1 uV AC set in V2</t>
  </si>
  <si>
    <t>V2: v2 = 0 V DC and 0 V AC set in V2</t>
  </si>
  <si>
    <t>IREF: i1 = 91.0 uA DC and 1 uA AC set in IREF</t>
  </si>
  <si>
    <t>IREF: i1 = 91.0 uA DC and 0 uA AC set in IREF</t>
  </si>
  <si>
    <t>VEC(Q2)</t>
  </si>
  <si>
    <t>VEC(Q1) = VEB(Q1)</t>
  </si>
  <si>
    <t>vm(vo)</t>
  </si>
  <si>
    <t>ph(v(vo))</t>
  </si>
  <si>
    <t>deg</t>
  </si>
  <si>
    <t>Ad = 20*log(|Vo|/2mV)</t>
  </si>
  <si>
    <t>dB</t>
  </si>
  <si>
    <t>Volt</t>
  </si>
  <si>
    <t>VEB9</t>
  </si>
  <si>
    <t>VBC8</t>
  </si>
  <si>
    <t>PartSim Screenshots of Schematics and DC Bias</t>
  </si>
  <si>
    <t>PartSim Screenshot of AC Frequency Response Vo</t>
  </si>
  <si>
    <t>GBW</t>
  </si>
  <si>
    <t>GBW in Step 3.6, Lab 2</t>
  </si>
  <si>
    <t>Vsig</t>
  </si>
  <si>
    <t>IE2</t>
  </si>
  <si>
    <t>Vsig (W1)</t>
  </si>
  <si>
    <t>Voltage Gain Av (dB)</t>
  </si>
  <si>
    <t>Vsig (CH1)</t>
  </si>
  <si>
    <t>Vo (CH2)</t>
  </si>
  <si>
    <t>Q8 is in Active Region if VBC8 &gt; -0.4 V</t>
  </si>
  <si>
    <t>Q9 is ON if VEB9 &gt; 0.6</t>
  </si>
  <si>
    <t>W2Offset</t>
  </si>
  <si>
    <t>VCC =VE9 = VE8</t>
  </si>
  <si>
    <t>VC1 (= VC9 = VB9 = VB8)</t>
  </si>
  <si>
    <t>Vo (= VC2 = VC8)</t>
  </si>
  <si>
    <t>Differential Voltage Gain Avd of a Single-Stage Differential Amplifier (dB)</t>
  </si>
  <si>
    <t>Differential Voltage Gain Av of a 2-Stage Differential Amplifier(dB)</t>
  </si>
  <si>
    <r>
      <t>D</t>
    </r>
    <r>
      <rPr>
        <sz val="10"/>
        <rFont val="Times New Roman"/>
        <family val="1"/>
      </rPr>
      <t>C1 (V) = Vsig(Peak2Peak)</t>
    </r>
  </si>
  <si>
    <r>
      <t>D</t>
    </r>
    <r>
      <rPr>
        <sz val="10"/>
        <rFont val="Times New Roman"/>
        <family val="1"/>
      </rPr>
      <t>C2 (V) = Vo(Peak2Peak)</t>
    </r>
  </si>
  <si>
    <t>Av = 20*log(|Vo|/1mV)</t>
  </si>
  <si>
    <t>Vbe = 0.5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</si>
</sst>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"/>
    <numFmt numFmtId="165" formatCode="0.0"/>
    <numFmt numFmtId="166" formatCode="0.0000"/>
    <numFmt numFmtId="167" formatCode="0.0000E+00"/>
  </numFmts>
  <fonts count="10" x14ac:knownFonts="1">
    <font>
      <sz val="10"/>
      <name val="Arial"/>
      <charset val="1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10"/>
      <name val="Symbol"/>
      <family val="1"/>
      <charset val="2"/>
    </font>
    <font>
      <sz val="10"/>
      <name val="Times New Roman"/>
      <family val="1"/>
    </font>
    <font>
      <b/>
      <sz val="10"/>
      <color rgb="FF0000FF"/>
      <name val="Arial"/>
      <family val="2"/>
    </font>
    <font>
      <sz val="12"/>
      <name val="Calibri"/>
      <family val="2"/>
      <scheme val="minor"/>
    </font>
    <font>
      <sz val="10"/>
      <name val="Arial"/>
      <charset val="1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51">
    <xf numFmtId="0" fontId="0" fillId="0" borderId="0" xfId="0"/>
    <xf numFmtId="0" fontId="2" fillId="0" borderId="0" xfId="0" applyFont="1" applyFill="1" applyBorder="1" applyAlignment="1" applyProtection="1">
      <alignment horizontal="center"/>
    </xf>
    <xf numFmtId="0" fontId="0" fillId="0" borderId="0" xfId="0" applyAlignment="1">
      <alignment horizontal="center"/>
    </xf>
    <xf numFmtId="0" fontId="0" fillId="0" borderId="0" xfId="0" applyFont="1" applyFill="1" applyBorder="1" applyAlignment="1" applyProtection="1">
      <alignment horizontal="center"/>
    </xf>
    <xf numFmtId="11" fontId="0" fillId="0" borderId="0" xfId="0" applyNumberFormat="1" applyAlignment="1">
      <alignment horizontal="center"/>
    </xf>
    <xf numFmtId="0" fontId="3" fillId="0" borderId="0" xfId="0" applyFont="1" applyAlignment="1">
      <alignment horizontal="center"/>
    </xf>
    <xf numFmtId="2" fontId="0" fillId="0" borderId="0" xfId="0" applyNumberFormat="1" applyAlignment="1">
      <alignment horizontal="center"/>
    </xf>
    <xf numFmtId="0" fontId="1" fillId="0" borderId="0" xfId="0" applyFont="1" applyFill="1" applyBorder="1" applyAlignment="1" applyProtection="1">
      <alignment horizontal="center"/>
    </xf>
    <xf numFmtId="0" fontId="0" fillId="0" borderId="0" xfId="0" applyFill="1"/>
    <xf numFmtId="0" fontId="0" fillId="0" borderId="0" xfId="0"/>
    <xf numFmtId="0" fontId="1" fillId="0" borderId="0" xfId="0" applyFont="1" applyFill="1" applyBorder="1" applyAlignment="1" applyProtection="1"/>
    <xf numFmtId="164" fontId="0" fillId="0" borderId="0" xfId="0" applyNumberFormat="1" applyAlignment="1">
      <alignment horizontal="center"/>
    </xf>
    <xf numFmtId="0" fontId="3" fillId="0" borderId="0" xfId="0" applyFont="1" applyFill="1" applyBorder="1" applyAlignment="1" applyProtection="1">
      <alignment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left"/>
    </xf>
    <xf numFmtId="0" fontId="1" fillId="0" borderId="0" xfId="0" applyFont="1" applyFill="1" applyBorder="1" applyAlignment="1" applyProtection="1"/>
    <xf numFmtId="0" fontId="1" fillId="0" borderId="0" xfId="0" applyFont="1" applyFill="1" applyBorder="1" applyAlignment="1" applyProtection="1"/>
    <xf numFmtId="0" fontId="0" fillId="0" borderId="0" xfId="0" applyFont="1" applyFill="1" applyBorder="1" applyAlignment="1" applyProtection="1">
      <alignment horizontal="center" vertical="center"/>
    </xf>
    <xf numFmtId="0" fontId="3" fillId="0" borderId="0" xfId="0" applyFont="1" applyFill="1" applyBorder="1" applyAlignment="1" applyProtection="1">
      <alignment horizontal="center" vertical="center"/>
    </xf>
    <xf numFmtId="0" fontId="0" fillId="0" borderId="0" xfId="0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0" fillId="0" borderId="0" xfId="0" applyAlignment="1">
      <alignment vertical="center"/>
    </xf>
    <xf numFmtId="11" fontId="1" fillId="0" borderId="0" xfId="0" applyNumberFormat="1" applyFont="1" applyFill="1" applyBorder="1" applyAlignment="1" applyProtection="1"/>
    <xf numFmtId="0" fontId="1" fillId="0" borderId="0" xfId="0" applyFont="1" applyFill="1" applyBorder="1" applyAlignment="1" applyProtection="1"/>
    <xf numFmtId="165" fontId="0" fillId="0" borderId="0" xfId="0" applyNumberFormat="1" applyAlignment="1">
      <alignment horizontal="center"/>
    </xf>
    <xf numFmtId="0" fontId="5" fillId="0" borderId="0" xfId="0" applyFont="1" applyAlignment="1">
      <alignment horizontal="center"/>
    </xf>
    <xf numFmtId="0" fontId="7" fillId="0" borderId="0" xfId="0" applyFont="1" applyAlignment="1">
      <alignment horizontal="left"/>
    </xf>
    <xf numFmtId="0" fontId="0" fillId="0" borderId="0" xfId="0"/>
    <xf numFmtId="0" fontId="8" fillId="0" borderId="0" xfId="0" applyFont="1" applyAlignment="1">
      <alignment horizontal="center"/>
    </xf>
    <xf numFmtId="0" fontId="8" fillId="3" borderId="0" xfId="0" applyFont="1" applyFill="1" applyAlignment="1">
      <alignment horizontal="center"/>
    </xf>
    <xf numFmtId="0" fontId="1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165" fontId="8" fillId="0" borderId="0" xfId="0" applyNumberFormat="1" applyFont="1" applyAlignment="1">
      <alignment horizontal="center"/>
    </xf>
    <xf numFmtId="166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0" fontId="1" fillId="0" borderId="0" xfId="0" applyFont="1" applyFill="1" applyAlignment="1">
      <alignment horizontal="center"/>
    </xf>
    <xf numFmtId="0" fontId="7" fillId="0" borderId="0" xfId="0" applyFont="1" applyFill="1"/>
    <xf numFmtId="2" fontId="0" fillId="0" borderId="0" xfId="0" applyNumberFormat="1" applyFill="1" applyAlignment="1">
      <alignment horizontal="center"/>
    </xf>
    <xf numFmtId="11" fontId="0" fillId="0" borderId="0" xfId="0" applyNumberFormat="1" applyFill="1" applyAlignment="1">
      <alignment horizontal="center"/>
    </xf>
    <xf numFmtId="0" fontId="0" fillId="0" borderId="0" xfId="0" applyFill="1" applyAlignment="1">
      <alignment horizontal="center"/>
    </xf>
    <xf numFmtId="0" fontId="9" fillId="0" borderId="0" xfId="0" applyFont="1" applyFill="1" applyBorder="1" applyAlignment="1" applyProtection="1">
      <alignment horizontal="center"/>
    </xf>
    <xf numFmtId="0" fontId="0" fillId="0" borderId="0" xfId="0" applyFill="1" applyBorder="1" applyAlignment="1" applyProtection="1">
      <alignment horizontal="center"/>
    </xf>
    <xf numFmtId="0" fontId="9" fillId="0" borderId="0" xfId="0" applyFont="1" applyFill="1" applyBorder="1" applyAlignment="1" applyProtection="1"/>
    <xf numFmtId="0" fontId="9" fillId="0" borderId="0" xfId="0" applyFont="1" applyFill="1" applyBorder="1" applyAlignment="1" applyProtection="1"/>
    <xf numFmtId="0" fontId="9" fillId="0" borderId="0" xfId="0" applyFont="1" applyFill="1" applyBorder="1" applyAlignment="1" applyProtection="1"/>
    <xf numFmtId="0" fontId="9" fillId="0" borderId="0" xfId="0" applyFont="1" applyFill="1" applyBorder="1" applyAlignment="1" applyProtection="1"/>
    <xf numFmtId="0" fontId="9" fillId="0" borderId="0" xfId="0" applyFont="1" applyFill="1" applyBorder="1" applyAlignment="1" applyProtection="1"/>
    <xf numFmtId="0" fontId="9" fillId="0" borderId="0" xfId="0" applyFont="1" applyFill="1" applyBorder="1" applyAlignment="1" applyProtection="1"/>
    <xf numFmtId="0" fontId="0" fillId="0" borderId="0" xfId="0"/>
    <xf numFmtId="0" fontId="9" fillId="0" borderId="0" xfId="0" applyFont="1" applyFill="1" applyBorder="1" applyAlignment="1" applyProtection="1"/>
    <xf numFmtId="167" fontId="0" fillId="0" borderId="0" xfId="0" applyNumberFormat="1"/>
  </cellXfs>
  <cellStyles count="2">
    <cellStyle name="Normal 2" xfId="1" xr:uid="{00000000-0005-0000-0000-000001000000}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Simulated Vo</a:t>
            </a:r>
            <a:r>
              <a:rPr lang="en-CA" baseline="0"/>
              <a:t> vs. Vsig of a Emitter Follower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'Step 1.2'!$A$3:$A$23</c:f>
              <c:numCache>
                <c:formatCode>General</c:formatCode>
                <c:ptCount val="21"/>
                <c:pt idx="0">
                  <c:v>-5</c:v>
                </c:pt>
                <c:pt idx="1">
                  <c:v>-4.5</c:v>
                </c:pt>
                <c:pt idx="2">
                  <c:v>-4</c:v>
                </c:pt>
                <c:pt idx="3">
                  <c:v>-3.5</c:v>
                </c:pt>
                <c:pt idx="4">
                  <c:v>-3</c:v>
                </c:pt>
                <c:pt idx="5">
                  <c:v>-2.5</c:v>
                </c:pt>
                <c:pt idx="6">
                  <c:v>-2</c:v>
                </c:pt>
                <c:pt idx="7">
                  <c:v>-1.5</c:v>
                </c:pt>
                <c:pt idx="8">
                  <c:v>-1</c:v>
                </c:pt>
                <c:pt idx="9">
                  <c:v>-0.5</c:v>
                </c:pt>
                <c:pt idx="10">
                  <c:v>0</c:v>
                </c:pt>
                <c:pt idx="11">
                  <c:v>0.5</c:v>
                </c:pt>
                <c:pt idx="12">
                  <c:v>1</c:v>
                </c:pt>
                <c:pt idx="13">
                  <c:v>1.5</c:v>
                </c:pt>
                <c:pt idx="14">
                  <c:v>2</c:v>
                </c:pt>
                <c:pt idx="15">
                  <c:v>2.5</c:v>
                </c:pt>
                <c:pt idx="16">
                  <c:v>3</c:v>
                </c:pt>
                <c:pt idx="17">
                  <c:v>3.5</c:v>
                </c:pt>
                <c:pt idx="18">
                  <c:v>4</c:v>
                </c:pt>
                <c:pt idx="19">
                  <c:v>4.5</c:v>
                </c:pt>
                <c:pt idx="20">
                  <c:v>5</c:v>
                </c:pt>
              </c:numCache>
            </c:numRef>
          </c:xVal>
          <c:yVal>
            <c:numRef>
              <c:f>'Step 1.2'!$B$3:$B$23</c:f>
              <c:numCache>
                <c:formatCode>General</c:formatCode>
                <c:ptCount val="21"/>
                <c:pt idx="0">
                  <c:v>-4.6834719439999999</c:v>
                </c:pt>
                <c:pt idx="1">
                  <c:v>-4.6832228909999998</c:v>
                </c:pt>
                <c:pt idx="2">
                  <c:v>-4.4783484580000001</c:v>
                </c:pt>
                <c:pt idx="3">
                  <c:v>-4.024662202</c:v>
                </c:pt>
                <c:pt idx="4">
                  <c:v>-3.5454083949999999</c:v>
                </c:pt>
                <c:pt idx="5">
                  <c:v>-3.0524971239999998</c:v>
                </c:pt>
                <c:pt idx="6">
                  <c:v>-2.5525434329999999</c:v>
                </c:pt>
                <c:pt idx="7">
                  <c:v>-2.0525611879999999</c:v>
                </c:pt>
                <c:pt idx="8">
                  <c:v>-1.552583107</c:v>
                </c:pt>
                <c:pt idx="9">
                  <c:v>-1.0526050490000001</c:v>
                </c:pt>
                <c:pt idx="10">
                  <c:v>-0.55262699699999995</c:v>
                </c:pt>
                <c:pt idx="11">
                  <c:v>-5.2648957000000003E-2</c:v>
                </c:pt>
                <c:pt idx="12">
                  <c:v>0.44732907300000002</c:v>
                </c:pt>
                <c:pt idx="13">
                  <c:v>0.94730709499999999</c:v>
                </c:pt>
                <c:pt idx="14">
                  <c:v>1.4472851040000001</c:v>
                </c:pt>
                <c:pt idx="15">
                  <c:v>1.947263105</c:v>
                </c:pt>
                <c:pt idx="16">
                  <c:v>2.4472410980000001</c:v>
                </c:pt>
                <c:pt idx="17">
                  <c:v>2.9472190770000002</c:v>
                </c:pt>
                <c:pt idx="18">
                  <c:v>3.447197048</c:v>
                </c:pt>
                <c:pt idx="19">
                  <c:v>3.9471750069999998</c:v>
                </c:pt>
                <c:pt idx="20">
                  <c:v>4.4471529219999999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ED1-4ADE-AA95-2A04E77CC7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2290064"/>
        <c:axId val="1802302128"/>
      </c:scatterChart>
      <c:valAx>
        <c:axId val="1802290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Vsig (Volt)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302128"/>
        <c:crosses val="autoZero"/>
        <c:crossBetween val="midCat"/>
      </c:valAx>
      <c:valAx>
        <c:axId val="1802302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Vo (Volt)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2900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Voltage Gain of a CC Amplifier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'Step 1.3'!$A$3:$A$407</c:f>
              <c:numCache>
                <c:formatCode>General</c:formatCode>
                <c:ptCount val="405"/>
                <c:pt idx="0">
                  <c:v>100</c:v>
                </c:pt>
                <c:pt idx="1">
                  <c:v>102.30597298425086</c:v>
                </c:pt>
                <c:pt idx="2">
                  <c:v>104.66512108254267</c:v>
                </c:pt>
                <c:pt idx="3">
                  <c:v>107.07867049863955</c:v>
                </c:pt>
                <c:pt idx="4">
                  <c:v>109.54787571223318</c:v>
                </c:pt>
                <c:pt idx="5">
                  <c:v>112.07402013097798</c:v>
                </c:pt>
                <c:pt idx="6">
                  <c:v>114.65841675756221</c:v>
                </c:pt>
                <c:pt idx="7">
                  <c:v>117.30240887216135</c:v>
                </c:pt>
                <c:pt idx="8">
                  <c:v>120.00737073062888</c:v>
                </c:pt>
                <c:pt idx="9">
                  <c:v>122.77470827878695</c:v>
                </c:pt>
                <c:pt idx="10">
                  <c:v>125.60585988318857</c:v>
                </c:pt>
                <c:pt idx="11">
                  <c:v>128.50229707873089</c:v>
                </c:pt>
                <c:pt idx="12">
                  <c:v>131.4655253335082</c:v>
                </c:pt>
                <c:pt idx="13">
                  <c:v>134.49708483130237</c:v>
                </c:pt>
                <c:pt idx="14">
                  <c:v>137.59855127211716</c:v>
                </c:pt>
                <c:pt idx="15">
                  <c:v>140.77153669117274</c:v>
                </c:pt>
                <c:pt idx="16">
                  <c:v>144.01769029678596</c:v>
                </c:pt>
                <c:pt idx="17">
                  <c:v>147.3386993275719</c:v>
                </c:pt>
                <c:pt idx="18">
                  <c:v>150.73628992941232</c:v>
                </c:pt>
                <c:pt idx="19">
                  <c:v>154.21222805264662</c:v>
                </c:pt>
                <c:pt idx="20">
                  <c:v>157.76832036995197</c:v>
                </c:pt>
                <c:pt idx="21">
                  <c:v>161.40641521538942</c:v>
                </c:pt>
                <c:pt idx="22">
                  <c:v>165.12840354510408</c:v>
                </c:pt>
                <c:pt idx="23">
                  <c:v>168.93621992017893</c:v>
                </c:pt>
                <c:pt idx="24">
                  <c:v>172.83184351215289</c:v>
                </c:pt>
                <c:pt idx="25">
                  <c:v>176.81729913172586</c:v>
                </c:pt>
                <c:pt idx="26">
                  <c:v>180.89465828118549</c:v>
                </c:pt>
                <c:pt idx="27">
                  <c:v>185.06604023110253</c:v>
                </c:pt>
                <c:pt idx="28">
                  <c:v>189.3336131218546</c:v>
                </c:pt>
                <c:pt idx="29">
                  <c:v>193.69959509055062</c:v>
                </c:pt>
                <c:pt idx="30">
                  <c:v>198.166255423942</c:v>
                </c:pt>
                <c:pt idx="31">
                  <c:v>202.73591573791967</c:v>
                </c:pt>
                <c:pt idx="32">
                  <c:v>207.41095118420969</c:v>
                </c:pt>
                <c:pt idx="33">
                  <c:v>212.1937916848953</c:v>
                </c:pt>
                <c:pt idx="34">
                  <c:v>217.08692319540654</c:v>
                </c:pt>
                <c:pt idx="35">
                  <c:v>222.09288899663403</c:v>
                </c:pt>
                <c:pt idx="36">
                  <c:v>227.21429101683867</c:v>
                </c:pt>
                <c:pt idx="37">
                  <c:v>232.45379118404409</c:v>
                </c:pt>
                <c:pt idx="38">
                  <c:v>237.81411280961507</c:v>
                </c:pt>
                <c:pt idx="39">
                  <c:v>243.29804200374065</c:v>
                </c:pt>
                <c:pt idx="40">
                  <c:v>248.90842912355822</c:v>
                </c:pt>
                <c:pt idx="41">
                  <c:v>254.64819025467068</c:v>
                </c:pt>
                <c:pt idx="42">
                  <c:v>260.52030872682712</c:v>
                </c:pt>
                <c:pt idx="43">
                  <c:v>266.52783666455468</c:v>
                </c:pt>
                <c:pt idx="44">
                  <c:v>272.67389657354755</c:v>
                </c:pt>
                <c:pt idx="45">
                  <c:v>278.96168296363771</c:v>
                </c:pt>
                <c:pt idx="46">
                  <c:v>285.39446400919076</c:v>
                </c:pt>
                <c:pt idx="47">
                  <c:v>291.97558324779021</c:v>
                </c:pt>
                <c:pt idx="48">
                  <c:v>298.70846131809316</c:v>
                </c:pt>
                <c:pt idx="49">
                  <c:v>305.59659773775979</c:v>
                </c:pt>
                <c:pt idx="50">
                  <c:v>312.64357272238232</c:v>
                </c:pt>
                <c:pt idx="51">
                  <c:v>319.85304904635711</c:v>
                </c:pt>
                <c:pt idx="52">
                  <c:v>327.22877394666875</c:v>
                </c:pt>
                <c:pt idx="53">
                  <c:v>334.77458107057424</c:v>
                </c:pt>
                <c:pt idx="54">
                  <c:v>342.49439246820066</c:v>
                </c:pt>
                <c:pt idx="55">
                  <c:v>350.39222063109145</c:v>
                </c:pt>
                <c:pt idx="56">
                  <c:v>358.47217057776106</c:v>
                </c:pt>
                <c:pt idx="57">
                  <c:v>366.7384419873419</c:v>
                </c:pt>
                <c:pt idx="58">
                  <c:v>375.19533138243253</c:v>
                </c:pt>
                <c:pt idx="59">
                  <c:v>383.84723436228188</c:v>
                </c:pt>
                <c:pt idx="60">
                  <c:v>392.6986478874702</c:v>
                </c:pt>
                <c:pt idx="61">
                  <c:v>401.7541726172737</c:v>
                </c:pt>
                <c:pt idx="62">
                  <c:v>411.01851530092858</c:v>
                </c:pt>
                <c:pt idx="63">
                  <c:v>420.49649122403696</c:v>
                </c:pt>
                <c:pt idx="64">
                  <c:v>430.19302671138604</c:v>
                </c:pt>
                <c:pt idx="65">
                  <c:v>440.11316168748169</c:v>
                </c:pt>
                <c:pt idx="66">
                  <c:v>450.26205229612731</c:v>
                </c:pt>
                <c:pt idx="67">
                  <c:v>460.6449735804095</c:v>
                </c:pt>
                <c:pt idx="68">
                  <c:v>471.26732222448322</c:v>
                </c:pt>
                <c:pt idx="69">
                  <c:v>482.13461935858226</c:v>
                </c:pt>
                <c:pt idx="70">
                  <c:v>493.25251342871189</c:v>
                </c:pt>
                <c:pt idx="71">
                  <c:v>504.62678313251632</c:v>
                </c:pt>
                <c:pt idx="72">
                  <c:v>516.26334042284634</c:v>
                </c:pt>
                <c:pt idx="73">
                  <c:v>528.16823358058821</c:v>
                </c:pt>
                <c:pt idx="74">
                  <c:v>540.34765035835153</c:v>
                </c:pt>
                <c:pt idx="75">
                  <c:v>552.80792119664943</c:v>
                </c:pt>
                <c:pt idx="76">
                  <c:v>565.55552251424297</c:v>
                </c:pt>
                <c:pt idx="77">
                  <c:v>578.59708007436018</c:v>
                </c:pt>
                <c:pt idx="78">
                  <c:v>591.93937242853929</c:v>
                </c:pt>
                <c:pt idx="79">
                  <c:v>605.58933443988553</c:v>
                </c:pt>
                <c:pt idx="80">
                  <c:v>619.55406088757388</c:v>
                </c:pt>
                <c:pt idx="81">
                  <c:v>633.84081015447043</c:v>
                </c:pt>
                <c:pt idx="82">
                  <c:v>648.45700799978931</c:v>
                </c:pt>
                <c:pt idx="83">
                  <c:v>663.41025141874593</c:v>
                </c:pt>
                <c:pt idx="84">
                  <c:v>678.70831259121292</c:v>
                </c:pt>
                <c:pt idx="85">
                  <c:v>694.35914292143116</c:v>
                </c:pt>
                <c:pt idx="86">
                  <c:v>710.37087717087513</c:v>
                </c:pt>
                <c:pt idx="87">
                  <c:v>726.75183768642137</c:v>
                </c:pt>
                <c:pt idx="88">
                  <c:v>743.51053872601688</c:v>
                </c:pt>
                <c:pt idx="89">
                  <c:v>760.65569088409688</c:v>
                </c:pt>
                <c:pt idx="90">
                  <c:v>778.19620561905083</c:v>
                </c:pt>
                <c:pt idx="91">
                  <c:v>796.1411998850914</c:v>
                </c:pt>
                <c:pt idx="92">
                  <c:v>814.50000087093224</c:v>
                </c:pt>
                <c:pt idx="93">
                  <c:v>833.28215084773899</c:v>
                </c:pt>
                <c:pt idx="94">
                  <c:v>852.49741212887238</c:v>
                </c:pt>
                <c:pt idx="95">
                  <c:v>872.15577214400184</c:v>
                </c:pt>
                <c:pt idx="96">
                  <c:v>892.26744863022702</c:v>
                </c:pt>
                <c:pt idx="97">
                  <c:v>912.84289494290442</c:v>
                </c:pt>
                <c:pt idx="98">
                  <c:v>933.89280548894124</c:v>
                </c:pt>
                <c:pt idx="99">
                  <c:v>955.42812128537867</c:v>
                </c:pt>
                <c:pt idx="100">
                  <c:v>977.46003564615501</c:v>
                </c:pt>
                <c:pt idx="101">
                  <c:v>1000.0000000000042</c:v>
                </c:pt>
                <c:pt idx="102">
                  <c:v>1023.0597298425129</c:v>
                </c:pt>
                <c:pt idx="103">
                  <c:v>1046.651210825431</c:v>
                </c:pt>
                <c:pt idx="104">
                  <c:v>1070.7867049863999</c:v>
                </c:pt>
                <c:pt idx="105">
                  <c:v>1095.4787571223362</c:v>
                </c:pt>
                <c:pt idx="106">
                  <c:v>1120.7402013097844</c:v>
                </c:pt>
                <c:pt idx="107">
                  <c:v>1146.5841675756267</c:v>
                </c:pt>
                <c:pt idx="108">
                  <c:v>1173.0240887216182</c:v>
                </c:pt>
                <c:pt idx="109">
                  <c:v>1200.0737073062935</c:v>
                </c:pt>
                <c:pt idx="110">
                  <c:v>1227.7470827878744</c:v>
                </c:pt>
                <c:pt idx="111">
                  <c:v>1256.0585988318908</c:v>
                </c:pt>
                <c:pt idx="112">
                  <c:v>1285.0229707873141</c:v>
                </c:pt>
                <c:pt idx="113">
                  <c:v>1314.6552533350873</c:v>
                </c:pt>
                <c:pt idx="114">
                  <c:v>1344.9708483130291</c:v>
                </c:pt>
                <c:pt idx="115">
                  <c:v>1375.9855127211772</c:v>
                </c:pt>
                <c:pt idx="116">
                  <c:v>1407.7153669117333</c:v>
                </c:pt>
                <c:pt idx="117">
                  <c:v>1440.1769029678658</c:v>
                </c:pt>
                <c:pt idx="118">
                  <c:v>1473.3869932757254</c:v>
                </c:pt>
                <c:pt idx="119">
                  <c:v>1507.3628992941296</c:v>
                </c:pt>
                <c:pt idx="120">
                  <c:v>1542.1222805264727</c:v>
                </c:pt>
                <c:pt idx="121">
                  <c:v>1577.6832036995263</c:v>
                </c:pt>
                <c:pt idx="122">
                  <c:v>1614.0641521539007</c:v>
                </c:pt>
                <c:pt idx="123">
                  <c:v>1651.2840354510474</c:v>
                </c:pt>
                <c:pt idx="124">
                  <c:v>1689.3621992017959</c:v>
                </c:pt>
                <c:pt idx="125">
                  <c:v>1728.3184351215355</c:v>
                </c:pt>
                <c:pt idx="126">
                  <c:v>1768.1729913172653</c:v>
                </c:pt>
                <c:pt idx="127">
                  <c:v>1808.9465828118618</c:v>
                </c:pt>
                <c:pt idx="128">
                  <c:v>1850.6604023110324</c:v>
                </c:pt>
                <c:pt idx="129">
                  <c:v>1893.336131218553</c:v>
                </c:pt>
                <c:pt idx="130">
                  <c:v>1936.9959509055132</c:v>
                </c:pt>
                <c:pt idx="131">
                  <c:v>1981.6625542394274</c:v>
                </c:pt>
                <c:pt idx="132">
                  <c:v>2027.3591573792041</c:v>
                </c:pt>
                <c:pt idx="133">
                  <c:v>2074.1095118421044</c:v>
                </c:pt>
                <c:pt idx="134">
                  <c:v>2121.9379168489609</c:v>
                </c:pt>
                <c:pt idx="135">
                  <c:v>2170.8692319540733</c:v>
                </c:pt>
                <c:pt idx="136">
                  <c:v>2220.9288899663484</c:v>
                </c:pt>
                <c:pt idx="137">
                  <c:v>2272.1429101683948</c:v>
                </c:pt>
                <c:pt idx="138">
                  <c:v>2324.5379118404494</c:v>
                </c:pt>
                <c:pt idx="139">
                  <c:v>2378.1411280961593</c:v>
                </c:pt>
                <c:pt idx="140">
                  <c:v>2432.9804200374151</c:v>
                </c:pt>
                <c:pt idx="141">
                  <c:v>2489.0842912355911</c:v>
                </c:pt>
                <c:pt idx="142">
                  <c:v>2546.4819025467159</c:v>
                </c:pt>
                <c:pt idx="143">
                  <c:v>2605.2030872682803</c:v>
                </c:pt>
                <c:pt idx="144">
                  <c:v>2665.2783666455562</c:v>
                </c:pt>
                <c:pt idx="145">
                  <c:v>2726.7389657354852</c:v>
                </c:pt>
                <c:pt idx="146">
                  <c:v>2789.6168296363867</c:v>
                </c:pt>
                <c:pt idx="147">
                  <c:v>2853.9446400919169</c:v>
                </c:pt>
                <c:pt idx="148">
                  <c:v>2919.755832477912</c:v>
                </c:pt>
                <c:pt idx="149">
                  <c:v>2987.0846131809412</c:v>
                </c:pt>
                <c:pt idx="150">
                  <c:v>3055.9659773776079</c:v>
                </c:pt>
                <c:pt idx="151">
                  <c:v>3126.4357272238335</c:v>
                </c:pt>
                <c:pt idx="152">
                  <c:v>3198.5304904635818</c:v>
                </c:pt>
                <c:pt idx="153">
                  <c:v>3272.2877394666984</c:v>
                </c:pt>
                <c:pt idx="154">
                  <c:v>3347.7458107057537</c:v>
                </c:pt>
                <c:pt idx="155">
                  <c:v>3424.9439246820184</c:v>
                </c:pt>
                <c:pt idx="156">
                  <c:v>3503.9222063109269</c:v>
                </c:pt>
                <c:pt idx="157">
                  <c:v>3584.7217057776234</c:v>
                </c:pt>
                <c:pt idx="158">
                  <c:v>3667.3844198734319</c:v>
                </c:pt>
                <c:pt idx="159">
                  <c:v>3751.9533138243382</c:v>
                </c:pt>
                <c:pt idx="160">
                  <c:v>3838.4723436228323</c:v>
                </c:pt>
                <c:pt idx="161">
                  <c:v>3926.9864788747159</c:v>
                </c:pt>
                <c:pt idx="162">
                  <c:v>4017.5417261727507</c:v>
                </c:pt>
                <c:pt idx="163">
                  <c:v>4110.1851530092999</c:v>
                </c:pt>
                <c:pt idx="164">
                  <c:v>4204.9649122403844</c:v>
                </c:pt>
                <c:pt idx="165">
                  <c:v>4301.9302671138757</c:v>
                </c:pt>
                <c:pt idx="166">
                  <c:v>4401.1316168748326</c:v>
                </c:pt>
                <c:pt idx="167">
                  <c:v>4502.6205229612897</c:v>
                </c:pt>
                <c:pt idx="168">
                  <c:v>4606.4497358041117</c:v>
                </c:pt>
                <c:pt idx="169">
                  <c:v>4712.67322224485</c:v>
                </c:pt>
                <c:pt idx="170">
                  <c:v>4821.3461935858404</c:v>
                </c:pt>
                <c:pt idx="171">
                  <c:v>4932.525134287137</c:v>
                </c:pt>
                <c:pt idx="172">
                  <c:v>5046.2678313251818</c:v>
                </c:pt>
                <c:pt idx="173">
                  <c:v>5162.6334042284825</c:v>
                </c:pt>
                <c:pt idx="174">
                  <c:v>5281.6823358059019</c:v>
                </c:pt>
                <c:pt idx="175">
                  <c:v>5403.4765035835353</c:v>
                </c:pt>
                <c:pt idx="176">
                  <c:v>5528.0792119665148</c:v>
                </c:pt>
                <c:pt idx="177">
                  <c:v>5655.5552251424506</c:v>
                </c:pt>
                <c:pt idx="178">
                  <c:v>5785.9708007436229</c:v>
                </c:pt>
                <c:pt idx="179">
                  <c:v>5919.3937242854136</c:v>
                </c:pt>
                <c:pt idx="180">
                  <c:v>6055.8933443988763</c:v>
                </c:pt>
                <c:pt idx="181">
                  <c:v>6195.54060887576</c:v>
                </c:pt>
                <c:pt idx="182">
                  <c:v>6338.4081015447264</c:v>
                </c:pt>
                <c:pt idx="183">
                  <c:v>6484.5700799979159</c:v>
                </c:pt>
                <c:pt idx="184">
                  <c:v>6634.1025141874825</c:v>
                </c:pt>
                <c:pt idx="185">
                  <c:v>6787.0831259121533</c:v>
                </c:pt>
                <c:pt idx="186">
                  <c:v>6943.5914292143361</c:v>
                </c:pt>
                <c:pt idx="187">
                  <c:v>7103.708771708777</c:v>
                </c:pt>
                <c:pt idx="188">
                  <c:v>7267.5183768642401</c:v>
                </c:pt>
                <c:pt idx="189">
                  <c:v>7435.105387260196</c:v>
                </c:pt>
                <c:pt idx="190">
                  <c:v>7606.5569088409966</c:v>
                </c:pt>
                <c:pt idx="191">
                  <c:v>7781.9620561905376</c:v>
                </c:pt>
                <c:pt idx="192">
                  <c:v>7961.4119988509437</c:v>
                </c:pt>
                <c:pt idx="193">
                  <c:v>8145.0000087093531</c:v>
                </c:pt>
                <c:pt idx="194">
                  <c:v>8332.8215084774201</c:v>
                </c:pt>
                <c:pt idx="195">
                  <c:v>8524.9741212887548</c:v>
                </c:pt>
                <c:pt idx="196">
                  <c:v>8721.557721440051</c:v>
                </c:pt>
                <c:pt idx="197">
                  <c:v>8922.6744863023032</c:v>
                </c:pt>
                <c:pt idx="198">
                  <c:v>9128.4289494290788</c:v>
                </c:pt>
                <c:pt idx="199">
                  <c:v>9338.9280548894476</c:v>
                </c:pt>
                <c:pt idx="200">
                  <c:v>9554.2812128538226</c:v>
                </c:pt>
                <c:pt idx="201">
                  <c:v>9774.6003564615876</c:v>
                </c:pt>
                <c:pt idx="202">
                  <c:v>10000.00000000008</c:v>
                </c:pt>
                <c:pt idx="203">
                  <c:v>10230.597298425168</c:v>
                </c:pt>
                <c:pt idx="204">
                  <c:v>10466.51210825435</c:v>
                </c:pt>
                <c:pt idx="205">
                  <c:v>10707.86704986404</c:v>
                </c:pt>
                <c:pt idx="206">
                  <c:v>10954.787571223405</c:v>
                </c:pt>
                <c:pt idx="207">
                  <c:v>11207.402013097888</c:v>
                </c:pt>
                <c:pt idx="208">
                  <c:v>11465.841675756312</c:v>
                </c:pt>
                <c:pt idx="209">
                  <c:v>11730.240887216229</c:v>
                </c:pt>
                <c:pt idx="210">
                  <c:v>12000.737073062983</c:v>
                </c:pt>
                <c:pt idx="211">
                  <c:v>12277.470827878793</c:v>
                </c:pt>
                <c:pt idx="212">
                  <c:v>12560.585988318959</c:v>
                </c:pt>
                <c:pt idx="213">
                  <c:v>12850.229707873194</c:v>
                </c:pt>
                <c:pt idx="214">
                  <c:v>13146.552533350927</c:v>
                </c:pt>
                <c:pt idx="215">
                  <c:v>13449.708483130345</c:v>
                </c:pt>
                <c:pt idx="216">
                  <c:v>13759.855127211827</c:v>
                </c:pt>
                <c:pt idx="217">
                  <c:v>14077.15366911739</c:v>
                </c:pt>
                <c:pt idx="218">
                  <c:v>14401.769029678715</c:v>
                </c:pt>
                <c:pt idx="219">
                  <c:v>14733.869932757314</c:v>
                </c:pt>
                <c:pt idx="220">
                  <c:v>15073.628992941358</c:v>
                </c:pt>
                <c:pt idx="221">
                  <c:v>15421.22280526479</c:v>
                </c:pt>
                <c:pt idx="222">
                  <c:v>15776.832036995329</c:v>
                </c:pt>
                <c:pt idx="223">
                  <c:v>16140.641521539075</c:v>
                </c:pt>
                <c:pt idx="224">
                  <c:v>16512.840354510543</c:v>
                </c:pt>
                <c:pt idx="225">
                  <c:v>16893.62199201803</c:v>
                </c:pt>
                <c:pt idx="226">
                  <c:v>17283.184351215426</c:v>
                </c:pt>
                <c:pt idx="227">
                  <c:v>17681.729913172727</c:v>
                </c:pt>
                <c:pt idx="228">
                  <c:v>18089.465828118693</c:v>
                </c:pt>
                <c:pt idx="229">
                  <c:v>18506.604023110402</c:v>
                </c:pt>
                <c:pt idx="230">
                  <c:v>18933.361312185611</c:v>
                </c:pt>
                <c:pt idx="231">
                  <c:v>19369.959509055214</c:v>
                </c:pt>
                <c:pt idx="232">
                  <c:v>19816.625542394358</c:v>
                </c:pt>
                <c:pt idx="233">
                  <c:v>20273.591573792128</c:v>
                </c:pt>
                <c:pt idx="234">
                  <c:v>20741.095118421134</c:v>
                </c:pt>
                <c:pt idx="235">
                  <c:v>21219.379168489697</c:v>
                </c:pt>
                <c:pt idx="236">
                  <c:v>21708.692319540824</c:v>
                </c:pt>
                <c:pt idx="237">
                  <c:v>22209.288899663577</c:v>
                </c:pt>
                <c:pt idx="238">
                  <c:v>22721.429101684043</c:v>
                </c:pt>
                <c:pt idx="239">
                  <c:v>23245.379118404591</c:v>
                </c:pt>
                <c:pt idx="240">
                  <c:v>23781.411280961693</c:v>
                </c:pt>
                <c:pt idx="241">
                  <c:v>24329.804200374256</c:v>
                </c:pt>
                <c:pt idx="242">
                  <c:v>24890.842912356016</c:v>
                </c:pt>
                <c:pt idx="243">
                  <c:v>25464.819025467266</c:v>
                </c:pt>
                <c:pt idx="244">
                  <c:v>26052.030872682913</c:v>
                </c:pt>
                <c:pt idx="245">
                  <c:v>26652.783666455674</c:v>
                </c:pt>
                <c:pt idx="246">
                  <c:v>27267.389657354968</c:v>
                </c:pt>
                <c:pt idx="247">
                  <c:v>27896.168296363987</c:v>
                </c:pt>
                <c:pt idx="248">
                  <c:v>28539.446400919293</c:v>
                </c:pt>
                <c:pt idx="249">
                  <c:v>29197.558324779246</c:v>
                </c:pt>
                <c:pt idx="250">
                  <c:v>29870.846131809543</c:v>
                </c:pt>
                <c:pt idx="251">
                  <c:v>30559.659773776213</c:v>
                </c:pt>
                <c:pt idx="252">
                  <c:v>31264.357272238471</c:v>
                </c:pt>
                <c:pt idx="253">
                  <c:v>31985.304904635959</c:v>
                </c:pt>
                <c:pt idx="254">
                  <c:v>32722.877394667128</c:v>
                </c:pt>
                <c:pt idx="255">
                  <c:v>33477.458107057682</c:v>
                </c:pt>
                <c:pt idx="256">
                  <c:v>34249.43924682033</c:v>
                </c:pt>
                <c:pt idx="257">
                  <c:v>35039.222063109417</c:v>
                </c:pt>
                <c:pt idx="258">
                  <c:v>35847.21705777639</c:v>
                </c:pt>
                <c:pt idx="259">
                  <c:v>36673.844198734478</c:v>
                </c:pt>
                <c:pt idx="260">
                  <c:v>37519.533138243547</c:v>
                </c:pt>
                <c:pt idx="261">
                  <c:v>38384.723436228494</c:v>
                </c:pt>
                <c:pt idx="262">
                  <c:v>39269.864788747334</c:v>
                </c:pt>
                <c:pt idx="263">
                  <c:v>40175.417261727685</c:v>
                </c:pt>
                <c:pt idx="264">
                  <c:v>41101.851530093183</c:v>
                </c:pt>
                <c:pt idx="265">
                  <c:v>42049.649122404029</c:v>
                </c:pt>
                <c:pt idx="266">
                  <c:v>43019.302671138947</c:v>
                </c:pt>
                <c:pt idx="267">
                  <c:v>44011.316168748519</c:v>
                </c:pt>
                <c:pt idx="268">
                  <c:v>45026.205229613093</c:v>
                </c:pt>
                <c:pt idx="269">
                  <c:v>46064.497358041321</c:v>
                </c:pt>
                <c:pt idx="270">
                  <c:v>47126.732222448707</c:v>
                </c:pt>
                <c:pt idx="271">
                  <c:v>48213.461935858621</c:v>
                </c:pt>
                <c:pt idx="272">
                  <c:v>49325.25134287159</c:v>
                </c:pt>
                <c:pt idx="273">
                  <c:v>50462.678313252043</c:v>
                </c:pt>
                <c:pt idx="274">
                  <c:v>51626.334042285052</c:v>
                </c:pt>
                <c:pt idx="275">
                  <c:v>52816.82335805925</c:v>
                </c:pt>
                <c:pt idx="276">
                  <c:v>54034.765035835597</c:v>
                </c:pt>
                <c:pt idx="277">
                  <c:v>55280.792119665392</c:v>
                </c:pt>
                <c:pt idx="278">
                  <c:v>56555.552251424757</c:v>
                </c:pt>
                <c:pt idx="279">
                  <c:v>57859.708007436493</c:v>
                </c:pt>
                <c:pt idx="280">
                  <c:v>59193.937242854408</c:v>
                </c:pt>
                <c:pt idx="281">
                  <c:v>60558.933443989037</c:v>
                </c:pt>
                <c:pt idx="282">
                  <c:v>61955.406088757882</c:v>
                </c:pt>
                <c:pt idx="283">
                  <c:v>63384.081015447548</c:v>
                </c:pt>
                <c:pt idx="284">
                  <c:v>64845.700799979444</c:v>
                </c:pt>
                <c:pt idx="285">
                  <c:v>66341.025141875114</c:v>
                </c:pt>
                <c:pt idx="286">
                  <c:v>67870.831259121827</c:v>
                </c:pt>
                <c:pt idx="287">
                  <c:v>69435.914292143658</c:v>
                </c:pt>
                <c:pt idx="288">
                  <c:v>71037.08771708807</c:v>
                </c:pt>
                <c:pt idx="289">
                  <c:v>72675.183768642702</c:v>
                </c:pt>
                <c:pt idx="290">
                  <c:v>74351.053872602264</c:v>
                </c:pt>
                <c:pt idx="291">
                  <c:v>76065.569088410281</c:v>
                </c:pt>
                <c:pt idx="292">
                  <c:v>77819.6205619057</c:v>
                </c:pt>
                <c:pt idx="293">
                  <c:v>79614.119988509774</c:v>
                </c:pt>
                <c:pt idx="294">
                  <c:v>81450.000087093867</c:v>
                </c:pt>
                <c:pt idx="295">
                  <c:v>83328.215084774551</c:v>
                </c:pt>
                <c:pt idx="296">
                  <c:v>85249.741212887908</c:v>
                </c:pt>
                <c:pt idx="297">
                  <c:v>87215.577214400881</c:v>
                </c:pt>
                <c:pt idx="298">
                  <c:v>89226.744863023414</c:v>
                </c:pt>
                <c:pt idx="299">
                  <c:v>91284.289494291181</c:v>
                </c:pt>
                <c:pt idx="300">
                  <c:v>93389.28054889488</c:v>
                </c:pt>
                <c:pt idx="301">
                  <c:v>95542.812128538644</c:v>
                </c:pt>
                <c:pt idx="302">
                  <c:v>97746.003564616301</c:v>
                </c:pt>
                <c:pt idx="303">
                  <c:v>100000.00000000124</c:v>
                </c:pt>
                <c:pt idx="304">
                  <c:v>102305.97298425212</c:v>
                </c:pt>
                <c:pt idx="305">
                  <c:v>104665.12108254395</c:v>
                </c:pt>
                <c:pt idx="306">
                  <c:v>107078.67049864086</c:v>
                </c:pt>
                <c:pt idx="307">
                  <c:v>109547.87571223451</c:v>
                </c:pt>
                <c:pt idx="308">
                  <c:v>112074.02013097935</c:v>
                </c:pt>
                <c:pt idx="309">
                  <c:v>114658.41675756359</c:v>
                </c:pt>
                <c:pt idx="310">
                  <c:v>117302.40887216278</c:v>
                </c:pt>
                <c:pt idx="311">
                  <c:v>120007.37073063034</c:v>
                </c:pt>
                <c:pt idx="312">
                  <c:v>122774.70827878844</c:v>
                </c:pt>
                <c:pt idx="313">
                  <c:v>125605.8598831901</c:v>
                </c:pt>
                <c:pt idx="314">
                  <c:v>128502.29707873246</c:v>
                </c:pt>
                <c:pt idx="315">
                  <c:v>131465.52533350981</c:v>
                </c:pt>
                <c:pt idx="316">
                  <c:v>134497.084831304</c:v>
                </c:pt>
                <c:pt idx="317">
                  <c:v>137598.55127211884</c:v>
                </c:pt>
                <c:pt idx="318">
                  <c:v>140771.53669117446</c:v>
                </c:pt>
                <c:pt idx="319">
                  <c:v>144017.69029678774</c:v>
                </c:pt>
                <c:pt idx="320">
                  <c:v>147338.69932757373</c:v>
                </c:pt>
                <c:pt idx="321">
                  <c:v>150736.2899294142</c:v>
                </c:pt>
                <c:pt idx="322">
                  <c:v>154212.22805264854</c:v>
                </c:pt>
                <c:pt idx="323">
                  <c:v>157768.32036995393</c:v>
                </c:pt>
                <c:pt idx="324">
                  <c:v>161406.4152153914</c:v>
                </c:pt>
                <c:pt idx="325">
                  <c:v>165128.40354510609</c:v>
                </c:pt>
                <c:pt idx="326">
                  <c:v>168936.21992018097</c:v>
                </c:pt>
                <c:pt idx="327">
                  <c:v>172831.84351215497</c:v>
                </c:pt>
                <c:pt idx="328">
                  <c:v>176817.29913172798</c:v>
                </c:pt>
                <c:pt idx="329">
                  <c:v>180894.65828118764</c:v>
                </c:pt>
                <c:pt idx="330">
                  <c:v>185066.04023110474</c:v>
                </c:pt>
                <c:pt idx="331">
                  <c:v>189333.61312185685</c:v>
                </c:pt>
                <c:pt idx="332">
                  <c:v>193699.5950905529</c:v>
                </c:pt>
                <c:pt idx="333">
                  <c:v>198166.25542394436</c:v>
                </c:pt>
                <c:pt idx="334">
                  <c:v>202735.91573792207</c:v>
                </c:pt>
                <c:pt idx="335">
                  <c:v>207410.95118421214</c:v>
                </c:pt>
                <c:pt idx="336">
                  <c:v>212193.79168489782</c:v>
                </c:pt>
                <c:pt idx="337">
                  <c:v>217086.92319540912</c:v>
                </c:pt>
                <c:pt idx="338">
                  <c:v>222092.88899663667</c:v>
                </c:pt>
                <c:pt idx="339">
                  <c:v>227214.29101684137</c:v>
                </c:pt>
                <c:pt idx="340">
                  <c:v>232453.79118404686</c:v>
                </c:pt>
                <c:pt idx="341">
                  <c:v>237814.11280961789</c:v>
                </c:pt>
                <c:pt idx="342">
                  <c:v>243298.04200374353</c:v>
                </c:pt>
                <c:pt idx="343">
                  <c:v>248908.42912356116</c:v>
                </c:pt>
                <c:pt idx="344">
                  <c:v>254648.19025467368</c:v>
                </c:pt>
                <c:pt idx="345">
                  <c:v>260520.30872683018</c:v>
                </c:pt>
                <c:pt idx="346">
                  <c:v>266527.83666455781</c:v>
                </c:pt>
                <c:pt idx="347">
                  <c:v>272673.89657355077</c:v>
                </c:pt>
                <c:pt idx="348">
                  <c:v>278961.68296364095</c:v>
                </c:pt>
                <c:pt idx="349">
                  <c:v>285394.46400919405</c:v>
                </c:pt>
                <c:pt idx="350">
                  <c:v>291975.58324779361</c:v>
                </c:pt>
                <c:pt idx="351">
                  <c:v>298708.46131809661</c:v>
                </c:pt>
                <c:pt idx="352">
                  <c:v>305596.59773776337</c:v>
                </c:pt>
                <c:pt idx="353">
                  <c:v>312643.57272238599</c:v>
                </c:pt>
                <c:pt idx="354">
                  <c:v>319853.04904636089</c:v>
                </c:pt>
                <c:pt idx="355">
                  <c:v>327228.77394667262</c:v>
                </c:pt>
                <c:pt idx="356">
                  <c:v>334774.58107057819</c:v>
                </c:pt>
                <c:pt idx="357">
                  <c:v>342494.39246820472</c:v>
                </c:pt>
                <c:pt idx="358">
                  <c:v>350392.22063109564</c:v>
                </c:pt>
                <c:pt idx="359">
                  <c:v>358472.17057776538</c:v>
                </c:pt>
                <c:pt idx="360">
                  <c:v>366738.44198734633</c:v>
                </c:pt>
                <c:pt idx="361">
                  <c:v>375195.33138243703</c:v>
                </c:pt>
                <c:pt idx="362">
                  <c:v>383847.23436228652</c:v>
                </c:pt>
                <c:pt idx="363">
                  <c:v>392698.64788747492</c:v>
                </c:pt>
                <c:pt idx="364">
                  <c:v>401754.17261727847</c:v>
                </c:pt>
                <c:pt idx="365">
                  <c:v>411018.51530093345</c:v>
                </c:pt>
                <c:pt idx="366">
                  <c:v>420496.49122404197</c:v>
                </c:pt>
                <c:pt idx="367">
                  <c:v>430193.02671139117</c:v>
                </c:pt>
                <c:pt idx="368">
                  <c:v>440113.16168748692</c:v>
                </c:pt>
                <c:pt idx="369">
                  <c:v>450262.05229613266</c:v>
                </c:pt>
                <c:pt idx="370">
                  <c:v>460644.97358041495</c:v>
                </c:pt>
                <c:pt idx="371">
                  <c:v>471267.32222448883</c:v>
                </c:pt>
                <c:pt idx="372">
                  <c:v>482134.61935858801</c:v>
                </c:pt>
                <c:pt idx="373">
                  <c:v>493252.51342871774</c:v>
                </c:pt>
                <c:pt idx="374">
                  <c:v>504626.78313252231</c:v>
                </c:pt>
                <c:pt idx="375">
                  <c:v>516263.34042285243</c:v>
                </c:pt>
                <c:pt idx="376">
                  <c:v>528168.23358059442</c:v>
                </c:pt>
                <c:pt idx="377">
                  <c:v>540347.65035835793</c:v>
                </c:pt>
                <c:pt idx="378">
                  <c:v>552807.92119665595</c:v>
                </c:pt>
                <c:pt idx="379">
                  <c:v>565555.52251424966</c:v>
                </c:pt>
                <c:pt idx="380">
                  <c:v>578597.080074367</c:v>
                </c:pt>
                <c:pt idx="381">
                  <c:v>591939.37242854619</c:v>
                </c:pt>
                <c:pt idx="382">
                  <c:v>605589.33443989255</c:v>
                </c:pt>
                <c:pt idx="383">
                  <c:v>619554.06088758109</c:v>
                </c:pt>
                <c:pt idx="384">
                  <c:v>633840.81015447783</c:v>
                </c:pt>
                <c:pt idx="385">
                  <c:v>648457.00799979689</c:v>
                </c:pt>
                <c:pt idx="386">
                  <c:v>663410.25141875364</c:v>
                </c:pt>
                <c:pt idx="387">
                  <c:v>678708.31259122083</c:v>
                </c:pt>
                <c:pt idx="388">
                  <c:v>694359.14292143926</c:v>
                </c:pt>
                <c:pt idx="389">
                  <c:v>710370.87717088347</c:v>
                </c:pt>
                <c:pt idx="390">
                  <c:v>726751.83768642985</c:v>
                </c:pt>
                <c:pt idx="391">
                  <c:v>743510.53872602561</c:v>
                </c:pt>
                <c:pt idx="392">
                  <c:v>760655.69088410574</c:v>
                </c:pt>
                <c:pt idx="393">
                  <c:v>778196.20561905997</c:v>
                </c:pt>
                <c:pt idx="394">
                  <c:v>796141.19988510071</c:v>
                </c:pt>
                <c:pt idx="395">
                  <c:v>814500.00087094179</c:v>
                </c:pt>
                <c:pt idx="396">
                  <c:v>833282.15084774874</c:v>
                </c:pt>
                <c:pt idx="397">
                  <c:v>852497.41212888237</c:v>
                </c:pt>
                <c:pt idx="398">
                  <c:v>872155.77214401215</c:v>
                </c:pt>
                <c:pt idx="399">
                  <c:v>892267.4486302376</c:v>
                </c:pt>
                <c:pt idx="400">
                  <c:v>912842.8949429153</c:v>
                </c:pt>
                <c:pt idx="401">
                  <c:v>933892.80548895244</c:v>
                </c:pt>
                <c:pt idx="402">
                  <c:v>955428.12128539011</c:v>
                </c:pt>
                <c:pt idx="403">
                  <c:v>977460.03564616677</c:v>
                </c:pt>
                <c:pt idx="404">
                  <c:v>1000000.0000000162</c:v>
                </c:pt>
              </c:numCache>
            </c:numRef>
          </c:xVal>
          <c:yVal>
            <c:numRef>
              <c:f>'Step 1.3'!$D$3:$D$407</c:f>
              <c:numCache>
                <c:formatCode>0.00</c:formatCode>
                <c:ptCount val="405"/>
                <c:pt idx="0">
                  <c:v>-3.8156515340905472E-4</c:v>
                </c:pt>
                <c:pt idx="1">
                  <c:v>-3.8156518485329743E-4</c:v>
                </c:pt>
                <c:pt idx="2">
                  <c:v>-3.8156521776048905E-4</c:v>
                </c:pt>
                <c:pt idx="3">
                  <c:v>-3.8156525220102883E-4</c:v>
                </c:pt>
                <c:pt idx="4">
                  <c:v>-3.8156528825303055E-4</c:v>
                </c:pt>
                <c:pt idx="5">
                  <c:v>-3.8156532597821393E-4</c:v>
                </c:pt>
                <c:pt idx="6">
                  <c:v>-3.8156536546915846E-4</c:v>
                </c:pt>
                <c:pt idx="7">
                  <c:v>-3.8156540681072871E-4</c:v>
                </c:pt>
                <c:pt idx="8">
                  <c:v>-3.8156545017747553E-4</c:v>
                </c:pt>
                <c:pt idx="9">
                  <c:v>-3.8156549544981718E-4</c:v>
                </c:pt>
                <c:pt idx="10">
                  <c:v>-3.8156554284184374E-4</c:v>
                </c:pt>
                <c:pt idx="11">
                  <c:v>-3.8156559244806342E-4</c:v>
                </c:pt>
                <c:pt idx="12">
                  <c:v>-3.8156564436202006E-4</c:v>
                </c:pt>
                <c:pt idx="13">
                  <c:v>-3.8156569870618871E-4</c:v>
                </c:pt>
                <c:pt idx="14">
                  <c:v>-3.8156575558086388E-4</c:v>
                </c:pt>
                <c:pt idx="15">
                  <c:v>-3.8156581520977918E-4</c:v>
                </c:pt>
                <c:pt idx="16">
                  <c:v>-3.8156587751578513E-4</c:v>
                </c:pt>
                <c:pt idx="17">
                  <c:v>-3.815659427274374E-4</c:v>
                </c:pt>
                <c:pt idx="18">
                  <c:v>-3.8156601098071207E-4</c:v>
                </c:pt>
                <c:pt idx="19">
                  <c:v>-3.8156608241351407E-4</c:v>
                </c:pt>
                <c:pt idx="20">
                  <c:v>-3.8156615718978637E-4</c:v>
                </c:pt>
                <c:pt idx="21">
                  <c:v>-3.815662354455049E-4</c:v>
                </c:pt>
                <c:pt idx="22">
                  <c:v>-3.8156631735811392E-4</c:v>
                </c:pt>
                <c:pt idx="23">
                  <c:v>-3.8156640308576991E-4</c:v>
                </c:pt>
                <c:pt idx="24">
                  <c:v>-3.8156649281556078E-4</c:v>
                </c:pt>
                <c:pt idx="25">
                  <c:v>-3.8156658683583292E-4</c:v>
                </c:pt>
                <c:pt idx="26">
                  <c:v>-3.8156668513404971E-4</c:v>
                </c:pt>
                <c:pt idx="27">
                  <c:v>-3.8156678801013003E-4</c:v>
                </c:pt>
                <c:pt idx="28">
                  <c:v>-3.8156689569552275E-4</c:v>
                </c:pt>
                <c:pt idx="29">
                  <c:v>-3.8156700861165737E-4</c:v>
                </c:pt>
                <c:pt idx="30">
                  <c:v>-3.8156712657241062E-4</c:v>
                </c:pt>
                <c:pt idx="31">
                  <c:v>-3.8156725003778684E-4</c:v>
                </c:pt>
                <c:pt idx="32">
                  <c:v>-3.8156737937424662E-4</c:v>
                </c:pt>
                <c:pt idx="33">
                  <c:v>-3.81567514629044E-4</c:v>
                </c:pt>
                <c:pt idx="34">
                  <c:v>-3.8156765619564191E-4</c:v>
                </c:pt>
                <c:pt idx="35">
                  <c:v>-3.8156780446943202E-4</c:v>
                </c:pt>
                <c:pt idx="36">
                  <c:v>-3.8156795955263746E-4</c:v>
                </c:pt>
                <c:pt idx="37">
                  <c:v>-3.8156812196891114E-4</c:v>
                </c:pt>
                <c:pt idx="38">
                  <c:v>-3.8156829185712223E-4</c:v>
                </c:pt>
                <c:pt idx="39">
                  <c:v>-3.8156846978335587E-4</c:v>
                </c:pt>
                <c:pt idx="40">
                  <c:v>-3.8156865588744574E-4</c:v>
                </c:pt>
                <c:pt idx="41">
                  <c:v>-3.8156885068243648E-4</c:v>
                </c:pt>
                <c:pt idx="42">
                  <c:v>-3.8156905455600479E-4</c:v>
                </c:pt>
                <c:pt idx="43">
                  <c:v>-3.8156926805494836E-4</c:v>
                </c:pt>
                <c:pt idx="44">
                  <c:v>-3.8156949139335733E-4</c:v>
                </c:pt>
                <c:pt idx="45">
                  <c:v>-3.8156972536972989E-4</c:v>
                </c:pt>
                <c:pt idx="46">
                  <c:v>-3.8156997003903521E-4</c:v>
                </c:pt>
                <c:pt idx="47">
                  <c:v>-3.8157022612840801E-4</c:v>
                </c:pt>
                <c:pt idx="48">
                  <c:v>-3.8157049436401882E-4</c:v>
                </c:pt>
                <c:pt idx="49">
                  <c:v>-3.8157077500528317E-4</c:v>
                </c:pt>
                <c:pt idx="50">
                  <c:v>-3.8157106872533107E-4</c:v>
                </c:pt>
                <c:pt idx="51">
                  <c:v>-3.8157137604877993E-4</c:v>
                </c:pt>
                <c:pt idx="52">
                  <c:v>-3.8157169770758624E-4</c:v>
                </c:pt>
                <c:pt idx="53">
                  <c:v>-3.8157203447035289E-4</c:v>
                </c:pt>
                <c:pt idx="54">
                  <c:v>-3.8157238694173972E-4</c:v>
                </c:pt>
                <c:pt idx="55">
                  <c:v>-3.8157275585466781E-4</c:v>
                </c:pt>
                <c:pt idx="56">
                  <c:v>-3.815731420789987E-4</c:v>
                </c:pt>
                <c:pt idx="57">
                  <c:v>-3.8157354609402434E-4</c:v>
                </c:pt>
                <c:pt idx="58">
                  <c:v>-3.8157396916789087E-4</c:v>
                </c:pt>
                <c:pt idx="59">
                  <c:v>-3.8157441176060286E-4</c:v>
                </c:pt>
                <c:pt idx="60">
                  <c:v>-3.8157487521359862E-4</c:v>
                </c:pt>
                <c:pt idx="61">
                  <c:v>-3.8157536017107736E-4</c:v>
                </c:pt>
                <c:pt idx="62">
                  <c:v>-3.8157586774592171E-4</c:v>
                </c:pt>
                <c:pt idx="63">
                  <c:v>-3.8157639920627807E-4</c:v>
                </c:pt>
                <c:pt idx="64">
                  <c:v>-3.8157695512787524E-4</c:v>
                </c:pt>
                <c:pt idx="65">
                  <c:v>-3.8157753720221785E-4</c:v>
                </c:pt>
                <c:pt idx="66">
                  <c:v>-3.8157814631073998E-4</c:v>
                </c:pt>
                <c:pt idx="67">
                  <c:v>-3.8157878403886566E-4</c:v>
                </c:pt>
                <c:pt idx="68">
                  <c:v>-3.8157945139532569E-4</c:v>
                </c:pt>
                <c:pt idx="69">
                  <c:v>-3.8158014977459893E-4</c:v>
                </c:pt>
                <c:pt idx="70">
                  <c:v>-3.8158088082865081E-4</c:v>
                </c:pt>
                <c:pt idx="71">
                  <c:v>-3.8158164597896257E-4</c:v>
                </c:pt>
                <c:pt idx="72">
                  <c:v>-3.8158244682253052E-4</c:v>
                </c:pt>
                <c:pt idx="73">
                  <c:v>-3.815832850064985E-4</c:v>
                </c:pt>
                <c:pt idx="74">
                  <c:v>-3.8158416229277012E-4</c:v>
                </c:pt>
                <c:pt idx="75">
                  <c:v>-3.8158508049050314E-4</c:v>
                </c:pt>
                <c:pt idx="76">
                  <c:v>-3.8158604161619503E-4</c:v>
                </c:pt>
                <c:pt idx="77">
                  <c:v>-3.8158704756676126E-4</c:v>
                </c:pt>
                <c:pt idx="78">
                  <c:v>-3.8158810032591043E-4</c:v>
                </c:pt>
                <c:pt idx="79">
                  <c:v>-3.8158920240293295E-4</c:v>
                </c:pt>
                <c:pt idx="80">
                  <c:v>-3.8159035566099134E-4</c:v>
                </c:pt>
                <c:pt idx="81">
                  <c:v>-3.8159156281092929E-4</c:v>
                </c:pt>
                <c:pt idx="82">
                  <c:v>-3.8159282636878768E-4</c:v>
                </c:pt>
                <c:pt idx="83">
                  <c:v>-3.8159414874934863E-4</c:v>
                </c:pt>
                <c:pt idx="84">
                  <c:v>-3.8159553291033433E-4</c:v>
                </c:pt>
                <c:pt idx="85">
                  <c:v>-3.8159698152015616E-4</c:v>
                </c:pt>
                <c:pt idx="86">
                  <c:v>-3.81598497795952E-4</c:v>
                </c:pt>
                <c:pt idx="87">
                  <c:v>-3.8160008489410434E-4</c:v>
                </c:pt>
                <c:pt idx="88">
                  <c:v>-3.8160174580801714E-4</c:v>
                </c:pt>
                <c:pt idx="89">
                  <c:v>-3.8160348449160677E-4</c:v>
                </c:pt>
                <c:pt idx="90">
                  <c:v>-3.8160530405400173E-4</c:v>
                </c:pt>
                <c:pt idx="91">
                  <c:v>-3.8160720858895178E-4</c:v>
                </c:pt>
                <c:pt idx="92">
                  <c:v>-3.816092020484448E-4</c:v>
                </c:pt>
                <c:pt idx="93">
                  <c:v>-3.8161128826681517E-4</c:v>
                </c:pt>
                <c:pt idx="94">
                  <c:v>-3.8161347189811178E-4</c:v>
                </c:pt>
                <c:pt idx="95">
                  <c:v>-3.8161575748065922E-4</c:v>
                </c:pt>
                <c:pt idx="96">
                  <c:v>-3.8161814975626405E-4</c:v>
                </c:pt>
                <c:pt idx="97">
                  <c:v>-3.8162065349566388E-4</c:v>
                </c:pt>
                <c:pt idx="98">
                  <c:v>-3.8162327411958173E-4</c:v>
                </c:pt>
                <c:pt idx="99">
                  <c:v>-3.8162601706706351E-4</c:v>
                </c:pt>
                <c:pt idx="100">
                  <c:v>-3.8162888772604357E-4</c:v>
                </c:pt>
                <c:pt idx="101">
                  <c:v>-3.816318925876956E-4</c:v>
                </c:pt>
                <c:pt idx="102">
                  <c:v>-3.8163503759157342E-4</c:v>
                </c:pt>
                <c:pt idx="103">
                  <c:v>-3.8163832905622835E-4</c:v>
                </c:pt>
                <c:pt idx="104">
                  <c:v>-3.8164177424432989E-4</c:v>
                </c:pt>
                <c:pt idx="105">
                  <c:v>-3.816453801118778E-4</c:v>
                </c:pt>
                <c:pt idx="106">
                  <c:v>-3.816491543670805E-4</c:v>
                </c:pt>
                <c:pt idx="107">
                  <c:v>-3.8165310453684465E-4</c:v>
                </c:pt>
                <c:pt idx="108">
                  <c:v>-3.8165723914137812E-4</c:v>
                </c:pt>
                <c:pt idx="109">
                  <c:v>-3.816615662649936E-4</c:v>
                </c:pt>
                <c:pt idx="110">
                  <c:v>-3.8166609562178871E-4</c:v>
                </c:pt>
                <c:pt idx="111">
                  <c:v>-3.816708361167549E-4</c:v>
                </c:pt>
                <c:pt idx="112">
                  <c:v>-3.8167579779862626E-4</c:v>
                </c:pt>
                <c:pt idx="113">
                  <c:v>-3.8168099100351912E-4</c:v>
                </c:pt>
                <c:pt idx="114">
                  <c:v>-3.8168642629128374E-4</c:v>
                </c:pt>
                <c:pt idx="115">
                  <c:v>-3.8169211518999761E-4</c:v>
                </c:pt>
                <c:pt idx="116">
                  <c:v>-3.8169806972921083E-4</c:v>
                </c:pt>
                <c:pt idx="117">
                  <c:v>-3.8170430186228795E-4</c:v>
                </c:pt>
                <c:pt idx="118">
                  <c:v>-3.8171082465451238E-4</c:v>
                </c:pt>
                <c:pt idx="119">
                  <c:v>-3.8171765187129995E-4</c:v>
                </c:pt>
                <c:pt idx="120">
                  <c:v>-3.8172479750180039E-4</c:v>
                </c:pt>
                <c:pt idx="121">
                  <c:v>-3.8173227660368524E-4</c:v>
                </c:pt>
                <c:pt idx="122">
                  <c:v>-3.8174010451622227E-4</c:v>
                </c:pt>
                <c:pt idx="123">
                  <c:v>-3.8174829772531484E-4</c:v>
                </c:pt>
                <c:pt idx="124">
                  <c:v>-3.8175687315083323E-4</c:v>
                </c:pt>
                <c:pt idx="125">
                  <c:v>-3.8176584841470882E-4</c:v>
                </c:pt>
                <c:pt idx="126">
                  <c:v>-3.8177524248127594E-4</c:v>
                </c:pt>
                <c:pt idx="127">
                  <c:v>-3.8178507489252669E-4</c:v>
                </c:pt>
                <c:pt idx="128">
                  <c:v>-3.8179536596773549E-4</c:v>
                </c:pt>
                <c:pt idx="129">
                  <c:v>-3.8180613721428035E-4</c:v>
                </c:pt>
                <c:pt idx="130">
                  <c:v>-3.8181741070369621E-4</c:v>
                </c:pt>
                <c:pt idx="131">
                  <c:v>-3.8182921018552136E-4</c:v>
                </c:pt>
                <c:pt idx="132">
                  <c:v>-3.8184156040066679E-4</c:v>
                </c:pt>
                <c:pt idx="133">
                  <c:v>-3.8185448638514076E-4</c:v>
                </c:pt>
                <c:pt idx="134">
                  <c:v>-3.8186801554923057E-4</c:v>
                </c:pt>
                <c:pt idx="135">
                  <c:v>-3.8188217600335626E-4</c:v>
                </c:pt>
                <c:pt idx="136">
                  <c:v>-3.8189699676348133E-4</c:v>
                </c:pt>
                <c:pt idx="137">
                  <c:v>-3.8191250906554925E-4</c:v>
                </c:pt>
                <c:pt idx="138">
                  <c:v>-3.819287451494129E-4</c:v>
                </c:pt>
                <c:pt idx="139">
                  <c:v>-3.8194573855778911E-4</c:v>
                </c:pt>
                <c:pt idx="140">
                  <c:v>-3.8196352483060533E-4</c:v>
                </c:pt>
                <c:pt idx="141">
                  <c:v>-3.8198214083283379E-4</c:v>
                </c:pt>
                <c:pt idx="142">
                  <c:v>-3.8200162494254338E-4</c:v>
                </c:pt>
                <c:pt idx="143">
                  <c:v>-3.8202201850709861E-4</c:v>
                </c:pt>
                <c:pt idx="144">
                  <c:v>-3.8204336307156049E-4</c:v>
                </c:pt>
                <c:pt idx="145">
                  <c:v>-3.8206570365465094E-4</c:v>
                </c:pt>
                <c:pt idx="146">
                  <c:v>-3.820890862568213E-4</c:v>
                </c:pt>
                <c:pt idx="147">
                  <c:v>-3.8211355970605636E-4</c:v>
                </c:pt>
                <c:pt idx="148">
                  <c:v>-3.8213917497124283E-4</c:v>
                </c:pt>
                <c:pt idx="149">
                  <c:v>-3.8216598520749524E-4</c:v>
                </c:pt>
                <c:pt idx="150">
                  <c:v>-3.8219404603389412E-4</c:v>
                </c:pt>
                <c:pt idx="151">
                  <c:v>-3.8222341599156238E-4</c:v>
                </c:pt>
                <c:pt idx="152">
                  <c:v>-3.8225415613091435E-4</c:v>
                </c:pt>
                <c:pt idx="153">
                  <c:v>-3.8228633035979423E-4</c:v>
                </c:pt>
                <c:pt idx="154">
                  <c:v>-3.8232000544829775E-4</c:v>
                </c:pt>
                <c:pt idx="155">
                  <c:v>-3.8235525161318029E-4</c:v>
                </c:pt>
                <c:pt idx="156">
                  <c:v>-3.8239214190258946E-4</c:v>
                </c:pt>
                <c:pt idx="157">
                  <c:v>-3.8243075331859165E-4</c:v>
                </c:pt>
                <c:pt idx="158">
                  <c:v>-3.8247116581326335E-4</c:v>
                </c:pt>
                <c:pt idx="159">
                  <c:v>-3.8251346371113672E-4</c:v>
                </c:pt>
                <c:pt idx="160">
                  <c:v>-3.825577347216854E-4</c:v>
                </c:pt>
                <c:pt idx="161">
                  <c:v>-3.8260407129619316E-4</c:v>
                </c:pt>
                <c:pt idx="162">
                  <c:v>-3.8265256922170252E-4</c:v>
                </c:pt>
                <c:pt idx="163">
                  <c:v>-3.827033296326915E-4</c:v>
                </c:pt>
                <c:pt idx="164">
                  <c:v>-3.8275645815664174E-4</c:v>
                </c:pt>
                <c:pt idx="165">
                  <c:v>-3.8281206521299365E-4</c:v>
                </c:pt>
                <c:pt idx="166">
                  <c:v>-3.8287026610476208E-4</c:v>
                </c:pt>
                <c:pt idx="167">
                  <c:v>-3.8293118241783765E-4</c:v>
                </c:pt>
                <c:pt idx="168">
                  <c:v>-3.8299494048474602E-4</c:v>
                </c:pt>
                <c:pt idx="169">
                  <c:v>-3.8306167271644334E-4</c:v>
                </c:pt>
                <c:pt idx="170">
                  <c:v>-3.8313151826291033E-4</c:v>
                </c:pt>
                <c:pt idx="171">
                  <c:v>-3.83204622090251E-4</c:v>
                </c:pt>
                <c:pt idx="172">
                  <c:v>-3.8328113616590415E-4</c:v>
                </c:pt>
                <c:pt idx="173">
                  <c:v>-3.833612197508483E-4</c:v>
                </c:pt>
                <c:pt idx="174">
                  <c:v>-3.8344503930413026E-4</c:v>
                </c:pt>
                <c:pt idx="175">
                  <c:v>-3.8353276895540717E-4</c:v>
                </c:pt>
                <c:pt idx="176">
                  <c:v>-3.8362459118579297E-4</c:v>
                </c:pt>
                <c:pt idx="177">
                  <c:v>-3.8372069725700468E-4</c:v>
                </c:pt>
                <c:pt idx="178">
                  <c:v>-3.8382128644083146E-4</c:v>
                </c:pt>
                <c:pt idx="179">
                  <c:v>-3.8392656833748242E-4</c:v>
                </c:pt>
                <c:pt idx="180">
                  <c:v>-3.8403676148400181E-4</c:v>
                </c:pt>
                <c:pt idx="181">
                  <c:v>-3.8415209534376665E-4</c:v>
                </c:pt>
                <c:pt idx="182">
                  <c:v>-3.8427280945880701E-4</c:v>
                </c:pt>
                <c:pt idx="183">
                  <c:v>-3.8439915495133286E-4</c:v>
                </c:pt>
                <c:pt idx="184">
                  <c:v>-3.8453139444562218E-4</c:v>
                </c:pt>
                <c:pt idx="185">
                  <c:v>-3.8466980291763399E-4</c:v>
                </c:pt>
                <c:pt idx="186">
                  <c:v>-3.8481466818105338E-4</c:v>
                </c:pt>
                <c:pt idx="187">
                  <c:v>-3.8496629135115695E-4</c:v>
                </c:pt>
                <c:pt idx="188">
                  <c:v>-3.8512498769539057E-4</c:v>
                </c:pt>
                <c:pt idx="189">
                  <c:v>-3.8529108739329725E-4</c:v>
                </c:pt>
                <c:pt idx="190">
                  <c:v>-3.8546493538511476E-4</c:v>
                </c:pt>
                <c:pt idx="191">
                  <c:v>-3.8564689343842569E-4</c:v>
                </c:pt>
                <c:pt idx="192">
                  <c:v>-3.8583733988296047E-4</c:v>
                </c:pt>
                <c:pt idx="193">
                  <c:v>-3.8603667046599959E-4</c:v>
                </c:pt>
                <c:pt idx="194">
                  <c:v>-3.8624529970539051E-4</c:v>
                </c:pt>
                <c:pt idx="195">
                  <c:v>-3.8646366136016767E-4</c:v>
                </c:pt>
                <c:pt idx="196">
                  <c:v>-3.8669894662540799E-4</c:v>
                </c:pt>
                <c:pt idx="197">
                  <c:v>-3.8693815641790063E-4</c:v>
                </c:pt>
                <c:pt idx="198">
                  <c:v>-3.871885250410419E-4</c:v>
                </c:pt>
                <c:pt idx="199">
                  <c:v>-3.8745057321824729E-4</c:v>
                </c:pt>
                <c:pt idx="200">
                  <c:v>-3.8772484569743904E-4</c:v>
                </c:pt>
                <c:pt idx="201">
                  <c:v>-3.8801191266193134E-4</c:v>
                </c:pt>
                <c:pt idx="202">
                  <c:v>-3.8831237086357827E-4</c:v>
                </c:pt>
                <c:pt idx="203">
                  <c:v>-3.8862684501823105E-4</c:v>
                </c:pt>
                <c:pt idx="204">
                  <c:v>-3.8895598892249459E-4</c:v>
                </c:pt>
                <c:pt idx="205">
                  <c:v>-3.8930048709992363E-4</c:v>
                </c:pt>
                <c:pt idx="206">
                  <c:v>-3.8966105534783902E-4</c:v>
                </c:pt>
                <c:pt idx="207">
                  <c:v>-3.9003844357741882E-4</c:v>
                </c:pt>
                <c:pt idx="208">
                  <c:v>-3.9043343614739157E-4</c:v>
                </c:pt>
                <c:pt idx="209">
                  <c:v>-3.9084685419012231E-4</c:v>
                </c:pt>
                <c:pt idx="210">
                  <c:v>-3.9127955733400395E-4</c:v>
                </c:pt>
                <c:pt idx="211">
                  <c:v>-3.9173244497645504E-4</c:v>
                </c:pt>
                <c:pt idx="212">
                  <c:v>-3.9220645854925779E-4</c:v>
                </c:pt>
                <c:pt idx="213">
                  <c:v>-3.9270258370385601E-4</c:v>
                </c:pt>
                <c:pt idx="214">
                  <c:v>-3.9322185148985315E-4</c:v>
                </c:pt>
                <c:pt idx="215">
                  <c:v>-3.937653414834726E-4</c:v>
                </c:pt>
                <c:pt idx="216">
                  <c:v>-3.9433418324187343E-4</c:v>
                </c:pt>
                <c:pt idx="217">
                  <c:v>-3.9492955975950489E-4</c:v>
                </c:pt>
                <c:pt idx="218">
                  <c:v>-3.9555270818275839E-4</c:v>
                </c:pt>
                <c:pt idx="219">
                  <c:v>-3.9620492389703173E-4</c:v>
                </c:pt>
                <c:pt idx="220">
                  <c:v>-3.9688756255775782E-4</c:v>
                </c:pt>
                <c:pt idx="221">
                  <c:v>-3.9760541194444686E-4</c:v>
                </c:pt>
                <c:pt idx="222">
                  <c:v>-3.9835321962697031E-4</c:v>
                </c:pt>
                <c:pt idx="223">
                  <c:v>-3.9913590896920406E-4</c:v>
                </c:pt>
                <c:pt idx="224">
                  <c:v>-3.999551064361712E-4</c:v>
                </c:pt>
                <c:pt idx="225">
                  <c:v>-4.0081251473816752E-4</c:v>
                </c:pt>
                <c:pt idx="226">
                  <c:v>-4.0170991586864263E-4</c:v>
                </c:pt>
                <c:pt idx="227">
                  <c:v>-4.0264917495023576E-4</c:v>
                </c:pt>
                <c:pt idx="228">
                  <c:v>-4.0363898136494558E-4</c:v>
                </c:pt>
                <c:pt idx="229">
                  <c:v>-4.0466790374609613E-4</c:v>
                </c:pt>
                <c:pt idx="230">
                  <c:v>-4.0574481768108829E-4</c:v>
                </c:pt>
                <c:pt idx="231">
                  <c:v>-4.0687196117649674E-4</c:v>
                </c:pt>
                <c:pt idx="232">
                  <c:v>-4.080516764529544E-4</c:v>
                </c:pt>
                <c:pt idx="233">
                  <c:v>-4.0928641499385094E-4</c:v>
                </c:pt>
                <c:pt idx="234">
                  <c:v>-4.1057874281392852E-4</c:v>
                </c:pt>
                <c:pt idx="235">
                  <c:v>-4.1193134507405612E-4</c:v>
                </c:pt>
                <c:pt idx="236">
                  <c:v>-4.1334703226409753E-4</c:v>
                </c:pt>
                <c:pt idx="237">
                  <c:v>-4.148354831462808E-4</c:v>
                </c:pt>
                <c:pt idx="238">
                  <c:v>-4.1638630200919124E-4</c:v>
                </c:pt>
                <c:pt idx="239">
                  <c:v>-4.1800944817294396E-4</c:v>
                </c:pt>
                <c:pt idx="240">
                  <c:v>-4.1971166195459186E-4</c:v>
                </c:pt>
                <c:pt idx="241">
                  <c:v>-4.2148973609530606E-4</c:v>
                </c:pt>
                <c:pt idx="242">
                  <c:v>-4.233507327038323E-4</c:v>
                </c:pt>
                <c:pt idx="243">
                  <c:v>-4.2529851775602339E-4</c:v>
                </c:pt>
                <c:pt idx="244">
                  <c:v>-4.2733713716679709E-4</c:v>
                </c:pt>
                <c:pt idx="245">
                  <c:v>-4.2947082529846931E-4</c:v>
                </c:pt>
                <c:pt idx="246">
                  <c:v>-4.3171075099588687E-4</c:v>
                </c:pt>
                <c:pt idx="247">
                  <c:v>-4.3404807832160823E-4</c:v>
                </c:pt>
                <c:pt idx="248">
                  <c:v>-4.3649776703525572E-4</c:v>
                </c:pt>
                <c:pt idx="249">
                  <c:v>-4.3905816007385097E-4</c:v>
                </c:pt>
                <c:pt idx="250">
                  <c:v>-4.4174131161771947E-4</c:v>
                </c:pt>
                <c:pt idx="251">
                  <c:v>-4.4454604861718464E-4</c:v>
                </c:pt>
                <c:pt idx="252">
                  <c:v>-4.4748493189185123E-4</c:v>
                </c:pt>
                <c:pt idx="253">
                  <c:v>-4.5055731916167742E-4</c:v>
                </c:pt>
                <c:pt idx="254">
                  <c:v>-4.5377295660556453E-4</c:v>
                </c:pt>
                <c:pt idx="255">
                  <c:v>-4.5714525682856834E-4</c:v>
                </c:pt>
                <c:pt idx="256">
                  <c:v>-4.6066773142215288E-4</c:v>
                </c:pt>
                <c:pt idx="257">
                  <c:v>-4.6435779697254404E-4</c:v>
                </c:pt>
                <c:pt idx="258">
                  <c:v>-4.6821636767335252E-4</c:v>
                </c:pt>
                <c:pt idx="259">
                  <c:v>-4.7225481889550015E-4</c:v>
                </c:pt>
                <c:pt idx="260">
                  <c:v>-4.7648826742871704E-4</c:v>
                </c:pt>
                <c:pt idx="261">
                  <c:v>-4.8091537712780663E-4</c:v>
                </c:pt>
                <c:pt idx="262">
                  <c:v>-4.8554532521667416E-4</c:v>
                </c:pt>
                <c:pt idx="263">
                  <c:v>-4.9039445247015174E-4</c:v>
                </c:pt>
                <c:pt idx="264">
                  <c:v>-4.9547280957405108E-4</c:v>
                </c:pt>
                <c:pt idx="265">
                  <c:v>-5.0078417723587365E-4</c:v>
                </c:pt>
                <c:pt idx="266">
                  <c:v>-5.0633956162446229E-4</c:v>
                </c:pt>
                <c:pt idx="267">
                  <c:v>-5.1216058676362575E-4</c:v>
                </c:pt>
                <c:pt idx="268">
                  <c:v>-5.1824920010813647E-4</c:v>
                </c:pt>
                <c:pt idx="269">
                  <c:v>-5.246180145602416E-4</c:v>
                </c:pt>
                <c:pt idx="270">
                  <c:v>-5.3129033473373099E-4</c:v>
                </c:pt>
                <c:pt idx="271">
                  <c:v>-5.3826986696957162E-4</c:v>
                </c:pt>
                <c:pt idx="272">
                  <c:v>-5.4557780117585526E-4</c:v>
                </c:pt>
                <c:pt idx="273">
                  <c:v>-5.5322252401349137E-4</c:v>
                </c:pt>
                <c:pt idx="274">
                  <c:v>-5.6122659825510893E-4</c:v>
                </c:pt>
                <c:pt idx="275">
                  <c:v>-5.6959984665702341E-4</c:v>
                </c:pt>
                <c:pt idx="276">
                  <c:v>-5.7836633386328183E-4</c:v>
                </c:pt>
                <c:pt idx="277">
                  <c:v>-5.8753745430439831E-4</c:v>
                </c:pt>
                <c:pt idx="278">
                  <c:v>-5.9713891643926138E-4</c:v>
                </c:pt>
                <c:pt idx="279">
                  <c:v>-6.0718383434358279E-4</c:v>
                </c:pt>
                <c:pt idx="280">
                  <c:v>-6.1769971499134411E-4</c:v>
                </c:pt>
                <c:pt idx="281">
                  <c:v>-6.2870829103901891E-4</c:v>
                </c:pt>
                <c:pt idx="282">
                  <c:v>-6.4022556340394233E-4</c:v>
                </c:pt>
                <c:pt idx="283">
                  <c:v>-6.5228205974327382E-4</c:v>
                </c:pt>
                <c:pt idx="284">
                  <c:v>-6.6489256603889169E-4</c:v>
                </c:pt>
                <c:pt idx="285">
                  <c:v>-6.7809659772144763E-4</c:v>
                </c:pt>
                <c:pt idx="286">
                  <c:v>-6.9191129568420208E-4</c:v>
                </c:pt>
                <c:pt idx="287">
                  <c:v>-7.0637190089449672E-4</c:v>
                </c:pt>
                <c:pt idx="288">
                  <c:v>-7.2150486632583852E-4</c:v>
                </c:pt>
                <c:pt idx="289">
                  <c:v>-7.3734138923312975E-4</c:v>
                </c:pt>
                <c:pt idx="290">
                  <c:v>-7.5391747468668633E-4</c:v>
                </c:pt>
                <c:pt idx="291">
                  <c:v>-7.7126052780521648E-4</c:v>
                </c:pt>
                <c:pt idx="292">
                  <c:v>-7.894096319476184E-4</c:v>
                </c:pt>
                <c:pt idx="293">
                  <c:v>-8.0840214741897823E-4</c:v>
                </c:pt>
                <c:pt idx="294">
                  <c:v>-8.2828052267224471E-4</c:v>
                </c:pt>
                <c:pt idx="295">
                  <c:v>-8.4908226712728115E-4</c:v>
                </c:pt>
                <c:pt idx="296">
                  <c:v>-8.7084676941797171E-4</c:v>
                </c:pt>
                <c:pt idx="297">
                  <c:v>-8.936288559243192E-4</c:v>
                </c:pt>
                <c:pt idx="298">
                  <c:v>-9.1746519651312881E-4</c:v>
                </c:pt>
                <c:pt idx="299">
                  <c:v>-9.424114475870644E-4</c:v>
                </c:pt>
                <c:pt idx="300">
                  <c:v>-9.6851203559215459E-4</c:v>
                </c:pt>
                <c:pt idx="301">
                  <c:v>-9.9582720244921962E-4</c:v>
                </c:pt>
                <c:pt idx="302">
                  <c:v>-1.0244162711931886E-3</c:v>
                </c:pt>
                <c:pt idx="303">
                  <c:v>-1.0543209122896727E-3</c:v>
                </c:pt>
                <c:pt idx="304">
                  <c:v>-1.0856225202461969E-3</c:v>
                </c:pt>
                <c:pt idx="305">
                  <c:v>-1.1183715987194791E-3</c:v>
                </c:pt>
                <c:pt idx="306">
                  <c:v>-1.1526384081933473E-3</c:v>
                </c:pt>
                <c:pt idx="307">
                  <c:v>-1.1884928875753242E-3</c:v>
                </c:pt>
                <c:pt idx="308">
                  <c:v>-1.2260148915060312E-3</c:v>
                </c:pt>
                <c:pt idx="309">
                  <c:v>-1.2652741240313198E-3</c:v>
                </c:pt>
                <c:pt idx="310">
                  <c:v>-1.3063437566897176E-3</c:v>
                </c:pt>
                <c:pt idx="311">
                  <c:v>-1.3493241584808962E-3</c:v>
                </c:pt>
                <c:pt idx="312">
                  <c:v>-1.3942925319630583E-3</c:v>
                </c:pt>
                <c:pt idx="313">
                  <c:v>-1.4413367601315871E-3</c:v>
                </c:pt>
                <c:pt idx="314">
                  <c:v>-1.4905623151567284E-3</c:v>
                </c:pt>
                <c:pt idx="315">
                  <c:v>-1.5420553866230032E-3</c:v>
                </c:pt>
                <c:pt idx="316">
                  <c:v>-1.595933589601192E-3</c:v>
                </c:pt>
                <c:pt idx="317">
                  <c:v>-1.6523023729302071E-3</c:v>
                </c:pt>
                <c:pt idx="318">
                  <c:v>-1.7112754277111902E-3</c:v>
                </c:pt>
                <c:pt idx="319">
                  <c:v>-1.7729647926116717E-3</c:v>
                </c:pt>
                <c:pt idx="320">
                  <c:v>-1.8375012775144811E-3</c:v>
                </c:pt>
                <c:pt idx="321">
                  <c:v>-1.9050111120854629E-3</c:v>
                </c:pt>
                <c:pt idx="322">
                  <c:v>-1.9756363874207632E-3</c:v>
                </c:pt>
                <c:pt idx="323">
                  <c:v>-2.0495117215376954E-3</c:v>
                </c:pt>
                <c:pt idx="324">
                  <c:v>-2.1267880847669631E-3</c:v>
                </c:pt>
                <c:pt idx="325">
                  <c:v>-2.2076162207960359E-3</c:v>
                </c:pt>
                <c:pt idx="326">
                  <c:v>-2.2921570169186696E-3</c:v>
                </c:pt>
                <c:pt idx="327">
                  <c:v>-2.38058515157554E-3</c:v>
                </c:pt>
                <c:pt idx="328">
                  <c:v>-2.4730725405470947E-3</c:v>
                </c:pt>
                <c:pt idx="329">
                  <c:v>-2.5697953710748832E-3</c:v>
                </c:pt>
                <c:pt idx="330">
                  <c:v>-2.6709579809087516E-3</c:v>
                </c:pt>
                <c:pt idx="331">
                  <c:v>-2.7767460272582964E-3</c:v>
                </c:pt>
                <c:pt idx="332">
                  <c:v>-2.8873806952408121E-3</c:v>
                </c:pt>
                <c:pt idx="333">
                  <c:v>-3.003068518982219E-3</c:v>
                </c:pt>
                <c:pt idx="334">
                  <c:v>-3.124035403852061E-3</c:v>
                </c:pt>
                <c:pt idx="335">
                  <c:v>-3.2505202450551461E-3</c:v>
                </c:pt>
                <c:pt idx="336">
                  <c:v>-3.3827719255801461E-3</c:v>
                </c:pt>
                <c:pt idx="337">
                  <c:v>-3.5210496905961116E-3</c:v>
                </c:pt>
                <c:pt idx="338">
                  <c:v>-3.6656066942902825E-3</c:v>
                </c:pt>
                <c:pt idx="339">
                  <c:v>-3.8167274326589887E-3</c:v>
                </c:pt>
                <c:pt idx="340">
                  <c:v>-3.9747045731547857E-3</c:v>
                </c:pt>
                <c:pt idx="341">
                  <c:v>-4.1398393648758433E-3</c:v>
                </c:pt>
                <c:pt idx="342">
                  <c:v>-4.3124386876881287E-3</c:v>
                </c:pt>
                <c:pt idx="343">
                  <c:v>-4.492842412317271E-3</c:v>
                </c:pt>
                <c:pt idx="344">
                  <c:v>-4.6813733277564764E-3</c:v>
                </c:pt>
                <c:pt idx="345">
                  <c:v>-4.8783981791056079E-3</c:v>
                </c:pt>
                <c:pt idx="346">
                  <c:v>-5.0842809744423602E-3</c:v>
                </c:pt>
                <c:pt idx="347">
                  <c:v>-5.2994002611317786E-3</c:v>
                </c:pt>
                <c:pt idx="348">
                  <c:v>-5.524159672708113E-3</c:v>
                </c:pt>
                <c:pt idx="349">
                  <c:v>-5.7589648111267926E-3</c:v>
                </c:pt>
                <c:pt idx="350">
                  <c:v>-6.0042438906187127E-3</c:v>
                </c:pt>
                <c:pt idx="351">
                  <c:v>-6.2604515484972105E-3</c:v>
                </c:pt>
                <c:pt idx="352">
                  <c:v>-6.5280457216155049E-3</c:v>
                </c:pt>
                <c:pt idx="353">
                  <c:v>-6.8074981788959583E-3</c:v>
                </c:pt>
                <c:pt idx="354">
                  <c:v>-7.0993117756714425E-3</c:v>
                </c:pt>
                <c:pt idx="355">
                  <c:v>-7.4040006712840726E-3</c:v>
                </c:pt>
                <c:pt idx="356">
                  <c:v>-7.7220940943206317E-3</c:v>
                </c:pt>
                <c:pt idx="357">
                  <c:v>-8.0541468215160634E-3</c:v>
                </c:pt>
                <c:pt idx="358">
                  <c:v>-8.4007328057396635E-3</c:v>
                </c:pt>
                <c:pt idx="359">
                  <c:v>-8.7624320530829154E-3</c:v>
                </c:pt>
                <c:pt idx="360">
                  <c:v>-9.139871311722168E-3</c:v>
                </c:pt>
                <c:pt idx="361">
                  <c:v>-9.5336671394568948E-3</c:v>
                </c:pt>
                <c:pt idx="362">
                  <c:v>-9.9444732523270574E-3</c:v>
                </c:pt>
                <c:pt idx="363">
                  <c:v>-1.0372970620762131E-2</c:v>
                </c:pt>
                <c:pt idx="364">
                  <c:v>-1.0819840699970803E-2</c:v>
                </c:pt>
                <c:pt idx="365">
                  <c:v>-1.1285799166920655E-2</c:v>
                </c:pt>
                <c:pt idx="366">
                  <c:v>-1.1771575764535604E-2</c:v>
                </c:pt>
                <c:pt idx="367">
                  <c:v>-1.2277937813877791E-2</c:v>
                </c:pt>
                <c:pt idx="368">
                  <c:v>-1.2805649736913064E-2</c:v>
                </c:pt>
                <c:pt idx="369">
                  <c:v>-1.3355506504046818E-2</c:v>
                </c:pt>
                <c:pt idx="370">
                  <c:v>-1.3928333351383788E-2</c:v>
                </c:pt>
                <c:pt idx="371">
                  <c:v>-1.4524955132040739E-2</c:v>
                </c:pt>
                <c:pt idx="372">
                  <c:v>-1.5146232827351563E-2</c:v>
                </c:pt>
                <c:pt idx="373">
                  <c:v>-1.5793039403937545E-2</c:v>
                </c:pt>
                <c:pt idx="374">
                  <c:v>-1.646626917962269E-2</c:v>
                </c:pt>
                <c:pt idx="375">
                  <c:v>-1.7166830238756245E-2</c:v>
                </c:pt>
                <c:pt idx="376">
                  <c:v>-1.7895643433875213E-2</c:v>
                </c:pt>
                <c:pt idx="377">
                  <c:v>-1.8653651314575286E-2</c:v>
                </c:pt>
                <c:pt idx="378">
                  <c:v>-1.944180672540026E-2</c:v>
                </c:pt>
                <c:pt idx="379">
                  <c:v>-2.0261084755564332E-2</c:v>
                </c:pt>
                <c:pt idx="380">
                  <c:v>-2.1112450821304481E-2</c:v>
                </c:pt>
                <c:pt idx="381">
                  <c:v>-2.1996895763344623E-2</c:v>
                </c:pt>
                <c:pt idx="382">
                  <c:v>-2.2915406895153267E-2</c:v>
                </c:pt>
                <c:pt idx="383">
                  <c:v>-2.3868989239159061E-2</c:v>
                </c:pt>
                <c:pt idx="384">
                  <c:v>-2.4858636151058308E-2</c:v>
                </c:pt>
                <c:pt idx="385">
                  <c:v>-2.5885343389768695E-2</c:v>
                </c:pt>
                <c:pt idx="386">
                  <c:v>-2.6950106154437822E-2</c:v>
                </c:pt>
                <c:pt idx="387">
                  <c:v>-2.8053905809316222E-2</c:v>
                </c:pt>
                <c:pt idx="388">
                  <c:v>-2.9197729941263281E-2</c:v>
                </c:pt>
                <c:pt idx="389">
                  <c:v>-3.0382531738708661E-2</c:v>
                </c:pt>
                <c:pt idx="390">
                  <c:v>-3.1609256269516536E-2</c:v>
                </c:pt>
                <c:pt idx="391">
                  <c:v>-3.2878822869692723E-2</c:v>
                </c:pt>
                <c:pt idx="392">
                  <c:v>-3.4192127429114975E-2</c:v>
                </c:pt>
                <c:pt idx="393">
                  <c:v>-3.5550037727728134E-2</c:v>
                </c:pt>
                <c:pt idx="394">
                  <c:v>-3.695337512711664E-2</c:v>
                </c:pt>
                <c:pt idx="395">
                  <c:v>-3.8402932945430818E-2</c:v>
                </c:pt>
                <c:pt idx="396">
                  <c:v>-3.9899440967934852E-2</c:v>
                </c:pt>
                <c:pt idx="397">
                  <c:v>-4.1443593490296041E-2</c:v>
                </c:pt>
                <c:pt idx="398">
                  <c:v>-4.3036010144006827E-2</c:v>
                </c:pt>
                <c:pt idx="399">
                  <c:v>-4.4677270333864295E-2</c:v>
                </c:pt>
                <c:pt idx="400">
                  <c:v>-4.6367857081956204E-2</c:v>
                </c:pt>
                <c:pt idx="401">
                  <c:v>-4.8108194633106949E-2</c:v>
                </c:pt>
                <c:pt idx="402">
                  <c:v>-4.9898632401867468E-2</c:v>
                </c:pt>
                <c:pt idx="403">
                  <c:v>-5.1739408855543664E-2</c:v>
                </c:pt>
                <c:pt idx="404">
                  <c:v>-5.3630689119947964E-2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179-490C-A286-8EEA634BE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2683439"/>
        <c:axId val="2022683855"/>
      </c:scatterChart>
      <c:valAx>
        <c:axId val="2022683439"/>
        <c:scaling>
          <c:logBase val="10"/>
          <c:orientation val="minMax"/>
          <c:min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Frequency (Hz)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2683855"/>
        <c:crosses val="autoZero"/>
        <c:crossBetween val="midCat"/>
      </c:valAx>
      <c:valAx>
        <c:axId val="2022683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Voltage Gain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26834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Measured Vo vs. Vsig of a Emitter Follower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'Step 1.6'!$B$3:$B$23</c:f>
              <c:numCache>
                <c:formatCode>General</c:formatCode>
                <c:ptCount val="21"/>
                <c:pt idx="0">
                  <c:v>-5.0242000000000004</c:v>
                </c:pt>
                <c:pt idx="1">
                  <c:v>-4.5250000000000004</c:v>
                </c:pt>
                <c:pt idx="2">
                  <c:v>-4.024</c:v>
                </c:pt>
                <c:pt idx="3">
                  <c:v>-3.524</c:v>
                </c:pt>
                <c:pt idx="4">
                  <c:v>-3.0205999999999902</c:v>
                </c:pt>
                <c:pt idx="5">
                  <c:v>-2.5202</c:v>
                </c:pt>
                <c:pt idx="6">
                  <c:v>-2.0203999999999902</c:v>
                </c:pt>
                <c:pt idx="7">
                  <c:v>-1.52</c:v>
                </c:pt>
                <c:pt idx="8">
                  <c:v>-1.0189999999999999</c:v>
                </c:pt>
                <c:pt idx="9">
                  <c:v>-0.52</c:v>
                </c:pt>
                <c:pt idx="10">
                  <c:v>-0.02</c:v>
                </c:pt>
                <c:pt idx="11">
                  <c:v>0.48220000000000002</c:v>
                </c:pt>
                <c:pt idx="12">
                  <c:v>0.98380000000000001</c:v>
                </c:pt>
                <c:pt idx="13">
                  <c:v>1.4814000000000001</c:v>
                </c:pt>
                <c:pt idx="14">
                  <c:v>1.984</c:v>
                </c:pt>
                <c:pt idx="15">
                  <c:v>2.484</c:v>
                </c:pt>
                <c:pt idx="16">
                  <c:v>2.9842</c:v>
                </c:pt>
                <c:pt idx="17">
                  <c:v>3.4845999999999999</c:v>
                </c:pt>
                <c:pt idx="18">
                  <c:v>3.9849999999999999</c:v>
                </c:pt>
                <c:pt idx="19">
                  <c:v>4.4857999999999896</c:v>
                </c:pt>
                <c:pt idx="20">
                  <c:v>4.9847999999999999</c:v>
                </c:pt>
              </c:numCache>
            </c:numRef>
          </c:xVal>
          <c:yVal>
            <c:numRef>
              <c:f>'Step 1.6'!$C$3:$C$23</c:f>
              <c:numCache>
                <c:formatCode>General</c:formatCode>
                <c:ptCount val="21"/>
                <c:pt idx="0">
                  <c:v>-4.5902000000000003</c:v>
                </c:pt>
                <c:pt idx="1">
                  <c:v>-4.5880000000000001</c:v>
                </c:pt>
                <c:pt idx="2">
                  <c:v>-4.5448000000000004</c:v>
                </c:pt>
                <c:pt idx="3">
                  <c:v>-4.1086</c:v>
                </c:pt>
                <c:pt idx="4">
                  <c:v>-3.6274000000000002</c:v>
                </c:pt>
                <c:pt idx="5">
                  <c:v>-3.1360000000000001</c:v>
                </c:pt>
                <c:pt idx="6">
                  <c:v>-2.6341999999999999</c:v>
                </c:pt>
                <c:pt idx="7">
                  <c:v>-2.1324000000000001</c:v>
                </c:pt>
                <c:pt idx="8">
                  <c:v>-1.6334</c:v>
                </c:pt>
                <c:pt idx="9">
                  <c:v>-1.1342000000000001</c:v>
                </c:pt>
                <c:pt idx="10">
                  <c:v>-0.63859999999999995</c:v>
                </c:pt>
                <c:pt idx="11">
                  <c:v>-0.13500000000000001</c:v>
                </c:pt>
                <c:pt idx="12">
                  <c:v>0.36680000000000001</c:v>
                </c:pt>
                <c:pt idx="13">
                  <c:v>0.86499999999999999</c:v>
                </c:pt>
                <c:pt idx="14">
                  <c:v>1.3648</c:v>
                </c:pt>
                <c:pt idx="15">
                  <c:v>1.8677999999999999</c:v>
                </c:pt>
                <c:pt idx="16">
                  <c:v>2.3698000000000001</c:v>
                </c:pt>
                <c:pt idx="17">
                  <c:v>2.8687999999999998</c:v>
                </c:pt>
                <c:pt idx="18">
                  <c:v>3.3702000000000001</c:v>
                </c:pt>
                <c:pt idx="19">
                  <c:v>3.8685999999999998</c:v>
                </c:pt>
                <c:pt idx="20">
                  <c:v>4.3666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35E-4DDB-A5EA-5E7501D4EE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5579856"/>
        <c:axId val="525578608"/>
      </c:scatterChart>
      <c:valAx>
        <c:axId val="525579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Vsig (Volt)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578608"/>
        <c:crosses val="autoZero"/>
        <c:crossBetween val="midCat"/>
      </c:valAx>
      <c:valAx>
        <c:axId val="525578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Vo (Volt)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5798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IREF and Io Relationship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IREF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'Step 2.2'!$A$3:$A$93</c:f>
              <c:numCache>
                <c:formatCode>General</c:formatCode>
                <c:ptCount val="91"/>
                <c:pt idx="0">
                  <c:v>1E-4</c:v>
                </c:pt>
                <c:pt idx="1">
                  <c:v>1.1E-4</c:v>
                </c:pt>
                <c:pt idx="2">
                  <c:v>1.2E-4</c:v>
                </c:pt>
                <c:pt idx="3">
                  <c:v>1.3000000000000002E-4</c:v>
                </c:pt>
                <c:pt idx="4">
                  <c:v>1.4000000000000001E-4</c:v>
                </c:pt>
                <c:pt idx="5">
                  <c:v>1.5000000000000001E-4</c:v>
                </c:pt>
                <c:pt idx="6">
                  <c:v>1.6000000000000001E-4</c:v>
                </c:pt>
                <c:pt idx="7">
                  <c:v>1.7000000000000001E-4</c:v>
                </c:pt>
                <c:pt idx="8">
                  <c:v>1.8000000000000001E-4</c:v>
                </c:pt>
                <c:pt idx="9">
                  <c:v>1.9000000000000001E-4</c:v>
                </c:pt>
                <c:pt idx="10">
                  <c:v>2.0000000000000001E-4</c:v>
                </c:pt>
                <c:pt idx="11">
                  <c:v>2.1000000000000001E-4</c:v>
                </c:pt>
                <c:pt idx="12">
                  <c:v>2.2000000000000001E-4</c:v>
                </c:pt>
                <c:pt idx="13">
                  <c:v>2.3000000000000001E-4</c:v>
                </c:pt>
                <c:pt idx="14">
                  <c:v>2.4000000000000001E-4</c:v>
                </c:pt>
                <c:pt idx="15">
                  <c:v>2.5000000000000001E-4</c:v>
                </c:pt>
                <c:pt idx="16">
                  <c:v>2.6000000000000003E-4</c:v>
                </c:pt>
                <c:pt idx="17">
                  <c:v>2.7000000000000006E-4</c:v>
                </c:pt>
                <c:pt idx="18">
                  <c:v>2.8000000000000008E-4</c:v>
                </c:pt>
                <c:pt idx="19">
                  <c:v>2.9000000000000011E-4</c:v>
                </c:pt>
                <c:pt idx="20">
                  <c:v>3.0000000000000014E-4</c:v>
                </c:pt>
                <c:pt idx="21">
                  <c:v>3.1000000000000016E-4</c:v>
                </c:pt>
                <c:pt idx="22">
                  <c:v>3.2000000000000019E-4</c:v>
                </c:pt>
                <c:pt idx="23">
                  <c:v>3.3000000000000022E-4</c:v>
                </c:pt>
                <c:pt idx="24">
                  <c:v>3.4000000000000024E-4</c:v>
                </c:pt>
                <c:pt idx="25">
                  <c:v>3.5000000000000027E-4</c:v>
                </c:pt>
                <c:pt idx="26">
                  <c:v>3.6000000000000029E-4</c:v>
                </c:pt>
                <c:pt idx="27">
                  <c:v>3.7000000000000032E-4</c:v>
                </c:pt>
                <c:pt idx="28">
                  <c:v>3.8000000000000035E-4</c:v>
                </c:pt>
                <c:pt idx="29">
                  <c:v>3.9000000000000037E-4</c:v>
                </c:pt>
                <c:pt idx="30">
                  <c:v>4.000000000000004E-4</c:v>
                </c:pt>
                <c:pt idx="31">
                  <c:v>4.1000000000000042E-4</c:v>
                </c:pt>
                <c:pt idx="32">
                  <c:v>4.2000000000000045E-4</c:v>
                </c:pt>
                <c:pt idx="33">
                  <c:v>4.3000000000000048E-4</c:v>
                </c:pt>
                <c:pt idx="34">
                  <c:v>4.400000000000005E-4</c:v>
                </c:pt>
                <c:pt idx="35">
                  <c:v>4.5000000000000053E-4</c:v>
                </c:pt>
                <c:pt idx="36">
                  <c:v>4.6000000000000056E-4</c:v>
                </c:pt>
                <c:pt idx="37">
                  <c:v>4.7000000000000058E-4</c:v>
                </c:pt>
                <c:pt idx="38">
                  <c:v>4.8000000000000061E-4</c:v>
                </c:pt>
                <c:pt idx="39">
                  <c:v>4.9000000000000063E-4</c:v>
                </c:pt>
                <c:pt idx="40">
                  <c:v>5.0000000000000066E-4</c:v>
                </c:pt>
                <c:pt idx="41">
                  <c:v>5.1000000000000069E-4</c:v>
                </c:pt>
                <c:pt idx="42">
                  <c:v>5.2000000000000071E-4</c:v>
                </c:pt>
                <c:pt idx="43">
                  <c:v>5.3000000000000074E-4</c:v>
                </c:pt>
                <c:pt idx="44">
                  <c:v>5.4000000000000077E-4</c:v>
                </c:pt>
                <c:pt idx="45">
                  <c:v>5.5000000000000079E-4</c:v>
                </c:pt>
                <c:pt idx="46">
                  <c:v>5.6000000000000082E-4</c:v>
                </c:pt>
                <c:pt idx="47">
                  <c:v>5.7000000000000084E-4</c:v>
                </c:pt>
                <c:pt idx="48">
                  <c:v>5.8000000000000087E-4</c:v>
                </c:pt>
                <c:pt idx="49">
                  <c:v>5.900000000000009E-4</c:v>
                </c:pt>
                <c:pt idx="50">
                  <c:v>6.0000000000000092E-4</c:v>
                </c:pt>
                <c:pt idx="51">
                  <c:v>6.1000000000000095E-4</c:v>
                </c:pt>
                <c:pt idx="52">
                  <c:v>6.2000000000000098E-4</c:v>
                </c:pt>
                <c:pt idx="53">
                  <c:v>6.30000000000001E-4</c:v>
                </c:pt>
                <c:pt idx="54">
                  <c:v>6.4000000000000103E-4</c:v>
                </c:pt>
                <c:pt idx="55">
                  <c:v>6.5000000000000105E-4</c:v>
                </c:pt>
                <c:pt idx="56">
                  <c:v>6.6000000000000108E-4</c:v>
                </c:pt>
                <c:pt idx="57">
                  <c:v>6.7000000000000111E-4</c:v>
                </c:pt>
                <c:pt idx="58">
                  <c:v>6.8000000000000113E-4</c:v>
                </c:pt>
                <c:pt idx="59">
                  <c:v>6.9000000000000116E-4</c:v>
                </c:pt>
                <c:pt idx="60">
                  <c:v>7.0000000000000119E-4</c:v>
                </c:pt>
                <c:pt idx="61">
                  <c:v>7.1000000000000121E-4</c:v>
                </c:pt>
                <c:pt idx="62">
                  <c:v>7.2000000000000124E-4</c:v>
                </c:pt>
                <c:pt idx="63">
                  <c:v>7.3000000000000126E-4</c:v>
                </c:pt>
                <c:pt idx="64">
                  <c:v>7.4000000000000129E-4</c:v>
                </c:pt>
                <c:pt idx="65">
                  <c:v>7.5000000000000132E-4</c:v>
                </c:pt>
                <c:pt idx="66">
                  <c:v>7.6000000000000134E-4</c:v>
                </c:pt>
                <c:pt idx="67">
                  <c:v>7.7000000000000137E-4</c:v>
                </c:pt>
                <c:pt idx="68">
                  <c:v>7.800000000000014E-4</c:v>
                </c:pt>
                <c:pt idx="69">
                  <c:v>7.9000000000000142E-4</c:v>
                </c:pt>
                <c:pt idx="70">
                  <c:v>8.0000000000000145E-4</c:v>
                </c:pt>
                <c:pt idx="71">
                  <c:v>8.1000000000000147E-4</c:v>
                </c:pt>
                <c:pt idx="72">
                  <c:v>8.200000000000015E-4</c:v>
                </c:pt>
                <c:pt idx="73">
                  <c:v>8.3000000000000153E-4</c:v>
                </c:pt>
                <c:pt idx="74">
                  <c:v>8.4000000000000155E-4</c:v>
                </c:pt>
                <c:pt idx="75">
                  <c:v>8.5000000000000158E-4</c:v>
                </c:pt>
                <c:pt idx="76">
                  <c:v>8.6000000000000161E-4</c:v>
                </c:pt>
                <c:pt idx="77">
                  <c:v>8.7000000000000163E-4</c:v>
                </c:pt>
                <c:pt idx="78">
                  <c:v>8.8000000000000166E-4</c:v>
                </c:pt>
                <c:pt idx="79">
                  <c:v>8.9000000000000168E-4</c:v>
                </c:pt>
                <c:pt idx="80">
                  <c:v>9.0000000000000171E-4</c:v>
                </c:pt>
                <c:pt idx="81">
                  <c:v>9.1000000000000174E-4</c:v>
                </c:pt>
                <c:pt idx="82">
                  <c:v>9.2000000000000176E-4</c:v>
                </c:pt>
                <c:pt idx="83">
                  <c:v>9.3000000000000179E-4</c:v>
                </c:pt>
                <c:pt idx="84">
                  <c:v>9.4000000000000182E-4</c:v>
                </c:pt>
                <c:pt idx="85">
                  <c:v>9.5000000000000184E-4</c:v>
                </c:pt>
                <c:pt idx="86">
                  <c:v>9.6000000000000187E-4</c:v>
                </c:pt>
                <c:pt idx="87">
                  <c:v>9.7000000000000189E-4</c:v>
                </c:pt>
                <c:pt idx="88">
                  <c:v>9.8000000000000192E-4</c:v>
                </c:pt>
                <c:pt idx="89">
                  <c:v>9.9000000000000195E-4</c:v>
                </c:pt>
                <c:pt idx="90">
                  <c:v>1.000000000000002E-3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78-44B1-9E25-6D9A448457D2}"/>
            </c:ext>
          </c:extLst>
        </c:ser>
        <c:ser>
          <c:idx val="1"/>
          <c:order val="1"/>
          <c:tx>
            <c:v>Io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'Step 2.2'!$B$3:$B$93</c:f>
              <c:numCache>
                <c:formatCode>General</c:formatCode>
                <c:ptCount val="91"/>
                <c:pt idx="0">
                  <c:v>1.038998948843517E-4</c:v>
                </c:pt>
                <c:pt idx="1">
                  <c:v>1.1423916740094242E-4</c:v>
                </c:pt>
                <c:pt idx="2">
                  <c:v>1.2455254695131757E-4</c:v>
                </c:pt>
                <c:pt idx="3">
                  <c:v>1.348592905248136E-4</c:v>
                </c:pt>
                <c:pt idx="4">
                  <c:v>1.4515277603388554E-4</c:v>
                </c:pt>
                <c:pt idx="5">
                  <c:v>1.5543294444197997E-4</c:v>
                </c:pt>
                <c:pt idx="6">
                  <c:v>1.6569972245150666E-4</c:v>
                </c:pt>
                <c:pt idx="7">
                  <c:v>1.759530525646813E-4</c:v>
                </c:pt>
                <c:pt idx="8">
                  <c:v>1.8619288831822622E-4</c:v>
                </c:pt>
                <c:pt idx="9">
                  <c:v>1.9641919214619108E-4</c:v>
                </c:pt>
                <c:pt idx="10">
                  <c:v>2.0663193389403034E-4</c:v>
                </c:pt>
                <c:pt idx="11">
                  <c:v>2.1683108964509756E-4</c:v>
                </c:pt>
                <c:pt idx="12">
                  <c:v>2.2701664077540151E-4</c:v>
                </c:pt>
                <c:pt idx="13">
                  <c:v>2.3718857318599795E-4</c:v>
                </c:pt>
                <c:pt idx="14">
                  <c:v>2.4734687668059863E-4</c:v>
                </c:pt>
                <c:pt idx="15">
                  <c:v>2.5749154444032474E-4</c:v>
                </c:pt>
                <c:pt idx="16">
                  <c:v>2.6762257259604905E-4</c:v>
                </c:pt>
                <c:pt idx="17">
                  <c:v>2.77739959865686E-4</c:v>
                </c:pt>
                <c:pt idx="18">
                  <c:v>2.8784370724010966E-4</c:v>
                </c:pt>
                <c:pt idx="19">
                  <c:v>2.9793381773224326E-4</c:v>
                </c:pt>
                <c:pt idx="20">
                  <c:v>3.080102961439124E-4</c:v>
                </c:pt>
                <c:pt idx="21">
                  <c:v>3.1807314887632998E-4</c:v>
                </c:pt>
                <c:pt idx="22">
                  <c:v>3.2812238376167535E-4</c:v>
                </c:pt>
                <c:pt idx="23">
                  <c:v>3.3815800991954248E-4</c:v>
                </c:pt>
                <c:pt idx="24">
                  <c:v>3.4818003762604466E-4</c:v>
                </c:pt>
                <c:pt idx="25">
                  <c:v>3.5818847820745514E-4</c:v>
                </c:pt>
                <c:pt idx="26">
                  <c:v>3.6818334393162733E-4</c:v>
                </c:pt>
                <c:pt idx="27">
                  <c:v>3.7816464793438698E-4</c:v>
                </c:pt>
                <c:pt idx="28">
                  <c:v>3.881324041288825E-4</c:v>
                </c:pt>
                <c:pt idx="29">
                  <c:v>3.9808662714369003E-4</c:v>
                </c:pt>
                <c:pt idx="30">
                  <c:v>4.080273322610295E-4</c:v>
                </c:pt>
                <c:pt idx="31">
                  <c:v>4.1795453535858895E-4</c:v>
                </c:pt>
                <c:pt idx="32">
                  <c:v>4.278682528603972E-4</c:v>
                </c:pt>
                <c:pt idx="33">
                  <c:v>4.3776850169219284E-4</c:v>
                </c:pt>
                <c:pt idx="34">
                  <c:v>4.4765529924190028E-4</c:v>
                </c:pt>
                <c:pt idx="35">
                  <c:v>4.5752866332010589E-4</c:v>
                </c:pt>
                <c:pt idx="36">
                  <c:v>4.6738861212994309E-4</c:v>
                </c:pt>
                <c:pt idx="37">
                  <c:v>4.7723516423464618E-4</c:v>
                </c:pt>
                <c:pt idx="38">
                  <c:v>4.870683385298849E-4</c:v>
                </c:pt>
                <c:pt idx="39">
                  <c:v>4.9688815421660391E-4</c:v>
                </c:pt>
                <c:pt idx="40">
                  <c:v>5.066946307822548E-4</c:v>
                </c:pt>
                <c:pt idx="41">
                  <c:v>5.1648778797652728E-4</c:v>
                </c:pt>
                <c:pt idx="42">
                  <c:v>5.2626764579002949E-4</c:v>
                </c:pt>
                <c:pt idx="43">
                  <c:v>5.360342244391525E-4</c:v>
                </c:pt>
                <c:pt idx="44">
                  <c:v>5.4578754435047339E-4</c:v>
                </c:pt>
                <c:pt idx="45">
                  <c:v>5.5552762613922391E-4</c:v>
                </c:pt>
                <c:pt idx="46">
                  <c:v>5.6525449060379485E-4</c:v>
                </c:pt>
                <c:pt idx="47">
                  <c:v>5.7496815870328177E-4</c:v>
                </c:pt>
                <c:pt idx="48">
                  <c:v>5.8466865155409886E-4</c:v>
                </c:pt>
                <c:pt idx="49">
                  <c:v>5.9435599041052223E-4</c:v>
                </c:pt>
                <c:pt idx="50">
                  <c:v>6.0403019666099844E-4</c:v>
                </c:pt>
                <c:pt idx="51">
                  <c:v>6.1369129181232385E-4</c:v>
                </c:pt>
                <c:pt idx="52">
                  <c:v>6.2333929748559225E-4</c:v>
                </c:pt>
                <c:pt idx="53">
                  <c:v>6.3297423540498166E-4</c:v>
                </c:pt>
                <c:pt idx="54">
                  <c:v>6.4259612738959415E-4</c:v>
                </c:pt>
                <c:pt idx="55">
                  <c:v>6.5220499534579535E-4</c:v>
                </c:pt>
                <c:pt idx="56">
                  <c:v>6.6180086126266247E-4</c:v>
                </c:pt>
                <c:pt idx="57">
                  <c:v>6.7138374720343563E-4</c:v>
                </c:pt>
                <c:pt idx="58">
                  <c:v>6.8095367529563688E-4</c:v>
                </c:pt>
                <c:pt idx="59">
                  <c:v>6.9051066773639924E-4</c:v>
                </c:pt>
                <c:pt idx="60">
                  <c:v>7.000547467734819E-4</c:v>
                </c:pt>
                <c:pt idx="61">
                  <c:v>7.0958593470882292E-4</c:v>
                </c:pt>
                <c:pt idx="62">
                  <c:v>7.1910425389265509E-4</c:v>
                </c:pt>
                <c:pt idx="63">
                  <c:v>7.2860972671362489E-4</c:v>
                </c:pt>
                <c:pt idx="64">
                  <c:v>7.3810237560478775E-4</c:v>
                </c:pt>
                <c:pt idx="65">
                  <c:v>7.4758222302739874E-4</c:v>
                </c:pt>
                <c:pt idx="66">
                  <c:v>7.5704929147657474E-4</c:v>
                </c:pt>
                <c:pt idx="67">
                  <c:v>7.665036034711914E-4</c:v>
                </c:pt>
                <c:pt idx="68">
                  <c:v>7.7594518155721381E-4</c:v>
                </c:pt>
                <c:pt idx="69">
                  <c:v>7.8537404829792656E-4</c:v>
                </c:pt>
                <c:pt idx="70">
                  <c:v>7.9479022627348961E-4</c:v>
                </c:pt>
                <c:pt idx="71">
                  <c:v>8.0419373807782968E-4</c:v>
                </c:pt>
                <c:pt idx="72">
                  <c:v>8.1358460631641982E-4</c:v>
                </c:pt>
                <c:pt idx="73">
                  <c:v>8.2296285360183852E-4</c:v>
                </c:pt>
                <c:pt idx="74">
                  <c:v>8.3232850255177127E-4</c:v>
                </c:pt>
                <c:pt idx="75">
                  <c:v>8.4168157578390357E-4</c:v>
                </c:pt>
                <c:pt idx="76">
                  <c:v>8.5102209591059186E-4</c:v>
                </c:pt>
                <c:pt idx="77">
                  <c:v>8.6035008553198011E-4</c:v>
                </c:pt>
                <c:pt idx="78">
                  <c:v>8.696655672177922E-4</c:v>
                </c:pt>
                <c:pt idx="79">
                  <c:v>8.789685634651434E-4</c:v>
                </c:pt>
                <c:pt idx="80">
                  <c:v>8.8825909658662994E-4</c:v>
                </c:pt>
                <c:pt idx="81">
                  <c:v>8.9753718830976048E-4</c:v>
                </c:pt>
                <c:pt idx="82">
                  <c:v>9.0680285794686455E-4</c:v>
                </c:pt>
                <c:pt idx="83">
                  <c:v>9.1605610939460291E-4</c:v>
                </c:pt>
                <c:pt idx="84">
                  <c:v>9.2529679987185531E-4</c:v>
                </c:pt>
                <c:pt idx="85">
                  <c:v>9.3452392704795884E-4</c:v>
                </c:pt>
                <c:pt idx="86">
                  <c:v>9.4373092883781595E-4</c:v>
                </c:pt>
                <c:pt idx="87">
                  <c:v>9.5287602308635755E-4</c:v>
                </c:pt>
                <c:pt idx="88">
                  <c:v>9.6171724559046545E-4</c:v>
                </c:pt>
                <c:pt idx="89">
                  <c:v>9.69375092810143E-4</c:v>
                </c:pt>
                <c:pt idx="90">
                  <c:v>9.7494773360717879E-4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78-44B1-9E25-6D9A448457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5122575"/>
        <c:axId val="480859183"/>
      </c:lineChart>
      <c:catAx>
        <c:axId val="485122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Data Point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0859183"/>
        <c:crosses val="autoZero"/>
        <c:auto val="1"/>
        <c:lblAlgn val="ctr"/>
        <c:lblOffset val="100"/>
        <c:noMultiLvlLbl val="0"/>
      </c:catAx>
      <c:valAx>
        <c:axId val="480859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Current (A)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122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IREF and Io Relationship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IREF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'Step 2.3'!$A$3:$A$103</c:f>
              <c:numCache>
                <c:formatCode>General</c:formatCode>
                <c:ptCount val="101"/>
                <c:pt idx="0">
                  <c:v>8.4999999999999993E-5</c:v>
                </c:pt>
                <c:pt idx="1">
                  <c:v>8.5099999999999995E-5</c:v>
                </c:pt>
                <c:pt idx="2">
                  <c:v>8.5199999999999997E-5</c:v>
                </c:pt>
                <c:pt idx="3">
                  <c:v>8.53E-5</c:v>
                </c:pt>
                <c:pt idx="4">
                  <c:v>8.5400000000000002E-5</c:v>
                </c:pt>
                <c:pt idx="5">
                  <c:v>8.5500000000000005E-5</c:v>
                </c:pt>
                <c:pt idx="6">
                  <c:v>8.5600000000000007E-5</c:v>
                </c:pt>
                <c:pt idx="7">
                  <c:v>8.570000000000001E-5</c:v>
                </c:pt>
                <c:pt idx="8">
                  <c:v>8.5800000000000012E-5</c:v>
                </c:pt>
                <c:pt idx="9">
                  <c:v>8.5900000000000014E-5</c:v>
                </c:pt>
                <c:pt idx="10">
                  <c:v>8.6000000000000017E-5</c:v>
                </c:pt>
                <c:pt idx="11">
                  <c:v>8.6100000000000019E-5</c:v>
                </c:pt>
                <c:pt idx="12">
                  <c:v>8.6200000000000022E-5</c:v>
                </c:pt>
                <c:pt idx="13">
                  <c:v>8.6300000000000024E-5</c:v>
                </c:pt>
                <c:pt idx="14">
                  <c:v>8.6400000000000027E-5</c:v>
                </c:pt>
                <c:pt idx="15">
                  <c:v>8.6500000000000029E-5</c:v>
                </c:pt>
                <c:pt idx="16">
                  <c:v>8.6600000000000031E-5</c:v>
                </c:pt>
                <c:pt idx="17">
                  <c:v>8.6700000000000034E-5</c:v>
                </c:pt>
                <c:pt idx="18">
                  <c:v>8.6800000000000036E-5</c:v>
                </c:pt>
                <c:pt idx="19">
                  <c:v>8.6900000000000039E-5</c:v>
                </c:pt>
                <c:pt idx="20">
                  <c:v>8.7000000000000041E-5</c:v>
                </c:pt>
                <c:pt idx="21">
                  <c:v>8.7100000000000044E-5</c:v>
                </c:pt>
                <c:pt idx="22">
                  <c:v>8.7200000000000046E-5</c:v>
                </c:pt>
                <c:pt idx="23">
                  <c:v>8.7300000000000048E-5</c:v>
                </c:pt>
                <c:pt idx="24">
                  <c:v>8.7400000000000051E-5</c:v>
                </c:pt>
                <c:pt idx="25">
                  <c:v>8.7500000000000053E-5</c:v>
                </c:pt>
                <c:pt idx="26">
                  <c:v>8.7600000000000056E-5</c:v>
                </c:pt>
                <c:pt idx="27">
                  <c:v>8.7700000000000058E-5</c:v>
                </c:pt>
                <c:pt idx="28">
                  <c:v>8.7800000000000061E-5</c:v>
                </c:pt>
                <c:pt idx="29">
                  <c:v>8.7900000000000063E-5</c:v>
                </c:pt>
                <c:pt idx="30">
                  <c:v>8.8000000000000065E-5</c:v>
                </c:pt>
                <c:pt idx="31">
                  <c:v>8.8100000000000068E-5</c:v>
                </c:pt>
                <c:pt idx="32">
                  <c:v>8.820000000000007E-5</c:v>
                </c:pt>
                <c:pt idx="33">
                  <c:v>8.8300000000000073E-5</c:v>
                </c:pt>
                <c:pt idx="34">
                  <c:v>8.8400000000000075E-5</c:v>
                </c:pt>
                <c:pt idx="35">
                  <c:v>8.8500000000000078E-5</c:v>
                </c:pt>
                <c:pt idx="36">
                  <c:v>8.860000000000008E-5</c:v>
                </c:pt>
                <c:pt idx="37">
                  <c:v>8.8700000000000082E-5</c:v>
                </c:pt>
                <c:pt idx="38">
                  <c:v>8.8800000000000085E-5</c:v>
                </c:pt>
                <c:pt idx="39">
                  <c:v>8.8900000000000087E-5</c:v>
                </c:pt>
                <c:pt idx="40">
                  <c:v>8.900000000000009E-5</c:v>
                </c:pt>
                <c:pt idx="41">
                  <c:v>8.9100000000000092E-5</c:v>
                </c:pt>
                <c:pt idx="42">
                  <c:v>8.9200000000000095E-5</c:v>
                </c:pt>
                <c:pt idx="43">
                  <c:v>8.9300000000000097E-5</c:v>
                </c:pt>
                <c:pt idx="44">
                  <c:v>8.94000000000001E-5</c:v>
                </c:pt>
                <c:pt idx="45">
                  <c:v>8.9500000000000102E-5</c:v>
                </c:pt>
                <c:pt idx="46">
                  <c:v>8.9600000000000104E-5</c:v>
                </c:pt>
                <c:pt idx="47">
                  <c:v>8.9700000000000107E-5</c:v>
                </c:pt>
                <c:pt idx="48">
                  <c:v>8.9800000000000109E-5</c:v>
                </c:pt>
                <c:pt idx="49">
                  <c:v>8.9900000000000112E-5</c:v>
                </c:pt>
                <c:pt idx="50">
                  <c:v>9.0000000000000114E-5</c:v>
                </c:pt>
                <c:pt idx="51">
                  <c:v>9.0100000000000117E-5</c:v>
                </c:pt>
                <c:pt idx="52">
                  <c:v>9.0200000000000119E-5</c:v>
                </c:pt>
                <c:pt idx="53">
                  <c:v>9.0300000000000121E-5</c:v>
                </c:pt>
                <c:pt idx="54">
                  <c:v>9.0400000000000124E-5</c:v>
                </c:pt>
                <c:pt idx="55">
                  <c:v>9.0500000000000126E-5</c:v>
                </c:pt>
                <c:pt idx="56">
                  <c:v>9.0600000000000129E-5</c:v>
                </c:pt>
                <c:pt idx="57">
                  <c:v>9.0700000000000131E-5</c:v>
                </c:pt>
                <c:pt idx="58">
                  <c:v>9.0800000000000134E-5</c:v>
                </c:pt>
                <c:pt idx="59">
                  <c:v>9.0900000000000136E-5</c:v>
                </c:pt>
                <c:pt idx="60">
                  <c:v>9.1000000000000138E-5</c:v>
                </c:pt>
                <c:pt idx="61">
                  <c:v>9.1100000000000141E-5</c:v>
                </c:pt>
                <c:pt idx="62">
                  <c:v>9.1200000000000143E-5</c:v>
                </c:pt>
                <c:pt idx="63">
                  <c:v>9.1300000000000146E-5</c:v>
                </c:pt>
                <c:pt idx="64">
                  <c:v>9.1400000000000148E-5</c:v>
                </c:pt>
                <c:pt idx="65">
                  <c:v>9.1500000000000151E-5</c:v>
                </c:pt>
                <c:pt idx="66">
                  <c:v>9.1600000000000153E-5</c:v>
                </c:pt>
                <c:pt idx="67">
                  <c:v>9.1700000000000155E-5</c:v>
                </c:pt>
                <c:pt idx="68">
                  <c:v>9.1800000000000158E-5</c:v>
                </c:pt>
                <c:pt idx="69">
                  <c:v>9.190000000000016E-5</c:v>
                </c:pt>
                <c:pt idx="70">
                  <c:v>9.2000000000000163E-5</c:v>
                </c:pt>
                <c:pt idx="71">
                  <c:v>9.2100000000000165E-5</c:v>
                </c:pt>
                <c:pt idx="72">
                  <c:v>9.2200000000000168E-5</c:v>
                </c:pt>
                <c:pt idx="73">
                  <c:v>9.230000000000017E-5</c:v>
                </c:pt>
                <c:pt idx="74">
                  <c:v>9.2400000000000172E-5</c:v>
                </c:pt>
                <c:pt idx="75">
                  <c:v>9.2500000000000175E-5</c:v>
                </c:pt>
                <c:pt idx="76">
                  <c:v>9.2600000000000177E-5</c:v>
                </c:pt>
                <c:pt idx="77">
                  <c:v>9.270000000000018E-5</c:v>
                </c:pt>
                <c:pt idx="78">
                  <c:v>9.2800000000000182E-5</c:v>
                </c:pt>
                <c:pt idx="79">
                  <c:v>9.2900000000000185E-5</c:v>
                </c:pt>
                <c:pt idx="80">
                  <c:v>9.3000000000000187E-5</c:v>
                </c:pt>
                <c:pt idx="81">
                  <c:v>9.3100000000000189E-5</c:v>
                </c:pt>
                <c:pt idx="82">
                  <c:v>9.3200000000000192E-5</c:v>
                </c:pt>
                <c:pt idx="83">
                  <c:v>9.3300000000000194E-5</c:v>
                </c:pt>
                <c:pt idx="84">
                  <c:v>9.3400000000000197E-5</c:v>
                </c:pt>
                <c:pt idx="85">
                  <c:v>9.3500000000000199E-5</c:v>
                </c:pt>
                <c:pt idx="86">
                  <c:v>9.3600000000000202E-5</c:v>
                </c:pt>
                <c:pt idx="87">
                  <c:v>9.3700000000000204E-5</c:v>
                </c:pt>
                <c:pt idx="88">
                  <c:v>9.3800000000000206E-5</c:v>
                </c:pt>
                <c:pt idx="89">
                  <c:v>9.3900000000000209E-5</c:v>
                </c:pt>
                <c:pt idx="90">
                  <c:v>9.4000000000000211E-5</c:v>
                </c:pt>
                <c:pt idx="91">
                  <c:v>9.4100000000000214E-5</c:v>
                </c:pt>
                <c:pt idx="92">
                  <c:v>9.4200000000000216E-5</c:v>
                </c:pt>
                <c:pt idx="93">
                  <c:v>9.4300000000000219E-5</c:v>
                </c:pt>
                <c:pt idx="94">
                  <c:v>9.4400000000000221E-5</c:v>
                </c:pt>
                <c:pt idx="95">
                  <c:v>9.4500000000000223E-5</c:v>
                </c:pt>
                <c:pt idx="96">
                  <c:v>9.4600000000000226E-5</c:v>
                </c:pt>
                <c:pt idx="97">
                  <c:v>9.4700000000000228E-5</c:v>
                </c:pt>
                <c:pt idx="98">
                  <c:v>9.4800000000000231E-5</c:v>
                </c:pt>
                <c:pt idx="99">
                  <c:v>9.4900000000000233E-5</c:v>
                </c:pt>
                <c:pt idx="100">
                  <c:v>9.5000000000000236E-5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6C-4D8E-8D79-0EE16BDB208F}"/>
            </c:ext>
          </c:extLst>
        </c:ser>
        <c:ser>
          <c:idx val="1"/>
          <c:order val="1"/>
          <c:tx>
            <c:v>Io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'Step 2.3'!$B$3:$B$103</c:f>
              <c:numCache>
                <c:formatCode>General</c:formatCode>
                <c:ptCount val="101"/>
                <c:pt idx="0">
                  <c:v>8.8376683005764178E-5</c:v>
                </c:pt>
                <c:pt idx="1">
                  <c:v>8.8480265556745152E-5</c:v>
                </c:pt>
                <c:pt idx="2">
                  <c:v>8.8583845615719525E-5</c:v>
                </c:pt>
                <c:pt idx="3">
                  <c:v>8.8687425050304469E-5</c:v>
                </c:pt>
                <c:pt idx="4">
                  <c:v>8.8791003237220778E-5</c:v>
                </c:pt>
                <c:pt idx="5">
                  <c:v>8.8894580177134586E-5</c:v>
                </c:pt>
                <c:pt idx="6">
                  <c:v>8.8998155867603401E-5</c:v>
                </c:pt>
                <c:pt idx="7">
                  <c:v>8.9101730310403582E-5</c:v>
                </c:pt>
                <c:pt idx="8">
                  <c:v>8.9205303505091038E-5</c:v>
                </c:pt>
                <c:pt idx="9">
                  <c:v>8.9308875449889413E-5</c:v>
                </c:pt>
                <c:pt idx="10">
                  <c:v>8.941244614635302E-5</c:v>
                </c:pt>
                <c:pt idx="11">
                  <c:v>8.9516015592483456E-5</c:v>
                </c:pt>
                <c:pt idx="12">
                  <c:v>8.9619583790057078E-5</c:v>
                </c:pt>
                <c:pt idx="13">
                  <c:v>8.9723150735965262E-5</c:v>
                </c:pt>
                <c:pt idx="14">
                  <c:v>8.98267164326505E-5</c:v>
                </c:pt>
                <c:pt idx="15">
                  <c:v>8.9930280877892343E-5</c:v>
                </c:pt>
                <c:pt idx="16">
                  <c:v>9.0033844073245106E-5</c:v>
                </c:pt>
                <c:pt idx="17">
                  <c:v>9.0137406017598565E-5</c:v>
                </c:pt>
                <c:pt idx="18">
                  <c:v>9.0240966709176362E-5</c:v>
                </c:pt>
                <c:pt idx="19">
                  <c:v>9.034452615042099E-5</c:v>
                </c:pt>
                <c:pt idx="20">
                  <c:v>9.0448084338889956E-5</c:v>
                </c:pt>
                <c:pt idx="21">
                  <c:v>9.0551641275249395E-5</c:v>
                </c:pt>
                <c:pt idx="22">
                  <c:v>9.0655196959055218E-5</c:v>
                </c:pt>
                <c:pt idx="23">
                  <c:v>9.0758751390307424E-5</c:v>
                </c:pt>
                <c:pt idx="24">
                  <c:v>9.0862304567895791E-5</c:v>
                </c:pt>
                <c:pt idx="25">
                  <c:v>9.0965856493152586E-5</c:v>
                </c:pt>
                <c:pt idx="26">
                  <c:v>9.1069407163635319E-5</c:v>
                </c:pt>
                <c:pt idx="27">
                  <c:v>9.1172956582008524E-5</c:v>
                </c:pt>
                <c:pt idx="28">
                  <c:v>9.1276504744941533E-5</c:v>
                </c:pt>
                <c:pt idx="29">
                  <c:v>9.1380051653544569E-5</c:v>
                </c:pt>
                <c:pt idx="30">
                  <c:v>9.1483597308261722E-5</c:v>
                </c:pt>
                <c:pt idx="31">
                  <c:v>9.1587141707760722E-5</c:v>
                </c:pt>
                <c:pt idx="32">
                  <c:v>9.1690684851819526E-5</c:v>
                </c:pt>
                <c:pt idx="33">
                  <c:v>9.1794226740216089E-5</c:v>
                </c:pt>
                <c:pt idx="34">
                  <c:v>9.1897767373616546E-5</c:v>
                </c:pt>
                <c:pt idx="35">
                  <c:v>9.2001306750244538E-5</c:v>
                </c:pt>
                <c:pt idx="36">
                  <c:v>9.21048448707662E-5</c:v>
                </c:pt>
                <c:pt idx="37">
                  <c:v>9.2208381735181533E-5</c:v>
                </c:pt>
                <c:pt idx="38">
                  <c:v>9.2311917341714178E-5</c:v>
                </c:pt>
                <c:pt idx="39">
                  <c:v>9.2415451693472761E-5</c:v>
                </c:pt>
                <c:pt idx="40">
                  <c:v>9.2518984786682523E-5</c:v>
                </c:pt>
                <c:pt idx="41">
                  <c:v>9.2622516621787554E-5</c:v>
                </c:pt>
                <c:pt idx="42">
                  <c:v>9.2726047200342165E-5</c:v>
                </c:pt>
                <c:pt idx="43">
                  <c:v>9.2829576520347956E-5</c:v>
                </c:pt>
                <c:pt idx="44">
                  <c:v>9.2933104581582882E-5</c:v>
                </c:pt>
                <c:pt idx="45">
                  <c:v>9.3036631385601254E-5</c:v>
                </c:pt>
                <c:pt idx="46">
                  <c:v>9.3140156928850359E-5</c:v>
                </c:pt>
                <c:pt idx="47">
                  <c:v>9.3243681214438823E-5</c:v>
                </c:pt>
                <c:pt idx="48">
                  <c:v>9.3347204240590287E-5</c:v>
                </c:pt>
                <c:pt idx="49">
                  <c:v>9.3450726007082707E-5</c:v>
                </c:pt>
                <c:pt idx="50">
                  <c:v>9.3554246513027906E-5</c:v>
                </c:pt>
                <c:pt idx="51">
                  <c:v>9.3657765759758149E-5</c:v>
                </c:pt>
                <c:pt idx="52">
                  <c:v>9.3761283745941171E-5</c:v>
                </c:pt>
                <c:pt idx="53">
                  <c:v>9.3864800471799015E-5</c:v>
                </c:pt>
                <c:pt idx="54">
                  <c:v>9.3968315937109637E-5</c:v>
                </c:pt>
                <c:pt idx="55">
                  <c:v>9.4071830140984858E-5</c:v>
                </c:pt>
                <c:pt idx="56">
                  <c:v>9.4175343082758545E-5</c:v>
                </c:pt>
                <c:pt idx="57">
                  <c:v>9.4278854763762965E-5</c:v>
                </c:pt>
                <c:pt idx="58">
                  <c:v>9.4382365183331984E-5</c:v>
                </c:pt>
                <c:pt idx="59">
                  <c:v>9.4485874341021514E-5</c:v>
                </c:pt>
                <c:pt idx="60">
                  <c:v>9.4589382235277242E-5</c:v>
                </c:pt>
                <c:pt idx="61">
                  <c:v>9.4692888867431435E-5</c:v>
                </c:pt>
                <c:pt idx="62">
                  <c:v>9.4796394236595916E-5</c:v>
                </c:pt>
                <c:pt idx="63">
                  <c:v>9.4899898343436817E-5</c:v>
                </c:pt>
                <c:pt idx="64">
                  <c:v>9.500340118751005E-5</c:v>
                </c:pt>
                <c:pt idx="65">
                  <c:v>9.5106902766373125E-5</c:v>
                </c:pt>
                <c:pt idx="66">
                  <c:v>9.5210403084022843E-5</c:v>
                </c:pt>
                <c:pt idx="67">
                  <c:v>9.5313902136462403E-5</c:v>
                </c:pt>
                <c:pt idx="68">
                  <c:v>9.5417399924135893E-5</c:v>
                </c:pt>
                <c:pt idx="69">
                  <c:v>9.5520896447265358E-5</c:v>
                </c:pt>
                <c:pt idx="70">
                  <c:v>9.5624391705406708E-5</c:v>
                </c:pt>
                <c:pt idx="71">
                  <c:v>9.5727885700336302E-5</c:v>
                </c:pt>
                <c:pt idx="72">
                  <c:v>9.5831378428501424E-5</c:v>
                </c:pt>
                <c:pt idx="73">
                  <c:v>9.5934869892344565E-5</c:v>
                </c:pt>
                <c:pt idx="74">
                  <c:v>9.603836009008937E-5</c:v>
                </c:pt>
                <c:pt idx="75">
                  <c:v>9.6141849022179926E-5</c:v>
                </c:pt>
                <c:pt idx="76">
                  <c:v>9.6245336688616234E-5</c:v>
                </c:pt>
                <c:pt idx="77">
                  <c:v>9.6348823087177848E-5</c:v>
                </c:pt>
                <c:pt idx="78">
                  <c:v>9.6452308220307259E-5</c:v>
                </c:pt>
                <c:pt idx="79">
                  <c:v>9.6555792086450154E-5</c:v>
                </c:pt>
                <c:pt idx="80">
                  <c:v>9.6659274685828578E-5</c:v>
                </c:pt>
                <c:pt idx="81">
                  <c:v>9.6762756017110263E-5</c:v>
                </c:pt>
                <c:pt idx="82">
                  <c:v>9.6866236081405432E-5</c:v>
                </c:pt>
                <c:pt idx="83">
                  <c:v>9.6969714877825908E-5</c:v>
                </c:pt>
                <c:pt idx="84">
                  <c:v>9.7073192406815778E-5</c:v>
                </c:pt>
                <c:pt idx="85">
                  <c:v>9.7176668667264821E-5</c:v>
                </c:pt>
                <c:pt idx="86">
                  <c:v>9.7280143658728946E-5</c:v>
                </c:pt>
                <c:pt idx="87">
                  <c:v>9.7383617383206555E-5</c:v>
                </c:pt>
                <c:pt idx="88">
                  <c:v>9.7487089836922891E-5</c:v>
                </c:pt>
                <c:pt idx="89">
                  <c:v>9.7590561022098399E-5</c:v>
                </c:pt>
                <c:pt idx="90">
                  <c:v>9.7694030938511034E-5</c:v>
                </c:pt>
                <c:pt idx="91">
                  <c:v>9.7797499585494663E-5</c:v>
                </c:pt>
                <c:pt idx="92">
                  <c:v>9.7900966962827241E-5</c:v>
                </c:pt>
                <c:pt idx="93">
                  <c:v>9.8004433069398544E-5</c:v>
                </c:pt>
                <c:pt idx="94">
                  <c:v>9.8107897905652663E-5</c:v>
                </c:pt>
                <c:pt idx="95">
                  <c:v>9.8211361472477776E-5</c:v>
                </c:pt>
                <c:pt idx="96">
                  <c:v>9.831482376831957E-5</c:v>
                </c:pt>
                <c:pt idx="97">
                  <c:v>9.8418284793622135E-5</c:v>
                </c:pt>
                <c:pt idx="98">
                  <c:v>9.8521744546609114E-5</c:v>
                </c:pt>
                <c:pt idx="99">
                  <c:v>9.8625203028834818E-5</c:v>
                </c:pt>
                <c:pt idx="100">
                  <c:v>9.8728660240965382E-5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6C-4D8E-8D79-0EE16BDB20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5122575"/>
        <c:axId val="480859183"/>
      </c:lineChart>
      <c:catAx>
        <c:axId val="485122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Data Point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0859183"/>
        <c:crosses val="autoZero"/>
        <c:auto val="1"/>
        <c:lblAlgn val="ctr"/>
        <c:lblOffset val="100"/>
        <c:noMultiLvlLbl val="0"/>
      </c:catAx>
      <c:valAx>
        <c:axId val="480859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Current (A)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122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639233</xdr:colOff>
      <xdr:row>1</xdr:row>
      <xdr:rowOff>152398</xdr:rowOff>
    </xdr:from>
    <xdr:to>
      <xdr:col>11</xdr:col>
      <xdr:colOff>63499</xdr:colOff>
      <xdr:row>18</xdr:row>
      <xdr:rowOff>160865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2380</xdr:colOff>
      <xdr:row>2</xdr:row>
      <xdr:rowOff>4763</xdr:rowOff>
    </xdr:from>
    <xdr:to>
      <xdr:col>12</xdr:col>
      <xdr:colOff>40480</xdr:colOff>
      <xdr:row>18</xdr:row>
      <xdr:rowOff>157163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0E73EB-DD89-461C-8116-E0529556BC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9525</xdr:colOff>
      <xdr:row>1</xdr:row>
      <xdr:rowOff>157162</xdr:rowOff>
    </xdr:from>
    <xdr:to>
      <xdr:col>11</xdr:col>
      <xdr:colOff>314325</xdr:colOff>
      <xdr:row>18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0</xdr:colOff>
      <xdr:row>25</xdr:row>
      <xdr:rowOff>0</xdr:rowOff>
    </xdr:from>
    <xdr:to>
      <xdr:col>29</xdr:col>
      <xdr:colOff>235839</xdr:colOff>
      <xdr:row>88</xdr:row>
      <xdr:rowOff>84439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048125"/>
          <a:ext cx="18285714" cy="1028571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25</xdr:col>
      <xdr:colOff>597789</xdr:colOff>
      <xdr:row>66</xdr:row>
      <xdr:rowOff>84439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85775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249382</xdr:colOff>
      <xdr:row>21</xdr:row>
      <xdr:rowOff>152401</xdr:rowOff>
    </xdr:from>
    <xdr:to>
      <xdr:col>27</xdr:col>
      <xdr:colOff>400833</xdr:colOff>
      <xdr:row>69</xdr:row>
      <xdr:rowOff>136193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8DEFA73-4215-4469-A595-F20CA07A55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45673" y="3643746"/>
          <a:ext cx="18023815" cy="796401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13632</xdr:colOff>
      <xdr:row>2</xdr:row>
      <xdr:rowOff>18611</xdr:rowOff>
    </xdr:from>
    <xdr:to>
      <xdr:col>18</xdr:col>
      <xdr:colOff>23419</xdr:colOff>
      <xdr:row>34</xdr:row>
      <xdr:rowOff>4891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647045</xdr:colOff>
      <xdr:row>1</xdr:row>
      <xdr:rowOff>9087</xdr:rowOff>
    </xdr:from>
    <xdr:to>
      <xdr:col>17</xdr:col>
      <xdr:colOff>9132</xdr:colOff>
      <xdr:row>32</xdr:row>
      <xdr:rowOff>157292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</xdr:colOff>
      <xdr:row>3</xdr:row>
      <xdr:rowOff>0</xdr:rowOff>
    </xdr:from>
    <xdr:to>
      <xdr:col>15</xdr:col>
      <xdr:colOff>56496</xdr:colOff>
      <xdr:row>47</xdr:row>
      <xdr:rowOff>75300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10276" y="485775"/>
          <a:ext cx="5238095" cy="72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4762</xdr:colOff>
      <xdr:row>51</xdr:row>
      <xdr:rowOff>19051</xdr:rowOff>
    </xdr:from>
    <xdr:to>
      <xdr:col>23</xdr:col>
      <xdr:colOff>494536</xdr:colOff>
      <xdr:row>87</xdr:row>
      <xdr:rowOff>76514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15037" y="8281989"/>
          <a:ext cx="10852974" cy="5886763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19050</xdr:rowOff>
    </xdr:from>
    <xdr:to>
      <xdr:col>20</xdr:col>
      <xdr:colOff>188214</xdr:colOff>
      <xdr:row>69</xdr:row>
      <xdr:rowOff>103489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81100"/>
          <a:ext cx="18285714" cy="1028571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19</xdr:col>
      <xdr:colOff>566413</xdr:colOff>
      <xdr:row>65</xdr:row>
      <xdr:rowOff>131879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65825"/>
          <a:ext cx="18285714" cy="1028571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21</xdr:col>
      <xdr:colOff>465305</xdr:colOff>
      <xdr:row>67</xdr:row>
      <xdr:rowOff>84439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477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10885</xdr:rowOff>
    </xdr:from>
    <xdr:to>
      <xdr:col>21</xdr:col>
      <xdr:colOff>199845</xdr:colOff>
      <xdr:row>58</xdr:row>
      <xdr:rowOff>40581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F1D37C84-2AA2-4393-82F8-7CA1EB7423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80456"/>
          <a:ext cx="18204816" cy="803069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5"/>
  <sheetViews>
    <sheetView workbookViewId="0">
      <selection activeCell="A14" sqref="A14"/>
    </sheetView>
  </sheetViews>
  <sheetFormatPr defaultColWidth="9.109375" defaultRowHeight="13.2" x14ac:dyDescent="0.25"/>
  <cols>
    <col min="1" max="1" width="10.109375" style="2" bestFit="1" customWidth="1"/>
    <col min="2" max="2" width="13.77734375" style="2" bestFit="1" customWidth="1"/>
    <col min="3" max="3" width="13.77734375" style="27" bestFit="1" customWidth="1"/>
    <col min="4" max="16384" width="9.109375" style="27"/>
  </cols>
  <sheetData>
    <row r="1" spans="1:3" x14ac:dyDescent="0.25">
      <c r="A1" s="2" t="s">
        <v>38</v>
      </c>
      <c r="B1" s="7" t="s">
        <v>16</v>
      </c>
      <c r="C1" s="7" t="s">
        <v>39</v>
      </c>
    </row>
    <row r="2" spans="1:3" x14ac:dyDescent="0.25">
      <c r="A2" s="2" t="s">
        <v>1</v>
      </c>
      <c r="B2" s="3" t="s">
        <v>1</v>
      </c>
      <c r="C2" s="3" t="s">
        <v>0</v>
      </c>
    </row>
    <row r="3" spans="1:3" x14ac:dyDescent="0.25">
      <c r="A3" s="7">
        <v>-5</v>
      </c>
      <c r="B3" s="7">
        <v>-4.6834719439999999</v>
      </c>
      <c r="C3" s="22">
        <v>2.2226700000000001E-9</v>
      </c>
    </row>
    <row r="4" spans="1:3" x14ac:dyDescent="0.25">
      <c r="A4" s="7">
        <v>-4.5</v>
      </c>
      <c r="B4" s="7">
        <v>-4.6832228909999998</v>
      </c>
      <c r="C4" s="22">
        <v>-3.1488899999999999E-8</v>
      </c>
    </row>
    <row r="5" spans="1:3" x14ac:dyDescent="0.25">
      <c r="A5" s="7">
        <v>-4</v>
      </c>
      <c r="B5" s="7">
        <v>-4.4783484580000001</v>
      </c>
      <c r="C5" s="22">
        <v>-2.8155599999999999E-5</v>
      </c>
    </row>
    <row r="6" spans="1:3" x14ac:dyDescent="0.25">
      <c r="A6" s="7">
        <v>-3.5</v>
      </c>
      <c r="B6" s="7">
        <v>-4.024662202</v>
      </c>
      <c r="C6" s="22">
        <v>-9.1172499999999995E-5</v>
      </c>
    </row>
    <row r="7" spans="1:3" x14ac:dyDescent="0.25">
      <c r="A7" s="7">
        <v>-3</v>
      </c>
      <c r="B7" s="7">
        <v>-3.5454083949999999</v>
      </c>
      <c r="C7" s="23">
        <v>-1.54394E-4</v>
      </c>
    </row>
    <row r="8" spans="1:3" x14ac:dyDescent="0.25">
      <c r="A8" s="7">
        <v>-2.5</v>
      </c>
      <c r="B8" s="7">
        <v>-3.0524971239999998</v>
      </c>
      <c r="C8" s="23">
        <v>-1.8473900000000001E-4</v>
      </c>
    </row>
    <row r="9" spans="1:3" x14ac:dyDescent="0.25">
      <c r="A9" s="7">
        <v>-2</v>
      </c>
      <c r="B9" s="7">
        <v>-2.5525434329999999</v>
      </c>
      <c r="C9" s="23">
        <v>-1.8484900000000001E-4</v>
      </c>
    </row>
    <row r="10" spans="1:3" x14ac:dyDescent="0.25">
      <c r="A10" s="7">
        <v>-1.5</v>
      </c>
      <c r="B10" s="7">
        <v>-2.0525611879999999</v>
      </c>
      <c r="C10" s="23">
        <v>-1.8485600000000001E-4</v>
      </c>
    </row>
    <row r="11" spans="1:3" x14ac:dyDescent="0.25">
      <c r="A11" s="7">
        <v>-1</v>
      </c>
      <c r="B11" s="7">
        <v>-1.552583107</v>
      </c>
      <c r="C11" s="23">
        <v>-1.8486300000000001E-4</v>
      </c>
    </row>
    <row r="12" spans="1:3" x14ac:dyDescent="0.25">
      <c r="A12" s="7">
        <v>-0.5</v>
      </c>
      <c r="B12" s="7">
        <v>-1.0526050490000001</v>
      </c>
      <c r="C12" s="23">
        <v>-1.8486899999999999E-4</v>
      </c>
    </row>
    <row r="13" spans="1:3" x14ac:dyDescent="0.25">
      <c r="A13" s="7">
        <v>0</v>
      </c>
      <c r="B13" s="7">
        <v>-0.55262699699999995</v>
      </c>
      <c r="C13" s="23">
        <v>-1.84876E-4</v>
      </c>
    </row>
    <row r="14" spans="1:3" x14ac:dyDescent="0.25">
      <c r="A14" s="7">
        <v>0.5</v>
      </c>
      <c r="B14" s="7">
        <v>-5.2648957000000003E-2</v>
      </c>
      <c r="C14" s="23">
        <v>-1.8488200000000001E-4</v>
      </c>
    </row>
    <row r="15" spans="1:3" x14ac:dyDescent="0.25">
      <c r="A15" s="7">
        <v>1</v>
      </c>
      <c r="B15" s="7">
        <v>0.44732907300000002</v>
      </c>
      <c r="C15" s="23">
        <v>-1.8488900000000001E-4</v>
      </c>
    </row>
    <row r="16" spans="1:3" x14ac:dyDescent="0.25">
      <c r="A16" s="7">
        <v>1.5</v>
      </c>
      <c r="B16" s="7">
        <v>0.94730709499999999</v>
      </c>
      <c r="C16" s="23">
        <v>-1.8489600000000001E-4</v>
      </c>
    </row>
    <row r="17" spans="1:5" x14ac:dyDescent="0.25">
      <c r="A17" s="7">
        <v>2</v>
      </c>
      <c r="B17" s="7">
        <v>1.4472851040000001</v>
      </c>
      <c r="C17" s="23">
        <v>-1.84902E-4</v>
      </c>
    </row>
    <row r="18" spans="1:5" x14ac:dyDescent="0.25">
      <c r="A18" s="7">
        <v>2.5</v>
      </c>
      <c r="B18" s="7">
        <v>1.947263105</v>
      </c>
      <c r="C18" s="23">
        <v>-1.84909E-4</v>
      </c>
    </row>
    <row r="19" spans="1:5" x14ac:dyDescent="0.25">
      <c r="A19" s="7">
        <v>3</v>
      </c>
      <c r="B19" s="7">
        <v>2.4472410980000001</v>
      </c>
      <c r="C19" s="23">
        <v>-1.8491499999999999E-4</v>
      </c>
    </row>
    <row r="20" spans="1:5" x14ac:dyDescent="0.25">
      <c r="A20" s="7">
        <v>3.5</v>
      </c>
      <c r="B20" s="7">
        <v>2.9472190770000002</v>
      </c>
      <c r="C20" s="23">
        <v>-1.8492199999999999E-4</v>
      </c>
    </row>
    <row r="21" spans="1:5" x14ac:dyDescent="0.25">
      <c r="A21" s="7">
        <v>4</v>
      </c>
      <c r="B21" s="7">
        <v>3.447197048</v>
      </c>
      <c r="C21" s="23">
        <v>-1.84928E-4</v>
      </c>
      <c r="E21" s="27" t="s">
        <v>55</v>
      </c>
    </row>
    <row r="22" spans="1:5" x14ac:dyDescent="0.25">
      <c r="A22" s="7">
        <v>4.5</v>
      </c>
      <c r="B22" s="7">
        <v>3.9471750069999998</v>
      </c>
      <c r="C22" s="23">
        <v>-1.84935E-4</v>
      </c>
    </row>
    <row r="23" spans="1:5" x14ac:dyDescent="0.25">
      <c r="A23" s="7">
        <v>5</v>
      </c>
      <c r="B23" s="7">
        <v>4.4471529219999999</v>
      </c>
      <c r="C23" s="23">
        <v>-1.8494099999999999E-4</v>
      </c>
    </row>
    <row r="25" spans="1:5" x14ac:dyDescent="0.25">
      <c r="B25" s="2">
        <f>SLOPE(B8:B23,A8:A23)</f>
        <v>0.99995530707647062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84DCAD-8765-478A-8B99-209EB57A8025}">
  <dimension ref="A1:D407"/>
  <sheetViews>
    <sheetView workbookViewId="0">
      <selection activeCell="F23" sqref="F23"/>
    </sheetView>
  </sheetViews>
  <sheetFormatPr defaultColWidth="9.109375" defaultRowHeight="13.2" x14ac:dyDescent="0.25"/>
  <cols>
    <col min="1" max="1" width="11.77734375" style="27" bestFit="1" customWidth="1"/>
    <col min="2" max="3" width="9.109375" style="27"/>
    <col min="4" max="4" width="18.5546875" style="27" bestFit="1" customWidth="1"/>
    <col min="5" max="16384" width="9.109375" style="27"/>
  </cols>
  <sheetData>
    <row r="1" spans="1:4" x14ac:dyDescent="0.25">
      <c r="A1" s="40" t="s">
        <v>5</v>
      </c>
      <c r="B1" s="40" t="s">
        <v>26</v>
      </c>
      <c r="C1" s="40" t="s">
        <v>27</v>
      </c>
      <c r="D1" s="41" t="s">
        <v>54</v>
      </c>
    </row>
    <row r="2" spans="1:4" x14ac:dyDescent="0.25">
      <c r="A2" s="40" t="s">
        <v>6</v>
      </c>
      <c r="B2" s="40" t="s">
        <v>1</v>
      </c>
      <c r="C2" s="40" t="s">
        <v>28</v>
      </c>
      <c r="D2" s="41" t="s">
        <v>30</v>
      </c>
    </row>
    <row r="3" spans="1:4" x14ac:dyDescent="0.25">
      <c r="A3" s="42">
        <v>100</v>
      </c>
      <c r="B3" s="42">
        <v>9.999560716531658E-4</v>
      </c>
      <c r="C3" s="43">
        <v>-8.4673248855561138E-5</v>
      </c>
      <c r="D3" s="6">
        <f>20*LOG10(B3/0.001)</f>
        <v>-3.8156515340905472E-4</v>
      </c>
    </row>
    <row r="4" spans="1:4" x14ac:dyDescent="0.25">
      <c r="A4" s="42">
        <v>102.30597298425086</v>
      </c>
      <c r="B4" s="42">
        <v>9.9995607164954587E-4</v>
      </c>
      <c r="C4" s="43">
        <v>-8.6625791088108613E-5</v>
      </c>
      <c r="D4" s="6">
        <f t="shared" ref="D4:D67" si="0">20*LOG10(B4/0.001)</f>
        <v>-3.8156518485329743E-4</v>
      </c>
    </row>
    <row r="5" spans="1:4" x14ac:dyDescent="0.25">
      <c r="A5" s="42">
        <v>104.66512108254267</v>
      </c>
      <c r="B5" s="42">
        <v>9.9995607164575745E-4</v>
      </c>
      <c r="C5" s="43">
        <v>-8.8623358416208274E-5</v>
      </c>
      <c r="D5" s="6">
        <f t="shared" si="0"/>
        <v>-3.8156521776048905E-4</v>
      </c>
    </row>
    <row r="6" spans="1:4" x14ac:dyDescent="0.25">
      <c r="A6" s="42">
        <v>107.07867049863955</v>
      </c>
      <c r="B6" s="42">
        <v>9.9995607164179252E-4</v>
      </c>
      <c r="C6" s="43">
        <v>-9.0666989106467631E-5</v>
      </c>
      <c r="D6" s="6">
        <f t="shared" si="0"/>
        <v>-3.8156525220102883E-4</v>
      </c>
    </row>
    <row r="7" spans="1:4" x14ac:dyDescent="0.25">
      <c r="A7" s="42">
        <v>109.54787571223318</v>
      </c>
      <c r="B7" s="42">
        <v>9.9995607163764198E-4</v>
      </c>
      <c r="C7" s="43">
        <v>-9.2757745367389331E-5</v>
      </c>
      <c r="D7" s="6">
        <f t="shared" si="0"/>
        <v>-3.8156528825303055E-4</v>
      </c>
    </row>
    <row r="8" spans="1:4" x14ac:dyDescent="0.25">
      <c r="A8" s="42">
        <v>112.07402013097798</v>
      </c>
      <c r="B8" s="42">
        <v>9.9995607163329888E-4</v>
      </c>
      <c r="C8" s="43">
        <v>-9.489671390196663E-5</v>
      </c>
      <c r="D8" s="6">
        <f t="shared" si="0"/>
        <v>-3.8156532597821393E-4</v>
      </c>
    </row>
    <row r="9" spans="1:4" x14ac:dyDescent="0.25">
      <c r="A9" s="42">
        <v>114.65841675756221</v>
      </c>
      <c r="B9" s="42">
        <v>9.999560716287526E-4</v>
      </c>
      <c r="C9" s="43">
        <v>-9.7085006472074907E-5</v>
      </c>
      <c r="D9" s="6">
        <f t="shared" si="0"/>
        <v>-3.8156536546915846E-4</v>
      </c>
    </row>
    <row r="10" spans="1:4" x14ac:dyDescent="0.25">
      <c r="A10" s="42">
        <v>117.30240887216135</v>
      </c>
      <c r="B10" s="42">
        <v>9.9995607162399317E-4</v>
      </c>
      <c r="C10" s="43">
        <v>-9.9323760476505767E-5</v>
      </c>
      <c r="D10" s="6">
        <f t="shared" si="0"/>
        <v>-3.8156540681072871E-4</v>
      </c>
    </row>
    <row r="11" spans="1:4" x14ac:dyDescent="0.25">
      <c r="A11" s="42">
        <v>120.00737073062888</v>
      </c>
      <c r="B11" s="42">
        <v>9.9995607161900064E-4</v>
      </c>
      <c r="C11" s="43">
        <v>-1.0161413954236049E-4</v>
      </c>
      <c r="D11" s="6">
        <f t="shared" si="0"/>
        <v>-3.8156545017747553E-4</v>
      </c>
    </row>
    <row r="12" spans="1:4" x14ac:dyDescent="0.25">
      <c r="A12" s="42">
        <v>122.77470827878695</v>
      </c>
      <c r="B12" s="42">
        <v>9.9995607161378866E-4</v>
      </c>
      <c r="C12" s="43">
        <v>-1.0395733412939E-4</v>
      </c>
      <c r="D12" s="6">
        <f t="shared" si="0"/>
        <v>-3.8156549544981718E-4</v>
      </c>
    </row>
    <row r="13" spans="1:4" x14ac:dyDescent="0.25">
      <c r="A13" s="42">
        <v>125.60585988318857</v>
      </c>
      <c r="B13" s="42">
        <v>9.9995607160833274E-4</v>
      </c>
      <c r="C13" s="43">
        <v>-1.0635456214929812E-4</v>
      </c>
      <c r="D13" s="6">
        <f t="shared" si="0"/>
        <v>-3.8156554284184374E-4</v>
      </c>
    </row>
    <row r="14" spans="1:4" x14ac:dyDescent="0.25">
      <c r="A14" s="42">
        <v>128.50229707873089</v>
      </c>
      <c r="B14" s="42">
        <v>9.9995607160262181E-4</v>
      </c>
      <c r="C14" s="43">
        <v>-1.0880706959820607E-4</v>
      </c>
      <c r="D14" s="6">
        <f t="shared" si="0"/>
        <v>-3.8156559244806342E-4</v>
      </c>
    </row>
    <row r="15" spans="1:4" x14ac:dyDescent="0.25">
      <c r="A15" s="42">
        <v>131.4655253335082</v>
      </c>
      <c r="B15" s="42">
        <v>9.9995607159664526E-4</v>
      </c>
      <c r="C15" s="43">
        <v>-1.1131613120486169E-4</v>
      </c>
      <c r="D15" s="6">
        <f t="shared" si="0"/>
        <v>-3.8156564436202006E-4</v>
      </c>
    </row>
    <row r="16" spans="1:4" x14ac:dyDescent="0.25">
      <c r="A16" s="42">
        <v>134.49708483130237</v>
      </c>
      <c r="B16" s="42">
        <v>9.9995607159038898E-4</v>
      </c>
      <c r="C16" s="43">
        <v>-1.1388305109260151E-4</v>
      </c>
      <c r="D16" s="6">
        <f t="shared" si="0"/>
        <v>-3.8156569870618871E-4</v>
      </c>
    </row>
    <row r="17" spans="1:4" x14ac:dyDescent="0.25">
      <c r="A17" s="42">
        <v>137.59855127211716</v>
      </c>
      <c r="B17" s="42">
        <v>9.9995607158384126E-4</v>
      </c>
      <c r="C17" s="43">
        <v>-1.1650916345771697E-4</v>
      </c>
      <c r="D17" s="6">
        <f t="shared" si="0"/>
        <v>-3.8156575558086388E-4</v>
      </c>
    </row>
    <row r="18" spans="1:4" x14ac:dyDescent="0.25">
      <c r="A18" s="42">
        <v>140.77153669117274</v>
      </c>
      <c r="B18" s="42">
        <v>9.9995607157697653E-4</v>
      </c>
      <c r="C18" s="43">
        <v>-1.1919583326270143E-4</v>
      </c>
      <c r="D18" s="6">
        <f t="shared" si="0"/>
        <v>-3.8156581520977918E-4</v>
      </c>
    </row>
    <row r="19" spans="1:4" x14ac:dyDescent="0.25">
      <c r="A19" s="42">
        <v>144.01769029678596</v>
      </c>
      <c r="B19" s="42">
        <v>9.9995607156980366E-4</v>
      </c>
      <c r="C19" s="43">
        <v>-1.2194445694546283E-4</v>
      </c>
      <c r="D19" s="6">
        <f t="shared" si="0"/>
        <v>-3.8156587751578513E-4</v>
      </c>
    </row>
    <row r="20" spans="1:4" x14ac:dyDescent="0.25">
      <c r="A20" s="42">
        <v>147.3386993275719</v>
      </c>
      <c r="B20" s="42">
        <v>9.9995607156229621E-4</v>
      </c>
      <c r="C20" s="43">
        <v>-1.247564631456241E-4</v>
      </c>
      <c r="D20" s="6">
        <f t="shared" si="0"/>
        <v>-3.815659427274374E-4</v>
      </c>
    </row>
    <row r="21" spans="1:4" x14ac:dyDescent="0.25">
      <c r="A21" s="42">
        <v>150.73628992941232</v>
      </c>
      <c r="B21" s="42">
        <v>9.9995607155443857E-4</v>
      </c>
      <c r="C21" s="43">
        <v>-1.2763331344675861E-4</v>
      </c>
      <c r="D21" s="6">
        <f t="shared" si="0"/>
        <v>-3.8156601098071207E-4</v>
      </c>
    </row>
    <row r="22" spans="1:4" x14ac:dyDescent="0.25">
      <c r="A22" s="42">
        <v>154.21222805264662</v>
      </c>
      <c r="B22" s="42">
        <v>9.9995607154621489E-4</v>
      </c>
      <c r="C22" s="43">
        <v>-1.3057650313624461E-4</v>
      </c>
      <c r="D22" s="6">
        <f t="shared" si="0"/>
        <v>-3.8156608241351407E-4</v>
      </c>
    </row>
    <row r="23" spans="1:4" x14ac:dyDescent="0.25">
      <c r="A23" s="42">
        <v>157.76832036995197</v>
      </c>
      <c r="B23" s="42">
        <v>9.9995607153760633E-4</v>
      </c>
      <c r="C23" s="43">
        <v>-1.3358756198209718E-4</v>
      </c>
      <c r="D23" s="6">
        <f t="shared" si="0"/>
        <v>-3.8156615718978637E-4</v>
      </c>
    </row>
    <row r="24" spans="1:4" x14ac:dyDescent="0.25">
      <c r="A24" s="42">
        <v>161.40641521538942</v>
      </c>
      <c r="B24" s="42">
        <v>9.9995607152859726E-4</v>
      </c>
      <c r="C24" s="43">
        <v>-1.3666805502863131E-4</v>
      </c>
      <c r="D24" s="6">
        <f t="shared" si="0"/>
        <v>-3.815662354455049E-4</v>
      </c>
    </row>
    <row r="25" spans="1:4" x14ac:dyDescent="0.25">
      <c r="A25" s="42">
        <v>165.12840354510408</v>
      </c>
      <c r="B25" s="42">
        <v>9.9995607151916709E-4</v>
      </c>
      <c r="C25" s="43">
        <v>-1.398195834095554E-4</v>
      </c>
      <c r="D25" s="6">
        <f t="shared" si="0"/>
        <v>-3.8156631735811392E-4</v>
      </c>
    </row>
    <row r="26" spans="1:4" x14ac:dyDescent="0.25">
      <c r="A26" s="42">
        <v>168.93621992017893</v>
      </c>
      <c r="B26" s="42">
        <v>9.9995607150929781E-4</v>
      </c>
      <c r="C26" s="43">
        <v>-1.4304378518027126E-4</v>
      </c>
      <c r="D26" s="6">
        <f t="shared" si="0"/>
        <v>-3.8156640308576991E-4</v>
      </c>
    </row>
    <row r="27" spans="1:4" x14ac:dyDescent="0.25">
      <c r="A27" s="42">
        <v>172.83184351215289</v>
      </c>
      <c r="B27" s="42">
        <v>9.9995607149896775E-4</v>
      </c>
      <c r="C27" s="43">
        <v>-1.4634233616928578E-4</v>
      </c>
      <c r="D27" s="6">
        <f t="shared" si="0"/>
        <v>-3.8156649281556078E-4</v>
      </c>
    </row>
    <row r="28" spans="1:4" x14ac:dyDescent="0.25">
      <c r="A28" s="42">
        <v>176.81729913172586</v>
      </c>
      <c r="B28" s="42">
        <v>9.9995607148814373E-4</v>
      </c>
      <c r="C28" s="43">
        <v>-1.4971695084923714E-4</v>
      </c>
      <c r="D28" s="6">
        <f t="shared" si="0"/>
        <v>-3.8156658683583292E-4</v>
      </c>
    </row>
    <row r="29" spans="1:4" x14ac:dyDescent="0.25">
      <c r="A29" s="42">
        <v>180.89465828118549</v>
      </c>
      <c r="B29" s="42">
        <v>9.9995607147682726E-4</v>
      </c>
      <c r="C29" s="43">
        <v>-1.5316938322803013E-4</v>
      </c>
      <c r="D29" s="6">
        <f t="shared" si="0"/>
        <v>-3.8156668513404971E-4</v>
      </c>
    </row>
    <row r="30" spans="1:4" x14ac:dyDescent="0.25">
      <c r="A30" s="42">
        <v>185.06604023110253</v>
      </c>
      <c r="B30" s="42">
        <v>9.9995607146498365E-4</v>
      </c>
      <c r="C30" s="43">
        <v>-1.5670142776049039E-4</v>
      </c>
      <c r="D30" s="6">
        <f t="shared" si="0"/>
        <v>-3.8156678801013003E-4</v>
      </c>
    </row>
    <row r="31" spans="1:4" x14ac:dyDescent="0.25">
      <c r="A31" s="42">
        <v>189.3336131218546</v>
      </c>
      <c r="B31" s="42">
        <v>9.9995607145258645E-4</v>
      </c>
      <c r="C31" s="43">
        <v>-1.603149202810701E-4</v>
      </c>
      <c r="D31" s="6">
        <f t="shared" si="0"/>
        <v>-3.8156689569552275E-4</v>
      </c>
    </row>
    <row r="32" spans="1:4" x14ac:dyDescent="0.25">
      <c r="A32" s="42">
        <v>193.69959509055062</v>
      </c>
      <c r="B32" s="42">
        <v>9.9995607143958708E-4</v>
      </c>
      <c r="C32" s="43">
        <v>-1.6401173895792609E-4</v>
      </c>
      <c r="D32" s="6">
        <f t="shared" si="0"/>
        <v>-3.8156700861165737E-4</v>
      </c>
    </row>
    <row r="33" spans="1:4" x14ac:dyDescent="0.25">
      <c r="A33" s="42">
        <v>198.166255423942</v>
      </c>
      <c r="B33" s="42">
        <v>9.9995607142600701E-4</v>
      </c>
      <c r="C33" s="43">
        <v>-1.6779380526960551E-4</v>
      </c>
      <c r="D33" s="6">
        <f t="shared" si="0"/>
        <v>-3.8156712657241062E-4</v>
      </c>
    </row>
    <row r="34" spans="1:4" x14ac:dyDescent="0.25">
      <c r="A34" s="42">
        <v>202.73591573791967</v>
      </c>
      <c r="B34" s="42">
        <v>9.9995607141179312E-4</v>
      </c>
      <c r="C34" s="43">
        <v>-1.7166308500304246E-4</v>
      </c>
      <c r="D34" s="6">
        <f t="shared" si="0"/>
        <v>-3.8156725003778684E-4</v>
      </c>
    </row>
    <row r="35" spans="1:4" x14ac:dyDescent="0.25">
      <c r="A35" s="42">
        <v>207.41095118420969</v>
      </c>
      <c r="B35" s="42">
        <v>9.9995607139690334E-4</v>
      </c>
      <c r="C35" s="43">
        <v>-1.7562158927565878E-4</v>
      </c>
      <c r="D35" s="6">
        <f t="shared" si="0"/>
        <v>-3.8156737937424662E-4</v>
      </c>
    </row>
    <row r="36" spans="1:4" x14ac:dyDescent="0.25">
      <c r="A36" s="42">
        <v>212.1937916848953</v>
      </c>
      <c r="B36" s="42">
        <v>9.9995607138133225E-4</v>
      </c>
      <c r="C36" s="43">
        <v>-1.7967137558104628E-4</v>
      </c>
      <c r="D36" s="6">
        <f t="shared" si="0"/>
        <v>-3.81567514629044E-4</v>
      </c>
    </row>
    <row r="37" spans="1:4" x14ac:dyDescent="0.25">
      <c r="A37" s="42">
        <v>217.08692319540654</v>
      </c>
      <c r="B37" s="42">
        <v>9.9995607136503452E-4</v>
      </c>
      <c r="C37" s="43">
        <v>-1.8381454885750954E-4</v>
      </c>
      <c r="D37" s="6">
        <f t="shared" si="0"/>
        <v>-3.8156765619564191E-4</v>
      </c>
    </row>
    <row r="38" spans="1:4" x14ac:dyDescent="0.25">
      <c r="A38" s="42">
        <v>222.09288899663403</v>
      </c>
      <c r="B38" s="42">
        <v>9.9995607134796462E-4</v>
      </c>
      <c r="C38" s="43">
        <v>-1.880532625830029E-4</v>
      </c>
      <c r="D38" s="6">
        <f t="shared" si="0"/>
        <v>-3.8156780446943202E-4</v>
      </c>
    </row>
    <row r="39" spans="1:4" x14ac:dyDescent="0.25">
      <c r="A39" s="42">
        <v>227.21429101683867</v>
      </c>
      <c r="B39" s="42">
        <v>9.9995607133011085E-4</v>
      </c>
      <c r="C39" s="43">
        <v>-1.9238971989408914E-4</v>
      </c>
      <c r="D39" s="6">
        <f t="shared" si="0"/>
        <v>-3.8156795955263746E-4</v>
      </c>
    </row>
    <row r="40" spans="1:4" x14ac:dyDescent="0.25">
      <c r="A40" s="42">
        <v>232.45379118404409</v>
      </c>
      <c r="B40" s="42">
        <v>9.999560713114127E-4</v>
      </c>
      <c r="C40" s="43">
        <v>-1.9682617473060796E-4</v>
      </c>
      <c r="D40" s="6">
        <f t="shared" si="0"/>
        <v>-3.8156812196891114E-4</v>
      </c>
    </row>
    <row r="41" spans="1:4" x14ac:dyDescent="0.25">
      <c r="A41" s="42">
        <v>237.81411280961507</v>
      </c>
      <c r="B41" s="42">
        <v>9.9995607129185456E-4</v>
      </c>
      <c r="C41" s="43">
        <v>-2.0136493300802134E-4</v>
      </c>
      <c r="D41" s="6">
        <f t="shared" si="0"/>
        <v>-3.8156829185712223E-4</v>
      </c>
    </row>
    <row r="42" spans="1:4" x14ac:dyDescent="0.25">
      <c r="A42" s="42">
        <v>243.29804200374065</v>
      </c>
      <c r="B42" s="42">
        <v>9.9995607127137094E-4</v>
      </c>
      <c r="C42" s="43">
        <v>-2.0600835381538463E-4</v>
      </c>
      <c r="D42" s="6">
        <f t="shared" si="0"/>
        <v>-3.8156846978335587E-4</v>
      </c>
    </row>
    <row r="43" spans="1:4" x14ac:dyDescent="0.25">
      <c r="A43" s="42">
        <v>248.90842912355822</v>
      </c>
      <c r="B43" s="42">
        <v>9.9995607124994581E-4</v>
      </c>
      <c r="C43" s="43">
        <v>-2.1075885064168561E-4</v>
      </c>
      <c r="D43" s="6">
        <f t="shared" si="0"/>
        <v>-3.8156865588744574E-4</v>
      </c>
    </row>
    <row r="44" spans="1:4" x14ac:dyDescent="0.25">
      <c r="A44" s="42">
        <v>254.64819025467068</v>
      </c>
      <c r="B44" s="42">
        <v>9.9995607122752017E-4</v>
      </c>
      <c r="C44" s="43">
        <v>-2.1561889263025088E-4</v>
      </c>
      <c r="D44" s="6">
        <f t="shared" si="0"/>
        <v>-3.8156885068243648E-4</v>
      </c>
    </row>
    <row r="45" spans="1:4" x14ac:dyDescent="0.25">
      <c r="A45" s="42">
        <v>260.52030872682712</v>
      </c>
      <c r="B45" s="42">
        <v>9.9995607120404936E-4</v>
      </c>
      <c r="C45" s="43">
        <v>-2.2059100586198228E-4</v>
      </c>
      <c r="D45" s="6">
        <f t="shared" si="0"/>
        <v>-3.8156905455600479E-4</v>
      </c>
    </row>
    <row r="46" spans="1:4" x14ac:dyDescent="0.25">
      <c r="A46" s="42">
        <v>266.52783666455468</v>
      </c>
      <c r="B46" s="42">
        <v>9.999560711794705E-4</v>
      </c>
      <c r="C46" s="43">
        <v>-2.2567777466892561E-4</v>
      </c>
      <c r="D46" s="6">
        <f t="shared" si="0"/>
        <v>-3.8156926805494836E-4</v>
      </c>
    </row>
    <row r="47" spans="1:4" x14ac:dyDescent="0.25">
      <c r="A47" s="42">
        <v>272.67389657354755</v>
      </c>
      <c r="B47" s="42">
        <v>9.9995607115375886E-4</v>
      </c>
      <c r="C47" s="43">
        <v>-2.3088184297662392E-4</v>
      </c>
      <c r="D47" s="6">
        <f t="shared" si="0"/>
        <v>-3.8156949139335733E-4</v>
      </c>
    </row>
    <row r="48" spans="1:4" x14ac:dyDescent="0.25">
      <c r="A48" s="42">
        <v>278.96168296363771</v>
      </c>
      <c r="B48" s="42">
        <v>9.9995607112682251E-4</v>
      </c>
      <c r="C48" s="43">
        <v>-2.3620591567872067E-4</v>
      </c>
      <c r="D48" s="6">
        <f t="shared" si="0"/>
        <v>-3.8156972536972989E-4</v>
      </c>
    </row>
    <row r="49" spans="1:4" x14ac:dyDescent="0.25">
      <c r="A49" s="42">
        <v>285.39446400919076</v>
      </c>
      <c r="B49" s="42">
        <v>9.9995607109865515E-4</v>
      </c>
      <c r="C49" s="43">
        <v>-2.416527600432769E-4</v>
      </c>
      <c r="D49" s="6">
        <f t="shared" si="0"/>
        <v>-3.8156997003903521E-4</v>
      </c>
    </row>
    <row r="50" spans="1:4" x14ac:dyDescent="0.25">
      <c r="A50" s="42">
        <v>291.97558324779021</v>
      </c>
      <c r="B50" s="42">
        <v>9.9995607106917309E-4</v>
      </c>
      <c r="C50" s="43">
        <v>-2.4722520715053523E-4</v>
      </c>
      <c r="D50" s="6">
        <f t="shared" si="0"/>
        <v>-3.8157022612840801E-4</v>
      </c>
    </row>
    <row r="51" spans="1:4" x14ac:dyDescent="0.25">
      <c r="A51" s="42">
        <v>298.70846131809316</v>
      </c>
      <c r="B51" s="42">
        <v>9.9995607103829263E-4</v>
      </c>
      <c r="C51" s="43">
        <v>-2.5292615336461202E-4</v>
      </c>
      <c r="D51" s="6">
        <f t="shared" si="0"/>
        <v>-3.8157049436401882E-4</v>
      </c>
    </row>
    <row r="52" spans="1:4" x14ac:dyDescent="0.25">
      <c r="A52" s="42">
        <v>305.59659773775979</v>
      </c>
      <c r="B52" s="42">
        <v>9.9995607100598406E-4</v>
      </c>
      <c r="C52" s="43">
        <v>-2.5875856183892954E-4</v>
      </c>
      <c r="D52" s="6">
        <f t="shared" si="0"/>
        <v>-3.8157077500528317E-4</v>
      </c>
    </row>
    <row r="53" spans="1:4" x14ac:dyDescent="0.25">
      <c r="A53" s="42">
        <v>312.64357272238232</v>
      </c>
      <c r="B53" s="42">
        <v>9.9995607097216974E-4</v>
      </c>
      <c r="C53" s="43">
        <v>-2.6472546405633004E-4</v>
      </c>
      <c r="D53" s="6">
        <f t="shared" si="0"/>
        <v>-3.8157106872533107E-4</v>
      </c>
    </row>
    <row r="54" spans="1:4" x14ac:dyDescent="0.25">
      <c r="A54" s="42">
        <v>319.85304904635711</v>
      </c>
      <c r="B54" s="42">
        <v>9.9995607093678941E-4</v>
      </c>
      <c r="C54" s="43">
        <v>-2.7082996140473191E-4</v>
      </c>
      <c r="D54" s="6">
        <f t="shared" si="0"/>
        <v>-3.8157137604877993E-4</v>
      </c>
    </row>
    <row r="55" spans="1:4" x14ac:dyDescent="0.25">
      <c r="A55" s="42">
        <v>327.22877394666875</v>
      </c>
      <c r="B55" s="42">
        <v>9.999560708997587E-4</v>
      </c>
      <c r="C55" s="43">
        <v>-2.7707522678892076E-4</v>
      </c>
      <c r="D55" s="6">
        <f t="shared" si="0"/>
        <v>-3.8157169770758624E-4</v>
      </c>
    </row>
    <row r="56" spans="1:4" x14ac:dyDescent="0.25">
      <c r="A56" s="42">
        <v>334.77458107057424</v>
      </c>
      <c r="B56" s="42">
        <v>9.9995607086098915E-4</v>
      </c>
      <c r="C56" s="43">
        <v>-2.834645062802781E-4</v>
      </c>
      <c r="D56" s="6">
        <f t="shared" si="0"/>
        <v>-3.8157203447035289E-4</v>
      </c>
    </row>
    <row r="57" spans="1:4" x14ac:dyDescent="0.25">
      <c r="A57" s="42">
        <v>342.49439246820066</v>
      </c>
      <c r="B57" s="42">
        <v>9.9995607082041115E-4</v>
      </c>
      <c r="C57" s="43">
        <v>-2.9000112080341747E-4</v>
      </c>
      <c r="D57" s="6">
        <f t="shared" si="0"/>
        <v>-3.8157238694173972E-4</v>
      </c>
    </row>
    <row r="58" spans="1:4" x14ac:dyDescent="0.25">
      <c r="A58" s="42">
        <v>350.39222063109145</v>
      </c>
      <c r="B58" s="42">
        <v>9.9995607077794034E-4</v>
      </c>
      <c r="C58" s="43">
        <v>-2.9668846786244733E-4</v>
      </c>
      <c r="D58" s="6">
        <f t="shared" si="0"/>
        <v>-3.8157275585466781E-4</v>
      </c>
    </row>
    <row r="59" spans="1:4" x14ac:dyDescent="0.25">
      <c r="A59" s="42">
        <v>358.47217057776106</v>
      </c>
      <c r="B59" s="42">
        <v>9.9995607073347656E-4</v>
      </c>
      <c r="C59" s="43">
        <v>-3.0353002330685578E-4</v>
      </c>
      <c r="D59" s="6">
        <f t="shared" si="0"/>
        <v>-3.815731420789987E-4</v>
      </c>
    </row>
    <row r="60" spans="1:4" x14ac:dyDescent="0.25">
      <c r="A60" s="42">
        <v>366.7384419873419</v>
      </c>
      <c r="B60" s="42">
        <v>9.9995607068696472E-4</v>
      </c>
      <c r="C60" s="43">
        <v>-3.1052934313795103E-4</v>
      </c>
      <c r="D60" s="6">
        <f t="shared" si="0"/>
        <v>-3.8157354609402434E-4</v>
      </c>
    </row>
    <row r="61" spans="1:4" x14ac:dyDescent="0.25">
      <c r="A61" s="42">
        <v>375.19533138243253</v>
      </c>
      <c r="B61" s="42">
        <v>9.9995607063825868E-4</v>
      </c>
      <c r="C61" s="43">
        <v>-3.1769006535791269E-4</v>
      </c>
      <c r="D61" s="6">
        <f t="shared" si="0"/>
        <v>-3.8157396916789087E-4</v>
      </c>
    </row>
    <row r="62" spans="1:4" x14ac:dyDescent="0.25">
      <c r="A62" s="42">
        <v>383.84723436228188</v>
      </c>
      <c r="B62" s="42">
        <v>9.9995607058730551E-4</v>
      </c>
      <c r="C62" s="43">
        <v>-3.2501591185928134E-4</v>
      </c>
      <c r="D62" s="6">
        <f t="shared" si="0"/>
        <v>-3.8157441176060286E-4</v>
      </c>
    </row>
    <row r="63" spans="1:4" x14ac:dyDescent="0.25">
      <c r="A63" s="42">
        <v>392.6986478874702</v>
      </c>
      <c r="B63" s="42">
        <v>9.9995607053395084E-4</v>
      </c>
      <c r="C63" s="43">
        <v>-3.3251069036062901E-4</v>
      </c>
      <c r="D63" s="6">
        <f t="shared" si="0"/>
        <v>-3.8157487521359862E-4</v>
      </c>
    </row>
    <row r="64" spans="1:4" x14ac:dyDescent="0.25">
      <c r="A64" s="42">
        <v>401.7541726172737</v>
      </c>
      <c r="B64" s="42">
        <v>9.999560704781205E-4</v>
      </c>
      <c r="C64" s="43">
        <v>-3.4017829638582664E-4</v>
      </c>
      <c r="D64" s="6">
        <f t="shared" si="0"/>
        <v>-3.8157536017107736E-4</v>
      </c>
    </row>
    <row r="65" spans="1:4" x14ac:dyDescent="0.25">
      <c r="A65" s="42">
        <v>411.01851530092858</v>
      </c>
      <c r="B65" s="42">
        <v>9.9995607041968634E-4</v>
      </c>
      <c r="C65" s="43">
        <v>-3.4802271528729724E-4</v>
      </c>
      <c r="D65" s="6">
        <f t="shared" si="0"/>
        <v>-3.8157586774592171E-4</v>
      </c>
    </row>
    <row r="66" spans="1:4" x14ac:dyDescent="0.25">
      <c r="A66" s="42">
        <v>420.49649122403696</v>
      </c>
      <c r="B66" s="42">
        <v>9.9995607035850242E-4</v>
      </c>
      <c r="C66" s="43">
        <v>-3.5604802431910048E-4</v>
      </c>
      <c r="D66" s="6">
        <f t="shared" si="0"/>
        <v>-3.8157639920627807E-4</v>
      </c>
    </row>
    <row r="67" spans="1:4" x14ac:dyDescent="0.25">
      <c r="A67" s="42">
        <v>430.19302671138604</v>
      </c>
      <c r="B67" s="42">
        <v>9.999560702945024E-4</v>
      </c>
      <c r="C67" s="43">
        <v>-3.6425839475525069E-4</v>
      </c>
      <c r="D67" s="6">
        <f t="shared" si="0"/>
        <v>-3.8157695512787524E-4</v>
      </c>
    </row>
    <row r="68" spans="1:4" x14ac:dyDescent="0.25">
      <c r="A68" s="42">
        <v>440.11316168748169</v>
      </c>
      <c r="B68" s="42">
        <v>9.9995607022749155E-4</v>
      </c>
      <c r="C68" s="43">
        <v>-3.7265809405788626E-4</v>
      </c>
      <c r="D68" s="6">
        <f t="shared" ref="D68:D131" si="1">20*LOG10(B68/0.001)</f>
        <v>-3.8157753720221785E-4</v>
      </c>
    </row>
    <row r="69" spans="1:4" x14ac:dyDescent="0.25">
      <c r="A69" s="42">
        <v>450.26205229612731</v>
      </c>
      <c r="B69" s="42">
        <v>9.9995607015736839E-4</v>
      </c>
      <c r="C69" s="43">
        <v>-3.8125148809520139E-4</v>
      </c>
      <c r="D69" s="6">
        <f t="shared" si="1"/>
        <v>-3.8157814631073998E-4</v>
      </c>
    </row>
    <row r="70" spans="1:4" x14ac:dyDescent="0.25">
      <c r="A70" s="42">
        <v>460.6449735804095</v>
      </c>
      <c r="B70" s="42">
        <v>9.9995607008395056E-4</v>
      </c>
      <c r="C70" s="43">
        <v>-3.9004304341131541E-4</v>
      </c>
      <c r="D70" s="6">
        <f t="shared" si="1"/>
        <v>-3.8157878403886566E-4</v>
      </c>
    </row>
    <row r="71" spans="1:4" x14ac:dyDescent="0.25">
      <c r="A71" s="42">
        <v>471.26732222448322</v>
      </c>
      <c r="B71" s="42">
        <v>9.9995607000712161E-4</v>
      </c>
      <c r="C71" s="43">
        <v>-3.9903732954684661E-4</v>
      </c>
      <c r="D71" s="6">
        <f t="shared" si="1"/>
        <v>-3.8157945139532569E-4</v>
      </c>
    </row>
    <row r="72" spans="1:4" x14ac:dyDescent="0.25">
      <c r="A72" s="42">
        <v>482.13461935858226</v>
      </c>
      <c r="B72" s="42">
        <v>9.9995606992672129E-4</v>
      </c>
      <c r="C72" s="43">
        <v>-4.0823902141527636E-4</v>
      </c>
      <c r="D72" s="6">
        <f t="shared" si="1"/>
        <v>-3.8158014977459893E-4</v>
      </c>
    </row>
    <row r="73" spans="1:4" x14ac:dyDescent="0.25">
      <c r="A73" s="42">
        <v>493.25251342871189</v>
      </c>
      <c r="B73" s="42">
        <v>9.9995606984255923E-4</v>
      </c>
      <c r="C73" s="43">
        <v>-4.1765290173052154E-4</v>
      </c>
      <c r="D73" s="6">
        <f t="shared" si="1"/>
        <v>-3.8158088082865081E-4</v>
      </c>
    </row>
    <row r="74" spans="1:4" x14ac:dyDescent="0.25">
      <c r="A74" s="42">
        <v>504.62678313251632</v>
      </c>
      <c r="B74" s="42">
        <v>9.9995606975447193E-4</v>
      </c>
      <c r="C74" s="43">
        <v>-4.2728386349598585E-4</v>
      </c>
      <c r="D74" s="6">
        <f t="shared" si="1"/>
        <v>-3.8158164597896257E-4</v>
      </c>
    </row>
    <row r="75" spans="1:4" x14ac:dyDescent="0.25">
      <c r="A75" s="42">
        <v>516.26334042284634</v>
      </c>
      <c r="B75" s="42">
        <v>9.9995606966227549E-4</v>
      </c>
      <c r="C75" s="43">
        <v>-4.3713691254450841E-4</v>
      </c>
      <c r="D75" s="6">
        <f t="shared" si="1"/>
        <v>-3.8158244682253052E-4</v>
      </c>
    </row>
    <row r="76" spans="1:4" x14ac:dyDescent="0.25">
      <c r="A76" s="42">
        <v>528.16823358058821</v>
      </c>
      <c r="B76" s="42">
        <v>9.999560695657802E-4</v>
      </c>
      <c r="C76" s="43">
        <v>-4.4721717014255491E-4</v>
      </c>
      <c r="D76" s="6">
        <f t="shared" si="1"/>
        <v>-3.815832850064985E-4</v>
      </c>
    </row>
    <row r="77" spans="1:4" x14ac:dyDescent="0.25">
      <c r="A77" s="42">
        <v>540.34765035835153</v>
      </c>
      <c r="B77" s="42">
        <v>9.999560694647833E-4</v>
      </c>
      <c r="C77" s="43">
        <v>-4.575298756502051E-4</v>
      </c>
      <c r="D77" s="6">
        <f t="shared" si="1"/>
        <v>-3.8158416229277012E-4</v>
      </c>
    </row>
    <row r="78" spans="1:4" x14ac:dyDescent="0.25">
      <c r="A78" s="42">
        <v>552.80792119664943</v>
      </c>
      <c r="B78" s="42">
        <v>9.9995606935907662E-4</v>
      </c>
      <c r="C78" s="43">
        <v>-4.6808038924653009E-4</v>
      </c>
      <c r="D78" s="6">
        <f t="shared" si="1"/>
        <v>-3.8158508049050314E-4</v>
      </c>
    </row>
    <row r="79" spans="1:4" x14ac:dyDescent="0.25">
      <c r="A79" s="42">
        <v>565.55552251424297</v>
      </c>
      <c r="B79" s="42">
        <v>9.9995606924842772E-4</v>
      </c>
      <c r="C79" s="43">
        <v>-4.7887419471404617E-4</v>
      </c>
      <c r="D79" s="6">
        <f t="shared" si="1"/>
        <v>-3.8158604161619503E-4</v>
      </c>
    </row>
    <row r="80" spans="1:4" x14ac:dyDescent="0.25">
      <c r="A80" s="42">
        <v>578.59708007436018</v>
      </c>
      <c r="B80" s="42">
        <v>9.9995606913261845E-4</v>
      </c>
      <c r="C80" s="43">
        <v>-4.8991690228826273E-4</v>
      </c>
      <c r="D80" s="6">
        <f t="shared" si="1"/>
        <v>-3.8158704756676126E-4</v>
      </c>
    </row>
    <row r="81" spans="1:4" x14ac:dyDescent="0.25">
      <c r="A81" s="42">
        <v>591.93937242853929</v>
      </c>
      <c r="B81" s="42">
        <v>9.9995606901142047E-4</v>
      </c>
      <c r="C81" s="43">
        <v>-5.0121425157524332E-4</v>
      </c>
      <c r="D81" s="6">
        <f t="shared" si="1"/>
        <v>-3.8158810032591043E-4</v>
      </c>
    </row>
    <row r="82" spans="1:4" x14ac:dyDescent="0.25">
      <c r="A82" s="42">
        <v>605.58933443988553</v>
      </c>
      <c r="B82" s="42">
        <v>9.9995606888454475E-4</v>
      </c>
      <c r="C82" s="43">
        <v>-5.1277211453410897E-4</v>
      </c>
      <c r="D82" s="6">
        <f t="shared" si="1"/>
        <v>-3.8158920240293295E-4</v>
      </c>
    </row>
    <row r="83" spans="1:4" x14ac:dyDescent="0.25">
      <c r="A83" s="42">
        <v>619.55406088757388</v>
      </c>
      <c r="B83" s="42">
        <v>9.9995606875177682E-4</v>
      </c>
      <c r="C83" s="43">
        <v>-5.245964985298886E-4</v>
      </c>
      <c r="D83" s="6">
        <f t="shared" si="1"/>
        <v>-3.8159035566099134E-4</v>
      </c>
    </row>
    <row r="84" spans="1:4" x14ac:dyDescent="0.25">
      <c r="A84" s="42">
        <v>633.84081015447043</v>
      </c>
      <c r="B84" s="42">
        <v>9.9995606861280465E-4</v>
      </c>
      <c r="C84" s="43">
        <v>-5.3669354945317662E-4</v>
      </c>
      <c r="D84" s="6">
        <f t="shared" si="1"/>
        <v>-3.8159156281092929E-4</v>
      </c>
    </row>
    <row r="85" spans="1:4" x14ac:dyDescent="0.25">
      <c r="A85" s="42">
        <v>648.45700799978931</v>
      </c>
      <c r="B85" s="42">
        <v>9.9995606846733855E-4</v>
      </c>
      <c r="C85" s="43">
        <v>-5.4906955491818325E-4</v>
      </c>
      <c r="D85" s="6">
        <f t="shared" si="1"/>
        <v>-3.8159282636878768E-4</v>
      </c>
    </row>
    <row r="86" spans="1:4" x14ac:dyDescent="0.25">
      <c r="A86" s="42">
        <v>663.41025141874593</v>
      </c>
      <c r="B86" s="42">
        <v>9.9995606831510052E-4</v>
      </c>
      <c r="C86" s="43">
        <v>-5.6173094752787341E-4</v>
      </c>
      <c r="D86" s="6">
        <f t="shared" si="1"/>
        <v>-3.8159414874934863E-4</v>
      </c>
    </row>
    <row r="87" spans="1:4" x14ac:dyDescent="0.25">
      <c r="A87" s="42">
        <v>678.70831259121292</v>
      </c>
      <c r="B87" s="42">
        <v>9.9995606815575012E-4</v>
      </c>
      <c r="C87" s="43">
        <v>-5.7468430821908708E-4</v>
      </c>
      <c r="D87" s="6">
        <f t="shared" si="1"/>
        <v>-3.8159553291033433E-4</v>
      </c>
    </row>
    <row r="88" spans="1:4" x14ac:dyDescent="0.25">
      <c r="A88" s="42">
        <v>694.35914292143116</v>
      </c>
      <c r="B88" s="42">
        <v>9.9995606798898009E-4</v>
      </c>
      <c r="C88" s="43">
        <v>-5.8793636968156103E-4</v>
      </c>
      <c r="D88" s="6">
        <f t="shared" si="1"/>
        <v>-3.8159698152015616E-4</v>
      </c>
    </row>
    <row r="89" spans="1:4" x14ac:dyDescent="0.25">
      <c r="A89" s="42">
        <v>710.37087717087513</v>
      </c>
      <c r="B89" s="42">
        <v>9.9995606781442007E-4</v>
      </c>
      <c r="C89" s="43">
        <v>-6.0149401985831253E-4</v>
      </c>
      <c r="D89" s="6">
        <f t="shared" si="1"/>
        <v>-3.81598497795952E-4</v>
      </c>
    </row>
    <row r="90" spans="1:4" x14ac:dyDescent="0.25">
      <c r="A90" s="42">
        <v>726.75183768642137</v>
      </c>
      <c r="B90" s="42">
        <v>9.9995606763170664E-4</v>
      </c>
      <c r="C90" s="43">
        <v>-6.1536430552536366E-4</v>
      </c>
      <c r="D90" s="6">
        <f t="shared" si="1"/>
        <v>-3.8160008489410434E-4</v>
      </c>
    </row>
    <row r="91" spans="1:4" x14ac:dyDescent="0.25">
      <c r="A91" s="42">
        <v>743.51053872601688</v>
      </c>
      <c r="B91" s="42">
        <v>9.9995606744049522E-4</v>
      </c>
      <c r="C91" s="43">
        <v>-6.2955443595430569E-4</v>
      </c>
      <c r="D91" s="6">
        <f t="shared" si="1"/>
        <v>-3.8160174580801714E-4</v>
      </c>
    </row>
    <row r="92" spans="1:4" x14ac:dyDescent="0.25">
      <c r="A92" s="42">
        <v>760.65569088409688</v>
      </c>
      <c r="B92" s="42">
        <v>9.9995606724033069E-4</v>
      </c>
      <c r="C92" s="43">
        <v>-6.440717866596315E-4</v>
      </c>
      <c r="D92" s="6">
        <f t="shared" si="1"/>
        <v>-3.8160348449160677E-4</v>
      </c>
    </row>
    <row r="93" spans="1:4" x14ac:dyDescent="0.25">
      <c r="A93" s="42">
        <v>778.19620561905083</v>
      </c>
      <c r="B93" s="42">
        <v>9.9995606703085502E-4</v>
      </c>
      <c r="C93" s="43">
        <v>-6.5892390323105728E-4</v>
      </c>
      <c r="D93" s="6">
        <f t="shared" si="1"/>
        <v>-3.8160530405400173E-4</v>
      </c>
    </row>
    <row r="94" spans="1:4" x14ac:dyDescent="0.25">
      <c r="A94" s="42">
        <v>796.1411998850914</v>
      </c>
      <c r="B94" s="42">
        <v>9.9995606681159703E-4</v>
      </c>
      <c r="C94" s="43">
        <v>-6.7411850525592859E-4</v>
      </c>
      <c r="D94" s="6">
        <f t="shared" si="1"/>
        <v>-3.8160720858895178E-4</v>
      </c>
    </row>
    <row r="95" spans="1:4" x14ac:dyDescent="0.25">
      <c r="A95" s="42">
        <v>814.50000087093224</v>
      </c>
      <c r="B95" s="42">
        <v>9.9995606658210157E-4</v>
      </c>
      <c r="C95" s="43">
        <v>-6.8966349033305386E-4</v>
      </c>
      <c r="D95" s="6">
        <f t="shared" si="1"/>
        <v>-3.816092020484448E-4</v>
      </c>
    </row>
    <row r="96" spans="1:4" x14ac:dyDescent="0.25">
      <c r="A96" s="42">
        <v>833.28215084773899</v>
      </c>
      <c r="B96" s="42">
        <v>9.9995606634192737E-4</v>
      </c>
      <c r="C96" s="43">
        <v>-7.0556693817463404E-4</v>
      </c>
      <c r="D96" s="6">
        <f t="shared" si="1"/>
        <v>-3.8161128826681517E-4</v>
      </c>
    </row>
    <row r="97" spans="1:4" x14ac:dyDescent="0.25">
      <c r="A97" s="42">
        <v>852.49741212887238</v>
      </c>
      <c r="B97" s="42">
        <v>9.9995606609053862E-4</v>
      </c>
      <c r="C97" s="43">
        <v>-7.2183711480691888E-4</v>
      </c>
      <c r="D97" s="6">
        <f t="shared" si="1"/>
        <v>-3.8161347189811178E-4</v>
      </c>
    </row>
    <row r="98" spans="1:4" x14ac:dyDescent="0.25">
      <c r="A98" s="42">
        <v>872.15577214400184</v>
      </c>
      <c r="B98" s="42">
        <v>9.9995606582741273E-4</v>
      </c>
      <c r="C98" s="43">
        <v>-7.3848247686808663E-4</v>
      </c>
      <c r="D98" s="6">
        <f t="shared" si="1"/>
        <v>-3.8161575748065922E-4</v>
      </c>
    </row>
    <row r="99" spans="1:4" x14ac:dyDescent="0.25">
      <c r="A99" s="42">
        <v>892.26744863022702</v>
      </c>
      <c r="B99" s="42">
        <v>9.9995606555200391E-4</v>
      </c>
      <c r="C99" s="43">
        <v>-7.5551167599994921E-4</v>
      </c>
      <c r="D99" s="6">
        <f t="shared" si="1"/>
        <v>-3.8161814975626405E-4</v>
      </c>
    </row>
    <row r="100" spans="1:4" x14ac:dyDescent="0.25">
      <c r="A100" s="42">
        <v>912.84289494290442</v>
      </c>
      <c r="B100" s="42">
        <v>9.9995606526376291E-4</v>
      </c>
      <c r="C100" s="43">
        <v>-7.7293356334820734E-4</v>
      </c>
      <c r="D100" s="6">
        <f t="shared" si="1"/>
        <v>-3.8162065349566388E-4</v>
      </c>
    </row>
    <row r="101" spans="1:4" x14ac:dyDescent="0.25">
      <c r="A101" s="42">
        <v>933.89280548894124</v>
      </c>
      <c r="B101" s="42">
        <v>9.9995606496206565E-4</v>
      </c>
      <c r="C101" s="43">
        <v>-7.9075719416000438E-4</v>
      </c>
      <c r="D101" s="6">
        <f t="shared" si="1"/>
        <v>-3.8162327411958173E-4</v>
      </c>
    </row>
    <row r="102" spans="1:4" x14ac:dyDescent="0.25">
      <c r="A102" s="42">
        <v>955.42812128537867</v>
      </c>
      <c r="B102" s="42">
        <v>9.9995606464628613E-4</v>
      </c>
      <c r="C102" s="43">
        <v>-8.0899183249261934E-4</v>
      </c>
      <c r="D102" s="6">
        <f t="shared" si="1"/>
        <v>-3.8162601706706351E-4</v>
      </c>
    </row>
    <row r="103" spans="1:4" x14ac:dyDescent="0.25">
      <c r="A103" s="42">
        <v>977.46003564615501</v>
      </c>
      <c r="B103" s="42">
        <v>9.9995606431580375E-4</v>
      </c>
      <c r="C103" s="43">
        <v>-8.2764695602672862E-4</v>
      </c>
      <c r="D103" s="6">
        <f t="shared" si="1"/>
        <v>-3.8162888772604357E-4</v>
      </c>
    </row>
    <row r="104" spans="1:4" x14ac:dyDescent="0.25">
      <c r="A104" s="42">
        <v>1000.0000000000042</v>
      </c>
      <c r="B104" s="42">
        <v>9.9995606396987148E-4</v>
      </c>
      <c r="C104" s="43">
        <v>-8.4673226099267083E-4</v>
      </c>
      <c r="D104" s="6">
        <f t="shared" si="1"/>
        <v>-3.816318925876956E-4</v>
      </c>
    </row>
    <row r="105" spans="1:4" x14ac:dyDescent="0.25">
      <c r="A105" s="42">
        <v>1023.0597298425129</v>
      </c>
      <c r="B105" s="42">
        <v>9.9995606360780542E-4</v>
      </c>
      <c r="C105" s="43">
        <v>-8.6625766720961281E-4</v>
      </c>
      <c r="D105" s="6">
        <f t="shared" si="1"/>
        <v>-3.8163503759157342E-4</v>
      </c>
    </row>
    <row r="106" spans="1:4" x14ac:dyDescent="0.25">
      <c r="A106" s="42">
        <v>1046.651210825431</v>
      </c>
      <c r="B106" s="42">
        <v>9.9995606322887827E-4</v>
      </c>
      <c r="C106" s="43">
        <v>-8.8623332324223078E-4</v>
      </c>
      <c r="D106" s="6">
        <f t="shared" si="1"/>
        <v>-3.8163832905622835E-4</v>
      </c>
    </row>
    <row r="107" spans="1:4" x14ac:dyDescent="0.25">
      <c r="A107" s="42">
        <v>1070.7867049863999</v>
      </c>
      <c r="B107" s="42">
        <v>9.999560628322537E-4</v>
      </c>
      <c r="C107" s="43">
        <v>-9.0666961167463556E-4</v>
      </c>
      <c r="D107" s="6">
        <f t="shared" si="1"/>
        <v>-3.8164177424432989E-4</v>
      </c>
    </row>
    <row r="108" spans="1:4" x14ac:dyDescent="0.25">
      <c r="A108" s="42">
        <v>1095.4787571223362</v>
      </c>
      <c r="B108" s="42">
        <v>9.9995606241713112E-4</v>
      </c>
      <c r="C108" s="43">
        <v>-9.2757715450739902E-4</v>
      </c>
      <c r="D108" s="6">
        <f t="shared" si="1"/>
        <v>-3.816453801118778E-4</v>
      </c>
    </row>
    <row r="109" spans="1:4" x14ac:dyDescent="0.25">
      <c r="A109" s="42">
        <v>1120.7402013097844</v>
      </c>
      <c r="B109" s="42">
        <v>9.9995606198262301E-4</v>
      </c>
      <c r="C109" s="43">
        <v>-9.4896681867600457E-4</v>
      </c>
      <c r="D109" s="6">
        <f t="shared" si="1"/>
        <v>-3.816491543670805E-4</v>
      </c>
    </row>
    <row r="110" spans="1:4" x14ac:dyDescent="0.25">
      <c r="A110" s="42">
        <v>1146.5841675756267</v>
      </c>
      <c r="B110" s="42">
        <v>9.9995606152786286E-4</v>
      </c>
      <c r="C110" s="43">
        <v>-9.7084972170085704E-4</v>
      </c>
      <c r="D110" s="6">
        <f t="shared" si="1"/>
        <v>-3.8165310453684465E-4</v>
      </c>
    </row>
    <row r="111" spans="1:4" x14ac:dyDescent="0.25">
      <c r="A111" s="42">
        <v>1173.0240887216182</v>
      </c>
      <c r="B111" s="42">
        <v>9.9995606105186992E-4</v>
      </c>
      <c r="C111" s="43">
        <v>-9.9323723746445555E-4</v>
      </c>
      <c r="D111" s="6">
        <f t="shared" si="1"/>
        <v>-3.8165723914137812E-4</v>
      </c>
    </row>
    <row r="112" spans="1:4" x14ac:dyDescent="0.25">
      <c r="A112" s="42">
        <v>1200.0737073062935</v>
      </c>
      <c r="B112" s="42">
        <v>9.9995606055371328E-4</v>
      </c>
      <c r="C112" s="43">
        <v>-1.016141002122322E-3</v>
      </c>
      <c r="D112" s="6">
        <f t="shared" si="1"/>
        <v>-3.816615662649936E-4</v>
      </c>
    </row>
    <row r="113" spans="1:4" x14ac:dyDescent="0.25">
      <c r="A113" s="42">
        <v>1227.7470827878744</v>
      </c>
      <c r="B113" s="42">
        <v>9.999560600322747E-4</v>
      </c>
      <c r="C113" s="43">
        <v>-1.0395729201522256E-3</v>
      </c>
      <c r="D113" s="6">
        <f t="shared" si="1"/>
        <v>-3.8166609562178871E-4</v>
      </c>
    </row>
    <row r="114" spans="1:4" x14ac:dyDescent="0.25">
      <c r="A114" s="42">
        <v>1256.0585988318908</v>
      </c>
      <c r="B114" s="42">
        <v>9.9995605948652896E-4</v>
      </c>
      <c r="C114" s="43">
        <v>-1.0635451705397411E-3</v>
      </c>
      <c r="D114" s="6">
        <f t="shared" si="1"/>
        <v>-3.816708361167549E-4</v>
      </c>
    </row>
    <row r="115" spans="1:4" x14ac:dyDescent="0.25">
      <c r="A115" s="42">
        <v>1285.0229707873141</v>
      </c>
      <c r="B115" s="42">
        <v>9.9995605891531943E-4</v>
      </c>
      <c r="C115" s="43">
        <v>-1.0880702131073248E-3</v>
      </c>
      <c r="D115" s="6">
        <f t="shared" si="1"/>
        <v>-3.8167579779862626E-4</v>
      </c>
    </row>
    <row r="116" spans="1:4" x14ac:dyDescent="0.25">
      <c r="A116" s="42">
        <v>1314.6552533350873</v>
      </c>
      <c r="B116" s="42">
        <v>9.9995605831745588E-4</v>
      </c>
      <c r="C116" s="43">
        <v>-1.1131607949932153E-3</v>
      </c>
      <c r="D116" s="6">
        <f t="shared" si="1"/>
        <v>-3.8168099100351912E-4</v>
      </c>
    </row>
    <row r="117" spans="1:4" x14ac:dyDescent="0.25">
      <c r="A117" s="42">
        <v>1344.9708483130291</v>
      </c>
      <c r="B117" s="42">
        <v>9.9995605769172269E-4</v>
      </c>
      <c r="C117" s="43">
        <v>-1.1388299572701788E-3</v>
      </c>
      <c r="D117" s="6">
        <f t="shared" si="1"/>
        <v>-3.8168642629128374E-4</v>
      </c>
    </row>
    <row r="118" spans="1:4" x14ac:dyDescent="0.25">
      <c r="A118" s="42">
        <v>1375.9855127211772</v>
      </c>
      <c r="B118" s="42">
        <v>9.999560570367928E-4</v>
      </c>
      <c r="C118" s="43">
        <v>-1.1650910417299169E-3</v>
      </c>
      <c r="D118" s="6">
        <f t="shared" si="1"/>
        <v>-3.8169211518999761E-4</v>
      </c>
    </row>
    <row r="119" spans="1:4" x14ac:dyDescent="0.25">
      <c r="A119" s="42">
        <v>1407.7153669117333</v>
      </c>
      <c r="B119" s="42">
        <v>9.9995605635128126E-4</v>
      </c>
      <c r="C119" s="43">
        <v>-1.1919576978140123E-3</v>
      </c>
      <c r="D119" s="6">
        <f t="shared" si="1"/>
        <v>-3.8169806972921083E-4</v>
      </c>
    </row>
    <row r="120" spans="1:4" x14ac:dyDescent="0.25">
      <c r="A120" s="42">
        <v>1440.1769029678658</v>
      </c>
      <c r="B120" s="42">
        <v>9.9995605563381199E-4</v>
      </c>
      <c r="C120" s="43">
        <v>-1.2194438897045179E-3</v>
      </c>
      <c r="D120" s="6">
        <f t="shared" si="1"/>
        <v>-3.8170430186228795E-4</v>
      </c>
    </row>
    <row r="121" spans="1:4" x14ac:dyDescent="0.25">
      <c r="A121" s="42">
        <v>1473.3869932757254</v>
      </c>
      <c r="B121" s="42">
        <v>9.9995605488288077E-4</v>
      </c>
      <c r="C121" s="43">
        <v>-1.2475639035891624E-3</v>
      </c>
      <c r="D121" s="6">
        <f t="shared" si="1"/>
        <v>-3.8171082465451238E-4</v>
      </c>
    </row>
    <row r="122" spans="1:4" x14ac:dyDescent="0.25">
      <c r="A122" s="42">
        <v>1507.3628992941296</v>
      </c>
      <c r="B122" s="42">
        <v>9.9995605409690293E-4</v>
      </c>
      <c r="C122" s="43">
        <v>-1.2763323550777984E-3</v>
      </c>
      <c r="D122" s="6">
        <f t="shared" si="1"/>
        <v>-3.8171765187129995E-4</v>
      </c>
    </row>
    <row r="123" spans="1:4" x14ac:dyDescent="0.25">
      <c r="A123" s="42">
        <v>1542.1222805264727</v>
      </c>
      <c r="B123" s="42">
        <v>9.9995605327426801E-4</v>
      </c>
      <c r="C123" s="43">
        <v>-1.3057641968014981E-3</v>
      </c>
      <c r="D123" s="6">
        <f t="shared" si="1"/>
        <v>-3.8172479750180039E-4</v>
      </c>
    </row>
    <row r="124" spans="1:4" x14ac:dyDescent="0.25">
      <c r="A124" s="42">
        <v>1577.6832036995263</v>
      </c>
      <c r="B124" s="42">
        <v>9.9995605241324234E-4</v>
      </c>
      <c r="C124" s="43">
        <v>-1.3358747261850489E-3</v>
      </c>
      <c r="D124" s="6">
        <f t="shared" si="1"/>
        <v>-3.8173227660368524E-4</v>
      </c>
    </row>
    <row r="125" spans="1:4" x14ac:dyDescent="0.25">
      <c r="A125" s="42">
        <v>1614.0641521539007</v>
      </c>
      <c r="B125" s="42">
        <v>9.9995605151206022E-4</v>
      </c>
      <c r="C125" s="43">
        <v>-1.366679593391668E-3</v>
      </c>
      <c r="D125" s="6">
        <f t="shared" si="1"/>
        <v>-3.8174010451622227E-4</v>
      </c>
    </row>
    <row r="126" spans="1:4" x14ac:dyDescent="0.25">
      <c r="A126" s="42">
        <v>1651.2840354510474</v>
      </c>
      <c r="B126" s="42">
        <v>9.9995605056882363E-4</v>
      </c>
      <c r="C126" s="43">
        <v>-1.3981948094662772E-3</v>
      </c>
      <c r="D126" s="6">
        <f t="shared" si="1"/>
        <v>-3.8174829772531484E-4</v>
      </c>
    </row>
    <row r="127" spans="1:4" x14ac:dyDescent="0.25">
      <c r="A127" s="42">
        <v>1689.3621992017959</v>
      </c>
      <c r="B127" s="42">
        <v>9.9995604958158469E-4</v>
      </c>
      <c r="C127" s="43">
        <v>-1.4304367546433632E-3</v>
      </c>
      <c r="D127" s="6">
        <f t="shared" si="1"/>
        <v>-3.8175687315083323E-4</v>
      </c>
    </row>
    <row r="128" spans="1:4" x14ac:dyDescent="0.25">
      <c r="A128" s="42">
        <v>1728.3184351215355</v>
      </c>
      <c r="B128" s="42">
        <v>9.9995604854831465E-4</v>
      </c>
      <c r="C128" s="43">
        <v>-1.4634221868697578E-3</v>
      </c>
      <c r="D128" s="6">
        <f t="shared" si="1"/>
        <v>-3.8176584841470882E-4</v>
      </c>
    </row>
    <row r="129" spans="1:4" x14ac:dyDescent="0.25">
      <c r="A129" s="42">
        <v>1768.1729913172653</v>
      </c>
      <c r="B129" s="42">
        <v>9.9995604746683036E-4</v>
      </c>
      <c r="C129" s="43">
        <v>-1.4971682505075853E-3</v>
      </c>
      <c r="D129" s="6">
        <f t="shared" si="1"/>
        <v>-3.8177524248127594E-4</v>
      </c>
    </row>
    <row r="130" spans="1:4" x14ac:dyDescent="0.25">
      <c r="A130" s="42">
        <v>1808.9465828118618</v>
      </c>
      <c r="B130" s="42">
        <v>9.9995604633488187E-4</v>
      </c>
      <c r="C130" s="43">
        <v>-1.531692485245802E-3</v>
      </c>
      <c r="D130" s="6">
        <f t="shared" si="1"/>
        <v>-3.8178507489252669E-4</v>
      </c>
    </row>
    <row r="131" spans="1:4" x14ac:dyDescent="0.25">
      <c r="A131" s="42">
        <v>1850.6604023110324</v>
      </c>
      <c r="B131" s="42">
        <v>9.9995604515013014E-4</v>
      </c>
      <c r="C131" s="43">
        <v>-1.567012835218368E-3</v>
      </c>
      <c r="D131" s="6">
        <f t="shared" si="1"/>
        <v>-3.8179536596773549E-4</v>
      </c>
    </row>
    <row r="132" spans="1:4" x14ac:dyDescent="0.25">
      <c r="A132" s="42">
        <v>1893.336131218553</v>
      </c>
      <c r="B132" s="42">
        <v>9.9995604391009906E-4</v>
      </c>
      <c r="C132" s="43">
        <v>-1.6031476583228234E-3</v>
      </c>
      <c r="D132" s="6">
        <f t="shared" ref="D132:D195" si="2">20*LOG10(B132/0.001)</f>
        <v>-3.8180613721428035E-4</v>
      </c>
    </row>
    <row r="133" spans="1:4" x14ac:dyDescent="0.25">
      <c r="A133" s="42">
        <v>1936.9959509055132</v>
      </c>
      <c r="B133" s="42">
        <v>9.9995604261224769E-4</v>
      </c>
      <c r="C133" s="43">
        <v>-1.6401157357634267E-3</v>
      </c>
      <c r="D133" s="6">
        <f t="shared" si="2"/>
        <v>-3.8181741070369621E-4</v>
      </c>
    </row>
    <row r="134" spans="1:4" x14ac:dyDescent="0.25">
      <c r="A134" s="42">
        <v>1981.6625542394274</v>
      </c>
      <c r="B134" s="42">
        <v>9.999560412538419E-4</v>
      </c>
      <c r="C134" s="43">
        <v>-1.6779362818106422E-3</v>
      </c>
      <c r="D134" s="6">
        <f t="shared" si="2"/>
        <v>-3.8182921018552136E-4</v>
      </c>
    </row>
    <row r="135" spans="1:4" x14ac:dyDescent="0.25">
      <c r="A135" s="42">
        <v>2027.3591573792041</v>
      </c>
      <c r="B135" s="42">
        <v>9.9995603983203327E-4</v>
      </c>
      <c r="C135" s="43">
        <v>-1.7166289537909232E-3</v>
      </c>
      <c r="D135" s="6">
        <f t="shared" si="2"/>
        <v>-3.8184156040066679E-4</v>
      </c>
    </row>
    <row r="136" spans="1:4" x14ac:dyDescent="0.25">
      <c r="A136" s="42">
        <v>2074.1095118421044</v>
      </c>
      <c r="B136" s="42">
        <v>9.9995603834393976E-4</v>
      </c>
      <c r="C136" s="43">
        <v>-1.756213862289008E-3</v>
      </c>
      <c r="D136" s="6">
        <f t="shared" si="2"/>
        <v>-3.8185448638514076E-4</v>
      </c>
    </row>
    <row r="137" spans="1:4" x14ac:dyDescent="0.25">
      <c r="A137" s="42">
        <v>2121.9379168489609</v>
      </c>
      <c r="B137" s="42">
        <v>9.9995603678640571E-4</v>
      </c>
      <c r="C137" s="43">
        <v>-1.7967115816114715E-3</v>
      </c>
      <c r="D137" s="6">
        <f t="shared" si="2"/>
        <v>-3.8186801554923057E-4</v>
      </c>
    </row>
    <row r="138" spans="1:4" x14ac:dyDescent="0.25">
      <c r="A138" s="42">
        <v>2170.8692319540733</v>
      </c>
      <c r="B138" s="42">
        <v>9.9995603515619477E-4</v>
      </c>
      <c r="C138" s="43">
        <v>-1.8381431604729884E-3</v>
      </c>
      <c r="D138" s="6">
        <f t="shared" si="2"/>
        <v>-3.8188217600335626E-4</v>
      </c>
    </row>
    <row r="139" spans="1:4" x14ac:dyDescent="0.25">
      <c r="A139" s="42">
        <v>2220.9288899663484</v>
      </c>
      <c r="B139" s="42">
        <v>9.9995603344996673E-4</v>
      </c>
      <c r="C139" s="43">
        <v>-1.8805301329284554E-3</v>
      </c>
      <c r="D139" s="6">
        <f t="shared" si="2"/>
        <v>-3.8189699676348133E-4</v>
      </c>
    </row>
    <row r="140" spans="1:4" x14ac:dyDescent="0.25">
      <c r="A140" s="42">
        <v>2272.1429101683948</v>
      </c>
      <c r="B140" s="42">
        <v>9.9995603166412551E-4</v>
      </c>
      <c r="C140" s="43">
        <v>-1.9238945295750732E-3</v>
      </c>
      <c r="D140" s="6">
        <f t="shared" si="2"/>
        <v>-3.8191250906554925E-4</v>
      </c>
    </row>
    <row r="141" spans="1:4" x14ac:dyDescent="0.25">
      <c r="A141" s="42">
        <v>2324.5379118404494</v>
      </c>
      <c r="B141" s="42">
        <v>9.9995602979495945E-4</v>
      </c>
      <c r="C141" s="43">
        <v>-1.9682588889860676E-3</v>
      </c>
      <c r="D141" s="6">
        <f t="shared" si="2"/>
        <v>-3.819287451494129E-4</v>
      </c>
    </row>
    <row r="142" spans="1:4" x14ac:dyDescent="0.25">
      <c r="A142" s="42">
        <v>2378.1411280961593</v>
      </c>
      <c r="B142" s="42">
        <v>9.9995602783860705E-4</v>
      </c>
      <c r="C142" s="43">
        <v>-2.013646269428349E-3</v>
      </c>
      <c r="D142" s="6">
        <f t="shared" si="2"/>
        <v>-3.8194573855778911E-4</v>
      </c>
    </row>
    <row r="143" spans="1:4" x14ac:dyDescent="0.25">
      <c r="A143" s="42">
        <v>2432.9804200374151</v>
      </c>
      <c r="B143" s="42">
        <v>9.9995602579097675E-4</v>
      </c>
      <c r="C143" s="43">
        <v>-2.0600802608503363E-3</v>
      </c>
      <c r="D143" s="6">
        <f t="shared" si="2"/>
        <v>-3.8196352483060533E-4</v>
      </c>
    </row>
    <row r="144" spans="1:4" x14ac:dyDescent="0.25">
      <c r="A144" s="42">
        <v>2489.0842912355911</v>
      </c>
      <c r="B144" s="42">
        <v>9.9995602364782456E-4</v>
      </c>
      <c r="C144" s="43">
        <v>-2.1075849971229307E-3</v>
      </c>
      <c r="D144" s="6">
        <f t="shared" si="2"/>
        <v>-3.8198214083283379E-4</v>
      </c>
    </row>
    <row r="145" spans="1:4" x14ac:dyDescent="0.25">
      <c r="A145" s="42">
        <v>2546.4819025467159</v>
      </c>
      <c r="B145" s="42">
        <v>9.9995602140473213E-4</v>
      </c>
      <c r="C145" s="43">
        <v>-2.1561851685974629E-3</v>
      </c>
      <c r="D145" s="6">
        <f t="shared" si="2"/>
        <v>-3.8200162494254338E-4</v>
      </c>
    </row>
    <row r="146" spans="1:4" x14ac:dyDescent="0.25">
      <c r="A146" s="42">
        <v>2605.2030872682803</v>
      </c>
      <c r="B146" s="42">
        <v>9.999560190569396E-4</v>
      </c>
      <c r="C146" s="43">
        <v>-2.2059060349209035E-3</v>
      </c>
      <c r="D146" s="6">
        <f t="shared" si="2"/>
        <v>-3.8202201850709861E-4</v>
      </c>
    </row>
    <row r="147" spans="1:4" x14ac:dyDescent="0.25">
      <c r="A147" s="42">
        <v>2665.2783666455562</v>
      </c>
      <c r="B147" s="42">
        <v>9.999560165996639E-4</v>
      </c>
      <c r="C147" s="43">
        <v>-2.2567734381671737E-3</v>
      </c>
      <c r="D147" s="6">
        <f t="shared" si="2"/>
        <v>-3.8204336307156049E-4</v>
      </c>
    </row>
    <row r="148" spans="1:4" x14ac:dyDescent="0.25">
      <c r="A148" s="42">
        <v>2726.7389657354852</v>
      </c>
      <c r="B148" s="42">
        <v>9.9995601402772232E-4</v>
      </c>
      <c r="C148" s="43">
        <v>-2.3088138162559672E-3</v>
      </c>
      <c r="D148" s="6">
        <f t="shared" si="2"/>
        <v>-3.8206570365465094E-4</v>
      </c>
    </row>
    <row r="149" spans="1:4" x14ac:dyDescent="0.25">
      <c r="A149" s="42">
        <v>2789.6168296363867</v>
      </c>
      <c r="B149" s="42">
        <v>9.999560113358192E-4</v>
      </c>
      <c r="C149" s="43">
        <v>-2.3620542167024786E-3</v>
      </c>
      <c r="D149" s="6">
        <f t="shared" si="2"/>
        <v>-3.820890862568213E-4</v>
      </c>
    </row>
    <row r="150" spans="1:4" x14ac:dyDescent="0.25">
      <c r="A150" s="42">
        <v>2853.9446400919169</v>
      </c>
      <c r="B150" s="42">
        <v>9.9995600851833315E-4</v>
      </c>
      <c r="C150" s="43">
        <v>-2.4165223106565438E-3</v>
      </c>
      <c r="D150" s="6">
        <f t="shared" si="2"/>
        <v>-3.8211355970605636E-4</v>
      </c>
    </row>
    <row r="151" spans="1:4" x14ac:dyDescent="0.25">
      <c r="A151" s="42">
        <v>2919.755832477912</v>
      </c>
      <c r="B151" s="42">
        <v>9.9995600556939649E-4</v>
      </c>
      <c r="C151" s="43">
        <v>-2.4722464072835107E-3</v>
      </c>
      <c r="D151" s="6">
        <f t="shared" si="2"/>
        <v>-3.8213917497124283E-4</v>
      </c>
    </row>
    <row r="152" spans="1:4" x14ac:dyDescent="0.25">
      <c r="A152" s="42">
        <v>2987.0846131809412</v>
      </c>
      <c r="B152" s="42">
        <v>9.9995600248288974E-4</v>
      </c>
      <c r="C152" s="43">
        <v>-2.5292554684752545E-3</v>
      </c>
      <c r="D152" s="6">
        <f t="shared" si="2"/>
        <v>-3.8216598520749524E-4</v>
      </c>
    </row>
    <row r="153" spans="1:4" x14ac:dyDescent="0.25">
      <c r="A153" s="42">
        <v>3055.9659773776079</v>
      </c>
      <c r="B153" s="42">
        <v>9.9995599925240984E-4</v>
      </c>
      <c r="C153" s="43">
        <v>-2.5875791238837648E-3</v>
      </c>
      <c r="D153" s="6">
        <f t="shared" si="2"/>
        <v>-3.8219404603389412E-4</v>
      </c>
    </row>
    <row r="154" spans="1:4" x14ac:dyDescent="0.25">
      <c r="A154" s="42">
        <v>3126.4357272238335</v>
      </c>
      <c r="B154" s="42">
        <v>9.9995599587121738E-4</v>
      </c>
      <c r="C154" s="43">
        <v>-2.6472476863310841E-3</v>
      </c>
      <c r="D154" s="6">
        <f t="shared" si="2"/>
        <v>-3.8222341599156238E-4</v>
      </c>
    </row>
    <row r="155" spans="1:4" x14ac:dyDescent="0.25">
      <c r="A155" s="42">
        <v>3198.5304904635818</v>
      </c>
      <c r="B155" s="42">
        <v>9.9995599233228369E-4</v>
      </c>
      <c r="C155" s="43">
        <v>-2.7082921675500504E-3</v>
      </c>
      <c r="D155" s="6">
        <f t="shared" si="2"/>
        <v>-3.8225415613091435E-4</v>
      </c>
    </row>
    <row r="156" spans="1:4" x14ac:dyDescent="0.25">
      <c r="A156" s="42">
        <v>3272.2877394666984</v>
      </c>
      <c r="B156" s="42">
        <v>9.9995598862825182E-4</v>
      </c>
      <c r="C156" s="43">
        <v>-2.7707442942809545E-3</v>
      </c>
      <c r="D156" s="6">
        <f t="shared" si="2"/>
        <v>-3.8228633035979423E-4</v>
      </c>
    </row>
    <row r="157" spans="1:4" x14ac:dyDescent="0.25">
      <c r="A157" s="42">
        <v>3347.7458107057537</v>
      </c>
      <c r="B157" s="42">
        <v>9.9995598475143455E-4</v>
      </c>
      <c r="C157" s="43">
        <v>-2.8346365247725503E-3</v>
      </c>
      <c r="D157" s="6">
        <f t="shared" si="2"/>
        <v>-3.8232000544829775E-4</v>
      </c>
    </row>
    <row r="158" spans="1:4" x14ac:dyDescent="0.25">
      <c r="A158" s="42">
        <v>3424.9439246820184</v>
      </c>
      <c r="B158" s="42">
        <v>9.999559806937485E-4</v>
      </c>
      <c r="C158" s="43">
        <v>-2.9000020656251759E-3</v>
      </c>
      <c r="D158" s="6">
        <f t="shared" si="2"/>
        <v>-3.8235525161318029E-4</v>
      </c>
    </row>
    <row r="159" spans="1:4" x14ac:dyDescent="0.25">
      <c r="A159" s="42">
        <v>3503.9222063109269</v>
      </c>
      <c r="B159" s="42">
        <v>9.9995597644678396E-4</v>
      </c>
      <c r="C159" s="43">
        <v>-2.9668748890554712E-3</v>
      </c>
      <c r="D159" s="6">
        <f t="shared" si="2"/>
        <v>-3.8239214190258946E-4</v>
      </c>
    </row>
    <row r="160" spans="1:4" x14ac:dyDescent="0.25">
      <c r="A160" s="42">
        <v>3584.7217057776234</v>
      </c>
      <c r="B160" s="42">
        <v>9.9995597200167605E-4</v>
      </c>
      <c r="C160" s="43">
        <v>-3.0352897505295201E-3</v>
      </c>
      <c r="D160" s="6">
        <f t="shared" si="2"/>
        <v>-3.8243075331859165E-4</v>
      </c>
    </row>
    <row r="161" spans="1:4" x14ac:dyDescent="0.25">
      <c r="A161" s="42">
        <v>3667.3844198734319</v>
      </c>
      <c r="B161" s="42">
        <v>9.9995596734922055E-4</v>
      </c>
      <c r="C161" s="43">
        <v>-3.1052822068196395E-3</v>
      </c>
      <c r="D161" s="6">
        <f t="shared" si="2"/>
        <v>-3.8247116581326335E-4</v>
      </c>
    </row>
    <row r="162" spans="1:4" x14ac:dyDescent="0.25">
      <c r="A162" s="42">
        <v>3751.9533138243382</v>
      </c>
      <c r="B162" s="42">
        <v>9.999559624797095E-4</v>
      </c>
      <c r="C162" s="43">
        <v>-3.1768886344709498E-3</v>
      </c>
      <c r="D162" s="6">
        <f t="shared" si="2"/>
        <v>-3.8251346371113672E-4</v>
      </c>
    </row>
    <row r="163" spans="1:4" x14ac:dyDescent="0.25">
      <c r="A163" s="42">
        <v>3838.4723436228323</v>
      </c>
      <c r="B163" s="42">
        <v>9.9995595738304553E-4</v>
      </c>
      <c r="C163" s="43">
        <v>-3.2501462486905042E-3</v>
      </c>
      <c r="D163" s="6">
        <f t="shared" si="2"/>
        <v>-3.825577347216854E-4</v>
      </c>
    </row>
    <row r="164" spans="1:4" x14ac:dyDescent="0.25">
      <c r="A164" s="42">
        <v>3926.9864788747159</v>
      </c>
      <c r="B164" s="42">
        <v>9.9995595204858522E-4</v>
      </c>
      <c r="C164" s="43">
        <v>-3.3250931226942678E-3</v>
      </c>
      <c r="D164" s="6">
        <f t="shared" si="2"/>
        <v>-3.8260407129619316E-4</v>
      </c>
    </row>
    <row r="165" spans="1:4" x14ac:dyDescent="0.25">
      <c r="A165" s="42">
        <v>4017.5417261727507</v>
      </c>
      <c r="B165" s="42">
        <v>9.9995594646530117E-4</v>
      </c>
      <c r="C165" s="43">
        <v>-3.4017682074398391E-3</v>
      </c>
      <c r="D165" s="6">
        <f t="shared" si="2"/>
        <v>-3.8265256922170252E-4</v>
      </c>
    </row>
    <row r="166" spans="1:4" x14ac:dyDescent="0.25">
      <c r="A166" s="42">
        <v>4110.1851530092999</v>
      </c>
      <c r="B166" s="42">
        <v>9.9995594062155034E-4</v>
      </c>
      <c r="C166" s="43">
        <v>-3.480211351900693E-3</v>
      </c>
      <c r="D166" s="6">
        <f t="shared" si="2"/>
        <v>-3.827033296326915E-4</v>
      </c>
    </row>
    <row r="167" spans="1:4" x14ac:dyDescent="0.25">
      <c r="A167" s="42">
        <v>4204.9649122403844</v>
      </c>
      <c r="B167" s="42">
        <v>9.9995593450517254E-4</v>
      </c>
      <c r="C167" s="43">
        <v>-3.5604633237228921E-3</v>
      </c>
      <c r="D167" s="6">
        <f t="shared" si="2"/>
        <v>-3.8275645815664174E-4</v>
      </c>
    </row>
    <row r="168" spans="1:4" x14ac:dyDescent="0.25">
      <c r="A168" s="42">
        <v>4301.9302671138757</v>
      </c>
      <c r="B168" s="42">
        <v>9.999559281034557E-4</v>
      </c>
      <c r="C168" s="43">
        <v>-3.6425658304152521E-3</v>
      </c>
      <c r="D168" s="6">
        <f t="shared" si="2"/>
        <v>-3.8281206521299365E-4</v>
      </c>
    </row>
    <row r="169" spans="1:4" x14ac:dyDescent="0.25">
      <c r="A169" s="42">
        <v>4401.1316168748326</v>
      </c>
      <c r="B169" s="42">
        <v>9.9995592140312574E-4</v>
      </c>
      <c r="C169" s="43">
        <v>-3.7265615409910633E-3</v>
      </c>
      <c r="D169" s="6">
        <f t="shared" si="2"/>
        <v>-3.8287026610476208E-4</v>
      </c>
    </row>
    <row r="170" spans="1:4" x14ac:dyDescent="0.25">
      <c r="A170" s="42">
        <v>4502.6205229612897</v>
      </c>
      <c r="B170" s="42">
        <v>9.9995591439018517E-4</v>
      </c>
      <c r="C170" s="43">
        <v>-3.8124941081389709E-3</v>
      </c>
      <c r="D170" s="6">
        <f t="shared" si="2"/>
        <v>-3.8293118241783765E-4</v>
      </c>
    </row>
    <row r="171" spans="1:4" x14ac:dyDescent="0.25">
      <c r="A171" s="42">
        <v>4606.4497358041117</v>
      </c>
      <c r="B171" s="42">
        <v>9.9995590705009006E-4</v>
      </c>
      <c r="C171" s="43">
        <v>-3.9004081908654816E-3</v>
      </c>
      <c r="D171" s="6">
        <f t="shared" si="2"/>
        <v>-3.8299494048474602E-4</v>
      </c>
    </row>
    <row r="172" spans="1:4" x14ac:dyDescent="0.25">
      <c r="A172" s="42">
        <v>4712.67322224485</v>
      </c>
      <c r="B172" s="42">
        <v>9.9995589936759674E-4</v>
      </c>
      <c r="C172" s="43">
        <v>-3.9903494777051175E-3</v>
      </c>
      <c r="D172" s="6">
        <f t="shared" si="2"/>
        <v>-3.8306167271644334E-4</v>
      </c>
    </row>
    <row r="173" spans="1:4" x14ac:dyDescent="0.25">
      <c r="A173" s="42">
        <v>4821.3461935858404</v>
      </c>
      <c r="B173" s="42">
        <v>9.9995589132668571E-4</v>
      </c>
      <c r="C173" s="43">
        <v>-4.0823647104150798E-3</v>
      </c>
      <c r="D173" s="6">
        <f t="shared" si="2"/>
        <v>-3.8313151826291033E-4</v>
      </c>
    </row>
    <row r="174" spans="1:4" x14ac:dyDescent="0.25">
      <c r="A174" s="42">
        <v>4932.525134287137</v>
      </c>
      <c r="B174" s="42">
        <v>9.9995588291066782E-4</v>
      </c>
      <c r="C174" s="43">
        <v>-4.1765017082499778E-3</v>
      </c>
      <c r="D174" s="6">
        <f t="shared" si="2"/>
        <v>-3.83204622090251E-4</v>
      </c>
    </row>
    <row r="175" spans="1:4" x14ac:dyDescent="0.25">
      <c r="A175" s="42">
        <v>5046.2678313251818</v>
      </c>
      <c r="B175" s="42">
        <v>9.9995587410204798E-4</v>
      </c>
      <c r="C175" s="43">
        <v>-4.2728093927919507E-3</v>
      </c>
      <c r="D175" s="6">
        <f t="shared" si="2"/>
        <v>-3.8328113616590415E-4</v>
      </c>
    </row>
    <row r="176" spans="1:4" x14ac:dyDescent="0.25">
      <c r="A176" s="42">
        <v>5162.6334042284825</v>
      </c>
      <c r="B176" s="42">
        <v>9.9995586488249143E-4</v>
      </c>
      <c r="C176" s="43">
        <v>-4.3713378133316471E-3</v>
      </c>
      <c r="D176" s="6">
        <f t="shared" si="2"/>
        <v>-3.833612197508483E-4</v>
      </c>
    </row>
    <row r="177" spans="1:4" x14ac:dyDescent="0.25">
      <c r="A177" s="42">
        <v>5281.6823358059019</v>
      </c>
      <c r="B177" s="42">
        <v>9.9995585523283471E-4</v>
      </c>
      <c r="C177" s="43">
        <v>-4.4721381728412392E-3</v>
      </c>
      <c r="D177" s="6">
        <f t="shared" si="2"/>
        <v>-3.8344503930413026E-4</v>
      </c>
    </row>
    <row r="178" spans="1:4" x14ac:dyDescent="0.25">
      <c r="A178" s="42">
        <v>5403.4765035835353</v>
      </c>
      <c r="B178" s="42">
        <v>9.9995584513303134E-4</v>
      </c>
      <c r="C178" s="43">
        <v>-4.575262854552755E-3</v>
      </c>
      <c r="D178" s="6">
        <f t="shared" si="2"/>
        <v>-3.8353276895540717E-4</v>
      </c>
    </row>
    <row r="179" spans="1:4" x14ac:dyDescent="0.25">
      <c r="A179" s="42">
        <v>5528.0792119665148</v>
      </c>
      <c r="B179" s="42">
        <v>9.9995583456207317E-4</v>
      </c>
      <c r="C179" s="43">
        <v>-4.6807654491542875E-3</v>
      </c>
      <c r="D179" s="6">
        <f t="shared" si="2"/>
        <v>-3.8362459118579297E-4</v>
      </c>
    </row>
    <row r="180" spans="1:4" x14ac:dyDescent="0.25">
      <c r="A180" s="42">
        <v>5655.5552251424506</v>
      </c>
      <c r="B180" s="42">
        <v>9.9995582349794157E-4</v>
      </c>
      <c r="C180" s="43">
        <v>-4.7887007825693374E-3</v>
      </c>
      <c r="D180" s="6">
        <f t="shared" si="2"/>
        <v>-3.8372069725700468E-4</v>
      </c>
    </row>
    <row r="181" spans="1:4" x14ac:dyDescent="0.25">
      <c r="A181" s="42">
        <v>5785.9708007436229</v>
      </c>
      <c r="B181" s="42">
        <v>9.9995581191769547E-4</v>
      </c>
      <c r="C181" s="43">
        <v>-4.8991249444268808E-3</v>
      </c>
      <c r="D181" s="6">
        <f t="shared" si="2"/>
        <v>-3.8382128644083146E-4</v>
      </c>
    </row>
    <row r="182" spans="1:4" x14ac:dyDescent="0.25">
      <c r="A182" s="42">
        <v>5919.3937242854136</v>
      </c>
      <c r="B182" s="42">
        <v>9.9995579979720488E-4</v>
      </c>
      <c r="C182" s="43">
        <v>-5.0120953171424879E-3</v>
      </c>
      <c r="D182" s="6">
        <f t="shared" si="2"/>
        <v>-3.8392656833748242E-4</v>
      </c>
    </row>
    <row r="183" spans="1:4" x14ac:dyDescent="0.25">
      <c r="A183" s="42">
        <v>6055.8933443988763</v>
      </c>
      <c r="B183" s="42">
        <v>9.9995578711131088E-4</v>
      </c>
      <c r="C183" s="43">
        <v>-5.1276706057267266E-3</v>
      </c>
      <c r="D183" s="6">
        <f t="shared" si="2"/>
        <v>-3.8403676148400181E-4</v>
      </c>
    </row>
    <row r="184" spans="1:4" x14ac:dyDescent="0.25">
      <c r="A184" s="42">
        <v>6195.54060887576</v>
      </c>
      <c r="B184" s="42">
        <v>9.9995577383359666E-4</v>
      </c>
      <c r="C184" s="43">
        <v>-5.2459108681723252E-3</v>
      </c>
      <c r="D184" s="6">
        <f t="shared" si="2"/>
        <v>-3.8415209534376665E-4</v>
      </c>
    </row>
    <row r="185" spans="1:4" x14ac:dyDescent="0.25">
      <c r="A185" s="42">
        <v>6338.4081015447264</v>
      </c>
      <c r="B185" s="42">
        <v>9.9995575993648534E-4</v>
      </c>
      <c r="C185" s="43">
        <v>-5.3668775466582707E-3</v>
      </c>
      <c r="D185" s="6">
        <f t="shared" si="2"/>
        <v>-3.8427280945880701E-4</v>
      </c>
    </row>
    <row r="186" spans="1:4" x14ac:dyDescent="0.25">
      <c r="A186" s="42">
        <v>6484.5700799979159</v>
      </c>
      <c r="B186" s="42">
        <v>9.9995574539106665E-4</v>
      </c>
      <c r="C186" s="43">
        <v>-5.4906334994044284E-3</v>
      </c>
      <c r="D186" s="6">
        <f t="shared" si="2"/>
        <v>-3.8439915495133286E-4</v>
      </c>
    </row>
    <row r="187" spans="1:4" x14ac:dyDescent="0.25">
      <c r="A187" s="42">
        <v>6634.1025141874825</v>
      </c>
      <c r="B187" s="42">
        <v>9.999557301671061E-4</v>
      </c>
      <c r="C187" s="43">
        <v>-5.6172430332340475E-3</v>
      </c>
      <c r="D187" s="6">
        <f t="shared" si="2"/>
        <v>-3.8453139444562218E-4</v>
      </c>
    </row>
    <row r="188" spans="1:4" x14ac:dyDescent="0.25">
      <c r="A188" s="42">
        <v>6787.0831259121533</v>
      </c>
      <c r="B188" s="42">
        <v>9.9995571423294738E-4</v>
      </c>
      <c r="C188" s="43">
        <v>-5.7467719369706039E-3</v>
      </c>
      <c r="D188" s="6">
        <f t="shared" si="2"/>
        <v>-3.8466980291763399E-4</v>
      </c>
    </row>
    <row r="189" spans="1:4" x14ac:dyDescent="0.25">
      <c r="A189" s="42">
        <v>6943.5914292143361</v>
      </c>
      <c r="B189" s="42">
        <v>9.9995569755545639E-4</v>
      </c>
      <c r="C189" s="43">
        <v>-5.8792875155043367E-3</v>
      </c>
      <c r="D189" s="6">
        <f t="shared" si="2"/>
        <v>-3.8481466818105338E-4</v>
      </c>
    </row>
    <row r="190" spans="1:4" x14ac:dyDescent="0.25">
      <c r="A190" s="42">
        <v>7103.708771708777</v>
      </c>
      <c r="B190" s="42">
        <v>9.999556800999673E-4</v>
      </c>
      <c r="C190" s="43">
        <v>-6.0148586246975095E-3</v>
      </c>
      <c r="D190" s="6">
        <f t="shared" si="2"/>
        <v>-3.8496629135115695E-4</v>
      </c>
    </row>
    <row r="191" spans="1:4" x14ac:dyDescent="0.25">
      <c r="A191" s="42">
        <v>7267.5183768642401</v>
      </c>
      <c r="B191" s="42">
        <v>9.9995566183018534E-4</v>
      </c>
      <c r="C191" s="43">
        <v>-6.1535557070745714E-3</v>
      </c>
      <c r="D191" s="6">
        <f t="shared" si="2"/>
        <v>-3.8512498769539057E-4</v>
      </c>
    </row>
    <row r="192" spans="1:4" x14ac:dyDescent="0.25">
      <c r="A192" s="42">
        <v>7435.105387260196</v>
      </c>
      <c r="B192" s="42">
        <v>9.9995564270809905E-4</v>
      </c>
      <c r="C192" s="43">
        <v>-6.2954508283380936E-3</v>
      </c>
      <c r="D192" s="6">
        <f t="shared" si="2"/>
        <v>-3.8529108739329725E-4</v>
      </c>
    </row>
    <row r="193" spans="1:4" x14ac:dyDescent="0.25">
      <c r="A193" s="42">
        <v>7606.5569088409966</v>
      </c>
      <c r="B193" s="42">
        <v>9.9995562269399735E-4</v>
      </c>
      <c r="C193" s="43">
        <v>-6.4406177146924103E-3</v>
      </c>
      <c r="D193" s="6">
        <f t="shared" si="2"/>
        <v>-3.8546493538511476E-4</v>
      </c>
    </row>
    <row r="194" spans="1:4" x14ac:dyDescent="0.25">
      <c r="A194" s="42">
        <v>7781.9620561905376</v>
      </c>
      <c r="B194" s="42">
        <v>9.9995560174623212E-4</v>
      </c>
      <c r="C194" s="43">
        <v>-6.5891317910622815E-3</v>
      </c>
      <c r="D194" s="6">
        <f t="shared" si="2"/>
        <v>-3.8564689343842569E-4</v>
      </c>
    </row>
    <row r="195" spans="1:4" x14ac:dyDescent="0.25">
      <c r="A195" s="42">
        <v>7961.4119988509437</v>
      </c>
      <c r="B195" s="42">
        <v>9.9995557982124859E-4</v>
      </c>
      <c r="C195" s="43">
        <v>-6.7410702201449032E-3</v>
      </c>
      <c r="D195" s="6">
        <f t="shared" si="2"/>
        <v>-3.8583733988296047E-4</v>
      </c>
    </row>
    <row r="196" spans="1:4" x14ac:dyDescent="0.25">
      <c r="A196" s="42">
        <v>8145.0000087093531</v>
      </c>
      <c r="B196" s="42">
        <v>9.9995555687348685E-4</v>
      </c>
      <c r="C196" s="43">
        <v>-6.8965119424044818E-3</v>
      </c>
      <c r="D196" s="6">
        <f t="shared" ref="D196:D259" si="3">20*LOG10(B196/0.001)</f>
        <v>-3.8603667046599959E-4</v>
      </c>
    </row>
    <row r="197" spans="1:4" x14ac:dyDescent="0.25">
      <c r="A197" s="42">
        <v>8332.8215084774201</v>
      </c>
      <c r="B197" s="42">
        <v>9.9995553285522573E-4</v>
      </c>
      <c r="C197" s="43">
        <v>-7.0555377169298859E-3</v>
      </c>
      <c r="D197" s="6">
        <f t="shared" si="3"/>
        <v>-3.8624529970539051E-4</v>
      </c>
    </row>
    <row r="198" spans="1:4" x14ac:dyDescent="0.25">
      <c r="A198" s="42">
        <v>8524.9741212887548</v>
      </c>
      <c r="B198" s="42">
        <v>9.9995550771652948E-4</v>
      </c>
      <c r="C198" s="43">
        <v>-7.2182301632602672E-3</v>
      </c>
      <c r="D198" s="6">
        <f t="shared" si="3"/>
        <v>-3.8646366136016767E-4</v>
      </c>
    </row>
    <row r="199" spans="1:4" x14ac:dyDescent="0.25">
      <c r="A199" s="42">
        <v>8721.557721440051</v>
      </c>
      <c r="B199" s="42">
        <v>9.9995548062951781E-4</v>
      </c>
      <c r="C199" s="43">
        <v>-7.3846737933639002E-3</v>
      </c>
      <c r="D199" s="6">
        <f t="shared" si="3"/>
        <v>-3.8669894662540799E-4</v>
      </c>
    </row>
    <row r="200" spans="1:4" x14ac:dyDescent="0.25">
      <c r="A200" s="42">
        <v>8922.6744863023032</v>
      </c>
      <c r="B200" s="42">
        <v>9.9995545309069915E-4</v>
      </c>
      <c r="C200" s="43">
        <v>-7.5549550983050997E-3</v>
      </c>
      <c r="D200" s="6">
        <f t="shared" si="3"/>
        <v>-3.8693815641790063E-4</v>
      </c>
    </row>
    <row r="201" spans="1:4" x14ac:dyDescent="0.25">
      <c r="A201" s="42">
        <v>9128.4289494290788</v>
      </c>
      <c r="B201" s="42">
        <v>9.9995542426723058E-4</v>
      </c>
      <c r="C201" s="43">
        <v>-7.7291625289906997E-3</v>
      </c>
      <c r="D201" s="6">
        <f t="shared" si="3"/>
        <v>-3.871885250410419E-4</v>
      </c>
    </row>
    <row r="202" spans="1:4" x14ac:dyDescent="0.25">
      <c r="A202" s="42">
        <v>9338.9280548894476</v>
      </c>
      <c r="B202" s="42">
        <v>9.9995539409916461E-4</v>
      </c>
      <c r="C202" s="43">
        <v>-7.9073865843547666E-3</v>
      </c>
      <c r="D202" s="6">
        <f t="shared" si="3"/>
        <v>-3.8745057321824729E-4</v>
      </c>
    </row>
    <row r="203" spans="1:4" x14ac:dyDescent="0.25">
      <c r="A203" s="42">
        <v>9554.2812128538226</v>
      </c>
      <c r="B203" s="42">
        <v>9.9995536252378754E-4</v>
      </c>
      <c r="C203" s="43">
        <v>-8.0897198476163144E-3</v>
      </c>
      <c r="D203" s="6">
        <f t="shared" si="3"/>
        <v>-3.8772484569743904E-4</v>
      </c>
    </row>
    <row r="204" spans="1:4" x14ac:dyDescent="0.25">
      <c r="A204" s="42">
        <v>9774.6003564615876</v>
      </c>
      <c r="B204" s="42">
        <v>9.9995532947545762E-4</v>
      </c>
      <c r="C204" s="43">
        <v>-8.2762570342156914E-3</v>
      </c>
      <c r="D204" s="6">
        <f t="shared" si="3"/>
        <v>-3.8801191266193134E-4</v>
      </c>
    </row>
    <row r="205" spans="1:4" x14ac:dyDescent="0.25">
      <c r="A205" s="42">
        <v>10000.00000000008</v>
      </c>
      <c r="B205" s="42">
        <v>9.9995529488547462E-4</v>
      </c>
      <c r="C205" s="43">
        <v>-8.4670950406968582E-3</v>
      </c>
      <c r="D205" s="6">
        <f t="shared" si="3"/>
        <v>-3.8831237086357827E-4</v>
      </c>
    </row>
    <row r="206" spans="1:4" x14ac:dyDescent="0.25">
      <c r="A206" s="42">
        <v>10230.597298425168</v>
      </c>
      <c r="B206" s="42">
        <v>9.9995525868191884E-4</v>
      </c>
      <c r="C206" s="43">
        <v>-8.662332994891336E-3</v>
      </c>
      <c r="D206" s="6">
        <f t="shared" si="3"/>
        <v>-3.8862684501823105E-4</v>
      </c>
    </row>
    <row r="207" spans="1:4" x14ac:dyDescent="0.25">
      <c r="A207" s="42">
        <v>10466.51210825435</v>
      </c>
      <c r="B207" s="42">
        <v>9.9995522078952259E-4</v>
      </c>
      <c r="C207" s="43">
        <v>-8.8620723070534022E-3</v>
      </c>
      <c r="D207" s="6">
        <f t="shared" si="3"/>
        <v>-3.8895598892249459E-4</v>
      </c>
    </row>
    <row r="208" spans="1:4" x14ac:dyDescent="0.25">
      <c r="A208" s="42">
        <v>10707.86704986404</v>
      </c>
      <c r="B208" s="42">
        <v>9.9995518112948106E-4</v>
      </c>
      <c r="C208" s="43">
        <v>-9.0664167223352167E-3</v>
      </c>
      <c r="D208" s="6">
        <f t="shared" si="3"/>
        <v>-3.8930048709992363E-4</v>
      </c>
    </row>
    <row r="209" spans="1:4" x14ac:dyDescent="0.25">
      <c r="A209" s="42">
        <v>10954.787571223405</v>
      </c>
      <c r="B209" s="42">
        <v>9.9995513961938882E-4</v>
      </c>
      <c r="C209" s="43">
        <v>-9.2754723743128532E-3</v>
      </c>
      <c r="D209" s="6">
        <f t="shared" si="3"/>
        <v>-3.8966105534783902E-4</v>
      </c>
    </row>
    <row r="210" spans="1:4" x14ac:dyDescent="0.25">
      <c r="A210" s="42">
        <v>11207.402013097888</v>
      </c>
      <c r="B210" s="42">
        <v>9.9995509617291324E-4</v>
      </c>
      <c r="C210" s="43">
        <v>-9.4893478398223232E-3</v>
      </c>
      <c r="D210" s="6">
        <f t="shared" si="3"/>
        <v>-3.9003844357741882E-4</v>
      </c>
    </row>
    <row r="211" spans="1:4" x14ac:dyDescent="0.25">
      <c r="A211" s="42">
        <v>11465.841675756312</v>
      </c>
      <c r="B211" s="42">
        <v>9.999550506997561E-4</v>
      </c>
      <c r="C211" s="43">
        <v>-9.7081541949625497E-3</v>
      </c>
      <c r="D211" s="6">
        <f t="shared" si="3"/>
        <v>-3.9043343614739157E-4</v>
      </c>
    </row>
    <row r="212" spans="1:4" x14ac:dyDescent="0.25">
      <c r="A212" s="42">
        <v>11730.240887216229</v>
      </c>
      <c r="B212" s="42">
        <v>9.9995500310538559E-4</v>
      </c>
      <c r="C212" s="43">
        <v>-9.9320050724834349E-3</v>
      </c>
      <c r="D212" s="6">
        <f t="shared" si="3"/>
        <v>-3.9084685419012231E-4</v>
      </c>
    </row>
    <row r="213" spans="1:4" x14ac:dyDescent="0.25">
      <c r="A213" s="42">
        <v>12000.737073062983</v>
      </c>
      <c r="B213" s="42">
        <v>9.9995495329083793E-4</v>
      </c>
      <c r="C213" s="43">
        <v>-1.016101672033061E-2</v>
      </c>
      <c r="D213" s="6">
        <f t="shared" si="3"/>
        <v>-3.9127955733400395E-4</v>
      </c>
    </row>
    <row r="214" spans="1:4" x14ac:dyDescent="0.25">
      <c r="A214" s="42">
        <v>12277.470827878793</v>
      </c>
      <c r="B214" s="42">
        <v>9.9995490115257135E-4</v>
      </c>
      <c r="C214" s="43">
        <v>-1.0395308061630261E-2</v>
      </c>
      <c r="D214" s="6">
        <f t="shared" si="3"/>
        <v>-3.9173244497645504E-4</v>
      </c>
    </row>
    <row r="215" spans="1:4" x14ac:dyDescent="0.25">
      <c r="A215" s="42">
        <v>12560.585988318959</v>
      </c>
      <c r="B215" s="42">
        <v>9.9995484658220468E-4</v>
      </c>
      <c r="C215" s="43">
        <v>-1.0635000755983854E-2</v>
      </c>
      <c r="D215" s="6">
        <f t="shared" si="3"/>
        <v>-3.9220645854925779E-4</v>
      </c>
    </row>
    <row r="216" spans="1:4" x14ac:dyDescent="0.25">
      <c r="A216" s="42">
        <v>12850.229707873194</v>
      </c>
      <c r="B216" s="42">
        <v>9.9995478946626618E-4</v>
      </c>
      <c r="C216" s="43">
        <v>-1.0880219262140113E-2</v>
      </c>
      <c r="D216" s="6">
        <f t="shared" si="3"/>
        <v>-3.9270258370385601E-4</v>
      </c>
    </row>
    <row r="217" spans="1:4" x14ac:dyDescent="0.25">
      <c r="A217" s="42">
        <v>13146.552533350927</v>
      </c>
      <c r="B217" s="42">
        <v>9.9995472968605762E-4</v>
      </c>
      <c r="C217" s="43">
        <v>-1.1131090902114954E-2</v>
      </c>
      <c r="D217" s="6">
        <f t="shared" si="3"/>
        <v>-3.9322185148985315E-4</v>
      </c>
    </row>
    <row r="218" spans="1:4" x14ac:dyDescent="0.25">
      <c r="A218" s="42">
        <v>13449.708483130345</v>
      </c>
      <c r="B218" s="42">
        <v>9.999546671172943E-4</v>
      </c>
      <c r="C218" s="43">
        <v>-1.1387745926748474E-2</v>
      </c>
      <c r="D218" s="6">
        <f t="shared" si="3"/>
        <v>-3.937653414834726E-4</v>
      </c>
    </row>
    <row r="219" spans="1:4" x14ac:dyDescent="0.25">
      <c r="A219" s="42">
        <v>13759.855127211827</v>
      </c>
      <c r="B219" s="42">
        <v>9.9995460162993766E-4</v>
      </c>
      <c r="C219" s="43">
        <v>-1.1650317582719633E-2</v>
      </c>
      <c r="D219" s="6">
        <f t="shared" si="3"/>
        <v>-3.9433418324187343E-4</v>
      </c>
    </row>
    <row r="220" spans="1:4" x14ac:dyDescent="0.25">
      <c r="A220" s="42">
        <v>14077.15366911739</v>
      </c>
      <c r="B220" s="42">
        <v>9.9995453308779716E-4</v>
      </c>
      <c r="C220" s="43">
        <v>-1.191894218107368E-2</v>
      </c>
      <c r="D220" s="6">
        <f t="shared" si="3"/>
        <v>-3.9492955975950489E-4</v>
      </c>
    </row>
    <row r="221" spans="1:4" x14ac:dyDescent="0.25">
      <c r="A221" s="42">
        <v>14401.769029678715</v>
      </c>
      <c r="B221" s="42">
        <v>9.9995446134844811E-4</v>
      </c>
      <c r="C221" s="43">
        <v>-1.2193759167321724E-2</v>
      </c>
      <c r="D221" s="6">
        <f t="shared" si="3"/>
        <v>-3.9555270818275839E-4</v>
      </c>
    </row>
    <row r="222" spans="1:4" x14ac:dyDescent="0.25">
      <c r="A222" s="42">
        <v>14733.869932757314</v>
      </c>
      <c r="B222" s="42">
        <v>9.9995438626276131E-4</v>
      </c>
      <c r="C222" s="43">
        <v>-1.2474911193083367E-2</v>
      </c>
      <c r="D222" s="6">
        <f t="shared" si="3"/>
        <v>-3.9620492389703173E-4</v>
      </c>
    </row>
    <row r="223" spans="1:4" x14ac:dyDescent="0.25">
      <c r="A223" s="42">
        <v>15073.628992941358</v>
      </c>
      <c r="B223" s="42">
        <v>9.9995430767466911E-4</v>
      </c>
      <c r="C223" s="43">
        <v>-1.2762544189369156E-2</v>
      </c>
      <c r="D223" s="6">
        <f t="shared" si="3"/>
        <v>-3.9688756255775782E-4</v>
      </c>
    </row>
    <row r="224" spans="1:4" x14ac:dyDescent="0.25">
      <c r="A224" s="42">
        <v>15421.22280526479</v>
      </c>
      <c r="B224" s="42">
        <v>9.9995422503298395E-4</v>
      </c>
      <c r="C224" s="43">
        <v>-1.3056807431906878E-2</v>
      </c>
      <c r="D224" s="6">
        <f t="shared" si="3"/>
        <v>-3.9760541194444686E-4</v>
      </c>
    </row>
    <row r="225" spans="1:4" x14ac:dyDescent="0.25">
      <c r="A225" s="42">
        <v>15776.832036995329</v>
      </c>
      <c r="B225" s="42">
        <v>9.9995413894238749E-4</v>
      </c>
      <c r="C225" s="43">
        <v>-1.335785365570848E-2</v>
      </c>
      <c r="D225" s="6">
        <f t="shared" si="3"/>
        <v>-3.9835321962697031E-4</v>
      </c>
    </row>
    <row r="226" spans="1:4" x14ac:dyDescent="0.25">
      <c r="A226" s="42">
        <v>16140.641521539075</v>
      </c>
      <c r="B226" s="42">
        <v>9.9995404883608356E-4</v>
      </c>
      <c r="C226" s="43">
        <v>-1.3665839076745455E-2</v>
      </c>
      <c r="D226" s="6">
        <f t="shared" si="3"/>
        <v>-3.9913590896920406E-4</v>
      </c>
    </row>
    <row r="227" spans="1:4" x14ac:dyDescent="0.25">
      <c r="A227" s="42">
        <v>16512.840354510543</v>
      </c>
      <c r="B227" s="42">
        <v>9.9995395452682806E-4</v>
      </c>
      <c r="C227" s="43">
        <v>-1.398092350951082E-2</v>
      </c>
      <c r="D227" s="6">
        <f t="shared" si="3"/>
        <v>-3.999551064361712E-4</v>
      </c>
    </row>
    <row r="228" spans="1:4" x14ac:dyDescent="0.25">
      <c r="A228" s="42">
        <v>16893.62199201803</v>
      </c>
      <c r="B228" s="42">
        <v>9.999538558185994E-4</v>
      </c>
      <c r="C228" s="43">
        <v>-1.43032704394932E-2</v>
      </c>
      <c r="D228" s="6">
        <f t="shared" si="3"/>
        <v>-4.0081251473816752E-4</v>
      </c>
    </row>
    <row r="229" spans="1:4" x14ac:dyDescent="0.25">
      <c r="A229" s="42">
        <v>17283.184351215426</v>
      </c>
      <c r="B229" s="42">
        <v>9.9995375250624898E-4</v>
      </c>
      <c r="C229" s="43">
        <v>-1.4633047106870108E-2</v>
      </c>
      <c r="D229" s="6">
        <f t="shared" si="3"/>
        <v>-4.0170991586864263E-4</v>
      </c>
    </row>
    <row r="230" spans="1:4" x14ac:dyDescent="0.25">
      <c r="A230" s="42">
        <v>17681.729913172727</v>
      </c>
      <c r="B230" s="42">
        <v>9.9995364437505791E-4</v>
      </c>
      <c r="C230" s="43">
        <v>-1.4970424591981344E-2</v>
      </c>
      <c r="D230" s="6">
        <f t="shared" si="3"/>
        <v>-4.0264917495023576E-4</v>
      </c>
    </row>
    <row r="231" spans="1:4" x14ac:dyDescent="0.25">
      <c r="A231" s="42">
        <v>18089.465828118693</v>
      </c>
      <c r="B231" s="42">
        <v>9.9995353042467211E-4</v>
      </c>
      <c r="C231" s="43">
        <v>-1.5315577880329305E-2</v>
      </c>
      <c r="D231" s="6">
        <f t="shared" si="3"/>
        <v>-4.0363898136494558E-4</v>
      </c>
    </row>
    <row r="232" spans="1:4" x14ac:dyDescent="0.25">
      <c r="A232" s="42">
        <v>18506.604023110402</v>
      </c>
      <c r="B232" s="42">
        <v>9.9995341197111698E-4</v>
      </c>
      <c r="C232" s="43">
        <v>-1.566868604093432E-2</v>
      </c>
      <c r="D232" s="6">
        <f t="shared" si="3"/>
        <v>-4.0466790374609613E-4</v>
      </c>
    </row>
    <row r="233" spans="1:4" x14ac:dyDescent="0.25">
      <c r="A233" s="42">
        <v>18933.361312185611</v>
      </c>
      <c r="B233" s="42">
        <v>9.9995328799260224E-4</v>
      </c>
      <c r="C233" s="43">
        <v>-1.6029932184881909E-2</v>
      </c>
      <c r="D233" s="6">
        <f t="shared" si="3"/>
        <v>-4.0574481768108829E-4</v>
      </c>
    </row>
    <row r="234" spans="1:4" x14ac:dyDescent="0.25">
      <c r="A234" s="42">
        <v>19369.959509055214</v>
      </c>
      <c r="B234" s="42">
        <v>9.9995315823148178E-4</v>
      </c>
      <c r="C234" s="43">
        <v>-1.6399503646655145E-2</v>
      </c>
      <c r="D234" s="6">
        <f t="shared" si="3"/>
        <v>-4.0687196117649674E-4</v>
      </c>
    </row>
    <row r="235" spans="1:4" x14ac:dyDescent="0.25">
      <c r="A235" s="42">
        <v>19816.625542394358</v>
      </c>
      <c r="B235" s="42">
        <v>9.9995302241811254E-4</v>
      </c>
      <c r="C235" s="43">
        <v>-1.6777592057597993E-2</v>
      </c>
      <c r="D235" s="6">
        <f t="shared" si="3"/>
        <v>-4.080516764529544E-4</v>
      </c>
    </row>
    <row r="236" spans="1:4" x14ac:dyDescent="0.25">
      <c r="A236" s="42">
        <v>20273.591573792128</v>
      </c>
      <c r="B236" s="42">
        <v>9.9995288027027282E-4</v>
      </c>
      <c r="C236" s="43">
        <v>-1.7164393443371014E-2</v>
      </c>
      <c r="D236" s="6">
        <f t="shared" si="3"/>
        <v>-4.0928641499385094E-4</v>
      </c>
    </row>
    <row r="237" spans="1:4" x14ac:dyDescent="0.25">
      <c r="A237" s="42">
        <v>20741.095118421134</v>
      </c>
      <c r="B237" s="42">
        <v>9.999527314925559E-4</v>
      </c>
      <c r="C237" s="43">
        <v>-1.7560108323550795E-2</v>
      </c>
      <c r="D237" s="6">
        <f t="shared" si="3"/>
        <v>-4.1057874281392852E-4</v>
      </c>
    </row>
    <row r="238" spans="1:4" x14ac:dyDescent="0.25">
      <c r="A238" s="42">
        <v>21219.379168489697</v>
      </c>
      <c r="B238" s="42">
        <v>9.9995257577583881E-4</v>
      </c>
      <c r="C238" s="43">
        <v>-1.7964941813396439E-2</v>
      </c>
      <c r="D238" s="6">
        <f t="shared" si="3"/>
        <v>-4.1193134507405612E-4</v>
      </c>
    </row>
    <row r="239" spans="1:4" x14ac:dyDescent="0.25">
      <c r="A239" s="42">
        <v>21708.692319540824</v>
      </c>
      <c r="B239" s="42">
        <v>9.9995241279657071E-4</v>
      </c>
      <c r="C239" s="43">
        <v>-1.8379103727824978E-2</v>
      </c>
      <c r="D239" s="6">
        <f t="shared" si="3"/>
        <v>-4.1334703226409753E-4</v>
      </c>
    </row>
    <row r="240" spans="1:4" x14ac:dyDescent="0.25">
      <c r="A240" s="42">
        <v>22209.288899663577</v>
      </c>
      <c r="B240" s="42">
        <v>9.9995224144049945E-4</v>
      </c>
      <c r="C240" s="43">
        <v>-1.8802808660124119E-2</v>
      </c>
      <c r="D240" s="6">
        <f t="shared" si="3"/>
        <v>-4.148354831462808E-4</v>
      </c>
    </row>
    <row r="241" spans="1:4" x14ac:dyDescent="0.25">
      <c r="A241" s="42">
        <v>22721.429101684043</v>
      </c>
      <c r="B241" s="42">
        <v>9.9995206290442269E-4</v>
      </c>
      <c r="C241" s="43">
        <v>-1.9236276199885719E-2</v>
      </c>
      <c r="D241" s="6">
        <f t="shared" si="3"/>
        <v>-4.1638630200919124E-4</v>
      </c>
    </row>
    <row r="242" spans="1:4" x14ac:dyDescent="0.25">
      <c r="A242" s="42">
        <v>23245.379118404591</v>
      </c>
      <c r="B242" s="42">
        <v>9.9995187604179012E-4</v>
      </c>
      <c r="C242" s="43">
        <v>-1.9679730880699568E-2</v>
      </c>
      <c r="D242" s="6">
        <f t="shared" si="3"/>
        <v>-4.1800944817294396E-4</v>
      </c>
    </row>
    <row r="243" spans="1:4" x14ac:dyDescent="0.25">
      <c r="A243" s="42">
        <v>23781.411280961693</v>
      </c>
      <c r="B243" s="42">
        <v>9.9995168007663651E-4</v>
      </c>
      <c r="C243" s="43">
        <v>-2.0133402386969652E-2</v>
      </c>
      <c r="D243" s="6">
        <f t="shared" si="3"/>
        <v>-4.1971166195459186E-4</v>
      </c>
    </row>
    <row r="244" spans="1:4" x14ac:dyDescent="0.25">
      <c r="A244" s="42">
        <v>24329.804200374256</v>
      </c>
      <c r="B244" s="42">
        <v>9.999514753781984E-4</v>
      </c>
      <c r="C244" s="43">
        <v>-2.0597525700999448E-2</v>
      </c>
      <c r="D244" s="6">
        <f t="shared" si="3"/>
        <v>-4.2148973609530606E-4</v>
      </c>
    </row>
    <row r="245" spans="1:4" x14ac:dyDescent="0.25">
      <c r="A245" s="42">
        <v>24890.842912356016</v>
      </c>
      <c r="B245" s="42">
        <v>9.9995126113346555E-4</v>
      </c>
      <c r="C245" s="43">
        <v>-2.1072341134082864E-2</v>
      </c>
      <c r="D245" s="6">
        <f t="shared" si="3"/>
        <v>-4.233507327038323E-4</v>
      </c>
    </row>
    <row r="246" spans="1:4" x14ac:dyDescent="0.25">
      <c r="A246" s="42">
        <v>25464.819025467266</v>
      </c>
      <c r="B246" s="42">
        <v>9.9995103689737904E-4</v>
      </c>
      <c r="C246" s="43">
        <v>-2.1558094504935257E-2</v>
      </c>
      <c r="D246" s="6">
        <f t="shared" si="3"/>
        <v>-4.2529851775602339E-4</v>
      </c>
    </row>
    <row r="247" spans="1:4" x14ac:dyDescent="0.25">
      <c r="A247" s="42">
        <v>26052.030872682913</v>
      </c>
      <c r="B247" s="42">
        <v>9.9995080220416518E-4</v>
      </c>
      <c r="C247" s="43">
        <v>-2.2055037248501497E-2</v>
      </c>
      <c r="D247" s="6">
        <f t="shared" si="3"/>
        <v>-4.2733713716679709E-4</v>
      </c>
    </row>
    <row r="248" spans="1:4" x14ac:dyDescent="0.25">
      <c r="A248" s="42">
        <v>26652.783666455674</v>
      </c>
      <c r="B248" s="42">
        <v>9.9995055656635647E-4</v>
      </c>
      <c r="C248" s="43">
        <v>-2.2563426541783484E-2</v>
      </c>
      <c r="D248" s="6">
        <f t="shared" si="3"/>
        <v>-4.2947082529846931E-4</v>
      </c>
    </row>
    <row r="249" spans="1:4" x14ac:dyDescent="0.25">
      <c r="A249" s="42">
        <v>27267.389657354968</v>
      </c>
      <c r="B249" s="42">
        <v>9.9995029869816418E-4</v>
      </c>
      <c r="C249" s="43">
        <v>-2.3083525398617428E-2</v>
      </c>
      <c r="D249" s="6">
        <f t="shared" si="3"/>
        <v>-4.3171075099588687E-4</v>
      </c>
    </row>
    <row r="250" spans="1:4" x14ac:dyDescent="0.25">
      <c r="A250" s="42">
        <v>27896.168296363987</v>
      </c>
      <c r="B250" s="42">
        <v>9.999500296168219E-4</v>
      </c>
      <c r="C250" s="43">
        <v>-2.3615602934920318E-2</v>
      </c>
      <c r="D250" s="6">
        <f t="shared" si="3"/>
        <v>-4.3404807832160823E-4</v>
      </c>
    </row>
    <row r="251" spans="1:4" x14ac:dyDescent="0.25">
      <c r="A251" s="42">
        <v>28539.446400919293</v>
      </c>
      <c r="B251" s="42">
        <v>9.9994974760011916E-4</v>
      </c>
      <c r="C251" s="43">
        <v>-2.4159934284784908E-2</v>
      </c>
      <c r="D251" s="6">
        <f t="shared" si="3"/>
        <v>-4.3649776703525572E-4</v>
      </c>
    </row>
    <row r="252" spans="1:4" x14ac:dyDescent="0.25">
      <c r="A252" s="42">
        <v>29197.558324779246</v>
      </c>
      <c r="B252" s="42">
        <v>9.9994945283883368E-4</v>
      </c>
      <c r="C252" s="43">
        <v>-2.4716800939993878E-2</v>
      </c>
      <c r="D252" s="6">
        <f t="shared" si="3"/>
        <v>-4.3905816007385097E-4</v>
      </c>
    </row>
    <row r="253" spans="1:4" x14ac:dyDescent="0.25">
      <c r="A253" s="42">
        <v>29870.846131809543</v>
      </c>
      <c r="B253" s="42">
        <v>9.9994914394525847E-4</v>
      </c>
      <c r="C253" s="43">
        <v>-2.5286490733332757E-2</v>
      </c>
      <c r="D253" s="6">
        <f t="shared" si="3"/>
        <v>-4.4174131161771947E-4</v>
      </c>
    </row>
    <row r="254" spans="1:4" x14ac:dyDescent="0.25">
      <c r="A254" s="42">
        <v>30559.659773776213</v>
      </c>
      <c r="B254" s="42">
        <v>9.9994882105445214E-4</v>
      </c>
      <c r="C254" s="43">
        <v>-2.5869298123667193E-2</v>
      </c>
      <c r="D254" s="6">
        <f t="shared" si="3"/>
        <v>-4.4454604861718464E-4</v>
      </c>
    </row>
    <row r="255" spans="1:4" x14ac:dyDescent="0.25">
      <c r="A255" s="42">
        <v>31264.357272238471</v>
      </c>
      <c r="B255" s="42">
        <v>9.99948482720385E-4</v>
      </c>
      <c r="C255" s="43">
        <v>-2.646552419497894E-2</v>
      </c>
      <c r="D255" s="6">
        <f t="shared" si="3"/>
        <v>-4.4748493189185123E-4</v>
      </c>
    </row>
    <row r="256" spans="1:4" x14ac:dyDescent="0.25">
      <c r="A256" s="42">
        <v>31985.304904635959</v>
      </c>
      <c r="B256" s="42">
        <v>9.9994812901701394E-4</v>
      </c>
      <c r="C256" s="43">
        <v>-2.7075476954096827E-2</v>
      </c>
      <c r="D256" s="6">
        <f t="shared" si="3"/>
        <v>-4.5055731916167742E-4</v>
      </c>
    </row>
    <row r="257" spans="1:4" x14ac:dyDescent="0.25">
      <c r="A257" s="42">
        <v>32722.877394667128</v>
      </c>
      <c r="B257" s="42">
        <v>9.9994775882234366E-4</v>
      </c>
      <c r="C257" s="43">
        <v>-2.7699471348812007E-2</v>
      </c>
      <c r="D257" s="6">
        <f t="shared" si="3"/>
        <v>-4.5377295660556453E-4</v>
      </c>
    </row>
    <row r="258" spans="1:4" x14ac:dyDescent="0.25">
      <c r="A258" s="42">
        <v>33477.458107057682</v>
      </c>
      <c r="B258" s="42">
        <v>9.9994737059229052E-4</v>
      </c>
      <c r="C258" s="43">
        <v>-2.8337829456788262E-2</v>
      </c>
      <c r="D258" s="6">
        <f t="shared" si="3"/>
        <v>-4.5714525682856834E-4</v>
      </c>
    </row>
    <row r="259" spans="1:4" x14ac:dyDescent="0.25">
      <c r="A259" s="42">
        <v>34249.43924682033</v>
      </c>
      <c r="B259" s="42">
        <v>9.9994696507384163E-4</v>
      </c>
      <c r="C259" s="43">
        <v>-2.8990880788295901E-2</v>
      </c>
      <c r="D259" s="6">
        <f t="shared" si="3"/>
        <v>-4.6066773142215288E-4</v>
      </c>
    </row>
    <row r="260" spans="1:4" x14ac:dyDescent="0.25">
      <c r="A260" s="42">
        <v>35039.222063109417</v>
      </c>
      <c r="B260" s="42">
        <v>9.999465402619665E-4</v>
      </c>
      <c r="C260" s="43">
        <v>-2.965896217917276E-2</v>
      </c>
      <c r="D260" s="6">
        <f t="shared" ref="D260:D323" si="4">20*LOG10(B260/0.001)</f>
        <v>-4.6435779697254404E-4</v>
      </c>
    </row>
    <row r="261" spans="1:4" x14ac:dyDescent="0.25">
      <c r="A261" s="42">
        <v>35847.21705777639</v>
      </c>
      <c r="B261" s="42">
        <v>9.9994609605144505E-4</v>
      </c>
      <c r="C261" s="43">
        <v>-3.0342418203038107E-2</v>
      </c>
      <c r="D261" s="6">
        <f t="shared" si="4"/>
        <v>-4.6821636767335252E-4</v>
      </c>
    </row>
    <row r="262" spans="1:4" x14ac:dyDescent="0.25">
      <c r="A262" s="42">
        <v>36673.844198734478</v>
      </c>
      <c r="B262" s="42">
        <v>9.9994563113273626E-4</v>
      </c>
      <c r="C262" s="43">
        <v>-3.1041601168701485E-2</v>
      </c>
      <c r="D262" s="6">
        <f t="shared" si="4"/>
        <v>-4.7225481889550015E-4</v>
      </c>
    </row>
    <row r="263" spans="1:4" x14ac:dyDescent="0.25">
      <c r="A263" s="42">
        <v>37519.533138243547</v>
      </c>
      <c r="B263" s="42">
        <v>9.9994514376557987E-4</v>
      </c>
      <c r="C263" s="43">
        <v>-3.1756871328582445E-2</v>
      </c>
      <c r="D263" s="6">
        <f t="shared" si="4"/>
        <v>-4.7648826742871704E-4</v>
      </c>
    </row>
    <row r="264" spans="1:4" x14ac:dyDescent="0.25">
      <c r="A264" s="42">
        <v>38384.723436228494</v>
      </c>
      <c r="B264" s="42">
        <v>9.9994463410382956E-4</v>
      </c>
      <c r="C264" s="43">
        <v>-3.2488597191090769E-2</v>
      </c>
      <c r="D264" s="6">
        <f t="shared" si="4"/>
        <v>-4.8091537712780663E-4</v>
      </c>
    </row>
    <row r="265" spans="1:4" x14ac:dyDescent="0.25">
      <c r="A265" s="42">
        <v>39269.864788747334</v>
      </c>
      <c r="B265" s="42">
        <v>9.9994410109101144E-4</v>
      </c>
      <c r="C265" s="43">
        <v>-3.323715551565664E-2</v>
      </c>
      <c r="D265" s="6">
        <f t="shared" si="4"/>
        <v>-4.8554532521667416E-4</v>
      </c>
    </row>
    <row r="266" spans="1:4" x14ac:dyDescent="0.25">
      <c r="A266" s="42">
        <v>40175.417261727685</v>
      </c>
      <c r="B266" s="42">
        <v>9.9994354284596793E-4</v>
      </c>
      <c r="C266" s="43">
        <v>-3.4002931508793986E-2</v>
      </c>
      <c r="D266" s="6">
        <f t="shared" si="4"/>
        <v>-4.9039445247015174E-4</v>
      </c>
    </row>
    <row r="267" spans="1:4" x14ac:dyDescent="0.25">
      <c r="A267" s="42">
        <v>41101.851530093183</v>
      </c>
      <c r="B267" s="42">
        <v>9.9994295821167925E-4</v>
      </c>
      <c r="C267" s="43">
        <v>-3.4786319102535344E-2</v>
      </c>
      <c r="D267" s="6">
        <f t="shared" si="4"/>
        <v>-4.9547280957405108E-4</v>
      </c>
    </row>
    <row r="268" spans="1:4" x14ac:dyDescent="0.25">
      <c r="A268" s="42">
        <v>42049.649122404029</v>
      </c>
      <c r="B268" s="42">
        <v>9.9994234675294686E-4</v>
      </c>
      <c r="C268" s="43">
        <v>-3.558772114558207E-2</v>
      </c>
      <c r="D268" s="6">
        <f t="shared" si="4"/>
        <v>-5.0078417723587365E-4</v>
      </c>
    </row>
    <row r="269" spans="1:4" x14ac:dyDescent="0.25">
      <c r="A269" s="42">
        <v>43019.302671138947</v>
      </c>
      <c r="B269" s="42">
        <v>9.999417072027617E-4</v>
      </c>
      <c r="C269" s="43">
        <v>-3.6407549491948236E-2</v>
      </c>
      <c r="D269" s="6">
        <f t="shared" si="4"/>
        <v>-5.0633956162446229E-4</v>
      </c>
    </row>
    <row r="270" spans="1:4" x14ac:dyDescent="0.25">
      <c r="A270" s="42">
        <v>44011.316168748519</v>
      </c>
      <c r="B270" s="42">
        <v>9.9994103707176673E-4</v>
      </c>
      <c r="C270" s="43">
        <v>-3.7246225160018812E-2</v>
      </c>
      <c r="D270" s="6">
        <f t="shared" si="4"/>
        <v>-5.1216058676362575E-4</v>
      </c>
    </row>
    <row r="271" spans="1:4" x14ac:dyDescent="0.25">
      <c r="A271" s="42">
        <v>45026.205229613093</v>
      </c>
      <c r="B271" s="42">
        <v>9.9994033613582788E-4</v>
      </c>
      <c r="C271" s="43">
        <v>-3.8104178769281738E-2</v>
      </c>
      <c r="D271" s="6">
        <f t="shared" si="4"/>
        <v>-5.1824920010813647E-4</v>
      </c>
    </row>
    <row r="272" spans="1:4" x14ac:dyDescent="0.25">
      <c r="A272" s="42">
        <v>46064.497358041321</v>
      </c>
      <c r="B272" s="42">
        <v>9.9993960294298355E-4</v>
      </c>
      <c r="C272" s="43">
        <v>-3.8981850501474437E-2</v>
      </c>
      <c r="D272" s="6">
        <f t="shared" si="4"/>
        <v>-5.246180145602416E-4</v>
      </c>
    </row>
    <row r="273" spans="1:4" x14ac:dyDescent="0.25">
      <c r="A273" s="42">
        <v>47126.732222448707</v>
      </c>
      <c r="B273" s="42">
        <v>9.9993883481042599E-4</v>
      </c>
      <c r="C273" s="43">
        <v>-3.9879690293165987E-2</v>
      </c>
      <c r="D273" s="6">
        <f t="shared" si="4"/>
        <v>-5.3129033473373099E-4</v>
      </c>
    </row>
    <row r="274" spans="1:4" x14ac:dyDescent="0.25">
      <c r="A274" s="42">
        <v>48213.461935858621</v>
      </c>
      <c r="B274" s="42">
        <v>9.9993803131155396E-4</v>
      </c>
      <c r="C274" s="43">
        <v>-4.0798158299258244E-2</v>
      </c>
      <c r="D274" s="6">
        <f t="shared" si="4"/>
        <v>-5.3826986696957162E-4</v>
      </c>
    </row>
    <row r="275" spans="1:4" x14ac:dyDescent="0.25">
      <c r="A275" s="42">
        <v>49325.25134287159</v>
      </c>
      <c r="B275" s="42">
        <v>9.9993719000702748E-4</v>
      </c>
      <c r="C275" s="43">
        <v>-4.1737724786075708E-2</v>
      </c>
      <c r="D275" s="6">
        <f t="shared" si="4"/>
        <v>-5.4557780117585526E-4</v>
      </c>
    </row>
    <row r="276" spans="1:4" x14ac:dyDescent="0.25">
      <c r="A276" s="42">
        <v>50462.678313252043</v>
      </c>
      <c r="B276" s="42">
        <v>9.9993630993145343E-4</v>
      </c>
      <c r="C276" s="43">
        <v>-4.2698870606512583E-2</v>
      </c>
      <c r="D276" s="6">
        <f t="shared" si="4"/>
        <v>-5.5322252401349137E-4</v>
      </c>
    </row>
    <row r="277" spans="1:4" x14ac:dyDescent="0.25">
      <c r="A277" s="42">
        <v>51626.334042285052</v>
      </c>
      <c r="B277" s="42">
        <v>9.99935388487467E-4</v>
      </c>
      <c r="C277" s="43">
        <v>-4.3682087173588277E-2</v>
      </c>
      <c r="D277" s="6">
        <f t="shared" si="4"/>
        <v>-5.6122659825510893E-4</v>
      </c>
    </row>
    <row r="278" spans="1:4" x14ac:dyDescent="0.25">
      <c r="A278" s="42">
        <v>52816.82335805925</v>
      </c>
      <c r="B278" s="42">
        <v>9.9993442454436999E-4</v>
      </c>
      <c r="C278" s="43">
        <v>-4.4687876925216335E-2</v>
      </c>
      <c r="D278" s="6">
        <f t="shared" si="4"/>
        <v>-5.6959984665702341E-4</v>
      </c>
    </row>
    <row r="279" spans="1:4" x14ac:dyDescent="0.25">
      <c r="A279" s="42">
        <v>54034.765035835597</v>
      </c>
      <c r="B279" s="42">
        <v>9.9993341533192526E-4</v>
      </c>
      <c r="C279" s="43">
        <v>-4.5716753292047753E-2</v>
      </c>
      <c r="D279" s="6">
        <f t="shared" si="4"/>
        <v>-5.7836633386328183E-4</v>
      </c>
    </row>
    <row r="280" spans="1:4" x14ac:dyDescent="0.25">
      <c r="A280" s="42">
        <v>55280.792119665392</v>
      </c>
      <c r="B280" s="42">
        <v>9.9993235953852637E-4</v>
      </c>
      <c r="C280" s="43">
        <v>-4.6769241180058832E-2</v>
      </c>
      <c r="D280" s="6">
        <f t="shared" si="4"/>
        <v>-5.8753745430439831E-4</v>
      </c>
    </row>
    <row r="281" spans="1:4" x14ac:dyDescent="0.25">
      <c r="A281" s="42">
        <v>56555.552251424757</v>
      </c>
      <c r="B281" s="42">
        <v>9.9993125420472857E-4</v>
      </c>
      <c r="C281" s="43">
        <v>-4.7845876932595136E-2</v>
      </c>
      <c r="D281" s="6">
        <f t="shared" si="4"/>
        <v>-5.9713891643926138E-4</v>
      </c>
    </row>
    <row r="282" spans="1:4" x14ac:dyDescent="0.25">
      <c r="A282" s="42">
        <v>57859.708007436493</v>
      </c>
      <c r="B282" s="42">
        <v>9.9993009782098786E-4</v>
      </c>
      <c r="C282" s="43">
        <v>-4.8947208830239737E-2</v>
      </c>
      <c r="D282" s="6">
        <f t="shared" si="4"/>
        <v>-6.0718383434358279E-4</v>
      </c>
    </row>
    <row r="283" spans="1:4" x14ac:dyDescent="0.25">
      <c r="A283" s="42">
        <v>59193.937242854408</v>
      </c>
      <c r="B283" s="42">
        <v>9.9992888722084928E-4</v>
      </c>
      <c r="C283" s="43">
        <v>-5.0073797046151086E-2</v>
      </c>
      <c r="D283" s="6">
        <f t="shared" si="4"/>
        <v>-6.1769971499134411E-4</v>
      </c>
    </row>
    <row r="284" spans="1:4" x14ac:dyDescent="0.25">
      <c r="A284" s="42">
        <v>60558.933443989037</v>
      </c>
      <c r="B284" s="42">
        <v>9.9992761990262626E-4</v>
      </c>
      <c r="C284" s="43">
        <v>-5.1226214088938765E-2</v>
      </c>
      <c r="D284" s="6">
        <f t="shared" si="4"/>
        <v>-6.2870829103901891E-4</v>
      </c>
    </row>
    <row r="285" spans="1:4" x14ac:dyDescent="0.25">
      <c r="A285" s="42">
        <v>61955.406088757882</v>
      </c>
      <c r="B285" s="42">
        <v>9.9992629402449653E-4</v>
      </c>
      <c r="C285" s="43">
        <v>-5.2405045047841221E-2</v>
      </c>
      <c r="D285" s="6">
        <f t="shared" si="4"/>
        <v>-6.4022556340394233E-4</v>
      </c>
    </row>
    <row r="286" spans="1:4" x14ac:dyDescent="0.25">
      <c r="A286" s="42">
        <v>63384.081015447548</v>
      </c>
      <c r="B286" s="42">
        <v>9.9992490607233057E-4</v>
      </c>
      <c r="C286" s="43">
        <v>-5.3610887605581498E-2</v>
      </c>
      <c r="D286" s="6">
        <f t="shared" si="4"/>
        <v>-6.5228205974327382E-4</v>
      </c>
    </row>
    <row r="287" spans="1:4" x14ac:dyDescent="0.25">
      <c r="A287" s="42">
        <v>64845.700799979444</v>
      </c>
      <c r="B287" s="42">
        <v>9.9992345434421807E-4</v>
      </c>
      <c r="C287" s="43">
        <v>-5.4844352623023167E-2</v>
      </c>
      <c r="D287" s="6">
        <f t="shared" si="4"/>
        <v>-6.6489256603889169E-4</v>
      </c>
    </row>
    <row r="288" spans="1:4" x14ac:dyDescent="0.25">
      <c r="A288" s="42">
        <v>66341.025141875114</v>
      </c>
      <c r="B288" s="42">
        <v>9.9992193429140983E-4</v>
      </c>
      <c r="C288" s="43">
        <v>-5.6106063912602214E-2</v>
      </c>
      <c r="D288" s="6">
        <f t="shared" si="4"/>
        <v>-6.7809659772144763E-4</v>
      </c>
    </row>
    <row r="289" spans="1:4" x14ac:dyDescent="0.25">
      <c r="A289" s="42">
        <v>67870.831259121827</v>
      </c>
      <c r="B289" s="42">
        <v>9.9992034394095651E-4</v>
      </c>
      <c r="C289" s="43">
        <v>-5.7396659038661334E-2</v>
      </c>
      <c r="D289" s="6">
        <f t="shared" si="4"/>
        <v>-6.9191129568420208E-4</v>
      </c>
    </row>
    <row r="290" spans="1:4" x14ac:dyDescent="0.25">
      <c r="A290" s="42">
        <v>69435.914292143658</v>
      </c>
      <c r="B290" s="42">
        <v>9.9991867923625711E-4</v>
      </c>
      <c r="C290" s="43">
        <v>-5.8716789081213194E-2</v>
      </c>
      <c r="D290" s="6">
        <f t="shared" si="4"/>
        <v>-7.0637190089449672E-4</v>
      </c>
    </row>
    <row r="291" spans="1:4" x14ac:dyDescent="0.25">
      <c r="A291" s="42">
        <v>71037.08771708807</v>
      </c>
      <c r="B291" s="42">
        <v>9.9991693713242483E-4</v>
      </c>
      <c r="C291" s="43">
        <v>-6.0067119211000719E-2</v>
      </c>
      <c r="D291" s="6">
        <f t="shared" si="4"/>
        <v>-7.2150486632583852E-4</v>
      </c>
    </row>
    <row r="292" spans="1:4" x14ac:dyDescent="0.25">
      <c r="A292" s="42">
        <v>72675.183768642702</v>
      </c>
      <c r="B292" s="42">
        <v>9.9991511403845238E-4</v>
      </c>
      <c r="C292" s="43">
        <v>-6.1448328772535955E-2</v>
      </c>
      <c r="D292" s="6">
        <f t="shared" si="4"/>
        <v>-7.3734138923312975E-4</v>
      </c>
    </row>
    <row r="293" spans="1:4" x14ac:dyDescent="0.25">
      <c r="A293" s="42">
        <v>74351.053872602264</v>
      </c>
      <c r="B293" s="42">
        <v>9.9991320580990564E-4</v>
      </c>
      <c r="C293" s="43">
        <v>-6.2861111528748237E-2</v>
      </c>
      <c r="D293" s="6">
        <f t="shared" si="4"/>
        <v>-7.5391747468668633E-4</v>
      </c>
    </row>
    <row r="294" spans="1:4" x14ac:dyDescent="0.25">
      <c r="A294" s="42">
        <v>76065.569088410281</v>
      </c>
      <c r="B294" s="42">
        <v>9.9991120929242131E-4</v>
      </c>
      <c r="C294" s="43">
        <v>-6.4306176092305878E-2</v>
      </c>
      <c r="D294" s="6">
        <f t="shared" si="4"/>
        <v>-7.7126052780521648E-4</v>
      </c>
    </row>
    <row r="295" spans="1:4" x14ac:dyDescent="0.25">
      <c r="A295" s="42">
        <v>77819.6205619057</v>
      </c>
      <c r="B295" s="42">
        <v>9.9990911998729917E-4</v>
      </c>
      <c r="C295" s="43">
        <v>-6.578424590280188E-2</v>
      </c>
      <c r="D295" s="6">
        <f t="shared" si="4"/>
        <v>-7.894096319476184E-4</v>
      </c>
    </row>
    <row r="296" spans="1:4" x14ac:dyDescent="0.25">
      <c r="A296" s="42">
        <v>79614.119988509774</v>
      </c>
      <c r="B296" s="42">
        <v>9.9990693359425708E-4</v>
      </c>
      <c r="C296" s="43">
        <v>-6.7296059655439902E-2</v>
      </c>
      <c r="D296" s="6">
        <f t="shared" si="4"/>
        <v>-8.0840214741897823E-4</v>
      </c>
    </row>
    <row r="297" spans="1:4" x14ac:dyDescent="0.25">
      <c r="A297" s="42">
        <v>81450.000087093867</v>
      </c>
      <c r="B297" s="42">
        <v>9.9990464522733925E-4</v>
      </c>
      <c r="C297" s="43">
        <v>-6.8842371453831028E-2</v>
      </c>
      <c r="D297" s="6">
        <f t="shared" si="4"/>
        <v>-8.2828052267224471E-4</v>
      </c>
    </row>
    <row r="298" spans="1:4" x14ac:dyDescent="0.25">
      <c r="A298" s="42">
        <v>83328.215084774551</v>
      </c>
      <c r="B298" s="42">
        <v>9.9990225056923636E-4</v>
      </c>
      <c r="C298" s="43">
        <v>-7.0423951204421756E-2</v>
      </c>
      <c r="D298" s="6">
        <f t="shared" si="4"/>
        <v>-8.4908226712728115E-4</v>
      </c>
    </row>
    <row r="299" spans="1:4" x14ac:dyDescent="0.25">
      <c r="A299" s="42">
        <v>85249.741212887908</v>
      </c>
      <c r="B299" s="42">
        <v>9.9989974508638262E-4</v>
      </c>
      <c r="C299" s="43">
        <v>-7.2041584767201905E-2</v>
      </c>
      <c r="D299" s="6">
        <f t="shared" si="4"/>
        <v>-8.7084676941797171E-4</v>
      </c>
    </row>
    <row r="300" spans="1:4" x14ac:dyDescent="0.25">
      <c r="A300" s="42">
        <v>87215.577214400881</v>
      </c>
      <c r="B300" s="42">
        <v>9.9989712246814026E-4</v>
      </c>
      <c r="C300" s="43">
        <v>-7.3696073981675769E-2</v>
      </c>
      <c r="D300" s="6">
        <f t="shared" si="4"/>
        <v>-8.936288559243192E-4</v>
      </c>
    </row>
    <row r="301" spans="1:4" x14ac:dyDescent="0.25">
      <c r="A301" s="42">
        <v>89226.744863023414</v>
      </c>
      <c r="B301" s="42">
        <v>9.9989437849410247E-4</v>
      </c>
      <c r="C301" s="43">
        <v>-7.5388237432134908E-2</v>
      </c>
      <c r="D301" s="6">
        <f t="shared" si="4"/>
        <v>-9.1746519651312881E-4</v>
      </c>
    </row>
    <row r="302" spans="1:4" x14ac:dyDescent="0.25">
      <c r="A302" s="42">
        <v>91284.289494291181</v>
      </c>
      <c r="B302" s="42">
        <v>9.9989150675828349E-4</v>
      </c>
      <c r="C302" s="43">
        <v>-7.7118910098980045E-2</v>
      </c>
      <c r="D302" s="6">
        <f t="shared" si="4"/>
        <v>-9.424114475870644E-4</v>
      </c>
    </row>
    <row r="303" spans="1:4" x14ac:dyDescent="0.25">
      <c r="A303" s="42">
        <v>93389.28054889488</v>
      </c>
      <c r="B303" s="42">
        <v>9.998885021475707E-4</v>
      </c>
      <c r="C303" s="43">
        <v>-7.8888944076488832E-2</v>
      </c>
      <c r="D303" s="6">
        <f t="shared" si="4"/>
        <v>-9.6851203559215459E-4</v>
      </c>
    </row>
    <row r="304" spans="1:4" x14ac:dyDescent="0.25">
      <c r="A304" s="42">
        <v>95542.812128538644</v>
      </c>
      <c r="B304" s="42">
        <v>9.998853577283496E-4</v>
      </c>
      <c r="C304" s="43">
        <v>-8.0699208350816024E-2</v>
      </c>
      <c r="D304" s="6">
        <f t="shared" si="4"/>
        <v>-9.9582720244921962E-4</v>
      </c>
    </row>
    <row r="305" spans="1:4" x14ac:dyDescent="0.25">
      <c r="A305" s="42">
        <v>97746.003564616301</v>
      </c>
      <c r="B305" s="42">
        <v>9.9988206667292814E-4</v>
      </c>
      <c r="C305" s="43">
        <v>-8.2550589293936522E-2</v>
      </c>
      <c r="D305" s="6">
        <f t="shared" si="4"/>
        <v>-1.0244162711931886E-3</v>
      </c>
    </row>
    <row r="306" spans="1:4" x14ac:dyDescent="0.25">
      <c r="A306" s="42">
        <v>100000.00000000124</v>
      </c>
      <c r="B306" s="42">
        <v>9.9987862418584672E-4</v>
      </c>
      <c r="C306" s="43">
        <v>-8.4443991189914455E-2</v>
      </c>
      <c r="D306" s="6">
        <f t="shared" si="4"/>
        <v>-1.0543209122896727E-3</v>
      </c>
    </row>
    <row r="307" spans="1:4" x14ac:dyDescent="0.25">
      <c r="A307" s="42">
        <v>102305.97298425212</v>
      </c>
      <c r="B307" s="42">
        <v>9.9987502089895174E-4</v>
      </c>
      <c r="C307" s="43">
        <v>-8.6380335406263331E-2</v>
      </c>
      <c r="D307" s="6">
        <f t="shared" si="4"/>
        <v>-1.0856225202461969E-3</v>
      </c>
    </row>
    <row r="308" spans="1:4" x14ac:dyDescent="0.25">
      <c r="A308" s="42">
        <v>104665.12108254395</v>
      </c>
      <c r="B308" s="42">
        <v>9.9987125100028202E-4</v>
      </c>
      <c r="C308" s="43">
        <v>-8.8360561866448847E-2</v>
      </c>
      <c r="D308" s="6">
        <f t="shared" si="4"/>
        <v>-1.1183715987194791E-3</v>
      </c>
    </row>
    <row r="309" spans="1:4" x14ac:dyDescent="0.25">
      <c r="A309" s="42">
        <v>107078.67049864086</v>
      </c>
      <c r="B309" s="42">
        <v>9.9986730640375826E-4</v>
      </c>
      <c r="C309" s="43">
        <v>-9.0385628314491026E-2</v>
      </c>
      <c r="D309" s="6">
        <f t="shared" si="4"/>
        <v>-1.1526384081933473E-3</v>
      </c>
    </row>
    <row r="310" spans="1:4" x14ac:dyDescent="0.25">
      <c r="A310" s="42">
        <v>109547.87571223451</v>
      </c>
      <c r="B310" s="42">
        <v>9.9986317906053564E-4</v>
      </c>
      <c r="C310" s="43">
        <v>-9.2456510855693799E-2</v>
      </c>
      <c r="D310" s="6">
        <f t="shared" si="4"/>
        <v>-1.1884928875753242E-3</v>
      </c>
    </row>
    <row r="311" spans="1:4" x14ac:dyDescent="0.25">
      <c r="A311" s="42">
        <v>112074.02013097935</v>
      </c>
      <c r="B311" s="42">
        <v>9.9985885978056961E-4</v>
      </c>
      <c r="C311" s="43">
        <v>-9.4574203915745517E-2</v>
      </c>
      <c r="D311" s="6">
        <f t="shared" si="4"/>
        <v>-1.2260148915060312E-3</v>
      </c>
    </row>
    <row r="312" spans="1:4" x14ac:dyDescent="0.25">
      <c r="A312" s="42">
        <v>114658.41675756359</v>
      </c>
      <c r="B312" s="42">
        <v>9.9985434054254176E-4</v>
      </c>
      <c r="C312" s="43">
        <v>-9.6739720793919376E-2</v>
      </c>
      <c r="D312" s="6">
        <f t="shared" si="4"/>
        <v>-1.2652741240313198E-3</v>
      </c>
    </row>
    <row r="313" spans="1:4" x14ac:dyDescent="0.25">
      <c r="A313" s="42">
        <v>117302.40887216278</v>
      </c>
      <c r="B313" s="42">
        <v>9.9984961292624592E-4</v>
      </c>
      <c r="C313" s="43">
        <v>-9.895409353485668E-2</v>
      </c>
      <c r="D313" s="6">
        <f t="shared" si="4"/>
        <v>-1.3063437566897176E-3</v>
      </c>
    </row>
    <row r="314" spans="1:4" x14ac:dyDescent="0.25">
      <c r="A314" s="42">
        <v>120007.37073063034</v>
      </c>
      <c r="B314" s="42">
        <v>9.9984466538102475E-4</v>
      </c>
      <c r="C314" s="43">
        <v>-0.10121837252098564</v>
      </c>
      <c r="D314" s="6">
        <f t="shared" si="4"/>
        <v>-1.3493241584808962E-3</v>
      </c>
    </row>
    <row r="315" spans="1:4" x14ac:dyDescent="0.25">
      <c r="A315" s="42">
        <v>122774.70827878844</v>
      </c>
      <c r="B315" s="42">
        <v>9.9983948902329688E-4</v>
      </c>
      <c r="C315" s="43">
        <v>-0.10353362764340439</v>
      </c>
      <c r="D315" s="6">
        <f t="shared" si="4"/>
        <v>-1.3942925319630583E-3</v>
      </c>
    </row>
    <row r="316" spans="1:4" x14ac:dyDescent="0.25">
      <c r="A316" s="42">
        <v>125605.8598831901</v>
      </c>
      <c r="B316" s="42">
        <v>9.9983407374039162E-4</v>
      </c>
      <c r="C316" s="43">
        <v>-0.10590094766508003</v>
      </c>
      <c r="D316" s="6">
        <f t="shared" si="4"/>
        <v>-1.4413367601315871E-3</v>
      </c>
    </row>
    <row r="317" spans="1:4" x14ac:dyDescent="0.25">
      <c r="A317" s="42">
        <v>128502.29707873246</v>
      </c>
      <c r="B317" s="42">
        <v>9.9982840739534242E-4</v>
      </c>
      <c r="C317" s="43">
        <v>-0.10832144009297889</v>
      </c>
      <c r="D317" s="6">
        <f t="shared" si="4"/>
        <v>-1.4905623151567284E-3</v>
      </c>
    </row>
    <row r="318" spans="1:4" x14ac:dyDescent="0.25">
      <c r="A318" s="42">
        <v>131465.52533350981</v>
      </c>
      <c r="B318" s="42">
        <v>9.9982248007123714E-4</v>
      </c>
      <c r="C318" s="43">
        <v>-0.11079623205712257</v>
      </c>
      <c r="D318" s="6">
        <f t="shared" si="4"/>
        <v>-1.5420553866230032E-3</v>
      </c>
    </row>
    <row r="319" spans="1:4" x14ac:dyDescent="0.25">
      <c r="A319" s="42">
        <v>134497.084831304</v>
      </c>
      <c r="B319" s="42">
        <v>9.9981627823426977E-4</v>
      </c>
      <c r="C319" s="43">
        <v>-0.1133264691245639</v>
      </c>
      <c r="D319" s="6">
        <f t="shared" si="4"/>
        <v>-1.595933589601192E-3</v>
      </c>
    </row>
    <row r="320" spans="1:4" x14ac:dyDescent="0.25">
      <c r="A320" s="42">
        <v>137598.55127211884</v>
      </c>
      <c r="B320" s="42">
        <v>9.9980978975161214E-4</v>
      </c>
      <c r="C320" s="43">
        <v>-0.11591331629271726</v>
      </c>
      <c r="D320" s="6">
        <f t="shared" si="4"/>
        <v>-1.6523023729302071E-3</v>
      </c>
    </row>
    <row r="321" spans="1:4" x14ac:dyDescent="0.25">
      <c r="A321" s="42">
        <v>140771.53669117446</v>
      </c>
      <c r="B321" s="42">
        <v>9.9980300154225228E-4</v>
      </c>
      <c r="C321" s="43">
        <v>-0.11855795744777695</v>
      </c>
      <c r="D321" s="6">
        <f t="shared" si="4"/>
        <v>-1.7112754277111902E-3</v>
      </c>
    </row>
    <row r="322" spans="1:4" x14ac:dyDescent="0.25">
      <c r="A322" s="42">
        <v>144017.69029678774</v>
      </c>
      <c r="B322" s="42">
        <v>9.9979590071599977E-4</v>
      </c>
      <c r="C322" s="43">
        <v>-0.12126159551720268</v>
      </c>
      <c r="D322" s="6">
        <f t="shared" si="4"/>
        <v>-1.7729647926116717E-3</v>
      </c>
    </row>
    <row r="323" spans="1:4" x14ac:dyDescent="0.25">
      <c r="A323" s="42">
        <v>147338.69932757373</v>
      </c>
      <c r="B323" s="42">
        <v>9.9978847222265761E-4</v>
      </c>
      <c r="C323" s="43">
        <v>-0.12402545180289923</v>
      </c>
      <c r="D323" s="6">
        <f t="shared" si="4"/>
        <v>-1.8375012775144811E-3</v>
      </c>
    </row>
    <row r="324" spans="1:4" x14ac:dyDescent="0.25">
      <c r="A324" s="42">
        <v>150736.2899294142</v>
      </c>
      <c r="B324" s="42">
        <v>9.9978070153998954E-4</v>
      </c>
      <c r="C324" s="43">
        <v>-0.1268507664071935</v>
      </c>
      <c r="D324" s="6">
        <f t="shared" ref="D324:D387" si="5">20*LOG10(B324/0.001)</f>
        <v>-1.9050111120854629E-3</v>
      </c>
    </row>
    <row r="325" spans="1:4" x14ac:dyDescent="0.25">
      <c r="A325" s="42">
        <v>154212.22805264854</v>
      </c>
      <c r="B325" s="42">
        <v>9.997725723208538E-4</v>
      </c>
      <c r="C325" s="43">
        <v>-0.12973879746339367</v>
      </c>
      <c r="D325" s="6">
        <f t="shared" si="5"/>
        <v>-1.9756363874207632E-3</v>
      </c>
    </row>
    <row r="326" spans="1:4" x14ac:dyDescent="0.25">
      <c r="A326" s="42">
        <v>157768.32036995393</v>
      </c>
      <c r="B326" s="42">
        <v>9.997640690791816E-4</v>
      </c>
      <c r="C326" s="43">
        <v>-0.1326908215068115</v>
      </c>
      <c r="D326" s="6">
        <f t="shared" si="5"/>
        <v>-2.0495117215376954E-3</v>
      </c>
    </row>
    <row r="327" spans="1:4" x14ac:dyDescent="0.25">
      <c r="A327" s="42">
        <v>161406.4152153914</v>
      </c>
      <c r="B327" s="42">
        <v>9.9975517444767089E-4</v>
      </c>
      <c r="C327" s="43">
        <v>-0.13570813249053804</v>
      </c>
      <c r="D327" s="6">
        <f t="shared" si="5"/>
        <v>-2.1267880847669631E-3</v>
      </c>
    </row>
    <row r="328" spans="1:4" x14ac:dyDescent="0.25">
      <c r="A328" s="42">
        <v>165128.40354510609</v>
      </c>
      <c r="B328" s="42">
        <v>9.9974587108617131E-4</v>
      </c>
      <c r="C328" s="43">
        <v>-0.13879204187386987</v>
      </c>
      <c r="D328" s="6">
        <f t="shared" si="5"/>
        <v>-2.2076162207960359E-3</v>
      </c>
    </row>
    <row r="329" spans="1:4" x14ac:dyDescent="0.25">
      <c r="A329" s="42">
        <v>168936.21992018097</v>
      </c>
      <c r="B329" s="42">
        <v>9.9973614048814779E-4</v>
      </c>
      <c r="C329" s="43">
        <v>-0.1419438778831634</v>
      </c>
      <c r="D329" s="6">
        <f t="shared" si="5"/>
        <v>-2.2921570169186696E-3</v>
      </c>
    </row>
    <row r="330" spans="1:4" x14ac:dyDescent="0.25">
      <c r="A330" s="42">
        <v>172831.84351215497</v>
      </c>
      <c r="B330" s="42">
        <v>9.9972596256098917E-4</v>
      </c>
      <c r="C330" s="43">
        <v>-0.145164984879602</v>
      </c>
      <c r="D330" s="6">
        <f t="shared" si="5"/>
        <v>-2.38058515157554E-3</v>
      </c>
    </row>
    <row r="331" spans="1:4" x14ac:dyDescent="0.25">
      <c r="A331" s="42">
        <v>176817.29913172798</v>
      </c>
      <c r="B331" s="42">
        <v>9.9971531753145835E-4</v>
      </c>
      <c r="C331" s="43">
        <v>-0.14845672329389908</v>
      </c>
      <c r="D331" s="6">
        <f t="shared" si="5"/>
        <v>-2.4730725405470947E-3</v>
      </c>
    </row>
    <row r="332" spans="1:4" x14ac:dyDescent="0.25">
      <c r="A332" s="42">
        <v>180894.65828118764</v>
      </c>
      <c r="B332" s="42">
        <v>9.9970418513617323E-4</v>
      </c>
      <c r="C332" s="43">
        <v>-0.15182046877797792</v>
      </c>
      <c r="D332" s="6">
        <f t="shared" si="5"/>
        <v>-2.5697953710748832E-3</v>
      </c>
    </row>
    <row r="333" spans="1:4" x14ac:dyDescent="0.25">
      <c r="A333" s="42">
        <v>185066.04023110474</v>
      </c>
      <c r="B333" s="42">
        <v>9.9969254187339744E-4</v>
      </c>
      <c r="C333" s="43">
        <v>-0.15525761067834459</v>
      </c>
      <c r="D333" s="6">
        <f t="shared" si="5"/>
        <v>-2.6709579809087516E-3</v>
      </c>
    </row>
    <row r="334" spans="1:4" x14ac:dyDescent="0.25">
      <c r="A334" s="42">
        <v>189333.61312185685</v>
      </c>
      <c r="B334" s="42">
        <v>9.9968036639323929E-4</v>
      </c>
      <c r="C334" s="43">
        <v>-0.1587695527595554</v>
      </c>
      <c r="D334" s="6">
        <f t="shared" si="5"/>
        <v>-2.7767460272582964E-3</v>
      </c>
    </row>
    <row r="335" spans="1:4" x14ac:dyDescent="0.25">
      <c r="A335" s="42">
        <v>193699.5950905529</v>
      </c>
      <c r="B335" s="42">
        <v>9.9966763325873395E-4</v>
      </c>
      <c r="C335" s="43">
        <v>-0.16235771047843128</v>
      </c>
      <c r="D335" s="6">
        <f t="shared" si="5"/>
        <v>-2.8873806952408121E-3</v>
      </c>
    </row>
    <row r="336" spans="1:4" x14ac:dyDescent="0.25">
      <c r="A336" s="42">
        <v>198166.25542394436</v>
      </c>
      <c r="B336" s="42">
        <v>9.9965431872129349E-4</v>
      </c>
      <c r="C336" s="43">
        <v>-0.16602351168239388</v>
      </c>
      <c r="D336" s="6">
        <f t="shared" si="5"/>
        <v>-3.003068518982219E-3</v>
      </c>
    </row>
    <row r="337" spans="1:4" x14ac:dyDescent="0.25">
      <c r="A337" s="42">
        <v>202735.91573792207</v>
      </c>
      <c r="B337" s="42">
        <v>9.9964039680518896E-4</v>
      </c>
      <c r="C337" s="43">
        <v>-0.16976839432637805</v>
      </c>
      <c r="D337" s="6">
        <f t="shared" si="5"/>
        <v>-3.124035403852061E-3</v>
      </c>
    </row>
    <row r="338" spans="1:4" x14ac:dyDescent="0.25">
      <c r="A338" s="42">
        <v>207410.95118421214</v>
      </c>
      <c r="B338" s="42">
        <v>9.9962584004226521E-4</v>
      </c>
      <c r="C338" s="43">
        <v>-0.17359380544438663</v>
      </c>
      <c r="D338" s="6">
        <f t="shared" si="5"/>
        <v>-3.2505202450551461E-3</v>
      </c>
    </row>
    <row r="339" spans="1:4" x14ac:dyDescent="0.25">
      <c r="A339" s="42">
        <v>212193.79168489782</v>
      </c>
      <c r="B339" s="42">
        <v>9.9961061981770579E-4</v>
      </c>
      <c r="C339" s="43">
        <v>-0.17750119989715304</v>
      </c>
      <c r="D339" s="6">
        <f t="shared" si="5"/>
        <v>-3.3827719255801461E-3</v>
      </c>
    </row>
    <row r="340" spans="1:4" x14ac:dyDescent="0.25">
      <c r="A340" s="42">
        <v>217086.92319540912</v>
      </c>
      <c r="B340" s="42">
        <v>9.9959470632721603E-4</v>
      </c>
      <c r="C340" s="43">
        <v>-0.18149203887846793</v>
      </c>
      <c r="D340" s="6">
        <f t="shared" si="5"/>
        <v>-3.5210496905961116E-3</v>
      </c>
    </row>
    <row r="341" spans="1:4" x14ac:dyDescent="0.25">
      <c r="A341" s="42">
        <v>222092.88899663667</v>
      </c>
      <c r="B341" s="42">
        <v>9.9957807047075715E-4</v>
      </c>
      <c r="C341" s="43">
        <v>-0.18556778895940843</v>
      </c>
      <c r="D341" s="6">
        <f t="shared" si="5"/>
        <v>-3.6656066942902825E-3</v>
      </c>
    </row>
    <row r="342" spans="1:4" x14ac:dyDescent="0.25">
      <c r="A342" s="42">
        <v>227214.29101684137</v>
      </c>
      <c r="B342" s="42">
        <v>9.9956067954498065E-4</v>
      </c>
      <c r="C342" s="43">
        <v>-0.18972991885439322</v>
      </c>
      <c r="D342" s="6">
        <f t="shared" si="5"/>
        <v>-3.8167274326589887E-3</v>
      </c>
    </row>
    <row r="343" spans="1:4" x14ac:dyDescent="0.25">
      <c r="A343" s="42">
        <v>232453.79118404686</v>
      </c>
      <c r="B343" s="42">
        <v>9.9954249991013626E-4</v>
      </c>
      <c r="C343" s="43">
        <v>-0.19397989838770643</v>
      </c>
      <c r="D343" s="6">
        <f t="shared" si="5"/>
        <v>-3.9747045731547857E-3</v>
      </c>
    </row>
    <row r="344" spans="1:4" x14ac:dyDescent="0.25">
      <c r="A344" s="42">
        <v>237814.11280961789</v>
      </c>
      <c r="B344" s="42">
        <v>9.9952349694321097E-4</v>
      </c>
      <c r="C344" s="43">
        <v>-0.19831919640803511</v>
      </c>
      <c r="D344" s="6">
        <f t="shared" si="5"/>
        <v>-4.1398393648758433E-3</v>
      </c>
    </row>
    <row r="345" spans="1:4" x14ac:dyDescent="0.25">
      <c r="A345" s="42">
        <v>243298.04200374353</v>
      </c>
      <c r="B345" s="42">
        <v>9.9950363537786263E-4</v>
      </c>
      <c r="C345" s="43">
        <v>-0.20274927867607417</v>
      </c>
      <c r="D345" s="6">
        <f t="shared" si="5"/>
        <v>-4.3124386876881287E-3</v>
      </c>
    </row>
    <row r="346" spans="1:4" x14ac:dyDescent="0.25">
      <c r="A346" s="42">
        <v>248908.42912356116</v>
      </c>
      <c r="B346" s="42">
        <v>9.9948287615645999E-4</v>
      </c>
      <c r="C346" s="43">
        <v>-0.20727160421375596</v>
      </c>
      <c r="D346" s="6">
        <f t="shared" si="5"/>
        <v>-4.492842412317271E-3</v>
      </c>
    </row>
    <row r="347" spans="1:4" x14ac:dyDescent="0.25">
      <c r="A347" s="42">
        <v>254648.19025467368</v>
      </c>
      <c r="B347" s="42">
        <v>9.9946118219251833E-4</v>
      </c>
      <c r="C347" s="43">
        <v>-0.21188762488204169</v>
      </c>
      <c r="D347" s="6">
        <f t="shared" si="5"/>
        <v>-4.6813733277564764E-3</v>
      </c>
    </row>
    <row r="348" spans="1:4" x14ac:dyDescent="0.25">
      <c r="A348" s="42">
        <v>260520.30872683018</v>
      </c>
      <c r="B348" s="42">
        <v>9.9943851134754011E-4</v>
      </c>
      <c r="C348" s="43">
        <v>-0.21659877979685518</v>
      </c>
      <c r="D348" s="6">
        <f t="shared" si="5"/>
        <v>-4.8783981791056079E-3</v>
      </c>
    </row>
    <row r="349" spans="1:4" x14ac:dyDescent="0.25">
      <c r="A349" s="42">
        <v>266527.83666455781</v>
      </c>
      <c r="B349" s="42">
        <v>9.9941482180456722E-4</v>
      </c>
      <c r="C349" s="43">
        <v>-0.22140649436686707</v>
      </c>
      <c r="D349" s="6">
        <f t="shared" si="5"/>
        <v>-5.0842809744423602E-3</v>
      </c>
    </row>
    <row r="350" spans="1:4" x14ac:dyDescent="0.25">
      <c r="A350" s="42">
        <v>272673.89657355077</v>
      </c>
      <c r="B350" s="42">
        <v>9.9939007008076754E-4</v>
      </c>
      <c r="C350" s="43">
        <v>-0.22631217622808922</v>
      </c>
      <c r="D350" s="6">
        <f t="shared" si="5"/>
        <v>-5.2994002611317786E-3</v>
      </c>
    </row>
    <row r="351" spans="1:4" x14ac:dyDescent="0.25">
      <c r="A351" s="42">
        <v>278961.68296364095</v>
      </c>
      <c r="B351" s="42">
        <v>9.9936420981460426E-4</v>
      </c>
      <c r="C351" s="43">
        <v>-0.23131721116887702</v>
      </c>
      <c r="D351" s="6">
        <f t="shared" si="5"/>
        <v>-5.524159672708113E-3</v>
      </c>
    </row>
    <row r="352" spans="1:4" x14ac:dyDescent="0.25">
      <c r="A352" s="42">
        <v>285394.46400919405</v>
      </c>
      <c r="B352" s="42">
        <v>9.9933719442646288E-4</v>
      </c>
      <c r="C352" s="43">
        <v>-0.23642296047463324</v>
      </c>
      <c r="D352" s="6">
        <f t="shared" si="5"/>
        <v>-5.7589648111267926E-3</v>
      </c>
    </row>
    <row r="353" spans="1:4" x14ac:dyDescent="0.25">
      <c r="A353" s="42">
        <v>291975.58324779361</v>
      </c>
      <c r="B353" s="42">
        <v>9.993089747441391E-4</v>
      </c>
      <c r="C353" s="43">
        <v>-0.24163075584386554</v>
      </c>
      <c r="D353" s="6">
        <f t="shared" si="5"/>
        <v>-6.0042438906187127E-3</v>
      </c>
    </row>
    <row r="354" spans="1:4" x14ac:dyDescent="0.25">
      <c r="A354" s="42">
        <v>298708.46131809661</v>
      </c>
      <c r="B354" s="42">
        <v>9.9927949856535312E-4</v>
      </c>
      <c r="C354" s="43">
        <v>-0.24694189479419487</v>
      </c>
      <c r="D354" s="6">
        <f t="shared" si="5"/>
        <v>-6.2604515484972105E-3</v>
      </c>
    </row>
    <row r="355" spans="1:4" x14ac:dyDescent="0.25">
      <c r="A355" s="42">
        <v>305596.59773776337</v>
      </c>
      <c r="B355" s="42">
        <v>9.9924871331901941E-4</v>
      </c>
      <c r="C355" s="43">
        <v>-0.25235763723731564</v>
      </c>
      <c r="D355" s="6">
        <f t="shared" si="5"/>
        <v>-6.5280457216155049E-3</v>
      </c>
    </row>
    <row r="356" spans="1:4" x14ac:dyDescent="0.25">
      <c r="A356" s="42">
        <v>312643.57272238599</v>
      </c>
      <c r="B356" s="42">
        <v>9.9921656485432568E-4</v>
      </c>
      <c r="C356" s="43">
        <v>-0.25787920000949138</v>
      </c>
      <c r="D356" s="6">
        <f t="shared" si="5"/>
        <v>-6.8074981788959583E-3</v>
      </c>
    </row>
    <row r="357" spans="1:4" x14ac:dyDescent="0.25">
      <c r="A357" s="42">
        <v>319853.04904636089</v>
      </c>
      <c r="B357" s="42">
        <v>9.9918299545684688E-4</v>
      </c>
      <c r="C357" s="43">
        <v>-0.26350775061563858</v>
      </c>
      <c r="D357" s="6">
        <f t="shared" si="5"/>
        <v>-7.0993117756714425E-3</v>
      </c>
    </row>
    <row r="358" spans="1:4" x14ac:dyDescent="0.25">
      <c r="A358" s="42">
        <v>327228.77394667262</v>
      </c>
      <c r="B358" s="42">
        <v>9.9914794612551944E-4</v>
      </c>
      <c r="C358" s="43">
        <v>-0.2692444027024557</v>
      </c>
      <c r="D358" s="6">
        <f t="shared" si="5"/>
        <v>-7.4040006712840726E-3</v>
      </c>
    </row>
    <row r="359" spans="1:4" x14ac:dyDescent="0.25">
      <c r="A359" s="42">
        <v>334774.58107057819</v>
      </c>
      <c r="B359" s="42">
        <v>9.9911135614061354E-4</v>
      </c>
      <c r="C359" s="43">
        <v>-0.27509020990613647</v>
      </c>
      <c r="D359" s="6">
        <f t="shared" si="5"/>
        <v>-7.7220940943206317E-3</v>
      </c>
    </row>
    <row r="360" spans="1:4" x14ac:dyDescent="0.25">
      <c r="A360" s="42">
        <v>342494.39246820472</v>
      </c>
      <c r="B360" s="42">
        <v>9.9907316185964706E-4</v>
      </c>
      <c r="C360" s="43">
        <v>-0.28104615889785467</v>
      </c>
      <c r="D360" s="6">
        <f t="shared" si="5"/>
        <v>-8.0541468215160634E-3</v>
      </c>
    </row>
    <row r="361" spans="1:4" x14ac:dyDescent="0.25">
      <c r="A361" s="42">
        <v>350392.22063109564</v>
      </c>
      <c r="B361" s="42">
        <v>9.9903329745182302E-4</v>
      </c>
      <c r="C361" s="43">
        <v>-0.28711316303361317</v>
      </c>
      <c r="D361" s="6">
        <f t="shared" si="5"/>
        <v>-8.4007328057396635E-3</v>
      </c>
    </row>
    <row r="362" spans="1:4" x14ac:dyDescent="0.25">
      <c r="A362" s="42">
        <v>358472.17057776538</v>
      </c>
      <c r="B362" s="42">
        <v>9.9899169640884061E-4</v>
      </c>
      <c r="C362" s="43">
        <v>-0.29329205610665815</v>
      </c>
      <c r="D362" s="6">
        <f t="shared" si="5"/>
        <v>-8.7624320530829154E-3</v>
      </c>
    </row>
    <row r="363" spans="1:4" x14ac:dyDescent="0.25">
      <c r="A363" s="42">
        <v>366738.44198734633</v>
      </c>
      <c r="B363" s="42">
        <v>9.9894828686661764E-4</v>
      </c>
      <c r="C363" s="43">
        <v>-0.29958358225204634</v>
      </c>
      <c r="D363" s="6">
        <f t="shared" si="5"/>
        <v>-9.139871311722168E-3</v>
      </c>
    </row>
    <row r="364" spans="1:4" x14ac:dyDescent="0.25">
      <c r="A364" s="42">
        <v>375195.33138243703</v>
      </c>
      <c r="B364" s="42">
        <v>9.98902998155091E-4</v>
      </c>
      <c r="C364" s="43">
        <v>-0.30598839168940223</v>
      </c>
      <c r="D364" s="6">
        <f t="shared" si="5"/>
        <v>-9.5336671394568948E-3</v>
      </c>
    </row>
    <row r="365" spans="1:4" x14ac:dyDescent="0.25">
      <c r="A365" s="42">
        <v>383847.23436228652</v>
      </c>
      <c r="B365" s="42">
        <v>9.9885575535429419E-4</v>
      </c>
      <c r="C365" s="43">
        <v>-0.31250702933499108</v>
      </c>
      <c r="D365" s="6">
        <f t="shared" si="5"/>
        <v>-9.9444732523270574E-3</v>
      </c>
    </row>
    <row r="366" spans="1:4" x14ac:dyDescent="0.25">
      <c r="A366" s="42">
        <v>392698.64788747492</v>
      </c>
      <c r="B366" s="42">
        <v>9.9880648043562995E-4</v>
      </c>
      <c r="C366" s="43">
        <v>-0.31913992660746759</v>
      </c>
      <c r="D366" s="6">
        <f t="shared" si="5"/>
        <v>-1.0372970620762131E-2</v>
      </c>
    </row>
    <row r="367" spans="1:4" x14ac:dyDescent="0.25">
      <c r="A367" s="42">
        <v>401754.17261727847</v>
      </c>
      <c r="B367" s="42">
        <v>9.9875509534230094E-4</v>
      </c>
      <c r="C367" s="43">
        <v>-0.32588739409594869</v>
      </c>
      <c r="D367" s="6">
        <f t="shared" si="5"/>
        <v>-1.0819840699970803E-2</v>
      </c>
    </row>
    <row r="368" spans="1:4" x14ac:dyDescent="0.25">
      <c r="A368" s="42">
        <v>411018.51530093345</v>
      </c>
      <c r="B368" s="42">
        <v>9.9870151811187529E-4</v>
      </c>
      <c r="C368" s="43">
        <v>-0.33274960957040162</v>
      </c>
      <c r="D368" s="6">
        <f t="shared" si="5"/>
        <v>-1.1285799166920655E-2</v>
      </c>
    </row>
    <row r="369" spans="1:4" x14ac:dyDescent="0.25">
      <c r="A369" s="42">
        <v>420496.49122404197</v>
      </c>
      <c r="B369" s="42">
        <v>9.9864566519644918E-4</v>
      </c>
      <c r="C369" s="43">
        <v>-0.33972660928395432</v>
      </c>
      <c r="D369" s="6">
        <f t="shared" si="5"/>
        <v>-1.1771575764535604E-2</v>
      </c>
    </row>
    <row r="370" spans="1:4" x14ac:dyDescent="0.25">
      <c r="A370" s="42">
        <v>430193.02671139117</v>
      </c>
      <c r="B370" s="42">
        <v>9.985874487618378E-4</v>
      </c>
      <c r="C370" s="43">
        <v>-0.34681827565515233</v>
      </c>
      <c r="D370" s="6">
        <f t="shared" si="5"/>
        <v>-1.2277937813877791E-2</v>
      </c>
    </row>
    <row r="371" spans="1:4" x14ac:dyDescent="0.25">
      <c r="A371" s="42">
        <v>440113.16168748692</v>
      </c>
      <c r="B371" s="42">
        <v>9.9852678134407864E-4</v>
      </c>
      <c r="C371" s="43">
        <v>-0.35402432929481736</v>
      </c>
      <c r="D371" s="6">
        <f t="shared" si="5"/>
        <v>-1.2805649736913064E-2</v>
      </c>
    </row>
    <row r="372" spans="1:4" x14ac:dyDescent="0.25">
      <c r="A372" s="42">
        <v>450262.05229613266</v>
      </c>
      <c r="B372" s="42">
        <v>9.9846357200657383E-4</v>
      </c>
      <c r="C372" s="43">
        <v>-0.36134431504569936</v>
      </c>
      <c r="D372" s="6">
        <f t="shared" si="5"/>
        <v>-1.3355506504046818E-2</v>
      </c>
    </row>
    <row r="373" spans="1:4" x14ac:dyDescent="0.25">
      <c r="A373" s="42">
        <v>460644.97358041495</v>
      </c>
      <c r="B373" s="42">
        <v>9.9839772637593774E-4</v>
      </c>
      <c r="C373" s="43">
        <v>-0.3687775900147513</v>
      </c>
      <c r="D373" s="6">
        <f t="shared" si="5"/>
        <v>-1.3928333351383788E-2</v>
      </c>
    </row>
    <row r="374" spans="1:4" x14ac:dyDescent="0.25">
      <c r="A374" s="42">
        <v>471267.32222448883</v>
      </c>
      <c r="B374" s="42">
        <v>9.9832915016821798E-4</v>
      </c>
      <c r="C374" s="43">
        <v>-0.37632331370817113</v>
      </c>
      <c r="D374" s="6">
        <f t="shared" si="5"/>
        <v>-1.4524955132040739E-2</v>
      </c>
    </row>
    <row r="375" spans="1:4" x14ac:dyDescent="0.25">
      <c r="A375" s="42">
        <v>482134.61935858801</v>
      </c>
      <c r="B375" s="42">
        <v>9.9825774499523782E-4</v>
      </c>
      <c r="C375" s="43">
        <v>-0.38398043232270151</v>
      </c>
      <c r="D375" s="6">
        <f t="shared" si="5"/>
        <v>-1.5146232827351563E-2</v>
      </c>
    </row>
    <row r="376" spans="1:4" x14ac:dyDescent="0.25">
      <c r="A376" s="42">
        <v>493252.51342871774</v>
      </c>
      <c r="B376" s="42">
        <v>9.9818341114327972E-4</v>
      </c>
      <c r="C376" s="43">
        <v>-0.3917476675434281</v>
      </c>
      <c r="D376" s="6">
        <f t="shared" si="5"/>
        <v>-1.5793039403937545E-2</v>
      </c>
    </row>
    <row r="377" spans="1:4" x14ac:dyDescent="0.25">
      <c r="A377" s="42">
        <v>504626.78313252231</v>
      </c>
      <c r="B377" s="42">
        <v>9.9810604650021483E-4</v>
      </c>
      <c r="C377" s="43">
        <v>-0.39962350223227922</v>
      </c>
      <c r="D377" s="6">
        <f t="shared" si="5"/>
        <v>-1.646626917962269E-2</v>
      </c>
    </row>
    <row r="378" spans="1:4" x14ac:dyDescent="0.25">
      <c r="A378" s="42">
        <v>516263.34042285243</v>
      </c>
      <c r="B378" s="42">
        <v>9.9802554743096995E-4</v>
      </c>
      <c r="C378" s="43">
        <v>-0.40760616720390974</v>
      </c>
      <c r="D378" s="6">
        <f t="shared" si="5"/>
        <v>-1.7166830238756245E-2</v>
      </c>
    </row>
    <row r="379" spans="1:4" x14ac:dyDescent="0.25">
      <c r="A379" s="42">
        <v>528168.23358059442</v>
      </c>
      <c r="B379" s="42">
        <v>9.9794180889605411E-4</v>
      </c>
      <c r="C379" s="43">
        <v>-0.41569362715730673</v>
      </c>
      <c r="D379" s="6">
        <f t="shared" si="5"/>
        <v>-1.7895643433875213E-2</v>
      </c>
    </row>
    <row r="380" spans="1:4" x14ac:dyDescent="0.25">
      <c r="A380" s="42">
        <v>540347.65035835793</v>
      </c>
      <c r="B380" s="42">
        <v>9.9785472342974867E-4</v>
      </c>
      <c r="C380" s="43">
        <v>-0.42388356539295174</v>
      </c>
      <c r="D380" s="6">
        <f t="shared" si="5"/>
        <v>-1.8653651314575286E-2</v>
      </c>
    </row>
    <row r="381" spans="1:4" x14ac:dyDescent="0.25">
      <c r="A381" s="42">
        <v>552807.92119665595</v>
      </c>
      <c r="B381" s="42">
        <v>9.977641824544959E-4</v>
      </c>
      <c r="C381" s="43">
        <v>-0.43217337017405277</v>
      </c>
      <c r="D381" s="6">
        <f t="shared" si="5"/>
        <v>-1.944180672540026E-2</v>
      </c>
    </row>
    <row r="382" spans="1:4" x14ac:dyDescent="0.25">
      <c r="A382" s="42">
        <v>565555.52251424966</v>
      </c>
      <c r="B382" s="42">
        <v>9.9767007491257395E-4</v>
      </c>
      <c r="C382" s="43">
        <v>-0.44056011872166634</v>
      </c>
      <c r="D382" s="6">
        <f t="shared" si="5"/>
        <v>-2.0261084755564332E-2</v>
      </c>
    </row>
    <row r="383" spans="1:4" x14ac:dyDescent="0.25">
      <c r="A383" s="42">
        <v>578597.080074367</v>
      </c>
      <c r="B383" s="42">
        <v>9.9757229093691731E-4</v>
      </c>
      <c r="C383" s="43">
        <v>-0.44904056540564824</v>
      </c>
      <c r="D383" s="6">
        <f t="shared" si="5"/>
        <v>-2.1112450821304481E-2</v>
      </c>
    </row>
    <row r="384" spans="1:4" x14ac:dyDescent="0.25">
      <c r="A384" s="42">
        <v>591939.37242854619</v>
      </c>
      <c r="B384" s="42">
        <v>9.9747071782407262E-4</v>
      </c>
      <c r="C384" s="43">
        <v>-0.45761112334127146</v>
      </c>
      <c r="D384" s="6">
        <f t="shared" si="5"/>
        <v>-2.1996895763344623E-2</v>
      </c>
    </row>
    <row r="385" spans="1:4" x14ac:dyDescent="0.25">
      <c r="A385" s="42">
        <v>605589.33443989255</v>
      </c>
      <c r="B385" s="42">
        <v>9.9736524336428061E-4</v>
      </c>
      <c r="C385" s="43">
        <v>-0.46626785235692569</v>
      </c>
      <c r="D385" s="6">
        <f t="shared" si="5"/>
        <v>-2.2915406895153267E-2</v>
      </c>
    </row>
    <row r="386" spans="1:4" x14ac:dyDescent="0.25">
      <c r="A386" s="42">
        <v>619554.06088758109</v>
      </c>
      <c r="B386" s="42">
        <v>9.9725575340741659E-4</v>
      </c>
      <c r="C386" s="43">
        <v>-0.47500644203440945</v>
      </c>
      <c r="D386" s="6">
        <f t="shared" si="5"/>
        <v>-2.3868989239159061E-2</v>
      </c>
    </row>
    <row r="387" spans="1:4" x14ac:dyDescent="0.25">
      <c r="A387" s="42">
        <v>633840.81015447783</v>
      </c>
      <c r="B387" s="42">
        <v>9.9714213524095875E-4</v>
      </c>
      <c r="C387" s="43">
        <v>-0.48382220027501455</v>
      </c>
      <c r="D387" s="6">
        <f t="shared" si="5"/>
        <v>-2.4858636151058308E-2</v>
      </c>
    </row>
    <row r="388" spans="1:4" x14ac:dyDescent="0.25">
      <c r="A388" s="42">
        <v>648457.00799979689</v>
      </c>
      <c r="B388" s="42">
        <v>9.9702427597883809E-4</v>
      </c>
      <c r="C388" s="43">
        <v>-0.49271003769224764</v>
      </c>
      <c r="D388" s="6">
        <f t="shared" ref="D388:D407" si="6">20*LOG10(B388/0.001)</f>
        <v>-2.5885343389768695E-2</v>
      </c>
    </row>
    <row r="389" spans="1:4" x14ac:dyDescent="0.25">
      <c r="A389" s="42">
        <v>663410.25141875364</v>
      </c>
      <c r="B389" s="42">
        <v>9.9690206290643292E-4</v>
      </c>
      <c r="C389" s="43">
        <v>-0.5016644542268216</v>
      </c>
      <c r="D389" s="6">
        <f t="shared" si="6"/>
        <v>-2.6950106154437822E-2</v>
      </c>
    </row>
    <row r="390" spans="1:4" x14ac:dyDescent="0.25">
      <c r="A390" s="42">
        <v>678708.31259122083</v>
      </c>
      <c r="B390" s="42">
        <v>9.9677538500884933E-4</v>
      </c>
      <c r="C390" s="43">
        <v>-0.51067952757650437</v>
      </c>
      <c r="D390" s="6">
        <f t="shared" si="6"/>
        <v>-2.8053905809316222E-2</v>
      </c>
    </row>
    <row r="391" spans="1:4" x14ac:dyDescent="0.25">
      <c r="A391" s="42">
        <v>694359.14292143926</v>
      </c>
      <c r="B391" s="42">
        <v>9.9664413067343592E-4</v>
      </c>
      <c r="C391" s="43">
        <v>-0.51974889854133544</v>
      </c>
      <c r="D391" s="6">
        <f t="shared" si="6"/>
        <v>-2.9197729941263281E-2</v>
      </c>
    </row>
    <row r="392" spans="1:4" x14ac:dyDescent="0.25">
      <c r="A392" s="42">
        <v>710370.87717088347</v>
      </c>
      <c r="B392" s="42">
        <v>9.9650819235567881E-4</v>
      </c>
      <c r="C392" s="43">
        <v>-0.52886576434858834</v>
      </c>
      <c r="D392" s="6">
        <f t="shared" si="6"/>
        <v>-3.0382531738708661E-2</v>
      </c>
    </row>
    <row r="393" spans="1:4" x14ac:dyDescent="0.25">
      <c r="A393" s="42">
        <v>726751.83768642985</v>
      </c>
      <c r="B393" s="42">
        <v>9.963674635672774E-4</v>
      </c>
      <c r="C393" s="43">
        <v>-0.53802286524487686</v>
      </c>
      <c r="D393" s="6">
        <f t="shared" si="6"/>
        <v>-3.1609256269516536E-2</v>
      </c>
    </row>
    <row r="394" spans="1:4" x14ac:dyDescent="0.25">
      <c r="A394" s="42">
        <v>743510.53872602561</v>
      </c>
      <c r="B394" s="42">
        <v>9.9622184090053111E-4</v>
      </c>
      <c r="C394" s="43">
        <v>-0.54721247746812818</v>
      </c>
      <c r="D394" s="6">
        <f t="shared" si="6"/>
        <v>-3.2878822869692723E-2</v>
      </c>
    </row>
    <row r="395" spans="1:4" x14ac:dyDescent="0.25">
      <c r="A395" s="42">
        <v>760655.69088410574</v>
      </c>
      <c r="B395" s="42">
        <v>9.9607122376920787E-4</v>
      </c>
      <c r="C395" s="43">
        <v>-0.55642640525048181</v>
      </c>
      <c r="D395" s="6">
        <f t="shared" si="6"/>
        <v>-3.4192127429114975E-2</v>
      </c>
    </row>
    <row r="396" spans="1:4" x14ac:dyDescent="0.25">
      <c r="A396" s="42">
        <v>778196.20561905997</v>
      </c>
      <c r="B396" s="42">
        <v>9.9591551494636961E-4</v>
      </c>
      <c r="C396" s="43">
        <v>-0.56565597525117828</v>
      </c>
      <c r="D396" s="6">
        <f t="shared" si="6"/>
        <v>-3.5550037727728134E-2</v>
      </c>
    </row>
    <row r="397" spans="1:4" x14ac:dyDescent="0.25">
      <c r="A397" s="42">
        <v>796141.19988510071</v>
      </c>
      <c r="B397" s="42">
        <v>9.957546226658006E-4</v>
      </c>
      <c r="C397" s="43">
        <v>-0.57489203461040095</v>
      </c>
      <c r="D397" s="6">
        <f t="shared" si="6"/>
        <v>-3.695337512711664E-2</v>
      </c>
    </row>
    <row r="398" spans="1:4" x14ac:dyDescent="0.25">
      <c r="A398" s="42">
        <v>814500.00087094179</v>
      </c>
      <c r="B398" s="42">
        <v>9.9558845851648167E-4</v>
      </c>
      <c r="C398" s="43">
        <v>-0.58412494617389998</v>
      </c>
      <c r="D398" s="6">
        <f t="shared" si="6"/>
        <v>-3.8402932945430818E-2</v>
      </c>
    </row>
    <row r="399" spans="1:4" x14ac:dyDescent="0.25">
      <c r="A399" s="42">
        <v>833282.15084774874</v>
      </c>
      <c r="B399" s="42">
        <v>9.9541694151184684E-4</v>
      </c>
      <c r="C399" s="43">
        <v>-0.59334459308002052</v>
      </c>
      <c r="D399" s="6">
        <f t="shared" si="6"/>
        <v>-3.9899440967934852E-2</v>
      </c>
    </row>
    <row r="400" spans="1:4" x14ac:dyDescent="0.25">
      <c r="A400" s="42">
        <v>852497.41212888237</v>
      </c>
      <c r="B400" s="42">
        <v>9.9523999487486042E-4</v>
      </c>
      <c r="C400" s="43">
        <v>-0.60254037714512865</v>
      </c>
      <c r="D400" s="6">
        <f t="shared" si="6"/>
        <v>-4.1443593490296041E-2</v>
      </c>
    </row>
    <row r="401" spans="1:4" x14ac:dyDescent="0.25">
      <c r="A401" s="42">
        <v>872155.77214401215</v>
      </c>
      <c r="B401" s="42">
        <v>9.9505755052659408E-4</v>
      </c>
      <c r="C401" s="43">
        <v>-0.61170122908934732</v>
      </c>
      <c r="D401" s="6">
        <f t="shared" si="6"/>
        <v>-4.3036010144006827E-2</v>
      </c>
    </row>
    <row r="402" spans="1:4" x14ac:dyDescent="0.25">
      <c r="A402" s="42">
        <v>892267.4486302376</v>
      </c>
      <c r="B402" s="42">
        <v>9.9486954513801525E-4</v>
      </c>
      <c r="C402" s="43">
        <v>-0.620815611168409</v>
      </c>
      <c r="D402" s="6">
        <f t="shared" si="6"/>
        <v>-4.4677270333864295E-2</v>
      </c>
    </row>
    <row r="403" spans="1:4" x14ac:dyDescent="0.25">
      <c r="A403" s="42">
        <v>912842.8949429153</v>
      </c>
      <c r="B403" s="42">
        <v>9.9467592656014262E-4</v>
      </c>
      <c r="C403" s="43">
        <v>-0.62987153581255284</v>
      </c>
      <c r="D403" s="6">
        <f t="shared" si="6"/>
        <v>-4.6367857081956204E-2</v>
      </c>
    </row>
    <row r="404" spans="1:4" x14ac:dyDescent="0.25">
      <c r="A404" s="42">
        <v>933892.80548895244</v>
      </c>
      <c r="B404" s="42">
        <v>9.9447664951105648E-4</v>
      </c>
      <c r="C404" s="43">
        <v>-0.63885657381943939</v>
      </c>
      <c r="D404" s="6">
        <f t="shared" si="6"/>
        <v>-4.8108194633106949E-2</v>
      </c>
    </row>
    <row r="405" spans="1:4" x14ac:dyDescent="0.25">
      <c r="A405" s="42">
        <v>955428.12128539011</v>
      </c>
      <c r="B405" s="42">
        <v>9.9427167740958819E-4</v>
      </c>
      <c r="C405" s="43">
        <v>-0.64775787354374126</v>
      </c>
      <c r="D405" s="6">
        <f t="shared" si="6"/>
        <v>-4.9898632401867468E-2</v>
      </c>
    </row>
    <row r="406" spans="1:4" x14ac:dyDescent="0.25">
      <c r="A406" s="42">
        <v>977460.03564616677</v>
      </c>
      <c r="B406" s="42">
        <v>9.9406098650234569E-4</v>
      </c>
      <c r="C406" s="43">
        <v>-0.65656218693325352</v>
      </c>
      <c r="D406" s="6">
        <f t="shared" si="6"/>
        <v>-5.1739408855543664E-2</v>
      </c>
    </row>
    <row r="407" spans="1:4" x14ac:dyDescent="0.25">
      <c r="A407" s="42">
        <v>1000000.0000000162</v>
      </c>
      <c r="B407" s="42">
        <v>9.9384456154921253E-4</v>
      </c>
      <c r="C407" s="43">
        <v>-0.66525588768491406</v>
      </c>
      <c r="D407" s="6">
        <f t="shared" si="6"/>
        <v>-5.3630689119947964E-2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23"/>
  <sheetViews>
    <sheetView workbookViewId="0">
      <selection activeCell="B14" sqref="B14"/>
    </sheetView>
  </sheetViews>
  <sheetFormatPr defaultColWidth="9.109375" defaultRowHeight="13.2" x14ac:dyDescent="0.25"/>
  <cols>
    <col min="1" max="1" width="10.109375" style="2" bestFit="1" customWidth="1"/>
    <col min="2" max="2" width="13.77734375" style="2" bestFit="1" customWidth="1"/>
    <col min="3" max="16384" width="9.109375" style="27"/>
  </cols>
  <sheetData>
    <row r="1" spans="1:3" x14ac:dyDescent="0.25">
      <c r="A1" s="2" t="s">
        <v>40</v>
      </c>
      <c r="B1" s="2" t="s">
        <v>42</v>
      </c>
      <c r="C1" s="7" t="s">
        <v>43</v>
      </c>
    </row>
    <row r="2" spans="1:3" x14ac:dyDescent="0.25">
      <c r="A2" s="2" t="s">
        <v>1</v>
      </c>
      <c r="B2" s="2" t="s">
        <v>1</v>
      </c>
      <c r="C2" s="3" t="s">
        <v>1</v>
      </c>
    </row>
    <row r="3" spans="1:3" x14ac:dyDescent="0.25">
      <c r="A3" s="48">
        <v>-5</v>
      </c>
      <c r="B3" s="48">
        <v>-5.0242000000000004</v>
      </c>
      <c r="C3" s="48">
        <v>-4.5902000000000003</v>
      </c>
    </row>
    <row r="4" spans="1:3" x14ac:dyDescent="0.25">
      <c r="A4" s="48">
        <v>-4.5</v>
      </c>
      <c r="B4" s="48">
        <v>-4.5250000000000004</v>
      </c>
      <c r="C4" s="48">
        <v>-4.5880000000000001</v>
      </c>
    </row>
    <row r="5" spans="1:3" x14ac:dyDescent="0.25">
      <c r="A5" s="48">
        <v>-4</v>
      </c>
      <c r="B5" s="48">
        <v>-4.024</v>
      </c>
      <c r="C5" s="48">
        <v>-4.5448000000000004</v>
      </c>
    </row>
    <row r="6" spans="1:3" x14ac:dyDescent="0.25">
      <c r="A6" s="48">
        <v>-3.5</v>
      </c>
      <c r="B6" s="48">
        <v>-3.524</v>
      </c>
      <c r="C6" s="48">
        <v>-4.1086</v>
      </c>
    </row>
    <row r="7" spans="1:3" x14ac:dyDescent="0.25">
      <c r="A7" s="48">
        <v>-3</v>
      </c>
      <c r="B7" s="48">
        <v>-3.0205999999999902</v>
      </c>
      <c r="C7" s="48">
        <v>-3.6274000000000002</v>
      </c>
    </row>
    <row r="8" spans="1:3" x14ac:dyDescent="0.25">
      <c r="A8" s="48">
        <v>-2.5</v>
      </c>
      <c r="B8" s="48">
        <v>-2.5202</v>
      </c>
      <c r="C8" s="48">
        <v>-3.1360000000000001</v>
      </c>
    </row>
    <row r="9" spans="1:3" x14ac:dyDescent="0.25">
      <c r="A9" s="48">
        <v>-2</v>
      </c>
      <c r="B9" s="48">
        <v>-2.0203999999999902</v>
      </c>
      <c r="C9" s="48">
        <v>-2.6341999999999999</v>
      </c>
    </row>
    <row r="10" spans="1:3" x14ac:dyDescent="0.25">
      <c r="A10" s="48">
        <v>-1.5</v>
      </c>
      <c r="B10" s="48">
        <v>-1.52</v>
      </c>
      <c r="C10" s="48">
        <v>-2.1324000000000001</v>
      </c>
    </row>
    <row r="11" spans="1:3" x14ac:dyDescent="0.25">
      <c r="A11" s="48">
        <v>-1</v>
      </c>
      <c r="B11" s="48">
        <v>-1.0189999999999999</v>
      </c>
      <c r="C11" s="48">
        <v>-1.6334</v>
      </c>
    </row>
    <row r="12" spans="1:3" x14ac:dyDescent="0.25">
      <c r="A12" s="48">
        <v>-0.5</v>
      </c>
      <c r="B12" s="48">
        <v>-0.52</v>
      </c>
      <c r="C12" s="48">
        <v>-1.1342000000000001</v>
      </c>
    </row>
    <row r="13" spans="1:3" x14ac:dyDescent="0.25">
      <c r="A13" s="48">
        <v>0</v>
      </c>
      <c r="B13" s="48">
        <v>-0.02</v>
      </c>
      <c r="C13" s="48">
        <v>-0.63859999999999995</v>
      </c>
    </row>
    <row r="14" spans="1:3" x14ac:dyDescent="0.25">
      <c r="A14" s="48">
        <v>0.5</v>
      </c>
      <c r="B14" s="48">
        <v>0.48220000000000002</v>
      </c>
      <c r="C14" s="48">
        <v>-0.13500000000000001</v>
      </c>
    </row>
    <row r="15" spans="1:3" x14ac:dyDescent="0.25">
      <c r="A15" s="48">
        <v>1</v>
      </c>
      <c r="B15" s="48">
        <v>0.98380000000000001</v>
      </c>
      <c r="C15" s="48">
        <v>0.36680000000000001</v>
      </c>
    </row>
    <row r="16" spans="1:3" x14ac:dyDescent="0.25">
      <c r="A16" s="48">
        <v>1.5</v>
      </c>
      <c r="B16" s="48">
        <v>1.4814000000000001</v>
      </c>
      <c r="C16" s="48">
        <v>0.86499999999999999</v>
      </c>
    </row>
    <row r="17" spans="1:3" x14ac:dyDescent="0.25">
      <c r="A17" s="48">
        <v>2</v>
      </c>
      <c r="B17" s="48">
        <v>1.984</v>
      </c>
      <c r="C17" s="48">
        <v>1.3648</v>
      </c>
    </row>
    <row r="18" spans="1:3" x14ac:dyDescent="0.25">
      <c r="A18" s="48">
        <v>2.5</v>
      </c>
      <c r="B18" s="48">
        <v>2.484</v>
      </c>
      <c r="C18" s="48">
        <v>1.8677999999999999</v>
      </c>
    </row>
    <row r="19" spans="1:3" x14ac:dyDescent="0.25">
      <c r="A19" s="48">
        <v>3</v>
      </c>
      <c r="B19" s="48">
        <v>2.9842</v>
      </c>
      <c r="C19" s="48">
        <v>2.3698000000000001</v>
      </c>
    </row>
    <row r="20" spans="1:3" x14ac:dyDescent="0.25">
      <c r="A20" s="48">
        <v>3.5</v>
      </c>
      <c r="B20" s="48">
        <v>3.4845999999999999</v>
      </c>
      <c r="C20" s="48">
        <v>2.8687999999999998</v>
      </c>
    </row>
    <row r="21" spans="1:3" x14ac:dyDescent="0.25">
      <c r="A21" s="48">
        <v>4</v>
      </c>
      <c r="B21" s="48">
        <v>3.9849999999999999</v>
      </c>
      <c r="C21" s="48">
        <v>3.3702000000000001</v>
      </c>
    </row>
    <row r="22" spans="1:3" x14ac:dyDescent="0.25">
      <c r="A22" s="48">
        <v>4.5</v>
      </c>
      <c r="B22" s="48">
        <v>4.4857999999999896</v>
      </c>
      <c r="C22" s="48">
        <v>3.8685999999999998</v>
      </c>
    </row>
    <row r="23" spans="1:3" x14ac:dyDescent="0.25">
      <c r="A23" s="48">
        <v>5</v>
      </c>
      <c r="B23" s="48">
        <v>4.9847999999999999</v>
      </c>
      <c r="C23" s="48">
        <v>4.3666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2"/>
  <sheetViews>
    <sheetView zoomScale="40" zoomScaleNormal="40" workbookViewId="0">
      <selection activeCell="D3" sqref="D3"/>
    </sheetView>
  </sheetViews>
  <sheetFormatPr defaultColWidth="9.109375" defaultRowHeight="13.2" x14ac:dyDescent="0.25"/>
  <cols>
    <col min="1" max="1" width="21.77734375" style="27" bestFit="1" customWidth="1"/>
    <col min="2" max="2" width="20.21875" style="27" bestFit="1" customWidth="1"/>
    <col min="3" max="3" width="18.5546875" style="27" bestFit="1" customWidth="1"/>
    <col min="4" max="4" width="12.77734375" style="27" bestFit="1" customWidth="1"/>
    <col min="5" max="16384" width="9.109375" style="27"/>
  </cols>
  <sheetData>
    <row r="1" spans="1:5" x14ac:dyDescent="0.25">
      <c r="A1" s="25" t="s">
        <v>52</v>
      </c>
      <c r="B1" s="25" t="s">
        <v>53</v>
      </c>
      <c r="C1" s="31" t="s">
        <v>41</v>
      </c>
      <c r="D1" s="31"/>
      <c r="E1" s="31"/>
    </row>
    <row r="2" spans="1:5" x14ac:dyDescent="0.25">
      <c r="A2" s="4">
        <v>2.1465E-3</v>
      </c>
      <c r="B2" s="4">
        <v>2.4746999999999998E-3</v>
      </c>
      <c r="C2" s="24">
        <f>20*LOG10(B2/A2)</f>
        <v>1.2358333101616095</v>
      </c>
      <c r="D2" s="6">
        <f>B2/A2</f>
        <v>1.152900069881202</v>
      </c>
      <c r="E2" s="2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F93"/>
  <sheetViews>
    <sheetView topLeftCell="A73" zoomScale="85" zoomScaleNormal="85" workbookViewId="0">
      <selection activeCell="F3" sqref="F3"/>
    </sheetView>
  </sheetViews>
  <sheetFormatPr defaultRowHeight="13.2" x14ac:dyDescent="0.25"/>
  <cols>
    <col min="1" max="2" width="9" style="2" customWidth="1"/>
    <col min="5" max="5" width="10" customWidth="1"/>
  </cols>
  <sheetData>
    <row r="1" spans="1:6" s="21" customFormat="1" ht="25.2" customHeight="1" x14ac:dyDescent="0.25">
      <c r="A1" s="17" t="s">
        <v>3</v>
      </c>
      <c r="B1" s="18" t="s">
        <v>4</v>
      </c>
      <c r="C1" s="19" t="s">
        <v>17</v>
      </c>
      <c r="D1" s="19" t="s">
        <v>16</v>
      </c>
      <c r="E1" s="20" t="s">
        <v>25</v>
      </c>
      <c r="F1" s="19" t="s">
        <v>24</v>
      </c>
    </row>
    <row r="2" spans="1:6" x14ac:dyDescent="0.25">
      <c r="A2" s="3" t="s">
        <v>0</v>
      </c>
      <c r="B2" s="1" t="s">
        <v>0</v>
      </c>
      <c r="C2" s="2" t="s">
        <v>1</v>
      </c>
      <c r="D2" s="2" t="s">
        <v>1</v>
      </c>
      <c r="E2" s="2" t="s">
        <v>1</v>
      </c>
      <c r="F2" s="2" t="s">
        <v>1</v>
      </c>
    </row>
    <row r="3" spans="1:6" x14ac:dyDescent="0.25">
      <c r="A3" s="44">
        <v>1E-4</v>
      </c>
      <c r="B3" s="44">
        <v>1.038998948843517E-4</v>
      </c>
      <c r="C3" s="44">
        <v>4.4231660005006361</v>
      </c>
      <c r="D3" s="44">
        <v>-3.9610010115472121</v>
      </c>
      <c r="E3" s="6">
        <f>5-C3</f>
        <v>0.57683399949936387</v>
      </c>
      <c r="F3" s="6">
        <f t="shared" ref="F3:F66" si="0">5-D3</f>
        <v>8.9610010115472125</v>
      </c>
    </row>
    <row r="4" spans="1:6" x14ac:dyDescent="0.25">
      <c r="A4" s="44">
        <v>1.1E-4</v>
      </c>
      <c r="B4" s="44">
        <v>1.1423916740094242E-4</v>
      </c>
      <c r="C4" s="44">
        <v>4.4196246123163645</v>
      </c>
      <c r="D4" s="44">
        <v>-3.8576082874152697</v>
      </c>
      <c r="E4" s="6">
        <f t="shared" ref="E4:E67" si="1">5-C4</f>
        <v>0.5803753876836355</v>
      </c>
      <c r="F4" s="6">
        <f t="shared" si="0"/>
        <v>8.8576082874152693</v>
      </c>
    </row>
    <row r="5" spans="1:6" x14ac:dyDescent="0.25">
      <c r="A5" s="44">
        <v>1.2E-4</v>
      </c>
      <c r="B5" s="44">
        <v>1.2455254695131757E-4</v>
      </c>
      <c r="C5" s="44">
        <v>4.4167029487467158</v>
      </c>
      <c r="D5" s="44">
        <v>-3.7544744929422857</v>
      </c>
      <c r="E5" s="6">
        <f t="shared" si="1"/>
        <v>0.58329705125328424</v>
      </c>
      <c r="F5" s="6">
        <f t="shared" si="0"/>
        <v>8.7544744929422862</v>
      </c>
    </row>
    <row r="6" spans="1:6" x14ac:dyDescent="0.25">
      <c r="A6" s="44">
        <v>1.3000000000000002E-4</v>
      </c>
      <c r="B6" s="44">
        <v>1.348592905248136E-4</v>
      </c>
      <c r="C6" s="44">
        <v>4.4138726948193074</v>
      </c>
      <c r="D6" s="44">
        <v>-3.6514070582390539</v>
      </c>
      <c r="E6" s="6">
        <f t="shared" si="1"/>
        <v>0.58612730518069256</v>
      </c>
      <c r="F6" s="6">
        <f t="shared" si="0"/>
        <v>8.6514070582390534</v>
      </c>
    </row>
    <row r="7" spans="1:6" x14ac:dyDescent="0.25">
      <c r="A7" s="44">
        <v>1.4000000000000001E-4</v>
      </c>
      <c r="B7" s="44">
        <v>1.4515277603388554E-4</v>
      </c>
      <c r="C7" s="44">
        <v>4.411246471331677</v>
      </c>
      <c r="D7" s="44">
        <v>-3.5484722041763725</v>
      </c>
      <c r="E7" s="6">
        <f t="shared" si="1"/>
        <v>0.58875352866832298</v>
      </c>
      <c r="F7" s="6">
        <f t="shared" si="0"/>
        <v>8.5484722041763721</v>
      </c>
    </row>
    <row r="8" spans="1:6" x14ac:dyDescent="0.25">
      <c r="A8" s="44">
        <v>1.5000000000000001E-4</v>
      </c>
      <c r="B8" s="44">
        <v>1.5543294444197997E-4</v>
      </c>
      <c r="C8" s="44">
        <v>4.4088017118720764</v>
      </c>
      <c r="D8" s="44">
        <v>-3.4456705211250731</v>
      </c>
      <c r="E8" s="6">
        <f t="shared" si="1"/>
        <v>0.59119828812792363</v>
      </c>
      <c r="F8" s="6">
        <f t="shared" si="0"/>
        <v>8.4456705211250735</v>
      </c>
    </row>
    <row r="9" spans="1:6" x14ac:dyDescent="0.25">
      <c r="A9" s="44">
        <v>1.6000000000000001E-4</v>
      </c>
      <c r="B9" s="44">
        <v>1.6569972245150666E-4</v>
      </c>
      <c r="C9" s="44">
        <v>4.406514444370961</v>
      </c>
      <c r="D9" s="44">
        <v>-3.3430027420560737</v>
      </c>
      <c r="E9" s="6">
        <f t="shared" si="1"/>
        <v>0.59348555562903904</v>
      </c>
      <c r="F9" s="6">
        <f t="shared" si="0"/>
        <v>8.3430027420560737</v>
      </c>
    </row>
    <row r="10" spans="1:6" x14ac:dyDescent="0.25">
      <c r="A10" s="44">
        <v>1.7000000000000001E-4</v>
      </c>
      <c r="B10" s="44">
        <v>1.759530525646813E-4</v>
      </c>
      <c r="C10" s="44">
        <v>4.4043655279766654</v>
      </c>
      <c r="D10" s="44">
        <v>-3.2404694419479947</v>
      </c>
      <c r="E10" s="6">
        <f t="shared" si="1"/>
        <v>0.59563447202333464</v>
      </c>
      <c r="F10" s="6">
        <f t="shared" si="0"/>
        <v>8.2404694419479938</v>
      </c>
    </row>
    <row r="11" spans="1:6" x14ac:dyDescent="0.25">
      <c r="A11" s="44">
        <v>1.8000000000000001E-4</v>
      </c>
      <c r="B11" s="44">
        <v>1.8619288831822622E-4</v>
      </c>
      <c r="C11" s="44">
        <v>4.4023391428932106</v>
      </c>
      <c r="D11" s="44">
        <v>-3.1380710854356737</v>
      </c>
      <c r="E11" s="6">
        <f t="shared" si="1"/>
        <v>0.5976608571067894</v>
      </c>
      <c r="F11" s="6">
        <f t="shared" si="0"/>
        <v>8.1380710854356728</v>
      </c>
    </row>
    <row r="12" spans="1:6" x14ac:dyDescent="0.25">
      <c r="A12" s="44">
        <v>1.9000000000000001E-4</v>
      </c>
      <c r="B12" s="44">
        <v>1.9641919214619108E-4</v>
      </c>
      <c r="C12" s="44">
        <v>4.4004220336687956</v>
      </c>
      <c r="D12" s="44">
        <v>-3.035808048179423</v>
      </c>
      <c r="E12" s="6">
        <f t="shared" si="1"/>
        <v>0.59957796633120441</v>
      </c>
      <c r="F12" s="6">
        <f t="shared" si="0"/>
        <v>8.0358080481794225</v>
      </c>
    </row>
    <row r="13" spans="1:6" x14ac:dyDescent="0.25">
      <c r="A13" s="44">
        <v>2.0000000000000001E-4</v>
      </c>
      <c r="B13" s="44">
        <v>2.0663193389403034E-4</v>
      </c>
      <c r="C13" s="44">
        <v>4.3986029850199708</v>
      </c>
      <c r="D13" s="44">
        <v>-2.9336806317236643</v>
      </c>
      <c r="E13" s="6">
        <f t="shared" si="1"/>
        <v>0.60139701498002918</v>
      </c>
      <c r="F13" s="6">
        <f t="shared" si="0"/>
        <v>7.9336806317236643</v>
      </c>
    </row>
    <row r="14" spans="1:6" x14ac:dyDescent="0.25">
      <c r="A14" s="44">
        <v>2.1000000000000001E-4</v>
      </c>
      <c r="B14" s="44">
        <v>2.1683108964509756E-4</v>
      </c>
      <c r="C14" s="44">
        <v>4.3968724238399117</v>
      </c>
      <c r="D14" s="44">
        <v>-2.8316890752301482</v>
      </c>
      <c r="E14" s="6">
        <f t="shared" si="1"/>
        <v>0.60312757616008827</v>
      </c>
      <c r="F14" s="6">
        <f t="shared" si="0"/>
        <v>7.8316890752301482</v>
      </c>
    </row>
    <row r="15" spans="1:6" x14ac:dyDescent="0.25">
      <c r="A15" s="44">
        <v>2.2000000000000001E-4</v>
      </c>
      <c r="B15" s="44">
        <v>2.2701664077540151E-4</v>
      </c>
      <c r="C15" s="44">
        <v>4.3952221135636744</v>
      </c>
      <c r="D15" s="44">
        <v>-2.7298335649490997</v>
      </c>
      <c r="E15" s="6">
        <f t="shared" si="1"/>
        <v>0.60477788643632557</v>
      </c>
      <c r="F15" s="6">
        <f t="shared" si="0"/>
        <v>7.7298335649491001</v>
      </c>
    </row>
    <row r="16" spans="1:6" x14ac:dyDescent="0.25">
      <c r="A16" s="44">
        <v>2.3000000000000001E-4</v>
      </c>
      <c r="B16" s="44">
        <v>2.3718857318599795E-4</v>
      </c>
      <c r="C16" s="44">
        <v>4.3936449164609606</v>
      </c>
      <c r="D16" s="44">
        <v>-2.6281142418590617</v>
      </c>
      <c r="E16" s="6">
        <f t="shared" si="1"/>
        <v>0.60635508353903944</v>
      </c>
      <c r="F16" s="6">
        <f t="shared" si="0"/>
        <v>7.6281142418590617</v>
      </c>
    </row>
    <row r="17" spans="1:6" x14ac:dyDescent="0.25">
      <c r="A17" s="44">
        <v>2.4000000000000001E-4</v>
      </c>
      <c r="B17" s="44">
        <v>2.4734687668059863E-4</v>
      </c>
      <c r="C17" s="44">
        <v>4.392134606514813</v>
      </c>
      <c r="D17" s="44">
        <v>-2.5265312079295912</v>
      </c>
      <c r="E17" s="6">
        <f t="shared" si="1"/>
        <v>0.60786539348518698</v>
      </c>
      <c r="F17" s="6">
        <f t="shared" si="0"/>
        <v>7.5265312079295912</v>
      </c>
    </row>
    <row r="18" spans="1:6" x14ac:dyDescent="0.25">
      <c r="A18" s="44">
        <v>2.5000000000000001E-4</v>
      </c>
      <c r="B18" s="44">
        <v>2.5749154444032474E-4</v>
      </c>
      <c r="C18" s="44">
        <v>4.3906857204998406</v>
      </c>
      <c r="D18" s="44">
        <v>-2.4250845313453397</v>
      </c>
      <c r="E18" s="6">
        <f t="shared" si="1"/>
        <v>0.60931427950015937</v>
      </c>
      <c r="F18" s="6">
        <f t="shared" si="0"/>
        <v>7.4250845313453393</v>
      </c>
    </row>
    <row r="19" spans="1:6" x14ac:dyDescent="0.25">
      <c r="A19" s="44">
        <v>2.6000000000000003E-4</v>
      </c>
      <c r="B19" s="44">
        <v>2.6762257259604905E-4</v>
      </c>
      <c r="C19" s="44">
        <v>4.38929343826966</v>
      </c>
      <c r="D19" s="44">
        <v>-2.3237742508014523</v>
      </c>
      <c r="E19" s="6">
        <f t="shared" si="1"/>
        <v>0.61070656173033999</v>
      </c>
      <c r="F19" s="6">
        <f t="shared" si="0"/>
        <v>7.3237742508014527</v>
      </c>
    </row>
    <row r="20" spans="1:6" x14ac:dyDescent="0.25">
      <c r="A20" s="44">
        <v>2.7000000000000006E-4</v>
      </c>
      <c r="B20" s="44">
        <v>2.77739959865686E-4</v>
      </c>
      <c r="C20" s="44">
        <v>4.3879534856405638</v>
      </c>
      <c r="D20" s="44">
        <v>-2.2226003791166162</v>
      </c>
      <c r="E20" s="6">
        <f t="shared" si="1"/>
        <v>0.61204651435943624</v>
      </c>
      <c r="F20" s="6">
        <f t="shared" si="0"/>
        <v>7.2226003791166162</v>
      </c>
    </row>
    <row r="21" spans="1:6" x14ac:dyDescent="0.25">
      <c r="A21" s="44">
        <v>2.8000000000000008E-4</v>
      </c>
      <c r="B21" s="44">
        <v>2.8784370724010966E-4</v>
      </c>
      <c r="C21" s="44">
        <v>4.386662054940996</v>
      </c>
      <c r="D21" s="44">
        <v>-2.1215629063838604</v>
      </c>
      <c r="E21" s="6">
        <f t="shared" si="1"/>
        <v>0.61333794505900396</v>
      </c>
      <c r="F21" s="6">
        <f t="shared" si="0"/>
        <v>7.1215629063838604</v>
      </c>
    </row>
    <row r="22" spans="1:6" x14ac:dyDescent="0.25">
      <c r="A22" s="44">
        <v>2.9000000000000011E-4</v>
      </c>
      <c r="B22" s="44">
        <v>2.9793381773224326E-4</v>
      </c>
      <c r="C22" s="44">
        <v>4.3854157395031921</v>
      </c>
      <c r="D22" s="44">
        <v>-2.0206618024704248</v>
      </c>
      <c r="E22" s="6">
        <f t="shared" si="1"/>
        <v>0.61458426049680792</v>
      </c>
      <c r="F22" s="6">
        <f t="shared" si="0"/>
        <v>7.0206618024704248</v>
      </c>
    </row>
    <row r="23" spans="1:6" x14ac:dyDescent="0.25">
      <c r="A23" s="44">
        <v>3.0000000000000014E-4</v>
      </c>
      <c r="B23" s="44">
        <v>3.080102961439124E-4</v>
      </c>
      <c r="C23" s="44">
        <v>4.3842114792654492</v>
      </c>
      <c r="D23" s="44">
        <v>-1.9198970193624356</v>
      </c>
      <c r="E23" s="6">
        <f t="shared" si="1"/>
        <v>0.61578852073455081</v>
      </c>
      <c r="F23" s="6">
        <f t="shared" si="0"/>
        <v>6.9198970193624358</v>
      </c>
    </row>
    <row r="24" spans="1:6" x14ac:dyDescent="0.25">
      <c r="A24" s="44">
        <v>3.1000000000000016E-4</v>
      </c>
      <c r="B24" s="44">
        <v>3.1807314887632998E-4</v>
      </c>
      <c r="C24" s="44">
        <v>4.3830465152940121</v>
      </c>
      <c r="D24" s="44">
        <v>-1.8192684930447076</v>
      </c>
      <c r="E24" s="6">
        <f t="shared" si="1"/>
        <v>0.61695348470598788</v>
      </c>
      <c r="F24" s="6">
        <f t="shared" si="0"/>
        <v>6.8192684930447074</v>
      </c>
    </row>
    <row r="25" spans="1:6" x14ac:dyDescent="0.25">
      <c r="A25" s="44">
        <v>3.2000000000000019E-4</v>
      </c>
      <c r="B25" s="44">
        <v>3.2812238376167535E-4</v>
      </c>
      <c r="C25" s="44">
        <v>4.3819183515276654</v>
      </c>
      <c r="D25" s="44">
        <v>-1.718776145195686</v>
      </c>
      <c r="E25" s="6">
        <f t="shared" si="1"/>
        <v>0.6180816484723346</v>
      </c>
      <c r="F25" s="6">
        <f t="shared" si="0"/>
        <v>6.7187761451956858</v>
      </c>
    </row>
    <row r="26" spans="1:6" x14ac:dyDescent="0.25">
      <c r="A26" s="44">
        <v>3.3000000000000022E-4</v>
      </c>
      <c r="B26" s="44">
        <v>3.3815800991954248E-4</v>
      </c>
      <c r="C26" s="44">
        <v>4.3808247224098258</v>
      </c>
      <c r="D26" s="44">
        <v>-1.618419884620685</v>
      </c>
      <c r="E26" s="6">
        <f t="shared" si="1"/>
        <v>0.61917527759017421</v>
      </c>
      <c r="F26" s="6">
        <f t="shared" si="0"/>
        <v>6.6184198846206854</v>
      </c>
    </row>
    <row r="27" spans="1:6" x14ac:dyDescent="0.25">
      <c r="A27" s="44">
        <v>3.4000000000000024E-4</v>
      </c>
      <c r="B27" s="44">
        <v>3.4818003762604466E-4</v>
      </c>
      <c r="C27" s="44">
        <v>4.3797635653542386</v>
      </c>
      <c r="D27" s="44">
        <v>-1.5181996085568645</v>
      </c>
      <c r="E27" s="6">
        <f t="shared" si="1"/>
        <v>0.62023643464576139</v>
      </c>
      <c r="F27" s="6">
        <f t="shared" si="0"/>
        <v>6.5181996085568645</v>
      </c>
    </row>
    <row r="28" spans="1:6" x14ac:dyDescent="0.25">
      <c r="A28" s="44">
        <v>3.5000000000000027E-4</v>
      </c>
      <c r="B28" s="44">
        <v>3.5818847820745514E-4</v>
      </c>
      <c r="C28" s="44">
        <v>4.3787329972020173</v>
      </c>
      <c r="D28" s="44">
        <v>-1.4181152037448066</v>
      </c>
      <c r="E28" s="6">
        <f t="shared" si="1"/>
        <v>0.62126700279798275</v>
      </c>
      <c r="F28" s="6">
        <f t="shared" si="0"/>
        <v>6.4181152037448062</v>
      </c>
    </row>
    <row r="29" spans="1:6" x14ac:dyDescent="0.25">
      <c r="A29" s="44">
        <v>3.6000000000000029E-4</v>
      </c>
      <c r="B29" s="44">
        <v>3.6818334393162733E-4</v>
      </c>
      <c r="C29" s="44">
        <v>4.377731293997198</v>
      </c>
      <c r="D29" s="44">
        <v>-1.3181665475029336</v>
      </c>
      <c r="E29" s="6">
        <f t="shared" si="1"/>
        <v>0.62226870600280204</v>
      </c>
      <c r="F29" s="6">
        <f t="shared" si="0"/>
        <v>6.3181665475029334</v>
      </c>
    </row>
    <row r="30" spans="1:6" x14ac:dyDescent="0.25">
      <c r="A30" s="44">
        <v>3.7000000000000032E-4</v>
      </c>
      <c r="B30" s="44">
        <v>3.7816464793438698E-4</v>
      </c>
      <c r="C30" s="44">
        <v>4.3767568735319049</v>
      </c>
      <c r="D30" s="44">
        <v>-1.2183535084733388</v>
      </c>
      <c r="E30" s="6">
        <f t="shared" si="1"/>
        <v>0.6232431264680951</v>
      </c>
      <c r="F30" s="6">
        <f t="shared" si="0"/>
        <v>6.2183535084733386</v>
      </c>
    </row>
    <row r="31" spans="1:6" x14ac:dyDescent="0.25">
      <c r="A31" s="44">
        <v>3.8000000000000035E-4</v>
      </c>
      <c r="B31" s="44">
        <v>3.881324041288825E-4</v>
      </c>
      <c r="C31" s="44">
        <v>4.3758082802219915</v>
      </c>
      <c r="D31" s="44">
        <v>-1.1186759475246362</v>
      </c>
      <c r="E31" s="6">
        <f t="shared" si="1"/>
        <v>0.62419171977800847</v>
      </c>
      <c r="F31" s="6">
        <f t="shared" si="0"/>
        <v>6.1186759475246362</v>
      </c>
    </row>
    <row r="32" spans="1:6" x14ac:dyDescent="0.25">
      <c r="A32" s="44">
        <v>3.9000000000000037E-4</v>
      </c>
      <c r="B32" s="44">
        <v>3.9808662714369003E-4</v>
      </c>
      <c r="C32" s="44">
        <v>4.3748841719458778</v>
      </c>
      <c r="D32" s="44">
        <v>-1.0191337183715161</v>
      </c>
      <c r="E32" s="6">
        <f t="shared" si="1"/>
        <v>0.62511582805412225</v>
      </c>
      <c r="F32" s="6">
        <f t="shared" si="0"/>
        <v>6.0191337183715161</v>
      </c>
    </row>
    <row r="33" spans="1:6" x14ac:dyDescent="0.25">
      <c r="A33" s="44">
        <v>4.000000000000004E-4</v>
      </c>
      <c r="B33" s="44">
        <v>4.080273322610295E-4</v>
      </c>
      <c r="C33" s="44">
        <v>4.3739833085505548</v>
      </c>
      <c r="D33" s="44">
        <v>-0.91972666819242466</v>
      </c>
      <c r="E33" s="6">
        <f t="shared" si="1"/>
        <v>0.62601669144944516</v>
      </c>
      <c r="F33" s="6">
        <f t="shared" si="0"/>
        <v>5.9197266681924248</v>
      </c>
    </row>
    <row r="34" spans="1:6" x14ac:dyDescent="0.25">
      <c r="A34" s="44">
        <v>4.1000000000000042E-4</v>
      </c>
      <c r="B34" s="44">
        <v>4.1795453535858895E-4</v>
      </c>
      <c r="C34" s="44">
        <v>4.3731045417773755</v>
      </c>
      <c r="D34" s="44">
        <v>-0.82045463820973619</v>
      </c>
      <c r="E34" s="6">
        <f t="shared" si="1"/>
        <v>0.62689545822262449</v>
      </c>
      <c r="F34" s="6">
        <f t="shared" si="0"/>
        <v>5.8204546382097364</v>
      </c>
    </row>
    <row r="35" spans="1:6" x14ac:dyDescent="0.25">
      <c r="A35" s="44">
        <v>4.2000000000000045E-4</v>
      </c>
      <c r="B35" s="44">
        <v>4.278682528603972E-4</v>
      </c>
      <c r="C35" s="44">
        <v>4.3722468064017184</v>
      </c>
      <c r="D35" s="44">
        <v>-0.72131746418320353</v>
      </c>
      <c r="E35" s="6">
        <f t="shared" si="1"/>
        <v>0.62775319359828163</v>
      </c>
      <c r="F35" s="6">
        <f t="shared" si="0"/>
        <v>5.7213174641832039</v>
      </c>
    </row>
    <row r="36" spans="1:6" x14ac:dyDescent="0.25">
      <c r="A36" s="44">
        <v>4.3000000000000048E-4</v>
      </c>
      <c r="B36" s="44">
        <v>4.3776850169219284E-4</v>
      </c>
      <c r="C36" s="44">
        <v>4.3714091124154528</v>
      </c>
      <c r="D36" s="44">
        <v>-0.62231497685504678</v>
      </c>
      <c r="E36" s="6">
        <f t="shared" si="1"/>
        <v>0.62859088758454718</v>
      </c>
      <c r="F36" s="6">
        <f t="shared" si="0"/>
        <v>5.6223149768550469</v>
      </c>
    </row>
    <row r="37" spans="1:6" x14ac:dyDescent="0.25">
      <c r="A37" s="44">
        <v>4.400000000000005E-4</v>
      </c>
      <c r="B37" s="44">
        <v>4.4765529924190028E-4</v>
      </c>
      <c r="C37" s="44">
        <v>4.3705905381081651</v>
      </c>
      <c r="D37" s="44">
        <v>-0.52344700234673669</v>
      </c>
      <c r="E37" s="6">
        <f t="shared" si="1"/>
        <v>0.62940946189183489</v>
      </c>
      <c r="F37" s="6">
        <f t="shared" si="0"/>
        <v>5.523447002346737</v>
      </c>
    </row>
    <row r="38" spans="1:6" x14ac:dyDescent="0.25">
      <c r="A38" s="44">
        <v>4.5000000000000053E-4</v>
      </c>
      <c r="B38" s="44">
        <v>4.5752866332010589E-4</v>
      </c>
      <c r="C38" s="44">
        <v>4.3697902239263522</v>
      </c>
      <c r="D38" s="44">
        <v>-0.42471336255157294</v>
      </c>
      <c r="E38" s="6">
        <f t="shared" si="1"/>
        <v>0.63020977607364781</v>
      </c>
      <c r="F38" s="6">
        <f t="shared" si="0"/>
        <v>5.4247133625515733</v>
      </c>
    </row>
    <row r="39" spans="1:6" x14ac:dyDescent="0.25">
      <c r="A39" s="44">
        <v>4.6000000000000056E-4</v>
      </c>
      <c r="B39" s="44">
        <v>4.6738861212994309E-4</v>
      </c>
      <c r="C39" s="44">
        <v>4.3690073670071712</v>
      </c>
      <c r="D39" s="44">
        <v>-0.32611387543934728</v>
      </c>
      <c r="E39" s="6">
        <f t="shared" si="1"/>
        <v>0.63099263299282882</v>
      </c>
      <c r="F39" s="6">
        <f t="shared" si="0"/>
        <v>5.3261138754393471</v>
      </c>
    </row>
    <row r="40" spans="1:6" x14ac:dyDescent="0.25">
      <c r="A40" s="44">
        <v>4.7000000000000058E-4</v>
      </c>
      <c r="B40" s="44">
        <v>4.7723516423464618E-4</v>
      </c>
      <c r="C40" s="44">
        <v>4.3682412163005155</v>
      </c>
      <c r="D40" s="44">
        <v>-0.22764835537708863</v>
      </c>
      <c r="E40" s="6">
        <f t="shared" si="1"/>
        <v>0.63175878369948446</v>
      </c>
      <c r="F40" s="6">
        <f t="shared" si="0"/>
        <v>5.2276483553770889</v>
      </c>
    </row>
    <row r="41" spans="1:6" x14ac:dyDescent="0.25">
      <c r="A41" s="44">
        <v>4.8000000000000061E-4</v>
      </c>
      <c r="B41" s="44">
        <v>4.870683385298849E-4</v>
      </c>
      <c r="C41" s="44">
        <v>4.3674910682045889</v>
      </c>
      <c r="D41" s="44">
        <v>-0.12931661340798242</v>
      </c>
      <c r="E41" s="6">
        <f t="shared" si="1"/>
        <v>0.63250893179541112</v>
      </c>
      <c r="F41" s="6">
        <f t="shared" si="0"/>
        <v>5.1293166134079824</v>
      </c>
    </row>
    <row r="42" spans="1:6" x14ac:dyDescent="0.25">
      <c r="A42" s="44">
        <v>4.9000000000000063E-4</v>
      </c>
      <c r="B42" s="44">
        <v>4.9688815421660391E-4</v>
      </c>
      <c r="C42" s="44">
        <v>4.3667562626516681</v>
      </c>
      <c r="D42" s="44">
        <v>-3.1118457522788599E-2</v>
      </c>
      <c r="E42" s="6">
        <f t="shared" si="1"/>
        <v>0.63324373734833195</v>
      </c>
      <c r="F42" s="6">
        <f t="shared" si="0"/>
        <v>5.0311184575227887</v>
      </c>
    </row>
    <row r="43" spans="1:6" x14ac:dyDescent="0.25">
      <c r="A43" s="44">
        <v>5.0000000000000066E-4</v>
      </c>
      <c r="B43" s="44">
        <v>5.066946307822548E-4</v>
      </c>
      <c r="C43" s="44">
        <v>4.3660361795888933</v>
      </c>
      <c r="D43" s="44">
        <v>6.6946307153076062E-2</v>
      </c>
      <c r="E43" s="6">
        <f t="shared" si="1"/>
        <v>0.63396382041110666</v>
      </c>
      <c r="F43" s="6">
        <f t="shared" si="0"/>
        <v>4.933053692846924</v>
      </c>
    </row>
    <row r="44" spans="1:6" x14ac:dyDescent="0.25">
      <c r="A44" s="44">
        <v>5.1000000000000069E-4</v>
      </c>
      <c r="B44" s="44">
        <v>5.1648778797652728E-4</v>
      </c>
      <c r="C44" s="44">
        <v>4.3653302358081527</v>
      </c>
      <c r="D44" s="44">
        <v>0.16487787811642124</v>
      </c>
      <c r="E44" s="6">
        <f t="shared" si="1"/>
        <v>0.63466976419184729</v>
      </c>
      <c r="F44" s="6">
        <f t="shared" si="0"/>
        <v>4.8351221218835789</v>
      </c>
    </row>
    <row r="45" spans="1:6" x14ac:dyDescent="0.25">
      <c r="A45" s="44">
        <v>5.2000000000000071E-4</v>
      </c>
      <c r="B45" s="44">
        <v>5.2626764579002949E-4</v>
      </c>
      <c r="C45" s="44">
        <v>4.3646378820836933</v>
      </c>
      <c r="D45" s="44">
        <v>0.26267645527351347</v>
      </c>
      <c r="E45" s="6">
        <f t="shared" si="1"/>
        <v>0.6353621179163067</v>
      </c>
      <c r="F45" s="6">
        <f t="shared" si="0"/>
        <v>4.7373235447264861</v>
      </c>
    </row>
    <row r="46" spans="1:6" x14ac:dyDescent="0.25">
      <c r="A46" s="44">
        <v>5.3000000000000074E-4</v>
      </c>
      <c r="B46" s="44">
        <v>5.360342244391525E-4</v>
      </c>
      <c r="C46" s="44">
        <v>4.3639586005821496</v>
      </c>
      <c r="D46" s="44">
        <v>0.36034224078822769</v>
      </c>
      <c r="E46" s="6">
        <f t="shared" si="1"/>
        <v>0.63604139941785043</v>
      </c>
      <c r="F46" s="6">
        <f t="shared" si="0"/>
        <v>4.6396577592117723</v>
      </c>
    </row>
    <row r="47" spans="1:6" x14ac:dyDescent="0.25">
      <c r="A47" s="44">
        <v>5.4000000000000077E-4</v>
      </c>
      <c r="B47" s="44">
        <v>5.4578754435047339E-4</v>
      </c>
      <c r="C47" s="44">
        <v>4.363291902514761</v>
      </c>
      <c r="D47" s="44">
        <v>0.45787543892587984</v>
      </c>
      <c r="E47" s="6">
        <f t="shared" si="1"/>
        <v>0.63670809748523904</v>
      </c>
      <c r="F47" s="6">
        <f t="shared" si="0"/>
        <v>4.5421245610741199</v>
      </c>
    </row>
    <row r="48" spans="1:6" x14ac:dyDescent="0.25">
      <c r="A48" s="44">
        <v>5.5000000000000079E-4</v>
      </c>
      <c r="B48" s="44">
        <v>5.5552762613922391E-4</v>
      </c>
      <c r="C48" s="44">
        <v>4.3626373260055491</v>
      </c>
      <c r="D48" s="44">
        <v>0.55527625583909335</v>
      </c>
      <c r="E48" s="6">
        <f t="shared" si="1"/>
        <v>0.6373626739944509</v>
      </c>
      <c r="F48" s="6">
        <f t="shared" si="0"/>
        <v>4.4447237441609069</v>
      </c>
    </row>
    <row r="49" spans="1:6" x14ac:dyDescent="0.25">
      <c r="A49" s="44">
        <v>5.6000000000000082E-4</v>
      </c>
      <c r="B49" s="44">
        <v>5.6525449060379485E-4</v>
      </c>
      <c r="C49" s="44">
        <v>4.3619944341506285</v>
      </c>
      <c r="D49" s="44">
        <v>0.65254489951244732</v>
      </c>
      <c r="E49" s="6">
        <f t="shared" si="1"/>
        <v>0.63800556584937151</v>
      </c>
      <c r="F49" s="6">
        <f t="shared" si="0"/>
        <v>4.3474551004875526</v>
      </c>
    </row>
    <row r="50" spans="1:6" x14ac:dyDescent="0.25">
      <c r="A50" s="44">
        <v>5.7000000000000084E-4</v>
      </c>
      <c r="B50" s="44">
        <v>5.7496815870328177E-4</v>
      </c>
      <c r="C50" s="44">
        <v>4.3613628132504267</v>
      </c>
      <c r="D50" s="44">
        <v>0.74968157953527181</v>
      </c>
      <c r="E50" s="6">
        <f t="shared" si="1"/>
        <v>0.63863718674957326</v>
      </c>
      <c r="F50" s="6">
        <f t="shared" si="0"/>
        <v>4.250318420464728</v>
      </c>
    </row>
    <row r="51" spans="1:6" x14ac:dyDescent="0.25">
      <c r="A51" s="44">
        <v>5.8000000000000087E-4</v>
      </c>
      <c r="B51" s="44">
        <v>5.8466865155409886E-4</v>
      </c>
      <c r="C51" s="44">
        <v>4.3607420711945464</v>
      </c>
      <c r="D51" s="44">
        <v>0.84668650707380189</v>
      </c>
      <c r="E51" s="6">
        <f t="shared" si="1"/>
        <v>0.63925792880545362</v>
      </c>
      <c r="F51" s="6">
        <f t="shared" si="0"/>
        <v>4.1533134929261983</v>
      </c>
    </row>
    <row r="52" spans="1:6" x14ac:dyDescent="0.25">
      <c r="A52" s="44">
        <v>5.900000000000009E-4</v>
      </c>
      <c r="B52" s="44">
        <v>5.9435599041052223E-4</v>
      </c>
      <c r="C52" s="44">
        <v>4.3601318359857535</v>
      </c>
      <c r="D52" s="44">
        <v>0.94355989466909163</v>
      </c>
      <c r="E52" s="6">
        <f t="shared" si="1"/>
        <v>0.63986816401424651</v>
      </c>
      <c r="F52" s="6">
        <f t="shared" si="0"/>
        <v>4.0564401053309087</v>
      </c>
    </row>
    <row r="53" spans="1:6" x14ac:dyDescent="0.25">
      <c r="A53" s="44">
        <v>6.0000000000000092E-4</v>
      </c>
      <c r="B53" s="44">
        <v>6.0403019666099844E-4</v>
      </c>
      <c r="C53" s="44">
        <v>4.3595317543870928</v>
      </c>
      <c r="D53" s="44">
        <v>1.0403019562066671</v>
      </c>
      <c r="E53" s="6">
        <f t="shared" si="1"/>
        <v>0.64046824561290716</v>
      </c>
      <c r="F53" s="6">
        <f t="shared" si="0"/>
        <v>3.9596980437933329</v>
      </c>
    </row>
    <row r="54" spans="1:6" x14ac:dyDescent="0.25">
      <c r="A54" s="44">
        <v>6.1000000000000095E-4</v>
      </c>
      <c r="B54" s="44">
        <v>6.1369129181232385E-4</v>
      </c>
      <c r="C54" s="44">
        <v>4.3589414906816462</v>
      </c>
      <c r="D54" s="44">
        <v>1.1369129067531989</v>
      </c>
      <c r="E54" s="6">
        <f t="shared" si="1"/>
        <v>0.64105850931835384</v>
      </c>
      <c r="F54" s="6">
        <f t="shared" si="0"/>
        <v>3.8630870932468011</v>
      </c>
    </row>
    <row r="55" spans="1:6" x14ac:dyDescent="0.25">
      <c r="A55" s="44">
        <v>6.2000000000000098E-4</v>
      </c>
      <c r="B55" s="44">
        <v>6.2333929748559225E-4</v>
      </c>
      <c r="C55" s="44">
        <v>4.3583607255324273</v>
      </c>
      <c r="D55" s="44">
        <v>1.2333929625217219</v>
      </c>
      <c r="E55" s="6">
        <f t="shared" si="1"/>
        <v>0.64163927446757274</v>
      </c>
      <c r="F55" s="6">
        <f t="shared" si="0"/>
        <v>3.7666070374782779</v>
      </c>
    </row>
    <row r="56" spans="1:6" x14ac:dyDescent="0.25">
      <c r="A56" s="44">
        <v>6.30000000000001E-4</v>
      </c>
      <c r="B56" s="44">
        <v>6.3297423540498166E-4</v>
      </c>
      <c r="C56" s="44">
        <v>4.3577891549340508</v>
      </c>
      <c r="D56" s="44">
        <v>1.3297423407526345</v>
      </c>
      <c r="E56" s="6">
        <f t="shared" si="1"/>
        <v>0.64221084506594917</v>
      </c>
      <c r="F56" s="6">
        <f t="shared" si="0"/>
        <v>3.6702576592473655</v>
      </c>
    </row>
    <row r="57" spans="1:6" x14ac:dyDescent="0.25">
      <c r="A57" s="44">
        <v>6.4000000000000103E-4</v>
      </c>
      <c r="B57" s="44">
        <v>6.4259612738959415E-4</v>
      </c>
      <c r="C57" s="44">
        <v>4.3572264892467381</v>
      </c>
      <c r="D57" s="44">
        <v>1.42596125963607</v>
      </c>
      <c r="E57" s="6">
        <f t="shared" si="1"/>
        <v>0.64277351075326195</v>
      </c>
      <c r="F57" s="6">
        <f t="shared" si="0"/>
        <v>3.57403874036393</v>
      </c>
    </row>
    <row r="58" spans="1:6" x14ac:dyDescent="0.25">
      <c r="A58" s="44">
        <v>6.5000000000000105E-4</v>
      </c>
      <c r="B58" s="44">
        <v>6.5220499534579535E-4</v>
      </c>
      <c r="C58" s="44">
        <v>4.356672452305232</v>
      </c>
      <c r="D58" s="44">
        <v>1.5220499382375627</v>
      </c>
      <c r="E58" s="6">
        <f t="shared" si="1"/>
        <v>0.64332754769476796</v>
      </c>
      <c r="F58" s="6">
        <f t="shared" si="0"/>
        <v>3.4779500617624373</v>
      </c>
    </row>
    <row r="59" spans="1:6" x14ac:dyDescent="0.25">
      <c r="A59" s="44">
        <v>6.6000000000000108E-4</v>
      </c>
      <c r="B59" s="44">
        <v>6.6180086126266247E-4</v>
      </c>
      <c r="C59" s="44">
        <v>4.3561267805956829</v>
      </c>
      <c r="D59" s="44">
        <v>1.6180085964463338</v>
      </c>
      <c r="E59" s="6">
        <f t="shared" si="1"/>
        <v>0.64387321940431708</v>
      </c>
      <c r="F59" s="6">
        <f t="shared" si="0"/>
        <v>3.3819914035536662</v>
      </c>
    </row>
    <row r="60" spans="1:6" x14ac:dyDescent="0.25">
      <c r="A60" s="44">
        <v>6.7000000000000111E-4</v>
      </c>
      <c r="B60" s="44">
        <v>6.7138374720343563E-4</v>
      </c>
      <c r="C60" s="44">
        <v>4.3555892224945483</v>
      </c>
      <c r="D60" s="44">
        <v>1.7138374548949342</v>
      </c>
      <c r="E60" s="6">
        <f t="shared" si="1"/>
        <v>0.64441077750545173</v>
      </c>
      <c r="F60" s="6">
        <f t="shared" si="0"/>
        <v>3.286162545105066</v>
      </c>
    </row>
    <row r="61" spans="1:6" x14ac:dyDescent="0.25">
      <c r="A61" s="44">
        <v>6.8000000000000113E-4</v>
      </c>
      <c r="B61" s="44">
        <v>6.8095367529563688E-4</v>
      </c>
      <c r="C61" s="44">
        <v>4.3550595375640802</v>
      </c>
      <c r="D61" s="44">
        <v>1.8095367348600204</v>
      </c>
      <c r="E61" s="6">
        <f t="shared" si="1"/>
        <v>0.64494046243591985</v>
      </c>
      <c r="F61" s="6">
        <f t="shared" si="0"/>
        <v>3.1904632651399796</v>
      </c>
    </row>
    <row r="62" spans="1:6" x14ac:dyDescent="0.25">
      <c r="A62" s="44">
        <v>6.9000000000000116E-4</v>
      </c>
      <c r="B62" s="44">
        <v>6.9051066773639924E-4</v>
      </c>
      <c r="C62" s="44">
        <v>4.3545374958984224</v>
      </c>
      <c r="D62" s="44">
        <v>1.9051066583124783</v>
      </c>
      <c r="E62" s="6">
        <f t="shared" si="1"/>
        <v>0.64546250410157757</v>
      </c>
      <c r="F62" s="6">
        <f t="shared" si="0"/>
        <v>3.0948933416875217</v>
      </c>
    </row>
    <row r="63" spans="1:6" x14ac:dyDescent="0.25">
      <c r="A63" s="44">
        <v>7.0000000000000119E-4</v>
      </c>
      <c r="B63" s="44">
        <v>7.000547467734819E-4</v>
      </c>
      <c r="C63" s="44">
        <v>4.3540228775180552</v>
      </c>
      <c r="D63" s="44">
        <v>2.0005474477289753</v>
      </c>
      <c r="E63" s="6">
        <f t="shared" si="1"/>
        <v>0.64597712248194483</v>
      </c>
      <c r="F63" s="6">
        <f t="shared" si="0"/>
        <v>2.9994525522710247</v>
      </c>
    </row>
    <row r="64" spans="1:6" x14ac:dyDescent="0.25">
      <c r="A64" s="44">
        <v>7.1000000000000121E-4</v>
      </c>
      <c r="B64" s="44">
        <v>7.0958593470882292E-4</v>
      </c>
      <c r="C64" s="44">
        <v>4.3535154718060225</v>
      </c>
      <c r="D64" s="44">
        <v>2.0958593261290148</v>
      </c>
      <c r="E64" s="6">
        <f t="shared" si="1"/>
        <v>0.6464845281939775</v>
      </c>
      <c r="F64" s="6">
        <f t="shared" si="0"/>
        <v>2.9041406738709852</v>
      </c>
    </row>
    <row r="65" spans="1:6" x14ac:dyDescent="0.25">
      <c r="A65" s="44">
        <v>7.2000000000000124E-4</v>
      </c>
      <c r="B65" s="44">
        <v>7.1910425389265509E-4</v>
      </c>
      <c r="C65" s="44">
        <v>4.3530150769841249</v>
      </c>
      <c r="D65" s="44">
        <v>2.1910425170157199</v>
      </c>
      <c r="E65" s="6">
        <f t="shared" si="1"/>
        <v>0.64698492301587507</v>
      </c>
      <c r="F65" s="6">
        <f t="shared" si="0"/>
        <v>2.8089574829842801</v>
      </c>
    </row>
    <row r="66" spans="1:6" x14ac:dyDescent="0.25">
      <c r="A66" s="44">
        <v>7.3000000000000126E-4</v>
      </c>
      <c r="B66" s="44">
        <v>7.2860972671362489E-4</v>
      </c>
      <c r="C66" s="44">
        <v>4.3525214996254524</v>
      </c>
      <c r="D66" s="44">
        <v>2.2860972442747882</v>
      </c>
      <c r="E66" s="6">
        <f t="shared" si="1"/>
        <v>0.64747850037454757</v>
      </c>
      <c r="F66" s="6">
        <f t="shared" si="0"/>
        <v>2.7139027557252118</v>
      </c>
    </row>
    <row r="67" spans="1:6" x14ac:dyDescent="0.25">
      <c r="A67" s="44">
        <v>7.4000000000000129E-4</v>
      </c>
      <c r="B67" s="44">
        <v>7.3810237560478775E-4</v>
      </c>
      <c r="C67" s="44">
        <v>4.3520345541992569</v>
      </c>
      <c r="D67" s="44">
        <v>2.3810237322370069</v>
      </c>
      <c r="E67" s="6">
        <f t="shared" si="1"/>
        <v>0.64796544580074311</v>
      </c>
      <c r="F67" s="6">
        <f t="shared" ref="F67:F93" si="2">5-D67</f>
        <v>2.6189762677629931</v>
      </c>
    </row>
    <row r="68" spans="1:6" x14ac:dyDescent="0.25">
      <c r="A68" s="44">
        <v>7.5000000000000132E-4</v>
      </c>
      <c r="B68" s="44">
        <v>7.4758222302739874E-4</v>
      </c>
      <c r="C68" s="44">
        <v>4.3515540626475726</v>
      </c>
      <c r="D68" s="44">
        <v>2.4758222055174248</v>
      </c>
      <c r="E68" s="6">
        <f t="shared" ref="E68:E93" si="3">5-C68</f>
        <v>0.64844593735242739</v>
      </c>
      <c r="F68" s="6">
        <f t="shared" si="2"/>
        <v>2.5241777944825752</v>
      </c>
    </row>
    <row r="69" spans="1:6" x14ac:dyDescent="0.25">
      <c r="A69" s="44">
        <v>7.6000000000000134E-4</v>
      </c>
      <c r="B69" s="44">
        <v>7.5704929147657474E-4</v>
      </c>
      <c r="C69" s="44">
        <v>4.3510798539887672</v>
      </c>
      <c r="D69" s="44">
        <v>2.5704928890592229</v>
      </c>
      <c r="E69" s="6">
        <f t="shared" si="3"/>
        <v>0.64892014601123282</v>
      </c>
      <c r="F69" s="6">
        <f t="shared" si="2"/>
        <v>2.4295071109407771</v>
      </c>
    </row>
    <row r="70" spans="1:6" x14ac:dyDescent="0.25">
      <c r="A70" s="44">
        <v>7.7000000000000137E-4</v>
      </c>
      <c r="B70" s="44">
        <v>7.665036034711914E-4</v>
      </c>
      <c r="C70" s="44">
        <v>4.3506117639477209</v>
      </c>
      <c r="D70" s="44">
        <v>2.6650360080612021</v>
      </c>
      <c r="E70" s="6">
        <f t="shared" si="3"/>
        <v>0.64938823605227913</v>
      </c>
      <c r="F70" s="6">
        <f t="shared" si="2"/>
        <v>2.3349639919387979</v>
      </c>
    </row>
    <row r="71" spans="1:6" x14ac:dyDescent="0.25">
      <c r="A71" s="44">
        <v>7.800000000000014E-4</v>
      </c>
      <c r="B71" s="44">
        <v>7.7594518155721381E-4</v>
      </c>
      <c r="C71" s="44">
        <v>4.3501496346093909</v>
      </c>
      <c r="D71" s="44">
        <v>2.7594517879769866</v>
      </c>
      <c r="E71" s="6">
        <f t="shared" si="3"/>
        <v>0.64985036539060914</v>
      </c>
      <c r="F71" s="6">
        <f t="shared" si="2"/>
        <v>2.2405482120230134</v>
      </c>
    </row>
    <row r="72" spans="1:6" x14ac:dyDescent="0.25">
      <c r="A72" s="44">
        <v>7.9000000000000142E-4</v>
      </c>
      <c r="B72" s="44">
        <v>7.8537404829792656E-4</v>
      </c>
      <c r="C72" s="44">
        <v>4.3496933140949334</v>
      </c>
      <c r="D72" s="44">
        <v>2.8537404544416005</v>
      </c>
      <c r="E72" s="6">
        <f t="shared" si="3"/>
        <v>0.65030668590506657</v>
      </c>
      <c r="F72" s="6">
        <f t="shared" si="2"/>
        <v>2.1462595455583995</v>
      </c>
    </row>
    <row r="73" spans="1:6" x14ac:dyDescent="0.25">
      <c r="A73" s="44">
        <v>8.0000000000000145E-4</v>
      </c>
      <c r="B73" s="44">
        <v>7.9479022627348961E-4</v>
      </c>
      <c r="C73" s="44">
        <v>4.3492426562578297</v>
      </c>
      <c r="D73" s="44">
        <v>2.9479022332544185</v>
      </c>
      <c r="E73" s="6">
        <f t="shared" si="3"/>
        <v>0.65075734374217031</v>
      </c>
      <c r="F73" s="6">
        <f t="shared" si="2"/>
        <v>2.0520977667455815</v>
      </c>
    </row>
    <row r="74" spans="1:6" x14ac:dyDescent="0.25">
      <c r="A74" s="44">
        <v>8.1000000000000147E-4</v>
      </c>
      <c r="B74" s="44">
        <v>8.0419373807782968E-4</v>
      </c>
      <c r="C74" s="44">
        <v>4.3487975203989908</v>
      </c>
      <c r="D74" s="44">
        <v>3.0419373503584803</v>
      </c>
      <c r="E74" s="6">
        <f t="shared" si="3"/>
        <v>0.65120247960100919</v>
      </c>
      <c r="F74" s="6">
        <f t="shared" si="2"/>
        <v>1.9580626496415197</v>
      </c>
    </row>
    <row r="75" spans="1:6" x14ac:dyDescent="0.25">
      <c r="A75" s="44">
        <v>8.200000000000015E-4</v>
      </c>
      <c r="B75" s="44">
        <v>8.1358460631641982E-4</v>
      </c>
      <c r="C75" s="44">
        <v>4.3483577709993835</v>
      </c>
      <c r="D75" s="44">
        <v>3.1358460318033243</v>
      </c>
      <c r="E75" s="6">
        <f t="shared" si="3"/>
        <v>0.65164222900061652</v>
      </c>
      <c r="F75" s="6">
        <f t="shared" si="2"/>
        <v>1.8641539681966757</v>
      </c>
    </row>
    <row r="76" spans="1:6" x14ac:dyDescent="0.25">
      <c r="A76" s="44">
        <v>8.3000000000000153E-4</v>
      </c>
      <c r="B76" s="44">
        <v>8.2296285360183852E-4</v>
      </c>
      <c r="C76" s="44">
        <v>4.3479232774688095</v>
      </c>
      <c r="D76" s="44">
        <v>3.229628503721119</v>
      </c>
      <c r="E76" s="6">
        <f t="shared" si="3"/>
        <v>0.65207672253119053</v>
      </c>
      <c r="F76" s="6">
        <f t="shared" si="2"/>
        <v>1.770371496278881</v>
      </c>
    </row>
    <row r="77" spans="1:6" x14ac:dyDescent="0.25">
      <c r="A77" s="44">
        <v>8.4000000000000155E-4</v>
      </c>
      <c r="B77" s="44">
        <v>8.3232850255177127E-4</v>
      </c>
      <c r="C77" s="44">
        <v>4.3474939139098217</v>
      </c>
      <c r="D77" s="44">
        <v>3.3232849922842678</v>
      </c>
      <c r="E77" s="6">
        <f t="shared" si="3"/>
        <v>0.65250608609017835</v>
      </c>
      <c r="F77" s="6">
        <f t="shared" si="2"/>
        <v>1.6767150077157322</v>
      </c>
    </row>
    <row r="78" spans="1:6" x14ac:dyDescent="0.25">
      <c r="A78" s="44">
        <v>8.5000000000000158E-4</v>
      </c>
      <c r="B78" s="44">
        <v>8.4168157578390357E-4</v>
      </c>
      <c r="C78" s="44">
        <v>4.3470695588955763</v>
      </c>
      <c r="D78" s="44">
        <v>3.4168157236697203</v>
      </c>
      <c r="E78" s="6">
        <f t="shared" si="3"/>
        <v>0.65293044110442366</v>
      </c>
      <c r="F78" s="6">
        <f t="shared" si="2"/>
        <v>1.5831842763302797</v>
      </c>
    </row>
    <row r="79" spans="1:6" x14ac:dyDescent="0.25">
      <c r="A79" s="44">
        <v>8.6000000000000161E-4</v>
      </c>
      <c r="B79" s="44">
        <v>8.5102209591059186E-4</v>
      </c>
      <c r="C79" s="44">
        <v>4.3466500952606939</v>
      </c>
      <c r="D79" s="44">
        <v>3.5102209240019162</v>
      </c>
      <c r="E79" s="6">
        <f t="shared" si="3"/>
        <v>0.6533499047393061</v>
      </c>
      <c r="F79" s="6">
        <f t="shared" si="2"/>
        <v>1.4897790759980838</v>
      </c>
    </row>
    <row r="80" spans="1:6" x14ac:dyDescent="0.25">
      <c r="A80" s="44">
        <v>8.7000000000000163E-4</v>
      </c>
      <c r="B80" s="44">
        <v>8.6035008553198011E-4</v>
      </c>
      <c r="C80" s="44">
        <v>4.3462354099042564</v>
      </c>
      <c r="D80" s="44">
        <v>3.6035008192840214</v>
      </c>
      <c r="E80" s="6">
        <f t="shared" si="3"/>
        <v>0.65376459009574361</v>
      </c>
      <c r="F80" s="6">
        <f t="shared" si="2"/>
        <v>1.3964991807159786</v>
      </c>
    </row>
    <row r="81" spans="1:6" x14ac:dyDescent="0.25">
      <c r="A81" s="44">
        <v>8.8000000000000166E-4</v>
      </c>
      <c r="B81" s="44">
        <v>8.696655672177922E-4</v>
      </c>
      <c r="C81" s="44">
        <v>4.3458253936043336</v>
      </c>
      <c r="D81" s="44">
        <v>3.6966556352109579</v>
      </c>
      <c r="E81" s="6">
        <f t="shared" si="3"/>
        <v>0.65417460639566638</v>
      </c>
      <c r="F81" s="6">
        <f t="shared" si="2"/>
        <v>1.3033443647890421</v>
      </c>
    </row>
    <row r="82" spans="1:6" x14ac:dyDescent="0.25">
      <c r="A82" s="44">
        <v>8.9000000000000168E-4</v>
      </c>
      <c r="B82" s="44">
        <v>8.789685634651434E-4</v>
      </c>
      <c r="C82" s="44">
        <v>4.34541994084345</v>
      </c>
      <c r="D82" s="44">
        <v>3.7896855967544356</v>
      </c>
      <c r="E82" s="6">
        <f t="shared" si="3"/>
        <v>0.65458005915655004</v>
      </c>
      <c r="F82" s="6">
        <f t="shared" si="2"/>
        <v>1.2103144032455644</v>
      </c>
    </row>
    <row r="83" spans="1:6" x14ac:dyDescent="0.25">
      <c r="A83" s="44">
        <v>9.0000000000000171E-4</v>
      </c>
      <c r="B83" s="44">
        <v>8.8825909658662994E-4</v>
      </c>
      <c r="C83" s="44">
        <v>4.3450189496450484</v>
      </c>
      <c r="D83" s="44">
        <v>3.8825909270409107</v>
      </c>
      <c r="E83" s="6">
        <f t="shared" si="3"/>
        <v>0.65498105035495158</v>
      </c>
      <c r="F83" s="6">
        <f t="shared" si="2"/>
        <v>1.1174090729590893</v>
      </c>
    </row>
    <row r="84" spans="1:6" x14ac:dyDescent="0.25">
      <c r="A84" s="44">
        <v>9.1000000000000174E-4</v>
      </c>
      <c r="B84" s="44">
        <v>8.9753718830976048E-4</v>
      </c>
      <c r="C84" s="44">
        <v>4.3446223214248025</v>
      </c>
      <c r="D84" s="44">
        <v>3.975371843344198</v>
      </c>
      <c r="E84" s="6">
        <f t="shared" si="3"/>
        <v>0.65537767857519746</v>
      </c>
      <c r="F84" s="6">
        <f t="shared" si="2"/>
        <v>1.024628156655802</v>
      </c>
    </row>
    <row r="85" spans="1:6" x14ac:dyDescent="0.25">
      <c r="A85" s="44">
        <v>9.2000000000000176E-4</v>
      </c>
      <c r="B85" s="44">
        <v>9.0680285794686455E-4</v>
      </c>
      <c r="C85" s="44">
        <v>4.3442299608774881</v>
      </c>
      <c r="D85" s="44">
        <v>4.0680285387869404</v>
      </c>
      <c r="E85" s="6">
        <f t="shared" si="3"/>
        <v>0.65577003912251186</v>
      </c>
      <c r="F85" s="6">
        <f t="shared" si="2"/>
        <v>0.93197146121305963</v>
      </c>
    </row>
    <row r="86" spans="1:6" x14ac:dyDescent="0.25">
      <c r="A86" s="44">
        <v>9.3000000000000179E-4</v>
      </c>
      <c r="B86" s="44">
        <v>9.1605610939460291E-4</v>
      </c>
      <c r="C86" s="44">
        <v>4.3438417760825763</v>
      </c>
      <c r="D86" s="44">
        <v>4.1605610523401912</v>
      </c>
      <c r="E86" s="6">
        <f t="shared" si="3"/>
        <v>0.65615822391742373</v>
      </c>
      <c r="F86" s="6">
        <f t="shared" si="2"/>
        <v>0.83943894765980875</v>
      </c>
    </row>
    <row r="87" spans="1:6" x14ac:dyDescent="0.25">
      <c r="A87" s="44">
        <v>9.4000000000000182E-4</v>
      </c>
      <c r="B87" s="44">
        <v>9.2529679987185531E-4</v>
      </c>
      <c r="C87" s="44">
        <v>4.3434576808331666</v>
      </c>
      <c r="D87" s="44">
        <v>4.25296795618919</v>
      </c>
      <c r="E87" s="6">
        <f t="shared" si="3"/>
        <v>0.65654231916683337</v>
      </c>
      <c r="F87" s="6">
        <f t="shared" si="2"/>
        <v>0.74703204381081001</v>
      </c>
    </row>
    <row r="88" spans="1:6" x14ac:dyDescent="0.25">
      <c r="A88" s="44">
        <v>9.5000000000000184E-4</v>
      </c>
      <c r="B88" s="44">
        <v>9.3452392704795884E-4</v>
      </c>
      <c r="C88" s="44">
        <v>4.3430776076375883</v>
      </c>
      <c r="D88" s="44">
        <v>4.3452392270277658</v>
      </c>
      <c r="E88" s="6">
        <f t="shared" si="3"/>
        <v>0.65692239236241168</v>
      </c>
      <c r="F88" s="6">
        <f t="shared" si="2"/>
        <v>0.65476077297223423</v>
      </c>
    </row>
    <row r="89" spans="1:6" x14ac:dyDescent="0.25">
      <c r="A89" s="44">
        <v>9.6000000000000187E-4</v>
      </c>
      <c r="B89" s="44">
        <v>9.4373092883781595E-4</v>
      </c>
      <c r="C89" s="44">
        <v>4.3427015930706956</v>
      </c>
      <c r="D89" s="44">
        <v>4.4373092440047754</v>
      </c>
      <c r="E89" s="6">
        <f t="shared" si="3"/>
        <v>0.65729840692930441</v>
      </c>
      <c r="F89" s="6">
        <f t="shared" si="2"/>
        <v>0.56269075599522456</v>
      </c>
    </row>
    <row r="90" spans="1:6" x14ac:dyDescent="0.25">
      <c r="A90" s="44">
        <v>9.7000000000000189E-4</v>
      </c>
      <c r="B90" s="44">
        <v>9.5287602308635755E-4</v>
      </c>
      <c r="C90" s="44">
        <v>4.3423303079032571</v>
      </c>
      <c r="D90" s="44">
        <v>4.5287601855767576</v>
      </c>
      <c r="E90" s="6">
        <f t="shared" si="3"/>
        <v>0.65766969209674286</v>
      </c>
      <c r="F90" s="6">
        <f t="shared" si="2"/>
        <v>0.47123981442324236</v>
      </c>
    </row>
    <row r="91" spans="1:6" x14ac:dyDescent="0.25">
      <c r="A91" s="44">
        <v>9.8000000000000192E-4</v>
      </c>
      <c r="B91" s="44">
        <v>9.6171724559046545E-4</v>
      </c>
      <c r="C91" s="44">
        <v>4.3419679400551994</v>
      </c>
      <c r="D91" s="44">
        <v>4.6171724097345122</v>
      </c>
      <c r="E91" s="6">
        <f t="shared" si="3"/>
        <v>0.65803205994480063</v>
      </c>
      <c r="F91" s="6">
        <f t="shared" si="2"/>
        <v>0.38282759026548785</v>
      </c>
    </row>
    <row r="92" spans="1:6" x14ac:dyDescent="0.25">
      <c r="A92" s="44">
        <v>9.9000000000000195E-4</v>
      </c>
      <c r="B92" s="44">
        <v>9.69375092810143E-4</v>
      </c>
      <c r="C92" s="44">
        <v>4.3416295005777297</v>
      </c>
      <c r="D92" s="44">
        <v>4.6937508811631643</v>
      </c>
      <c r="E92" s="6">
        <f t="shared" si="3"/>
        <v>0.65837049942227033</v>
      </c>
      <c r="F92" s="6">
        <f t="shared" si="2"/>
        <v>0.3062491188368357</v>
      </c>
    </row>
    <row r="93" spans="1:6" x14ac:dyDescent="0.25">
      <c r="A93" s="44">
        <v>1.000000000000002E-3</v>
      </c>
      <c r="B93" s="44">
        <v>9.7494773360717879E-4</v>
      </c>
      <c r="C93" s="44">
        <v>4.3413295316955098</v>
      </c>
      <c r="D93" s="44">
        <v>4.7494772885744787</v>
      </c>
      <c r="E93" s="6">
        <f t="shared" si="3"/>
        <v>0.65867046830449016</v>
      </c>
      <c r="F93" s="6">
        <f t="shared" si="2"/>
        <v>0.25052271142552129</v>
      </c>
    </row>
  </sheetData>
  <printOptions horizontalCentered="1"/>
  <pageMargins left="0.3" right="0.3" top="0.61" bottom="0.37" header="0.1" footer="0.1"/>
  <pageSetup paperSize="9" pageOrder="overThenDown" orientation="portrait" useFirstPageNumber="1" horizontalDpi="300" verticalDpi="300" r:id="rId1"/>
  <headerFooter alignWithMargins="0">
    <oddHeader>&amp;P</oddHeader>
    <oddFooter>&amp;F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103"/>
  <sheetViews>
    <sheetView workbookViewId="0">
      <selection activeCell="S14" sqref="S14"/>
    </sheetView>
  </sheetViews>
  <sheetFormatPr defaultColWidth="9" defaultRowHeight="13.2" x14ac:dyDescent="0.25"/>
  <cols>
    <col min="1" max="2" width="9" style="2" customWidth="1"/>
    <col min="3" max="4" width="9" style="9"/>
    <col min="5" max="5" width="10" style="9" customWidth="1"/>
    <col min="6" max="16384" width="9" style="9"/>
  </cols>
  <sheetData>
    <row r="1" spans="1:6" ht="26.4" x14ac:dyDescent="0.25">
      <c r="A1" s="17" t="s">
        <v>3</v>
      </c>
      <c r="B1" s="18" t="s">
        <v>4</v>
      </c>
      <c r="C1" s="19" t="s">
        <v>17</v>
      </c>
      <c r="D1" s="19" t="s">
        <v>16</v>
      </c>
      <c r="E1" s="20" t="s">
        <v>25</v>
      </c>
      <c r="F1" s="19" t="s">
        <v>24</v>
      </c>
    </row>
    <row r="2" spans="1:6" x14ac:dyDescent="0.25">
      <c r="A2" s="3" t="s">
        <v>0</v>
      </c>
      <c r="B2" s="1" t="s">
        <v>0</v>
      </c>
      <c r="C2" s="2" t="s">
        <v>1</v>
      </c>
      <c r="D2" s="2" t="s">
        <v>1</v>
      </c>
      <c r="E2" s="2" t="s">
        <v>1</v>
      </c>
      <c r="F2" s="2" t="s">
        <v>1</v>
      </c>
    </row>
    <row r="3" spans="1:6" x14ac:dyDescent="0.25">
      <c r="A3" s="45">
        <v>8.4999999999999993E-5</v>
      </c>
      <c r="B3" s="45">
        <v>8.8376683005764178E-5</v>
      </c>
      <c r="C3" s="45">
        <v>4.4289208458777232</v>
      </c>
      <c r="D3" s="45">
        <v>-4.1162331287804266</v>
      </c>
      <c r="E3" s="6">
        <f>5-C3</f>
        <v>0.57107915412227683</v>
      </c>
      <c r="F3" s="6">
        <f t="shared" ref="F3:F66" si="0">5-D3</f>
        <v>9.1162331287804257</v>
      </c>
    </row>
    <row r="4" spans="1:6" x14ac:dyDescent="0.25">
      <c r="A4" s="45">
        <v>8.5099999999999995E-5</v>
      </c>
      <c r="B4" s="45">
        <v>8.8480265556745152E-5</v>
      </c>
      <c r="C4" s="45">
        <v>4.4288791905717737</v>
      </c>
      <c r="D4" s="45">
        <v>-4.1151973032785074</v>
      </c>
      <c r="E4" s="6">
        <f t="shared" ref="E4:F67" si="1">5-C4</f>
        <v>0.57112080942822629</v>
      </c>
      <c r="F4" s="6">
        <f t="shared" si="0"/>
        <v>9.1151973032785065</v>
      </c>
    </row>
    <row r="5" spans="1:6" x14ac:dyDescent="0.25">
      <c r="A5" s="45">
        <v>8.5199999999999997E-5</v>
      </c>
      <c r="B5" s="45">
        <v>8.8583845615719525E-5</v>
      </c>
      <c r="C5" s="45">
        <v>4.4288376330213488</v>
      </c>
      <c r="D5" s="45">
        <v>-4.1141615026998872</v>
      </c>
      <c r="E5" s="6">
        <f t="shared" si="1"/>
        <v>0.57116236697865119</v>
      </c>
      <c r="F5" s="6">
        <f t="shared" si="0"/>
        <v>9.1141615026998863</v>
      </c>
    </row>
    <row r="6" spans="1:6" x14ac:dyDescent="0.25">
      <c r="A6" s="45">
        <v>8.53E-5</v>
      </c>
      <c r="B6" s="45">
        <v>8.8687425050304469E-5</v>
      </c>
      <c r="C6" s="45">
        <v>4.4287960997380509</v>
      </c>
      <c r="D6" s="45">
        <v>-4.1131257083646684</v>
      </c>
      <c r="E6" s="6">
        <f t="shared" si="1"/>
        <v>0.57120390026194912</v>
      </c>
      <c r="F6" s="6">
        <f t="shared" si="0"/>
        <v>9.1131257083646684</v>
      </c>
    </row>
    <row r="7" spans="1:6" x14ac:dyDescent="0.25">
      <c r="A7" s="45">
        <v>8.5400000000000002E-5</v>
      </c>
      <c r="B7" s="45">
        <v>8.8791003237220778E-5</v>
      </c>
      <c r="C7" s="45">
        <v>4.428754615065448</v>
      </c>
      <c r="D7" s="45">
        <v>-4.1120899265051287</v>
      </c>
      <c r="E7" s="6">
        <f t="shared" si="1"/>
        <v>0.57124538493455201</v>
      </c>
      <c r="F7" s="6">
        <f t="shared" si="0"/>
        <v>9.1120899265051278</v>
      </c>
    </row>
    <row r="8" spans="1:6" x14ac:dyDescent="0.25">
      <c r="A8" s="45">
        <v>8.5500000000000005E-5</v>
      </c>
      <c r="B8" s="45">
        <v>8.8894580177134586E-5</v>
      </c>
      <c r="C8" s="45">
        <v>4.4287131788893968</v>
      </c>
      <c r="D8" s="45">
        <v>-4.1110541571145625</v>
      </c>
      <c r="E8" s="6">
        <f t="shared" si="1"/>
        <v>0.57128682111060325</v>
      </c>
      <c r="F8" s="6">
        <f t="shared" si="0"/>
        <v>9.1110541571145625</v>
      </c>
    </row>
    <row r="9" spans="1:6" x14ac:dyDescent="0.25">
      <c r="A9" s="45">
        <v>8.5600000000000007E-5</v>
      </c>
      <c r="B9" s="45">
        <v>8.8998155867603401E-5</v>
      </c>
      <c r="C9" s="45">
        <v>4.4286717910977247</v>
      </c>
      <c r="D9" s="45">
        <v>-4.1100184002216542</v>
      </c>
      <c r="E9" s="6">
        <f t="shared" si="1"/>
        <v>0.57132820890227531</v>
      </c>
      <c r="F9" s="6">
        <f t="shared" si="0"/>
        <v>9.1100184002216551</v>
      </c>
    </row>
    <row r="10" spans="1:6" x14ac:dyDescent="0.25">
      <c r="A10" s="45">
        <v>8.570000000000001E-5</v>
      </c>
      <c r="B10" s="45">
        <v>8.9101730310403582E-5</v>
      </c>
      <c r="C10" s="45">
        <v>4.4286304515761987</v>
      </c>
      <c r="D10" s="45">
        <v>-4.1089826558054199</v>
      </c>
      <c r="E10" s="6">
        <f t="shared" si="1"/>
        <v>0.57136954842380128</v>
      </c>
      <c r="F10" s="6">
        <f t="shared" si="0"/>
        <v>9.1089826558054199</v>
      </c>
    </row>
    <row r="11" spans="1:6" x14ac:dyDescent="0.25">
      <c r="A11" s="45">
        <v>8.5800000000000012E-5</v>
      </c>
      <c r="B11" s="45">
        <v>8.9205303505091038E-5</v>
      </c>
      <c r="C11" s="45">
        <v>4.4285891602123826</v>
      </c>
      <c r="D11" s="45">
        <v>-4.1079469238685444</v>
      </c>
      <c r="E11" s="6">
        <f t="shared" si="1"/>
        <v>0.57141083978761742</v>
      </c>
      <c r="F11" s="6">
        <f t="shared" si="0"/>
        <v>9.1079469238685444</v>
      </c>
    </row>
    <row r="12" spans="1:6" x14ac:dyDescent="0.25">
      <c r="A12" s="45">
        <v>8.5900000000000014E-5</v>
      </c>
      <c r="B12" s="45">
        <v>8.9308875449889413E-5</v>
      </c>
      <c r="C12" s="45">
        <v>4.4285479168946438</v>
      </c>
      <c r="D12" s="45">
        <v>-4.1069112044319835</v>
      </c>
      <c r="E12" s="6">
        <f t="shared" si="1"/>
        <v>0.57145208310535622</v>
      </c>
      <c r="F12" s="6">
        <f t="shared" si="0"/>
        <v>9.1069112044319844</v>
      </c>
    </row>
    <row r="13" spans="1:6" x14ac:dyDescent="0.25">
      <c r="A13" s="45">
        <v>8.6000000000000017E-5</v>
      </c>
      <c r="B13" s="45">
        <v>8.941244614635302E-5</v>
      </c>
      <c r="C13" s="45">
        <v>4.4285067215105061</v>
      </c>
      <c r="D13" s="45">
        <v>-4.1058754974789586</v>
      </c>
      <c r="E13" s="6">
        <f t="shared" si="1"/>
        <v>0.57149327848949394</v>
      </c>
      <c r="F13" s="6">
        <f t="shared" si="0"/>
        <v>9.1058754974789586</v>
      </c>
    </row>
    <row r="14" spans="1:6" x14ac:dyDescent="0.25">
      <c r="A14" s="45">
        <v>8.6100000000000019E-5</v>
      </c>
      <c r="B14" s="45">
        <v>8.9516015592483456E-5</v>
      </c>
      <c r="C14" s="45">
        <v>4.4284655739490217</v>
      </c>
      <c r="D14" s="45">
        <v>-4.1048398030255377</v>
      </c>
      <c r="E14" s="6">
        <f t="shared" si="1"/>
        <v>0.57153442605097826</v>
      </c>
      <c r="F14" s="6">
        <f t="shared" si="0"/>
        <v>9.1048398030255377</v>
      </c>
    </row>
    <row r="15" spans="1:6" x14ac:dyDescent="0.25">
      <c r="A15" s="45">
        <v>8.6200000000000022E-5</v>
      </c>
      <c r="B15" s="45">
        <v>8.9619583790057078E-5</v>
      </c>
      <c r="C15" s="45">
        <v>4.4284244740985397</v>
      </c>
      <c r="D15" s="45">
        <v>-4.1038041210627574</v>
      </c>
      <c r="E15" s="6">
        <f t="shared" si="1"/>
        <v>0.57157552590146032</v>
      </c>
      <c r="F15" s="6">
        <f t="shared" si="0"/>
        <v>9.1038041210627583</v>
      </c>
    </row>
    <row r="16" spans="1:6" x14ac:dyDescent="0.25">
      <c r="A16" s="45">
        <v>8.6300000000000024E-5</v>
      </c>
      <c r="B16" s="45">
        <v>8.9723150735965262E-5</v>
      </c>
      <c r="C16" s="45">
        <v>4.4283834218491958</v>
      </c>
      <c r="D16" s="45">
        <v>-4.1027684516097667</v>
      </c>
      <c r="E16" s="6">
        <f t="shared" si="1"/>
        <v>0.57161657815080424</v>
      </c>
      <c r="F16" s="6">
        <f t="shared" si="0"/>
        <v>9.1027684516097658</v>
      </c>
    </row>
    <row r="17" spans="1:6" x14ac:dyDescent="0.25">
      <c r="A17" s="45">
        <v>8.6400000000000027E-5</v>
      </c>
      <c r="B17" s="45">
        <v>8.98267164326505E-5</v>
      </c>
      <c r="C17" s="45">
        <v>4.4283424170901569</v>
      </c>
      <c r="D17" s="45">
        <v>-4.1017327946560123</v>
      </c>
      <c r="E17" s="6">
        <f t="shared" si="1"/>
        <v>0.57165758290984314</v>
      </c>
      <c r="F17" s="6">
        <f t="shared" si="0"/>
        <v>9.1017327946560123</v>
      </c>
    </row>
    <row r="18" spans="1:6" x14ac:dyDescent="0.25">
      <c r="A18" s="45">
        <v>8.6500000000000029E-5</v>
      </c>
      <c r="B18" s="45">
        <v>8.9930280877892343E-5</v>
      </c>
      <c r="C18" s="45">
        <v>4.4283014597118298</v>
      </c>
      <c r="D18" s="45">
        <v>-4.100697150212957</v>
      </c>
      <c r="E18" s="6">
        <f t="shared" si="1"/>
        <v>0.57169854028817024</v>
      </c>
      <c r="F18" s="6">
        <f t="shared" si="0"/>
        <v>9.100697150212957</v>
      </c>
    </row>
    <row r="19" spans="1:6" x14ac:dyDescent="0.25">
      <c r="A19" s="45">
        <v>8.6600000000000031E-5</v>
      </c>
      <c r="B19" s="45">
        <v>9.0033844073245106E-5</v>
      </c>
      <c r="C19" s="45">
        <v>4.4282605496041478</v>
      </c>
      <c r="D19" s="45">
        <v>-4.0996615182705725</v>
      </c>
      <c r="E19" s="6">
        <f t="shared" si="1"/>
        <v>0.57173945039585217</v>
      </c>
      <c r="F19" s="6">
        <f t="shared" si="0"/>
        <v>9.0996615182705725</v>
      </c>
    </row>
    <row r="20" spans="1:6" x14ac:dyDescent="0.25">
      <c r="A20" s="45">
        <v>8.6700000000000034E-5</v>
      </c>
      <c r="B20" s="45">
        <v>9.0137406017598565E-5</v>
      </c>
      <c r="C20" s="45">
        <v>4.4282196866582471</v>
      </c>
      <c r="D20" s="45">
        <v>-4.0986258988369988</v>
      </c>
      <c r="E20" s="6">
        <f t="shared" si="1"/>
        <v>0.57178031334175294</v>
      </c>
      <c r="F20" s="6">
        <f t="shared" si="0"/>
        <v>9.0986258988369997</v>
      </c>
    </row>
    <row r="21" spans="1:6" x14ac:dyDescent="0.25">
      <c r="A21" s="45">
        <v>8.6800000000000036E-5</v>
      </c>
      <c r="B21" s="45">
        <v>9.0240966709176362E-5</v>
      </c>
      <c r="C21" s="45">
        <v>4.4281788707661169</v>
      </c>
      <c r="D21" s="45">
        <v>-4.0975902919330212</v>
      </c>
      <c r="E21" s="6">
        <f t="shared" si="1"/>
        <v>0.57182112923388306</v>
      </c>
      <c r="F21" s="6">
        <f t="shared" si="0"/>
        <v>9.0975902919330203</v>
      </c>
    </row>
    <row r="22" spans="1:6" x14ac:dyDescent="0.25">
      <c r="A22" s="45">
        <v>8.6900000000000039E-5</v>
      </c>
      <c r="B22" s="45">
        <v>9.034452615042099E-5</v>
      </c>
      <c r="C22" s="45">
        <v>4.4281381018180141</v>
      </c>
      <c r="D22" s="45">
        <v>-4.0965546975302392</v>
      </c>
      <c r="E22" s="6">
        <f t="shared" si="1"/>
        <v>0.57186189818198585</v>
      </c>
      <c r="F22" s="6">
        <f t="shared" si="0"/>
        <v>9.0965546975302392</v>
      </c>
    </row>
    <row r="23" spans="1:6" x14ac:dyDescent="0.25">
      <c r="A23" s="45">
        <v>8.7000000000000041E-5</v>
      </c>
      <c r="B23" s="45">
        <v>9.0448084338889956E-5</v>
      </c>
      <c r="C23" s="45">
        <v>4.4280973797069905</v>
      </c>
      <c r="D23" s="45">
        <v>-4.0955191156559589</v>
      </c>
      <c r="E23" s="6">
        <f t="shared" si="1"/>
        <v>0.57190262029300953</v>
      </c>
      <c r="F23" s="6">
        <f t="shared" si="0"/>
        <v>9.0955191156559589</v>
      </c>
    </row>
    <row r="24" spans="1:6" x14ac:dyDescent="0.25">
      <c r="A24" s="45">
        <v>8.7100000000000044E-5</v>
      </c>
      <c r="B24" s="45">
        <v>9.0551641275249395E-5</v>
      </c>
      <c r="C24" s="45">
        <v>4.4280567043248924</v>
      </c>
      <c r="D24" s="45">
        <v>-4.0944835463015714</v>
      </c>
      <c r="E24" s="6">
        <f t="shared" si="1"/>
        <v>0.5719432956751076</v>
      </c>
      <c r="F24" s="6">
        <f t="shared" si="0"/>
        <v>9.0944835463015714</v>
      </c>
    </row>
    <row r="25" spans="1:6" x14ac:dyDescent="0.25">
      <c r="A25" s="45">
        <v>8.7200000000000046E-5</v>
      </c>
      <c r="B25" s="45">
        <v>9.0655196959055218E-5</v>
      </c>
      <c r="C25" s="45">
        <v>4.4280160755647877</v>
      </c>
      <c r="D25" s="45">
        <v>-4.0934479894751608</v>
      </c>
      <c r="E25" s="6">
        <f t="shared" si="1"/>
        <v>0.57198392443521229</v>
      </c>
      <c r="F25" s="6">
        <f t="shared" si="0"/>
        <v>9.0934479894751608</v>
      </c>
    </row>
    <row r="26" spans="1:6" x14ac:dyDescent="0.25">
      <c r="A26" s="45">
        <v>8.7300000000000048E-5</v>
      </c>
      <c r="B26" s="45">
        <v>9.0758751390307424E-5</v>
      </c>
      <c r="C26" s="45">
        <v>4.4279754933194297</v>
      </c>
      <c r="D26" s="45">
        <v>-4.0924124451738422</v>
      </c>
      <c r="E26" s="6">
        <f t="shared" si="1"/>
        <v>0.57202450668057025</v>
      </c>
      <c r="F26" s="6">
        <f t="shared" si="0"/>
        <v>9.0924124451738422</v>
      </c>
    </row>
    <row r="27" spans="1:6" x14ac:dyDescent="0.25">
      <c r="A27" s="45">
        <v>8.7400000000000051E-5</v>
      </c>
      <c r="B27" s="45">
        <v>9.0862304567895791E-5</v>
      </c>
      <c r="C27" s="45">
        <v>4.4279349574825186</v>
      </c>
      <c r="D27" s="45">
        <v>-4.0913769134043783</v>
      </c>
      <c r="E27" s="6">
        <f t="shared" si="1"/>
        <v>0.57206504251748136</v>
      </c>
      <c r="F27" s="6">
        <f t="shared" si="0"/>
        <v>9.0913769134043783</v>
      </c>
    </row>
    <row r="28" spans="1:6" x14ac:dyDescent="0.25">
      <c r="A28" s="45">
        <v>8.7500000000000053E-5</v>
      </c>
      <c r="B28" s="45">
        <v>9.0965856493152586E-5</v>
      </c>
      <c r="C28" s="45">
        <v>4.4278944679476036</v>
      </c>
      <c r="D28" s="45">
        <v>-4.090341394163687</v>
      </c>
      <c r="E28" s="6">
        <f t="shared" si="1"/>
        <v>0.57210553205239645</v>
      </c>
      <c r="F28" s="6">
        <f t="shared" si="0"/>
        <v>9.090341394163687</v>
      </c>
    </row>
    <row r="29" spans="1:6" x14ac:dyDescent="0.25">
      <c r="A29" s="45">
        <v>8.7600000000000056E-5</v>
      </c>
      <c r="B29" s="45">
        <v>9.1069407163635319E-5</v>
      </c>
      <c r="C29" s="45">
        <v>4.4278540246095064</v>
      </c>
      <c r="D29" s="45">
        <v>-4.0893058874684476</v>
      </c>
      <c r="E29" s="6">
        <f t="shared" si="1"/>
        <v>0.57214597539049361</v>
      </c>
      <c r="F29" s="6">
        <f t="shared" si="0"/>
        <v>9.0893058874684485</v>
      </c>
    </row>
    <row r="30" spans="1:6" x14ac:dyDescent="0.25">
      <c r="A30" s="45">
        <v>8.7700000000000058E-5</v>
      </c>
      <c r="B30" s="45">
        <v>9.1172956582008524E-5</v>
      </c>
      <c r="C30" s="45">
        <v>4.4278136273616644</v>
      </c>
      <c r="D30" s="45">
        <v>-4.0882703932957147</v>
      </c>
      <c r="E30" s="6">
        <f t="shared" si="1"/>
        <v>0.57218637263833561</v>
      </c>
      <c r="F30" s="6">
        <f t="shared" si="0"/>
        <v>9.0882703932957156</v>
      </c>
    </row>
    <row r="31" spans="1:6" x14ac:dyDescent="0.25">
      <c r="A31" s="45">
        <v>8.7800000000000061E-5</v>
      </c>
      <c r="B31" s="45">
        <v>9.1276504744941533E-5</v>
      </c>
      <c r="C31" s="45">
        <v>4.4277732761002353</v>
      </c>
      <c r="D31" s="45">
        <v>-4.0872349116770854</v>
      </c>
      <c r="E31" s="6">
        <f t="shared" si="1"/>
        <v>0.5722267238997647</v>
      </c>
      <c r="F31" s="6">
        <f t="shared" si="0"/>
        <v>9.0872349116770863</v>
      </c>
    </row>
    <row r="32" spans="1:6" x14ac:dyDescent="0.25">
      <c r="A32" s="45">
        <v>8.7900000000000063E-5</v>
      </c>
      <c r="B32" s="45">
        <v>9.1380051653544569E-5</v>
      </c>
      <c r="C32" s="45">
        <v>4.4277329707199735</v>
      </c>
      <c r="D32" s="45">
        <v>-4.0861994426011803</v>
      </c>
      <c r="E32" s="6">
        <f t="shared" si="1"/>
        <v>0.57226702928002648</v>
      </c>
      <c r="F32" s="6">
        <f t="shared" si="0"/>
        <v>9.0861994426011812</v>
      </c>
    </row>
    <row r="33" spans="1:6" x14ac:dyDescent="0.25">
      <c r="A33" s="45">
        <v>8.8000000000000065E-5</v>
      </c>
      <c r="B33" s="45">
        <v>9.1483597308261722E-5</v>
      </c>
      <c r="C33" s="45">
        <v>4.4276927111162312</v>
      </c>
      <c r="D33" s="45">
        <v>-4.0851639860670472</v>
      </c>
      <c r="E33" s="6">
        <f t="shared" si="1"/>
        <v>0.57230728888376881</v>
      </c>
      <c r="F33" s="6">
        <f t="shared" si="0"/>
        <v>9.0851639860670481</v>
      </c>
    </row>
    <row r="34" spans="1:6" x14ac:dyDescent="0.25">
      <c r="A34" s="45">
        <v>8.8100000000000068E-5</v>
      </c>
      <c r="B34" s="45">
        <v>9.1587141707760722E-5</v>
      </c>
      <c r="C34" s="45">
        <v>4.4276524971853526</v>
      </c>
      <c r="D34" s="45">
        <v>-4.0841285420837075</v>
      </c>
      <c r="E34" s="6">
        <f t="shared" si="1"/>
        <v>0.57234750281464741</v>
      </c>
      <c r="F34" s="6">
        <f t="shared" si="0"/>
        <v>9.0841285420837075</v>
      </c>
    </row>
    <row r="35" spans="1:6" x14ac:dyDescent="0.25">
      <c r="A35" s="45">
        <v>8.820000000000007E-5</v>
      </c>
      <c r="B35" s="45">
        <v>9.1690684851819526E-5</v>
      </c>
      <c r="C35" s="45">
        <v>4.4276123288235256</v>
      </c>
      <c r="D35" s="45">
        <v>-4.083093110651161</v>
      </c>
      <c r="E35" s="6">
        <f t="shared" si="1"/>
        <v>0.57238767117647438</v>
      </c>
      <c r="F35" s="6">
        <f t="shared" si="0"/>
        <v>9.083093110651161</v>
      </c>
    </row>
    <row r="36" spans="1:6" x14ac:dyDescent="0.25">
      <c r="A36" s="45">
        <v>8.8300000000000073E-5</v>
      </c>
      <c r="B36" s="45">
        <v>9.1794226740216089E-5</v>
      </c>
      <c r="C36" s="45">
        <v>4.4275722059277545</v>
      </c>
      <c r="D36" s="45">
        <v>-4.0820576917777762</v>
      </c>
      <c r="E36" s="6">
        <f t="shared" si="1"/>
        <v>0.57242779407224553</v>
      </c>
      <c r="F36" s="6">
        <f t="shared" si="0"/>
        <v>9.0820576917777771</v>
      </c>
    </row>
    <row r="37" spans="1:6" x14ac:dyDescent="0.25">
      <c r="A37" s="45">
        <v>8.8400000000000075E-5</v>
      </c>
      <c r="B37" s="45">
        <v>9.1897767373616546E-5</v>
      </c>
      <c r="C37" s="45">
        <v>4.4275321283944118</v>
      </c>
      <c r="D37" s="45">
        <v>-4.0810222854523293</v>
      </c>
      <c r="E37" s="6">
        <f t="shared" si="1"/>
        <v>0.57246787160558821</v>
      </c>
      <c r="F37" s="6">
        <f t="shared" si="0"/>
        <v>9.0810222854523293</v>
      </c>
    </row>
    <row r="38" spans="1:6" x14ac:dyDescent="0.25">
      <c r="A38" s="45">
        <v>8.8500000000000078E-5</v>
      </c>
      <c r="B38" s="45">
        <v>9.2001306750244538E-5</v>
      </c>
      <c r="C38" s="45">
        <v>4.4274920961217887</v>
      </c>
      <c r="D38" s="45">
        <v>-4.0799868916971116</v>
      </c>
      <c r="E38" s="6">
        <f t="shared" si="1"/>
        <v>0.57250790387821127</v>
      </c>
      <c r="F38" s="6">
        <f t="shared" si="0"/>
        <v>9.0799868916971107</v>
      </c>
    </row>
    <row r="39" spans="1:6" x14ac:dyDescent="0.25">
      <c r="A39" s="45">
        <v>8.860000000000008E-5</v>
      </c>
      <c r="B39" s="45">
        <v>9.21048448707662E-5</v>
      </c>
      <c r="C39" s="45">
        <v>4.427452109007163</v>
      </c>
      <c r="D39" s="45">
        <v>-4.078951510502633</v>
      </c>
      <c r="E39" s="6">
        <f t="shared" si="1"/>
        <v>0.57254789099283698</v>
      </c>
      <c r="F39" s="6">
        <f t="shared" si="0"/>
        <v>9.0789515105026339</v>
      </c>
    </row>
    <row r="40" spans="1:6" x14ac:dyDescent="0.25">
      <c r="A40" s="45">
        <v>8.8700000000000082E-5</v>
      </c>
      <c r="B40" s="45">
        <v>9.2208381735181533E-5</v>
      </c>
      <c r="C40" s="45">
        <v>4.4274121669484297</v>
      </c>
      <c r="D40" s="45">
        <v>-4.0779161418696885</v>
      </c>
      <c r="E40" s="6">
        <f t="shared" si="1"/>
        <v>0.57258783305157035</v>
      </c>
      <c r="F40" s="6">
        <f t="shared" si="0"/>
        <v>9.0779161418696894</v>
      </c>
    </row>
    <row r="41" spans="1:6" x14ac:dyDescent="0.25">
      <c r="A41" s="45">
        <v>8.8800000000000085E-5</v>
      </c>
      <c r="B41" s="45">
        <v>9.2311917341714178E-5</v>
      </c>
      <c r="C41" s="45">
        <v>4.4273722698445725</v>
      </c>
      <c r="D41" s="45">
        <v>-4.0768807858125991</v>
      </c>
      <c r="E41" s="6">
        <f t="shared" si="1"/>
        <v>0.57262773015542745</v>
      </c>
      <c r="F41" s="6">
        <f t="shared" si="0"/>
        <v>9.0768807858125982</v>
      </c>
    </row>
    <row r="42" spans="1:6" x14ac:dyDescent="0.25">
      <c r="A42" s="45">
        <v>8.8900000000000087E-5</v>
      </c>
      <c r="B42" s="45">
        <v>9.2415451693472761E-5</v>
      </c>
      <c r="C42" s="45">
        <v>4.427332417593342</v>
      </c>
      <c r="D42" s="45">
        <v>-4.0758454423081227</v>
      </c>
      <c r="E42" s="6">
        <f t="shared" si="1"/>
        <v>0.57266758240665805</v>
      </c>
      <c r="F42" s="6">
        <f t="shared" si="0"/>
        <v>9.0758454423081218</v>
      </c>
    </row>
    <row r="43" spans="1:6" x14ac:dyDescent="0.25">
      <c r="A43" s="45">
        <v>8.900000000000009E-5</v>
      </c>
      <c r="B43" s="45">
        <v>9.2518984786682523E-5</v>
      </c>
      <c r="C43" s="45">
        <v>4.4272926100949164</v>
      </c>
      <c r="D43" s="45">
        <v>-4.0748101113834503</v>
      </c>
      <c r="E43" s="6">
        <f t="shared" si="1"/>
        <v>0.57270738990508363</v>
      </c>
      <c r="F43" s="6">
        <f t="shared" si="0"/>
        <v>9.0748101113834494</v>
      </c>
    </row>
    <row r="44" spans="1:6" x14ac:dyDescent="0.25">
      <c r="A44" s="45">
        <v>8.9100000000000092E-5</v>
      </c>
      <c r="B44" s="45">
        <v>9.2622516621787554E-5</v>
      </c>
      <c r="C44" s="45">
        <v>4.4272528472486394</v>
      </c>
      <c r="D44" s="45">
        <v>-4.0737747930423911</v>
      </c>
      <c r="E44" s="6">
        <f t="shared" si="1"/>
        <v>0.57274715275136057</v>
      </c>
      <c r="F44" s="6">
        <f t="shared" si="0"/>
        <v>9.0737747930423911</v>
      </c>
    </row>
    <row r="45" spans="1:6" x14ac:dyDescent="0.25">
      <c r="A45" s="45">
        <v>8.9200000000000095E-5</v>
      </c>
      <c r="B45" s="45">
        <v>9.2726047200342165E-5</v>
      </c>
      <c r="C45" s="45">
        <v>4.4272131289536647</v>
      </c>
      <c r="D45" s="45">
        <v>-4.0727394872690459</v>
      </c>
      <c r="E45" s="6">
        <f t="shared" si="1"/>
        <v>0.5727868710463353</v>
      </c>
      <c r="F45" s="6">
        <f t="shared" si="0"/>
        <v>9.0727394872690468</v>
      </c>
    </row>
    <row r="46" spans="1:6" x14ac:dyDescent="0.25">
      <c r="A46" s="45">
        <v>8.9300000000000097E-5</v>
      </c>
      <c r="B46" s="45">
        <v>9.2829576520347956E-5</v>
      </c>
      <c r="C46" s="45">
        <v>4.4271734551106539</v>
      </c>
      <c r="D46" s="45">
        <v>-4.0717041940801098</v>
      </c>
      <c r="E46" s="6">
        <f t="shared" si="1"/>
        <v>0.57282654488934615</v>
      </c>
      <c r="F46" s="6">
        <f t="shared" si="0"/>
        <v>9.0717041940801089</v>
      </c>
    </row>
    <row r="47" spans="1:6" x14ac:dyDescent="0.25">
      <c r="A47" s="45">
        <v>8.94000000000001E-5</v>
      </c>
      <c r="B47" s="45">
        <v>9.2933104581582882E-5</v>
      </c>
      <c r="C47" s="45">
        <v>4.4271338256201105</v>
      </c>
      <c r="D47" s="45">
        <v>-4.0706689134776557</v>
      </c>
      <c r="E47" s="6">
        <f t="shared" si="1"/>
        <v>0.57286617437988951</v>
      </c>
      <c r="F47" s="6">
        <f t="shared" si="0"/>
        <v>9.0706689134776557</v>
      </c>
    </row>
    <row r="48" spans="1:6" x14ac:dyDescent="0.25">
      <c r="A48" s="45">
        <v>8.9500000000000102E-5</v>
      </c>
      <c r="B48" s="45">
        <v>9.3036631385601254E-5</v>
      </c>
      <c r="C48" s="45">
        <v>4.4270942403821776</v>
      </c>
      <c r="D48" s="45">
        <v>-4.069633645449068</v>
      </c>
      <c r="E48" s="6">
        <f t="shared" si="1"/>
        <v>0.57290575961782242</v>
      </c>
      <c r="F48" s="6">
        <f t="shared" si="0"/>
        <v>9.069633645449068</v>
      </c>
    </row>
    <row r="49" spans="1:6" x14ac:dyDescent="0.25">
      <c r="A49" s="45">
        <v>8.9600000000000104E-5</v>
      </c>
      <c r="B49" s="45">
        <v>9.3140156928850359E-5</v>
      </c>
      <c r="C49" s="45">
        <v>4.4270546992992283</v>
      </c>
      <c r="D49" s="45">
        <v>-4.0685983900255032</v>
      </c>
      <c r="E49" s="6">
        <f t="shared" si="1"/>
        <v>0.57294530070077165</v>
      </c>
      <c r="F49" s="6">
        <f t="shared" si="0"/>
        <v>9.0685983900255032</v>
      </c>
    </row>
    <row r="50" spans="1:6" x14ac:dyDescent="0.25">
      <c r="A50" s="45">
        <v>8.9700000000000107E-5</v>
      </c>
      <c r="B50" s="45">
        <v>9.3243681214438823E-5</v>
      </c>
      <c r="C50" s="45">
        <v>4.427015202271356</v>
      </c>
      <c r="D50" s="45">
        <v>-4.0675631471776938</v>
      </c>
      <c r="E50" s="6">
        <f t="shared" si="1"/>
        <v>0.57298479772864397</v>
      </c>
      <c r="F50" s="6">
        <f t="shared" si="0"/>
        <v>9.0675631471776938</v>
      </c>
    </row>
    <row r="51" spans="1:6" x14ac:dyDescent="0.25">
      <c r="A51" s="45">
        <v>8.9800000000000109E-5</v>
      </c>
      <c r="B51" s="45">
        <v>9.3347204240590287E-5</v>
      </c>
      <c r="C51" s="45">
        <v>4.4269757492011692</v>
      </c>
      <c r="D51" s="45">
        <v>-4.0665279169273925</v>
      </c>
      <c r="E51" s="6">
        <f t="shared" si="1"/>
        <v>0.57302425079883079</v>
      </c>
      <c r="F51" s="6">
        <f t="shared" si="0"/>
        <v>9.0665279169273916</v>
      </c>
    </row>
    <row r="52" spans="1:6" x14ac:dyDescent="0.25">
      <c r="A52" s="45">
        <v>8.9900000000000112E-5</v>
      </c>
      <c r="B52" s="45">
        <v>9.3450726007082707E-5</v>
      </c>
      <c r="C52" s="45">
        <v>4.4269363399906725</v>
      </c>
      <c r="D52" s="45">
        <v>-4.0654926992737606</v>
      </c>
      <c r="E52" s="6">
        <f t="shared" si="1"/>
        <v>0.57306366000932751</v>
      </c>
      <c r="F52" s="6">
        <f t="shared" si="0"/>
        <v>9.0654926992737614</v>
      </c>
    </row>
    <row r="53" spans="1:6" x14ac:dyDescent="0.25">
      <c r="A53" s="45">
        <v>9.0000000000000114E-5</v>
      </c>
      <c r="B53" s="45">
        <v>9.3554246513027906E-5</v>
      </c>
      <c r="C53" s="45">
        <v>4.4268969745424629</v>
      </c>
      <c r="D53" s="45">
        <v>-4.0644574942237162</v>
      </c>
      <c r="E53" s="6">
        <f t="shared" si="1"/>
        <v>0.57310302545753711</v>
      </c>
      <c r="F53" s="6">
        <f t="shared" si="0"/>
        <v>9.064457494223717</v>
      </c>
    </row>
    <row r="54" spans="1:6" x14ac:dyDescent="0.25">
      <c r="A54" s="45">
        <v>9.0100000000000117E-5</v>
      </c>
      <c r="B54" s="45">
        <v>9.3657765759758149E-5</v>
      </c>
      <c r="C54" s="45">
        <v>4.4268576527588017</v>
      </c>
      <c r="D54" s="45">
        <v>-4.0634223017677416</v>
      </c>
      <c r="E54" s="6">
        <f t="shared" si="1"/>
        <v>0.57314234724119828</v>
      </c>
      <c r="F54" s="6">
        <f t="shared" si="0"/>
        <v>9.0634223017677407</v>
      </c>
    </row>
    <row r="55" spans="1:6" x14ac:dyDescent="0.25">
      <c r="A55" s="45">
        <v>9.0200000000000119E-5</v>
      </c>
      <c r="B55" s="45">
        <v>9.3761283745941171E-5</v>
      </c>
      <c r="C55" s="45">
        <v>4.4268183745432097</v>
      </c>
      <c r="D55" s="45">
        <v>-4.0623871219154681</v>
      </c>
      <c r="E55" s="6">
        <f t="shared" si="1"/>
        <v>0.5731816254567903</v>
      </c>
      <c r="F55" s="6">
        <f t="shared" si="0"/>
        <v>9.0623871219154672</v>
      </c>
    </row>
    <row r="56" spans="1:6" x14ac:dyDescent="0.25">
      <c r="A56" s="45">
        <v>9.0300000000000121E-5</v>
      </c>
      <c r="B56" s="45">
        <v>9.3864800471799015E-5</v>
      </c>
      <c r="C56" s="45">
        <v>4.4267791397990264</v>
      </c>
      <c r="D56" s="45">
        <v>-4.0613519546704779</v>
      </c>
      <c r="E56" s="6">
        <f t="shared" si="1"/>
        <v>0.57322086020097363</v>
      </c>
      <c r="F56" s="6">
        <f t="shared" si="0"/>
        <v>9.0613519546704779</v>
      </c>
    </row>
    <row r="57" spans="1:6" x14ac:dyDescent="0.25">
      <c r="A57" s="45">
        <v>9.0400000000000124E-5</v>
      </c>
      <c r="B57" s="45">
        <v>9.3968315937109637E-5</v>
      </c>
      <c r="C57" s="45">
        <v>4.4267399484297121</v>
      </c>
      <c r="D57" s="45">
        <v>-4.060316800025551</v>
      </c>
      <c r="E57" s="6">
        <f t="shared" si="1"/>
        <v>0.57326005157028792</v>
      </c>
      <c r="F57" s="6">
        <f t="shared" si="0"/>
        <v>9.0603168000255501</v>
      </c>
    </row>
    <row r="58" spans="1:6" x14ac:dyDescent="0.25">
      <c r="A58" s="45">
        <v>9.0500000000000126E-5</v>
      </c>
      <c r="B58" s="45">
        <v>9.4071830140984858E-5</v>
      </c>
      <c r="C58" s="45">
        <v>4.4267008003397992</v>
      </c>
      <c r="D58" s="45">
        <v>-4.0592816579979942</v>
      </c>
      <c r="E58" s="6">
        <f t="shared" si="1"/>
        <v>0.57329919966020082</v>
      </c>
      <c r="F58" s="6">
        <f t="shared" si="0"/>
        <v>9.0592816579979942</v>
      </c>
    </row>
    <row r="59" spans="1:6" x14ac:dyDescent="0.25">
      <c r="A59" s="45">
        <v>9.0600000000000129E-5</v>
      </c>
      <c r="B59" s="45">
        <v>9.4175343082758545E-5</v>
      </c>
      <c r="C59" s="45">
        <v>4.4266616954337188</v>
      </c>
      <c r="D59" s="45">
        <v>-4.0582465285902929</v>
      </c>
      <c r="E59" s="6">
        <f t="shared" si="1"/>
        <v>0.57333830456628121</v>
      </c>
      <c r="F59" s="6">
        <f t="shared" si="0"/>
        <v>9.058246528590292</v>
      </c>
    </row>
    <row r="60" spans="1:6" x14ac:dyDescent="0.25">
      <c r="A60" s="45">
        <v>9.0700000000000131E-5</v>
      </c>
      <c r="B60" s="45">
        <v>9.4278854763762965E-5</v>
      </c>
      <c r="C60" s="45">
        <v>4.4266226336155832</v>
      </c>
      <c r="D60" s="45">
        <v>-4.0572114117895755</v>
      </c>
      <c r="E60" s="6">
        <f t="shared" si="1"/>
        <v>0.57337736638441683</v>
      </c>
      <c r="F60" s="6">
        <f t="shared" si="0"/>
        <v>9.0572114117895755</v>
      </c>
    </row>
    <row r="61" spans="1:6" x14ac:dyDescent="0.25">
      <c r="A61" s="45">
        <v>9.0800000000000134E-5</v>
      </c>
      <c r="B61" s="45">
        <v>9.4382365183331984E-5</v>
      </c>
      <c r="C61" s="45">
        <v>4.4265836147907125</v>
      </c>
      <c r="D61" s="45">
        <v>-4.0561763076069237</v>
      </c>
      <c r="E61" s="6">
        <f t="shared" si="1"/>
        <v>0.5734163852092875</v>
      </c>
      <c r="F61" s="6">
        <f t="shared" si="0"/>
        <v>9.0561763076069237</v>
      </c>
    </row>
    <row r="62" spans="1:6" x14ac:dyDescent="0.25">
      <c r="A62" s="45">
        <v>9.0900000000000136E-5</v>
      </c>
      <c r="B62" s="45">
        <v>9.4485874341021514E-5</v>
      </c>
      <c r="C62" s="45">
        <v>4.4265446388642848</v>
      </c>
      <c r="D62" s="45">
        <v>-4.0551412160397371</v>
      </c>
      <c r="E62" s="6">
        <f t="shared" si="1"/>
        <v>0.57345536113571516</v>
      </c>
      <c r="F62" s="6">
        <f t="shared" si="0"/>
        <v>9.0551412160397362</v>
      </c>
    </row>
    <row r="63" spans="1:6" x14ac:dyDescent="0.25">
      <c r="A63" s="45">
        <v>9.1000000000000138E-5</v>
      </c>
      <c r="B63" s="45">
        <v>9.4589382235277242E-5</v>
      </c>
      <c r="C63" s="45">
        <v>4.4265057057424677</v>
      </c>
      <c r="D63" s="45">
        <v>-4.0541061371045952</v>
      </c>
      <c r="E63" s="6">
        <f t="shared" si="1"/>
        <v>0.57349429425753229</v>
      </c>
      <c r="F63" s="6">
        <f t="shared" si="0"/>
        <v>9.0541061371045952</v>
      </c>
    </row>
    <row r="64" spans="1:6" x14ac:dyDescent="0.25">
      <c r="A64" s="45">
        <v>9.1100000000000141E-5</v>
      </c>
      <c r="B64" s="45">
        <v>9.4692888867431435E-5</v>
      </c>
      <c r="C64" s="45">
        <v>4.4264668153308389</v>
      </c>
      <c r="D64" s="45">
        <v>-4.0530710707952773</v>
      </c>
      <c r="E64" s="6">
        <f t="shared" si="1"/>
        <v>0.57353318466916114</v>
      </c>
      <c r="F64" s="6">
        <f t="shared" si="0"/>
        <v>9.0530710707952764</v>
      </c>
    </row>
    <row r="65" spans="1:6" x14ac:dyDescent="0.25">
      <c r="A65" s="45">
        <v>9.1200000000000143E-5</v>
      </c>
      <c r="B65" s="45">
        <v>9.4796394236595916E-5</v>
      </c>
      <c r="C65" s="45">
        <v>4.4264279675356608</v>
      </c>
      <c r="D65" s="45">
        <v>-4.05203601711262</v>
      </c>
      <c r="E65" s="6">
        <f t="shared" si="1"/>
        <v>0.57357203246433919</v>
      </c>
      <c r="F65" s="6">
        <f t="shared" si="0"/>
        <v>9.05203601711262</v>
      </c>
    </row>
    <row r="66" spans="1:6" x14ac:dyDescent="0.25">
      <c r="A66" s="45">
        <v>9.1300000000000146E-5</v>
      </c>
      <c r="B66" s="45">
        <v>9.4899898343436817E-5</v>
      </c>
      <c r="C66" s="45">
        <v>4.4263891622632983</v>
      </c>
      <c r="D66" s="45">
        <v>-4.0510009760553443</v>
      </c>
      <c r="E66" s="6">
        <f t="shared" si="1"/>
        <v>0.57361083773670174</v>
      </c>
      <c r="F66" s="6">
        <f t="shared" si="0"/>
        <v>9.0510009760553451</v>
      </c>
    </row>
    <row r="67" spans="1:6" x14ac:dyDescent="0.25">
      <c r="A67" s="45">
        <v>9.1400000000000148E-5</v>
      </c>
      <c r="B67" s="45">
        <v>9.500340118751005E-5</v>
      </c>
      <c r="C67" s="45">
        <v>4.4263503994206443</v>
      </c>
      <c r="D67" s="45">
        <v>-4.0499659476263643</v>
      </c>
      <c r="E67" s="6">
        <f t="shared" si="1"/>
        <v>0.57364960057935566</v>
      </c>
      <c r="F67" s="6">
        <f t="shared" si="1"/>
        <v>9.0499659476263652</v>
      </c>
    </row>
    <row r="68" spans="1:6" x14ac:dyDescent="0.25">
      <c r="A68" s="45">
        <v>9.1500000000000151E-5</v>
      </c>
      <c r="B68" s="45">
        <v>9.5106902766373125E-5</v>
      </c>
      <c r="C68" s="45">
        <v>4.4263116789157388</v>
      </c>
      <c r="D68" s="45">
        <v>-4.0489309318483251</v>
      </c>
      <c r="E68" s="6">
        <f t="shared" ref="E68:F93" si="2">5-C68</f>
        <v>0.57368832108426115</v>
      </c>
      <c r="F68" s="6">
        <f t="shared" si="2"/>
        <v>9.0489309318483251</v>
      </c>
    </row>
    <row r="69" spans="1:6" x14ac:dyDescent="0.25">
      <c r="A69" s="45">
        <v>9.1600000000000153E-5</v>
      </c>
      <c r="B69" s="45">
        <v>9.5210403084022843E-5</v>
      </c>
      <c r="C69" s="45">
        <v>4.4262730006544011</v>
      </c>
      <c r="D69" s="45">
        <v>-4.0478959286821148</v>
      </c>
      <c r="E69" s="6">
        <f t="shared" si="2"/>
        <v>0.5737269993455989</v>
      </c>
      <c r="F69" s="6">
        <f t="shared" si="2"/>
        <v>9.0478959286821148</v>
      </c>
    </row>
    <row r="70" spans="1:6" x14ac:dyDescent="0.25">
      <c r="A70" s="45">
        <v>9.1700000000000155E-5</v>
      </c>
      <c r="B70" s="45">
        <v>9.5313902136462403E-5</v>
      </c>
      <c r="C70" s="45">
        <v>4.4262343645457678</v>
      </c>
      <c r="D70" s="45">
        <v>-4.0468609381668452</v>
      </c>
      <c r="E70" s="6">
        <f t="shared" si="2"/>
        <v>0.5737656354542322</v>
      </c>
      <c r="F70" s="6">
        <f t="shared" si="2"/>
        <v>9.0468609381668443</v>
      </c>
    </row>
    <row r="71" spans="1:6" x14ac:dyDescent="0.25">
      <c r="A71" s="45">
        <v>9.1800000000000158E-5</v>
      </c>
      <c r="B71" s="45">
        <v>9.5417399924135893E-5</v>
      </c>
      <c r="C71" s="45">
        <v>4.426195770497964</v>
      </c>
      <c r="D71" s="45">
        <v>-4.0458259603023183</v>
      </c>
      <c r="E71" s="6">
        <f t="shared" si="2"/>
        <v>0.57380422950203602</v>
      </c>
      <c r="F71" s="6">
        <f t="shared" si="2"/>
        <v>9.0458259603023183</v>
      </c>
    </row>
    <row r="72" spans="1:6" x14ac:dyDescent="0.25">
      <c r="A72" s="45">
        <v>9.190000000000016E-5</v>
      </c>
      <c r="B72" s="45">
        <v>9.5520896447265358E-5</v>
      </c>
      <c r="C72" s="45">
        <v>4.426157218418882</v>
      </c>
      <c r="D72" s="45">
        <v>-4.0447909950805636</v>
      </c>
      <c r="E72" s="6">
        <f t="shared" si="2"/>
        <v>0.57384278158111801</v>
      </c>
      <c r="F72" s="6">
        <f t="shared" si="2"/>
        <v>9.0447909950805645</v>
      </c>
    </row>
    <row r="73" spans="1:6" x14ac:dyDescent="0.25">
      <c r="A73" s="45">
        <v>9.2000000000000163E-5</v>
      </c>
      <c r="B73" s="45">
        <v>9.5624391705406708E-5</v>
      </c>
      <c r="C73" s="45">
        <v>4.4261187082172606</v>
      </c>
      <c r="D73" s="45">
        <v>-4.0437560425058283</v>
      </c>
      <c r="E73" s="6">
        <f t="shared" si="2"/>
        <v>0.57388129178273939</v>
      </c>
      <c r="F73" s="6">
        <f t="shared" si="2"/>
        <v>9.0437560425058283</v>
      </c>
    </row>
    <row r="74" spans="1:6" x14ac:dyDescent="0.25">
      <c r="A74" s="45">
        <v>9.2100000000000165E-5</v>
      </c>
      <c r="B74" s="45">
        <v>9.5727885700336302E-5</v>
      </c>
      <c r="C74" s="45">
        <v>4.4260802398018759</v>
      </c>
      <c r="D74" s="45">
        <v>-4.0427211025718348</v>
      </c>
      <c r="E74" s="6">
        <f t="shared" si="2"/>
        <v>0.57391976019812407</v>
      </c>
      <c r="F74" s="6">
        <f t="shared" si="2"/>
        <v>9.0427211025718357</v>
      </c>
    </row>
    <row r="75" spans="1:6" x14ac:dyDescent="0.25">
      <c r="A75" s="45">
        <v>9.2200000000000168E-5</v>
      </c>
      <c r="B75" s="45">
        <v>9.5831378428501424E-5</v>
      </c>
      <c r="C75" s="45">
        <v>4.4260418130825414</v>
      </c>
      <c r="D75" s="45">
        <v>-4.0416861752975191</v>
      </c>
      <c r="E75" s="6">
        <f t="shared" si="2"/>
        <v>0.57395818691745859</v>
      </c>
      <c r="F75" s="6">
        <f t="shared" si="2"/>
        <v>9.0416861752975191</v>
      </c>
    </row>
    <row r="76" spans="1:6" x14ac:dyDescent="0.25">
      <c r="A76" s="45">
        <v>9.230000000000017E-5</v>
      </c>
      <c r="B76" s="45">
        <v>9.5934869892344565E-5</v>
      </c>
      <c r="C76" s="45">
        <v>4.4260034279683103</v>
      </c>
      <c r="D76" s="45">
        <v>-4.0406512606700389</v>
      </c>
      <c r="E76" s="6">
        <f t="shared" si="2"/>
        <v>0.57399657203168974</v>
      </c>
      <c r="F76" s="6">
        <f t="shared" si="2"/>
        <v>9.0406512606700389</v>
      </c>
    </row>
    <row r="77" spans="1:6" x14ac:dyDescent="0.25">
      <c r="A77" s="45">
        <v>9.2400000000000172E-5</v>
      </c>
      <c r="B77" s="45">
        <v>9.603836009008937E-5</v>
      </c>
      <c r="C77" s="45">
        <v>4.425965084369432</v>
      </c>
      <c r="D77" s="45">
        <v>-4.0396163587027782</v>
      </c>
      <c r="E77" s="6">
        <f t="shared" si="2"/>
        <v>0.57403491563056797</v>
      </c>
      <c r="F77" s="6">
        <f t="shared" si="2"/>
        <v>9.0396163587027782</v>
      </c>
    </row>
    <row r="78" spans="1:6" x14ac:dyDescent="0.25">
      <c r="A78" s="45">
        <v>9.2500000000000175E-5</v>
      </c>
      <c r="B78" s="45">
        <v>9.6141849022179926E-5</v>
      </c>
      <c r="C78" s="45">
        <v>4.4259267821959121</v>
      </c>
      <c r="D78" s="45">
        <v>-4.0385814693926809</v>
      </c>
      <c r="E78" s="6">
        <f t="shared" si="2"/>
        <v>0.57407321780408793</v>
      </c>
      <c r="F78" s="6">
        <f t="shared" si="2"/>
        <v>9.0385814693926818</v>
      </c>
    </row>
    <row r="79" spans="1:6" x14ac:dyDescent="0.25">
      <c r="A79" s="45">
        <v>9.2600000000000177E-5</v>
      </c>
      <c r="B79" s="45">
        <v>9.6245336688616234E-5</v>
      </c>
      <c r="C79" s="45">
        <v>4.4258885213580985</v>
      </c>
      <c r="D79" s="45">
        <v>-4.0375465927416379</v>
      </c>
      <c r="E79" s="6">
        <f t="shared" si="2"/>
        <v>0.57411147864190148</v>
      </c>
      <c r="F79" s="6">
        <f t="shared" si="2"/>
        <v>9.0375465927416379</v>
      </c>
    </row>
    <row r="80" spans="1:6" x14ac:dyDescent="0.25">
      <c r="A80" s="45">
        <v>9.270000000000018E-5</v>
      </c>
      <c r="B80" s="45">
        <v>9.6348823087177848E-5</v>
      </c>
      <c r="C80" s="45">
        <v>4.4258503017672757</v>
      </c>
      <c r="D80" s="45">
        <v>-4.0365117287640544</v>
      </c>
      <c r="E80" s="6">
        <f t="shared" si="2"/>
        <v>0.57414969823272433</v>
      </c>
      <c r="F80" s="6">
        <f t="shared" si="2"/>
        <v>9.0365117287640544</v>
      </c>
    </row>
    <row r="81" spans="1:6" x14ac:dyDescent="0.25">
      <c r="A81" s="45">
        <v>9.2800000000000182E-5</v>
      </c>
      <c r="B81" s="45">
        <v>9.6452308220307259E-5</v>
      </c>
      <c r="C81" s="45">
        <v>4.4258121233337455</v>
      </c>
      <c r="D81" s="45">
        <v>-4.035476877441404</v>
      </c>
      <c r="E81" s="6">
        <f t="shared" si="2"/>
        <v>0.57418787666625448</v>
      </c>
      <c r="F81" s="6">
        <f t="shared" si="2"/>
        <v>9.035476877441404</v>
      </c>
    </row>
    <row r="82" spans="1:6" x14ac:dyDescent="0.25">
      <c r="A82" s="45">
        <v>9.2900000000000185E-5</v>
      </c>
      <c r="B82" s="45">
        <v>9.6555792086450154E-5</v>
      </c>
      <c r="C82" s="45">
        <v>4.4257739859691982</v>
      </c>
      <c r="D82" s="45">
        <v>-4.0344420387916324</v>
      </c>
      <c r="E82" s="6">
        <f t="shared" si="2"/>
        <v>0.57422601403080176</v>
      </c>
      <c r="F82" s="6">
        <f t="shared" si="2"/>
        <v>9.0344420387916315</v>
      </c>
    </row>
    <row r="83" spans="1:6" x14ac:dyDescent="0.25">
      <c r="A83" s="45">
        <v>9.3000000000000187E-5</v>
      </c>
      <c r="B83" s="45">
        <v>9.6659274685828578E-5</v>
      </c>
      <c r="C83" s="45">
        <v>4.425735889585102</v>
      </c>
      <c r="D83" s="45">
        <v>-4.033407212807492</v>
      </c>
      <c r="E83" s="6">
        <f t="shared" si="2"/>
        <v>0.574264110414898</v>
      </c>
      <c r="F83" s="6">
        <f t="shared" si="2"/>
        <v>9.0334072128074929</v>
      </c>
    </row>
    <row r="84" spans="1:6" x14ac:dyDescent="0.25">
      <c r="A84" s="45">
        <v>9.3100000000000189E-5</v>
      </c>
      <c r="B84" s="45">
        <v>9.6762756017110263E-5</v>
      </c>
      <c r="C84" s="45">
        <v>4.4256978340937874</v>
      </c>
      <c r="D84" s="45">
        <v>-4.0323723995056628</v>
      </c>
      <c r="E84" s="6">
        <f t="shared" si="2"/>
        <v>0.57430216590621264</v>
      </c>
      <c r="F84" s="6">
        <f t="shared" si="2"/>
        <v>9.0323723995056628</v>
      </c>
    </row>
    <row r="85" spans="1:6" x14ac:dyDescent="0.25">
      <c r="A85" s="45">
        <v>9.3200000000000192E-5</v>
      </c>
      <c r="B85" s="45">
        <v>9.6866236081405432E-5</v>
      </c>
      <c r="C85" s="45">
        <v>4.4256598194068042</v>
      </c>
      <c r="D85" s="45">
        <v>-4.0313375988703886</v>
      </c>
      <c r="E85" s="6">
        <f t="shared" si="2"/>
        <v>0.5743401805931958</v>
      </c>
      <c r="F85" s="6">
        <f t="shared" si="2"/>
        <v>9.0313375988703886</v>
      </c>
    </row>
    <row r="86" spans="1:6" x14ac:dyDescent="0.25">
      <c r="A86" s="45">
        <v>9.3300000000000194E-5</v>
      </c>
      <c r="B86" s="45">
        <v>9.6969714877825908E-5</v>
      </c>
      <c r="C86" s="45">
        <v>4.4256218454370275</v>
      </c>
      <c r="D86" s="45">
        <v>-4.0303028109184913</v>
      </c>
      <c r="E86" s="6">
        <f t="shared" si="2"/>
        <v>0.57437815456297248</v>
      </c>
      <c r="F86" s="6">
        <f t="shared" si="2"/>
        <v>9.0303028109184922</v>
      </c>
    </row>
    <row r="87" spans="1:6" x14ac:dyDescent="0.25">
      <c r="A87" s="45">
        <v>9.3400000000000197E-5</v>
      </c>
      <c r="B87" s="45">
        <v>9.7073192406815778E-5</v>
      </c>
      <c r="C87" s="45">
        <v>4.4255839120968314</v>
      </c>
      <c r="D87" s="45">
        <v>-4.0292680356386761</v>
      </c>
      <c r="E87" s="6">
        <f t="shared" si="2"/>
        <v>0.57441608790316856</v>
      </c>
      <c r="F87" s="6">
        <f t="shared" si="2"/>
        <v>9.0292680356386761</v>
      </c>
    </row>
    <row r="88" spans="1:6" x14ac:dyDescent="0.25">
      <c r="A88" s="45">
        <v>9.3500000000000199E-5</v>
      </c>
      <c r="B88" s="45">
        <v>9.7176668667264821E-5</v>
      </c>
      <c r="C88" s="45">
        <v>4.4255460192996559</v>
      </c>
      <c r="D88" s="45">
        <v>-4.0282332730453776</v>
      </c>
      <c r="E88" s="6">
        <f t="shared" si="2"/>
        <v>0.57445398070034415</v>
      </c>
      <c r="F88" s="6">
        <f t="shared" si="2"/>
        <v>9.0282332730453767</v>
      </c>
    </row>
    <row r="89" spans="1:6" x14ac:dyDescent="0.25">
      <c r="A89" s="45">
        <v>9.3600000000000202E-5</v>
      </c>
      <c r="B89" s="45">
        <v>9.7280143658728946E-5</v>
      </c>
      <c r="C89" s="45">
        <v>4.4255081669587844</v>
      </c>
      <c r="D89" s="45">
        <v>-4.0271985231415082</v>
      </c>
      <c r="E89" s="6">
        <f t="shared" si="2"/>
        <v>0.57449183304121565</v>
      </c>
      <c r="F89" s="6">
        <f t="shared" si="2"/>
        <v>9.0271985231415073</v>
      </c>
    </row>
    <row r="90" spans="1:6" x14ac:dyDescent="0.25">
      <c r="A90" s="45">
        <v>9.3700000000000204E-5</v>
      </c>
      <c r="B90" s="45">
        <v>9.7383617383206555E-5</v>
      </c>
      <c r="C90" s="45">
        <v>4.4254703549869436</v>
      </c>
      <c r="D90" s="45">
        <v>-4.0261637859060118</v>
      </c>
      <c r="E90" s="6">
        <f t="shared" si="2"/>
        <v>0.57452964501305637</v>
      </c>
      <c r="F90" s="6">
        <f t="shared" si="2"/>
        <v>9.0261637859060109</v>
      </c>
    </row>
    <row r="91" spans="1:6" x14ac:dyDescent="0.25">
      <c r="A91" s="45">
        <v>9.3800000000000206E-5</v>
      </c>
      <c r="B91" s="45">
        <v>9.7487089836922891E-5</v>
      </c>
      <c r="C91" s="45">
        <v>4.4254325832993198</v>
      </c>
      <c r="D91" s="45">
        <v>-4.025129061376596</v>
      </c>
      <c r="E91" s="6">
        <f t="shared" si="2"/>
        <v>0.57456741670068023</v>
      </c>
      <c r="F91" s="6">
        <f t="shared" si="2"/>
        <v>9.025129061376596</v>
      </c>
    </row>
    <row r="92" spans="1:6" x14ac:dyDescent="0.25">
      <c r="A92" s="45">
        <v>9.3900000000000209E-5</v>
      </c>
      <c r="B92" s="45">
        <v>9.7590561022098399E-5</v>
      </c>
      <c r="C92" s="45">
        <v>4.4253948518094379</v>
      </c>
      <c r="D92" s="45">
        <v>-4.0240943495381583</v>
      </c>
      <c r="E92" s="6">
        <f t="shared" si="2"/>
        <v>0.57460514819056208</v>
      </c>
      <c r="F92" s="6">
        <f t="shared" si="2"/>
        <v>9.0240943495381583</v>
      </c>
    </row>
    <row r="93" spans="1:6" x14ac:dyDescent="0.25">
      <c r="A93" s="45">
        <v>9.4000000000000211E-5</v>
      </c>
      <c r="B93" s="45">
        <v>9.7694030938511034E-5</v>
      </c>
      <c r="C93" s="45">
        <v>4.4253571604312283</v>
      </c>
      <c r="D93" s="45">
        <v>-4.0230596503839493</v>
      </c>
      <c r="E93" s="6">
        <f t="shared" si="2"/>
        <v>0.57464283956877171</v>
      </c>
      <c r="F93" s="6">
        <f t="shared" si="2"/>
        <v>9.0230596503839493</v>
      </c>
    </row>
    <row r="94" spans="1:6" x14ac:dyDescent="0.25">
      <c r="A94" s="45">
        <v>9.4100000000000214E-5</v>
      </c>
      <c r="B94" s="45">
        <v>9.7797499585494663E-5</v>
      </c>
      <c r="C94" s="45">
        <v>4.425319509079908</v>
      </c>
      <c r="D94" s="45">
        <v>-4.0220249639265013</v>
      </c>
      <c r="E94" s="6">
        <f t="shared" ref="E94:E103" si="3">5-C94</f>
        <v>0.57468049092009199</v>
      </c>
      <c r="F94" s="6">
        <f t="shared" ref="F94:F103" si="4">5-D94</f>
        <v>9.0220249639265013</v>
      </c>
    </row>
    <row r="95" spans="1:6" x14ac:dyDescent="0.25">
      <c r="A95" s="45">
        <v>9.4200000000000216E-5</v>
      </c>
      <c r="B95" s="45">
        <v>9.7900966962827241E-5</v>
      </c>
      <c r="C95" s="45">
        <v>4.4252818976701205</v>
      </c>
      <c r="D95" s="45">
        <v>-4.0209902901628007</v>
      </c>
      <c r="E95" s="6">
        <f t="shared" si="3"/>
        <v>0.57471810232987952</v>
      </c>
      <c r="F95" s="6">
        <f t="shared" si="4"/>
        <v>9.0209902901627999</v>
      </c>
    </row>
    <row r="96" spans="1:6" x14ac:dyDescent="0.25">
      <c r="A96" s="45">
        <v>9.4300000000000219E-5</v>
      </c>
      <c r="B96" s="45">
        <v>9.8004433069398544E-5</v>
      </c>
      <c r="C96" s="45">
        <v>4.4252443261174168</v>
      </c>
      <c r="D96" s="45">
        <v>-4.0199556291047394</v>
      </c>
      <c r="E96" s="6">
        <f t="shared" si="3"/>
        <v>0.5747556738825832</v>
      </c>
      <c r="F96" s="6">
        <f t="shared" si="4"/>
        <v>9.0199556291047394</v>
      </c>
    </row>
    <row r="97" spans="1:6" x14ac:dyDescent="0.25">
      <c r="A97" s="45">
        <v>9.4400000000000221E-5</v>
      </c>
      <c r="B97" s="45">
        <v>9.8107897905652663E-5</v>
      </c>
      <c r="C97" s="45">
        <v>4.4252067943373543</v>
      </c>
      <c r="D97" s="45">
        <v>-4.0189209807532986</v>
      </c>
      <c r="E97" s="6">
        <f t="shared" si="3"/>
        <v>0.57479320566264569</v>
      </c>
      <c r="F97" s="6">
        <f t="shared" si="4"/>
        <v>9.0189209807532986</v>
      </c>
    </row>
    <row r="98" spans="1:6" x14ac:dyDescent="0.25">
      <c r="A98" s="45">
        <v>9.4500000000000223E-5</v>
      </c>
      <c r="B98" s="45">
        <v>9.8211361472477776E-5</v>
      </c>
      <c r="C98" s="45">
        <v>4.4251693022451661</v>
      </c>
      <c r="D98" s="45">
        <v>-4.0178863450960609</v>
      </c>
      <c r="E98" s="6">
        <f t="shared" si="3"/>
        <v>0.57483069775483386</v>
      </c>
      <c r="F98" s="6">
        <f t="shared" si="4"/>
        <v>9.0178863450960609</v>
      </c>
    </row>
    <row r="99" spans="1:6" x14ac:dyDescent="0.25">
      <c r="A99" s="45">
        <v>9.4600000000000226E-5</v>
      </c>
      <c r="B99" s="45">
        <v>9.831482376831957E-5</v>
      </c>
      <c r="C99" s="45">
        <v>4.4251318497571495</v>
      </c>
      <c r="D99" s="45">
        <v>-4.0168517221479005</v>
      </c>
      <c r="E99" s="6">
        <f t="shared" si="3"/>
        <v>0.57486815024285054</v>
      </c>
      <c r="F99" s="6">
        <f t="shared" si="4"/>
        <v>9.0168517221479014</v>
      </c>
    </row>
    <row r="100" spans="1:6" x14ac:dyDescent="0.25">
      <c r="A100" s="45">
        <v>9.4700000000000228E-5</v>
      </c>
      <c r="B100" s="45">
        <v>9.8418284793622135E-5</v>
      </c>
      <c r="C100" s="45">
        <v>4.4250944367895677</v>
      </c>
      <c r="D100" s="45">
        <v>-4.0158171119047124</v>
      </c>
      <c r="E100" s="6">
        <f t="shared" si="3"/>
        <v>0.57490556321043229</v>
      </c>
      <c r="F100" s="6">
        <f t="shared" si="4"/>
        <v>9.0158171119047132</v>
      </c>
    </row>
    <row r="101" spans="1:6" x14ac:dyDescent="0.25">
      <c r="A101" s="45">
        <v>9.4800000000000231E-5</v>
      </c>
      <c r="B101" s="45">
        <v>9.8521744546609114E-5</v>
      </c>
      <c r="C101" s="45">
        <v>4.4250570632594926</v>
      </c>
      <c r="D101" s="45">
        <v>-4.0147825143851223</v>
      </c>
      <c r="E101" s="6">
        <f t="shared" si="3"/>
        <v>0.57494293674050745</v>
      </c>
      <c r="F101" s="6">
        <f t="shared" si="4"/>
        <v>9.0147825143851215</v>
      </c>
    </row>
    <row r="102" spans="1:6" x14ac:dyDescent="0.25">
      <c r="A102" s="45">
        <v>9.4900000000000233E-5</v>
      </c>
      <c r="B102" s="45">
        <v>9.8625203028834818E-5</v>
      </c>
      <c r="C102" s="45">
        <v>4.4250197290829769</v>
      </c>
      <c r="D102" s="45">
        <v>-4.0137479295713137</v>
      </c>
      <c r="E102" s="6">
        <f t="shared" si="3"/>
        <v>0.57498027091702308</v>
      </c>
      <c r="F102" s="6">
        <f t="shared" si="4"/>
        <v>9.0137479295713128</v>
      </c>
    </row>
    <row r="103" spans="1:6" x14ac:dyDescent="0.25">
      <c r="A103" s="45">
        <v>9.5000000000000236E-5</v>
      </c>
      <c r="B103" s="45">
        <v>9.8728660240965382E-5</v>
      </c>
      <c r="C103" s="45">
        <v>4.4249824341771085</v>
      </c>
      <c r="D103" s="45">
        <v>-4.0127133574648219</v>
      </c>
      <c r="E103" s="6">
        <f t="shared" si="3"/>
        <v>0.57501756582289154</v>
      </c>
      <c r="F103" s="6">
        <f t="shared" si="4"/>
        <v>9.0127133574648219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18"/>
  <sheetViews>
    <sheetView workbookViewId="0">
      <selection activeCell="D13" sqref="D13"/>
    </sheetView>
  </sheetViews>
  <sheetFormatPr defaultRowHeight="13.2" x14ac:dyDescent="0.25"/>
  <cols>
    <col min="1" max="1" width="9.21875" style="2" bestFit="1" customWidth="1"/>
    <col min="2" max="2" width="11.77734375" style="2" bestFit="1" customWidth="1"/>
    <col min="3" max="3" width="12.5546875" style="2" bestFit="1" customWidth="1"/>
    <col min="4" max="4" width="20.44140625" style="2" bestFit="1" customWidth="1"/>
    <col min="5" max="5" width="18.88671875" style="2" bestFit="1" customWidth="1"/>
    <col min="6" max="6" width="13" style="2" customWidth="1"/>
    <col min="7" max="7" width="12.5546875" style="2" customWidth="1"/>
    <col min="8" max="8" width="10.109375" style="2" customWidth="1"/>
  </cols>
  <sheetData>
    <row r="1" spans="1:8" x14ac:dyDescent="0.25">
      <c r="A1" s="7" t="s">
        <v>5</v>
      </c>
      <c r="B1" s="15" t="s">
        <v>7</v>
      </c>
      <c r="C1" s="15" t="s">
        <v>18</v>
      </c>
      <c r="D1" s="12" t="s">
        <v>14</v>
      </c>
      <c r="E1" s="12" t="s">
        <v>15</v>
      </c>
      <c r="F1"/>
      <c r="G1"/>
      <c r="H1"/>
    </row>
    <row r="2" spans="1:8" x14ac:dyDescent="0.25">
      <c r="A2" s="7" t="s">
        <v>6</v>
      </c>
      <c r="B2" s="7" t="s">
        <v>1</v>
      </c>
      <c r="C2" s="7" t="s">
        <v>0</v>
      </c>
      <c r="D2" s="13" t="s">
        <v>2</v>
      </c>
      <c r="E2" s="13" t="s">
        <v>8</v>
      </c>
      <c r="F2"/>
      <c r="G2"/>
      <c r="H2"/>
    </row>
    <row r="3" spans="1:8" x14ac:dyDescent="0.25">
      <c r="A3" s="7">
        <v>100</v>
      </c>
      <c r="B3" s="16">
        <v>3.8911799999999998E-4</v>
      </c>
      <c r="C3" s="22">
        <v>1.04162E-6</v>
      </c>
      <c r="D3" s="6">
        <f>ABS(B3)/0.000001</f>
        <v>389.11799999999999</v>
      </c>
      <c r="E3" s="11">
        <f>ABS(C3)/0.000001</f>
        <v>1.04162</v>
      </c>
      <c r="F3"/>
      <c r="G3"/>
      <c r="H3"/>
    </row>
    <row r="4" spans="1:8" x14ac:dyDescent="0.25">
      <c r="A4" s="7">
        <v>110</v>
      </c>
      <c r="B4" s="16">
        <v>3.8911799999999998E-4</v>
      </c>
      <c r="C4" s="22">
        <v>1.04162E-6</v>
      </c>
      <c r="D4" s="6">
        <f t="shared" ref="D4:D13" si="0">ABS(B4)/0.000001</f>
        <v>389.11799999999999</v>
      </c>
      <c r="E4" s="11">
        <f t="shared" ref="E4:E13" si="1">ABS(C4)/0.000001</f>
        <v>1.04162</v>
      </c>
      <c r="F4"/>
      <c r="G4"/>
      <c r="H4"/>
    </row>
    <row r="5" spans="1:8" x14ac:dyDescent="0.25">
      <c r="A5" s="7">
        <v>120</v>
      </c>
      <c r="B5" s="16">
        <v>3.8911799999999998E-4</v>
      </c>
      <c r="C5" s="22">
        <v>1.04162E-6</v>
      </c>
      <c r="D5" s="6">
        <f t="shared" si="0"/>
        <v>389.11799999999999</v>
      </c>
      <c r="E5" s="11">
        <f t="shared" si="1"/>
        <v>1.04162</v>
      </c>
      <c r="F5"/>
      <c r="G5"/>
      <c r="H5"/>
    </row>
    <row r="6" spans="1:8" s="8" customFormat="1" x14ac:dyDescent="0.25">
      <c r="A6" s="7">
        <v>130</v>
      </c>
      <c r="B6" s="16">
        <v>3.8911799999999998E-4</v>
      </c>
      <c r="C6" s="22">
        <v>1.04162E-6</v>
      </c>
      <c r="D6" s="6">
        <f t="shared" si="0"/>
        <v>389.11799999999999</v>
      </c>
      <c r="E6" s="11">
        <f t="shared" si="1"/>
        <v>1.04162</v>
      </c>
    </row>
    <row r="7" spans="1:8" x14ac:dyDescent="0.25">
      <c r="A7" s="7">
        <v>140</v>
      </c>
      <c r="B7" s="16">
        <v>3.8911799999999998E-4</v>
      </c>
      <c r="C7" s="22">
        <v>1.04162E-6</v>
      </c>
      <c r="D7" s="6">
        <f t="shared" si="0"/>
        <v>389.11799999999999</v>
      </c>
      <c r="E7" s="11">
        <f t="shared" si="1"/>
        <v>1.04162</v>
      </c>
      <c r="F7"/>
      <c r="G7"/>
      <c r="H7"/>
    </row>
    <row r="8" spans="1:8" x14ac:dyDescent="0.25">
      <c r="A8" s="7">
        <v>150</v>
      </c>
      <c r="B8" s="16">
        <v>3.8911799999999998E-4</v>
      </c>
      <c r="C8" s="22">
        <v>1.04162E-6</v>
      </c>
      <c r="D8" s="6">
        <f t="shared" si="0"/>
        <v>389.11799999999999</v>
      </c>
      <c r="E8" s="11">
        <f t="shared" si="1"/>
        <v>1.04162</v>
      </c>
      <c r="F8"/>
      <c r="G8"/>
      <c r="H8"/>
    </row>
    <row r="9" spans="1:8" x14ac:dyDescent="0.25">
      <c r="A9" s="7">
        <v>160</v>
      </c>
      <c r="B9" s="16">
        <v>3.8911799999999998E-4</v>
      </c>
      <c r="C9" s="22">
        <v>1.04162E-6</v>
      </c>
      <c r="D9" s="6">
        <f t="shared" si="0"/>
        <v>389.11799999999999</v>
      </c>
      <c r="E9" s="11">
        <f t="shared" si="1"/>
        <v>1.04162</v>
      </c>
      <c r="F9"/>
      <c r="G9"/>
      <c r="H9"/>
    </row>
    <row r="10" spans="1:8" x14ac:dyDescent="0.25">
      <c r="A10" s="7">
        <v>170</v>
      </c>
      <c r="B10" s="16">
        <v>3.8911799999999998E-4</v>
      </c>
      <c r="C10" s="22">
        <v>1.04162E-6</v>
      </c>
      <c r="D10" s="6">
        <f t="shared" si="0"/>
        <v>389.11799999999999</v>
      </c>
      <c r="E10" s="11">
        <f t="shared" si="1"/>
        <v>1.04162</v>
      </c>
      <c r="F10"/>
      <c r="G10"/>
      <c r="H10"/>
    </row>
    <row r="11" spans="1:8" x14ac:dyDescent="0.25">
      <c r="A11" s="7">
        <v>180</v>
      </c>
      <c r="B11" s="16">
        <v>3.8911799999999998E-4</v>
      </c>
      <c r="C11" s="22">
        <v>1.04162E-6</v>
      </c>
      <c r="D11" s="6">
        <f t="shared" si="0"/>
        <v>389.11799999999999</v>
      </c>
      <c r="E11" s="11">
        <f t="shared" si="1"/>
        <v>1.04162</v>
      </c>
    </row>
    <row r="12" spans="1:8" x14ac:dyDescent="0.25">
      <c r="A12" s="7">
        <v>190</v>
      </c>
      <c r="B12" s="16">
        <v>3.8911799999999998E-4</v>
      </c>
      <c r="C12" s="22">
        <v>1.04162E-6</v>
      </c>
      <c r="D12" s="6">
        <f t="shared" si="0"/>
        <v>389.11799999999999</v>
      </c>
      <c r="E12" s="11">
        <f t="shared" si="1"/>
        <v>1.04162</v>
      </c>
      <c r="H12"/>
    </row>
    <row r="13" spans="1:8" x14ac:dyDescent="0.25">
      <c r="A13" s="7">
        <v>200</v>
      </c>
      <c r="B13" s="16">
        <v>3.8911799999999998E-4</v>
      </c>
      <c r="C13" s="22">
        <v>1.04162E-6</v>
      </c>
      <c r="D13" s="6">
        <f t="shared" si="0"/>
        <v>389.11799999999999</v>
      </c>
      <c r="E13" s="11">
        <f t="shared" si="1"/>
        <v>1.04162</v>
      </c>
    </row>
    <row r="16" spans="1:8" x14ac:dyDescent="0.25">
      <c r="A16" s="14" t="s">
        <v>19</v>
      </c>
    </row>
    <row r="17" spans="1:8" x14ac:dyDescent="0.25">
      <c r="A17" s="14" t="s">
        <v>22</v>
      </c>
    </row>
    <row r="18" spans="1:8" x14ac:dyDescent="0.25">
      <c r="A18" s="14" t="s">
        <v>21</v>
      </c>
      <c r="H18"/>
    </row>
  </sheetData>
  <pageMargins left="0.7" right="0.7" top="0.75" bottom="0.75" header="0.3" footer="0.3"/>
  <pageSetup orientation="portrait" horizontalDpi="1200" verticalDpi="12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19"/>
  <sheetViews>
    <sheetView tabSelected="1" workbookViewId="0">
      <selection activeCell="F13" sqref="F13"/>
    </sheetView>
  </sheetViews>
  <sheetFormatPr defaultColWidth="9" defaultRowHeight="13.2" x14ac:dyDescent="0.25"/>
  <cols>
    <col min="1" max="1" width="9.21875" style="2" bestFit="1" customWidth="1"/>
    <col min="2" max="2" width="11.109375" style="2" bestFit="1" customWidth="1"/>
    <col min="3" max="3" width="12.44140625" style="2" bestFit="1" customWidth="1"/>
    <col min="4" max="4" width="15.44140625" style="2" bestFit="1" customWidth="1"/>
    <col min="5" max="5" width="15.21875" style="2" bestFit="1" customWidth="1"/>
    <col min="6" max="6" width="16.5546875" style="2" bestFit="1" customWidth="1"/>
    <col min="7" max="7" width="13" style="2" customWidth="1"/>
    <col min="8" max="8" width="12.5546875" style="2" customWidth="1"/>
    <col min="9" max="9" width="10.109375" style="2" customWidth="1"/>
    <col min="10" max="16384" width="9" style="9"/>
  </cols>
  <sheetData>
    <row r="1" spans="1:9" x14ac:dyDescent="0.25">
      <c r="A1" s="7" t="s">
        <v>5</v>
      </c>
      <c r="B1" s="10" t="s">
        <v>7</v>
      </c>
      <c r="C1" s="10" t="s">
        <v>18</v>
      </c>
      <c r="D1" s="12" t="s">
        <v>9</v>
      </c>
      <c r="E1" s="12" t="s">
        <v>11</v>
      </c>
      <c r="F1" s="5" t="s">
        <v>12</v>
      </c>
      <c r="G1" s="9"/>
      <c r="H1" s="9"/>
      <c r="I1" s="9"/>
    </row>
    <row r="2" spans="1:9" x14ac:dyDescent="0.25">
      <c r="A2" s="7" t="s">
        <v>6</v>
      </c>
      <c r="B2" s="7" t="s">
        <v>1</v>
      </c>
      <c r="C2" s="7" t="s">
        <v>0</v>
      </c>
      <c r="D2" s="13" t="s">
        <v>10</v>
      </c>
      <c r="E2" s="13" t="s">
        <v>13</v>
      </c>
      <c r="F2" s="5" t="s">
        <v>2</v>
      </c>
      <c r="G2" s="9"/>
      <c r="H2" s="9"/>
      <c r="I2" s="9"/>
    </row>
    <row r="3" spans="1:9" x14ac:dyDescent="0.25">
      <c r="A3" s="7">
        <v>100</v>
      </c>
      <c r="B3" s="46">
        <v>7.0499520135435354E-13</v>
      </c>
      <c r="C3" s="46">
        <v>-1.0063224424176227E-10</v>
      </c>
      <c r="D3" s="4">
        <f>ABS(B3)/0.000001</f>
        <v>7.0499520135435357E-7</v>
      </c>
      <c r="E3" s="4">
        <f>ABS(C3)/0.000001</f>
        <v>1.0063224424176228E-4</v>
      </c>
      <c r="F3" s="4">
        <f>1/(E3-1/10000)</f>
        <v>1581667.232290904</v>
      </c>
      <c r="G3" s="9"/>
      <c r="H3" s="9"/>
      <c r="I3" s="9"/>
    </row>
    <row r="4" spans="1:9" x14ac:dyDescent="0.25">
      <c r="A4" s="7">
        <v>110</v>
      </c>
      <c r="B4" s="46">
        <v>7.7549470093001278E-13</v>
      </c>
      <c r="C4" s="46">
        <v>-1.0063224424472689E-10</v>
      </c>
      <c r="D4" s="4">
        <f t="shared" ref="D4:E13" si="0">ABS(B4)/0.000001</f>
        <v>7.7549470093001281E-7</v>
      </c>
      <c r="E4" s="4">
        <f t="shared" si="0"/>
        <v>1.006322442447269E-4</v>
      </c>
      <c r="F4" s="4">
        <f t="shared" ref="F4:F13" si="1">1/(E4-1/10000)</f>
        <v>1581667.2248744112</v>
      </c>
      <c r="G4" s="9"/>
      <c r="H4" s="9"/>
      <c r="I4" s="9"/>
    </row>
    <row r="5" spans="1:9" x14ac:dyDescent="0.25">
      <c r="A5" s="7">
        <v>120</v>
      </c>
      <c r="B5" s="46">
        <v>8.4599420213611923E-13</v>
      </c>
      <c r="C5" s="46">
        <v>-1.0063224424785032E-10</v>
      </c>
      <c r="D5" s="4">
        <f t="shared" si="0"/>
        <v>8.4599420213611922E-7</v>
      </c>
      <c r="E5" s="4">
        <f t="shared" si="0"/>
        <v>1.0063224424785032E-4</v>
      </c>
      <c r="F5" s="4">
        <f t="shared" si="1"/>
        <v>1581667.2170606318</v>
      </c>
      <c r="G5" s="9"/>
      <c r="H5" s="9"/>
      <c r="I5" s="9"/>
    </row>
    <row r="6" spans="1:9" s="8" customFormat="1" x14ac:dyDescent="0.25">
      <c r="A6" s="7">
        <v>130</v>
      </c>
      <c r="B6" s="46">
        <v>9.1649370459609658E-13</v>
      </c>
      <c r="C6" s="46">
        <v>-1.0063224425118551E-10</v>
      </c>
      <c r="D6" s="4">
        <f t="shared" si="0"/>
        <v>9.1649370459609664E-7</v>
      </c>
      <c r="E6" s="4">
        <f t="shared" si="0"/>
        <v>1.0063224425118552E-4</v>
      </c>
      <c r="F6" s="4">
        <f t="shared" si="1"/>
        <v>1581667.2087170691</v>
      </c>
    </row>
    <row r="7" spans="1:9" x14ac:dyDescent="0.25">
      <c r="A7" s="7">
        <v>140</v>
      </c>
      <c r="B7" s="46">
        <v>9.8699320804097209E-13</v>
      </c>
      <c r="C7" s="46">
        <v>-1.0063224425499716E-10</v>
      </c>
      <c r="D7" s="4">
        <f t="shared" si="0"/>
        <v>9.8699320804097222E-7</v>
      </c>
      <c r="E7" s="4">
        <f t="shared" si="0"/>
        <v>1.0063224425499716E-4</v>
      </c>
      <c r="F7" s="4">
        <f t="shared" si="1"/>
        <v>1581667.1991815786</v>
      </c>
      <c r="G7" s="9"/>
      <c r="H7" s="9"/>
      <c r="I7" s="9"/>
    </row>
    <row r="8" spans="1:9" x14ac:dyDescent="0.25">
      <c r="A8" s="7">
        <v>150</v>
      </c>
      <c r="B8" s="46">
        <v>1.0574927122735087E-12</v>
      </c>
      <c r="C8" s="46">
        <v>-1.0063224425886175E-10</v>
      </c>
      <c r="D8" s="4">
        <f t="shared" si="0"/>
        <v>1.0574927122735087E-6</v>
      </c>
      <c r="E8" s="4">
        <f t="shared" si="0"/>
        <v>1.0063224425886175E-4</v>
      </c>
      <c r="F8" s="4">
        <f t="shared" si="1"/>
        <v>1581667.1895136593</v>
      </c>
      <c r="G8" s="9"/>
      <c r="H8" s="9"/>
      <c r="I8" s="9"/>
    </row>
    <row r="9" spans="1:9" x14ac:dyDescent="0.25">
      <c r="A9" s="7">
        <v>160</v>
      </c>
      <c r="B9" s="46">
        <v>1.1279922171454917E-12</v>
      </c>
      <c r="C9" s="46">
        <v>-1.0063224426320279E-10</v>
      </c>
      <c r="D9" s="4">
        <f t="shared" si="0"/>
        <v>1.1279922171454918E-6</v>
      </c>
      <c r="E9" s="4">
        <f t="shared" si="0"/>
        <v>1.006322442632028E-4</v>
      </c>
      <c r="F9" s="4">
        <f t="shared" si="1"/>
        <v>1581667.1786537785</v>
      </c>
      <c r="G9" s="9"/>
      <c r="H9" s="9"/>
      <c r="I9" s="9"/>
    </row>
    <row r="10" spans="1:9" x14ac:dyDescent="0.25">
      <c r="A10" s="7">
        <v>170</v>
      </c>
      <c r="B10" s="46">
        <v>1.198491722543994E-12</v>
      </c>
      <c r="C10" s="46">
        <v>-1.0063224426770265E-10</v>
      </c>
      <c r="D10" s="4">
        <f t="shared" si="0"/>
        <v>1.1984917225439941E-6</v>
      </c>
      <c r="E10" s="4">
        <f t="shared" si="0"/>
        <v>1.0063224426770266E-4</v>
      </c>
      <c r="F10" s="4">
        <f t="shared" si="1"/>
        <v>1581667.1673966113</v>
      </c>
      <c r="G10" s="9"/>
      <c r="H10" s="9"/>
      <c r="I10" s="9"/>
    </row>
    <row r="11" spans="1:9" x14ac:dyDescent="0.25">
      <c r="A11" s="7">
        <v>180</v>
      </c>
      <c r="B11" s="46">
        <v>1.2689912283807551E-12</v>
      </c>
      <c r="C11" s="46">
        <v>-1.0063224427252015E-10</v>
      </c>
      <c r="D11" s="4">
        <f t="shared" si="0"/>
        <v>1.2689912283807553E-6</v>
      </c>
      <c r="E11" s="4">
        <f t="shared" si="0"/>
        <v>1.0063224427252016E-4</v>
      </c>
      <c r="F11" s="4">
        <f t="shared" si="1"/>
        <v>1581667.1553448029</v>
      </c>
    </row>
    <row r="12" spans="1:9" x14ac:dyDescent="0.25">
      <c r="A12" s="7">
        <v>190</v>
      </c>
      <c r="B12" s="46">
        <v>1.3394907345863633E-12</v>
      </c>
      <c r="C12" s="46">
        <v>-1.0063224427754941E-10</v>
      </c>
      <c r="D12" s="4">
        <f t="shared" si="0"/>
        <v>1.3394907345863633E-6</v>
      </c>
      <c r="E12" s="4">
        <f t="shared" si="0"/>
        <v>1.0063224427754942E-4</v>
      </c>
      <c r="F12" s="4">
        <f t="shared" si="1"/>
        <v>1581667.1427632454</v>
      </c>
      <c r="I12" s="9"/>
    </row>
    <row r="13" spans="1:9" x14ac:dyDescent="0.25">
      <c r="A13" s="7">
        <v>200</v>
      </c>
      <c r="B13" s="46">
        <v>1.4099902411050608E-12</v>
      </c>
      <c r="C13" s="46">
        <v>-1.0063224428289631E-10</v>
      </c>
      <c r="D13" s="4">
        <f t="shared" si="0"/>
        <v>1.4099902411050608E-6</v>
      </c>
      <c r="E13" s="4">
        <f t="shared" si="0"/>
        <v>1.0063224428289631E-4</v>
      </c>
      <c r="F13" s="4">
        <f t="shared" si="1"/>
        <v>1581667.1293870809</v>
      </c>
    </row>
    <row r="16" spans="1:9" x14ac:dyDescent="0.25">
      <c r="A16" s="14" t="s">
        <v>19</v>
      </c>
    </row>
    <row r="17" spans="1:9" x14ac:dyDescent="0.25">
      <c r="A17" s="14" t="s">
        <v>23</v>
      </c>
    </row>
    <row r="18" spans="1:9" x14ac:dyDescent="0.25">
      <c r="A18" s="14" t="s">
        <v>20</v>
      </c>
    </row>
    <row r="19" spans="1:9" x14ac:dyDescent="0.25">
      <c r="I19" s="9"/>
    </row>
  </sheetData>
  <pageMargins left="0.7" right="0.7" top="0.75" bottom="0.75" header="0.3" footer="0.3"/>
  <pageSetup orientation="portrait" horizontalDpi="1200" verticalDpi="12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306"/>
  <sheetViews>
    <sheetView zoomScale="55" zoomScaleNormal="55" workbookViewId="0">
      <selection activeCell="G3" sqref="G3"/>
    </sheetView>
  </sheetViews>
  <sheetFormatPr defaultColWidth="9.109375" defaultRowHeight="13.2" x14ac:dyDescent="0.25"/>
  <cols>
    <col min="1" max="2" width="11.77734375" style="8" bestFit="1" customWidth="1"/>
    <col min="3" max="3" width="12.21875" style="8" bestFit="1" customWidth="1"/>
    <col min="4" max="4" width="18.5546875" style="39" bestFit="1" customWidth="1"/>
    <col min="5" max="5" width="9.21875" style="39" bestFit="1" customWidth="1"/>
    <col min="6" max="6" width="20.109375" style="39" bestFit="1" customWidth="1"/>
    <col min="7" max="16384" width="9.109375" style="8"/>
  </cols>
  <sheetData>
    <row r="1" spans="1:8" x14ac:dyDescent="0.25">
      <c r="A1" s="7" t="s">
        <v>5</v>
      </c>
      <c r="B1" s="7" t="s">
        <v>26</v>
      </c>
      <c r="C1" s="7" t="s">
        <v>27</v>
      </c>
      <c r="D1" s="3" t="s">
        <v>29</v>
      </c>
      <c r="E1" s="35" t="s">
        <v>36</v>
      </c>
      <c r="F1" s="35" t="s">
        <v>37</v>
      </c>
    </row>
    <row r="2" spans="1:8" x14ac:dyDescent="0.25">
      <c r="A2" s="7" t="s">
        <v>6</v>
      </c>
      <c r="B2" s="7" t="s">
        <v>1</v>
      </c>
      <c r="C2" s="7" t="s">
        <v>28</v>
      </c>
      <c r="D2" s="3" t="s">
        <v>30</v>
      </c>
      <c r="E2" s="35" t="s">
        <v>6</v>
      </c>
      <c r="F2" s="35" t="s">
        <v>6</v>
      </c>
      <c r="H2" s="36" t="s">
        <v>34</v>
      </c>
    </row>
    <row r="3" spans="1:8" x14ac:dyDescent="0.25">
      <c r="A3" s="47">
        <v>100</v>
      </c>
      <c r="B3" s="47">
        <v>6.3785727184250138</v>
      </c>
      <c r="C3" s="49">
        <v>-0.51804324549155045</v>
      </c>
      <c r="D3" s="37">
        <f>20*LOG10(B3/0.002)</f>
        <v>70.073870307358192</v>
      </c>
      <c r="E3" s="38">
        <f>B3/0.002*11200</f>
        <v>35720007.223180078</v>
      </c>
      <c r="F3" s="38">
        <v>79500000</v>
      </c>
      <c r="G3" s="8">
        <f>B3/0.002</f>
        <v>3189.2863592125068</v>
      </c>
    </row>
    <row r="4" spans="1:8" x14ac:dyDescent="0.25">
      <c r="A4" s="47">
        <v>102.30597298425086</v>
      </c>
      <c r="B4" s="47">
        <v>6.3785605600758277</v>
      </c>
      <c r="C4" s="49">
        <v>-0.52998850940892395</v>
      </c>
      <c r="D4" s="37">
        <f t="shared" ref="D4:D67" si="0">20*LOG10(B4/0.002)</f>
        <v>70.073853750961575</v>
      </c>
    </row>
    <row r="5" spans="1:8" x14ac:dyDescent="0.25">
      <c r="A5" s="47">
        <v>104.66512108254267</v>
      </c>
      <c r="B5" s="47">
        <v>6.3785478345995505</v>
      </c>
      <c r="C5" s="49">
        <v>-0.54220918022284315</v>
      </c>
      <c r="D5" s="37">
        <f t="shared" si="0"/>
        <v>70.07383642225679</v>
      </c>
    </row>
    <row r="6" spans="1:8" x14ac:dyDescent="0.25">
      <c r="A6" s="47">
        <v>107.07867049863955</v>
      </c>
      <c r="B6" s="47">
        <v>6.3785345155457271</v>
      </c>
      <c r="C6" s="49">
        <v>-0.55471160536846476</v>
      </c>
      <c r="D6" s="37">
        <f t="shared" si="0"/>
        <v>70.073818285220696</v>
      </c>
    </row>
    <row r="7" spans="1:8" x14ac:dyDescent="0.25">
      <c r="A7" s="47">
        <v>109.54787571223318</v>
      </c>
      <c r="B7" s="47">
        <v>6.3785205752314384</v>
      </c>
      <c r="C7" s="49">
        <v>-0.56750227841238965</v>
      </c>
      <c r="D7" s="37">
        <f t="shared" si="0"/>
        <v>70.073799302151244</v>
      </c>
    </row>
    <row r="8" spans="1:8" x14ac:dyDescent="0.25">
      <c r="A8" s="47">
        <v>112.07402013097798</v>
      </c>
      <c r="B8" s="47">
        <v>6.3785059846823664</v>
      </c>
      <c r="C8" s="49">
        <v>-0.58058784240542538</v>
      </c>
      <c r="D8" s="37">
        <f t="shared" si="0"/>
        <v>70.073779433587291</v>
      </c>
    </row>
    <row r="9" spans="1:8" x14ac:dyDescent="0.25">
      <c r="A9" s="47">
        <v>114.65841675756221</v>
      </c>
      <c r="B9" s="47">
        <v>6.3784907135739068</v>
      </c>
      <c r="C9" s="49">
        <v>-0.593975093311645</v>
      </c>
      <c r="D9" s="37">
        <f t="shared" si="0"/>
        <v>70.073758638228327</v>
      </c>
    </row>
    <row r="10" spans="1:8" x14ac:dyDescent="0.25">
      <c r="A10" s="47">
        <v>117.30240887216135</v>
      </c>
      <c r="B10" s="47">
        <v>6.3784747301670919</v>
      </c>
      <c r="C10" s="49">
        <v>-0.60767098351508075</v>
      </c>
      <c r="D10" s="37">
        <f t="shared" si="0"/>
        <v>70.073736872847178</v>
      </c>
    </row>
    <row r="11" spans="1:8" x14ac:dyDescent="0.25">
      <c r="A11" s="47">
        <v>120.00737073062888</v>
      </c>
      <c r="B11" s="47">
        <v>6.3784580012437111</v>
      </c>
      <c r="C11" s="49">
        <v>-0.62168262540605401</v>
      </c>
      <c r="D11" s="37">
        <f t="shared" si="0"/>
        <v>70.073714092201499</v>
      </c>
    </row>
    <row r="12" spans="1:8" x14ac:dyDescent="0.25">
      <c r="A12" s="47">
        <v>122.77470827878695</v>
      </c>
      <c r="B12" s="47">
        <v>6.3784404920367299</v>
      </c>
      <c r="C12" s="49">
        <v>-0.63601729504862681</v>
      </c>
      <c r="D12" s="37">
        <f t="shared" si="0"/>
        <v>70.073690248939045</v>
      </c>
    </row>
    <row r="13" spans="1:8" x14ac:dyDescent="0.25">
      <c r="A13" s="47">
        <v>125.60585988318857</v>
      </c>
      <c r="B13" s="47">
        <v>6.3784221661587095</v>
      </c>
      <c r="C13" s="49">
        <v>-0.65068243593113584</v>
      </c>
      <c r="D13" s="37">
        <f t="shared" si="0"/>
        <v>70.073665293500028</v>
      </c>
    </row>
    <row r="14" spans="1:8" x14ac:dyDescent="0.25">
      <c r="A14" s="47">
        <v>128.50229707873089</v>
      </c>
      <c r="B14" s="47">
        <v>6.3784029855251108</v>
      </c>
      <c r="C14" s="49">
        <v>-0.6656856628014074</v>
      </c>
      <c r="D14" s="37">
        <f t="shared" si="0"/>
        <v>70.073639174012669</v>
      </c>
    </row>
    <row r="15" spans="1:8" x14ac:dyDescent="0.25">
      <c r="A15" s="47">
        <v>131.4655253335082</v>
      </c>
      <c r="B15" s="47">
        <v>6.3783829102775256</v>
      </c>
      <c r="C15" s="49">
        <v>-0.68103476558885789</v>
      </c>
      <c r="D15" s="37">
        <f t="shared" si="0"/>
        <v>70.073611836188491</v>
      </c>
    </row>
    <row r="16" spans="1:8" x14ac:dyDescent="0.25">
      <c r="A16" s="47">
        <v>134.49708483130237</v>
      </c>
      <c r="B16" s="47">
        <v>6.3783618986980963</v>
      </c>
      <c r="C16" s="49">
        <v>-0.69673771341473367</v>
      </c>
      <c r="D16" s="37">
        <f t="shared" si="0"/>
        <v>70.073583223205674</v>
      </c>
    </row>
    <row r="17" spans="1:4" x14ac:dyDescent="0.25">
      <c r="A17" s="47">
        <v>137.59855127211716</v>
      </c>
      <c r="B17" s="47">
        <v>6.3783399071252092</v>
      </c>
      <c r="C17" s="49">
        <v>-0.71280265869313619</v>
      </c>
      <c r="D17" s="37">
        <f t="shared" si="0"/>
        <v>70.073553275594136</v>
      </c>
    </row>
    <row r="18" spans="1:4" x14ac:dyDescent="0.25">
      <c r="A18" s="47">
        <v>140.77153669117274</v>
      </c>
      <c r="B18" s="47">
        <v>6.3783168898628197</v>
      </c>
      <c r="C18" s="49">
        <v>-0.72923794132424336</v>
      </c>
      <c r="D18" s="37">
        <f t="shared" si="0"/>
        <v>70.073521931111941</v>
      </c>
    </row>
    <row r="19" spans="1:4" x14ac:dyDescent="0.25">
      <c r="A19" s="47">
        <v>144.01769029678596</v>
      </c>
      <c r="B19" s="47">
        <v>6.3782927990841278</v>
      </c>
      <c r="C19" s="49">
        <v>-0.74605209298173036</v>
      </c>
      <c r="D19" s="37">
        <f t="shared" si="0"/>
        <v>70.073489124613971</v>
      </c>
    </row>
    <row r="20" spans="1:4" x14ac:dyDescent="0.25">
      <c r="A20" s="47">
        <v>147.3386993275719</v>
      </c>
      <c r="B20" s="47">
        <v>6.3782675847336145</v>
      </c>
      <c r="C20" s="49">
        <v>-0.76325384149674769</v>
      </c>
      <c r="D20" s="37">
        <f t="shared" si="0"/>
        <v>70.073454787918294</v>
      </c>
    </row>
    <row r="21" spans="1:4" x14ac:dyDescent="0.25">
      <c r="A21" s="47">
        <v>150.73628992941232</v>
      </c>
      <c r="B21" s="47">
        <v>6.3782411944234623</v>
      </c>
      <c r="C21" s="49">
        <v>-0.78085211534020527</v>
      </c>
      <c r="D21" s="37">
        <f t="shared" si="0"/>
        <v>70.073418849665046</v>
      </c>
    </row>
    <row r="22" spans="1:4" x14ac:dyDescent="0.25">
      <c r="A22" s="47">
        <v>154.21222805264662</v>
      </c>
      <c r="B22" s="47">
        <v>6.3782135733243441</v>
      </c>
      <c r="C22" s="49">
        <v>-0.79885604820543721</v>
      </c>
      <c r="D22" s="37">
        <f t="shared" si="0"/>
        <v>70.073381235167446</v>
      </c>
    </row>
    <row r="23" spans="1:4" x14ac:dyDescent="0.25">
      <c r="A23" s="47">
        <v>157.76832036995197</v>
      </c>
      <c r="B23" s="47">
        <v>6.3781846640516591</v>
      </c>
      <c r="C23" s="49">
        <v>-0.8172749836934744</v>
      </c>
      <c r="D23" s="37">
        <f t="shared" si="0"/>
        <v>70.073341866256669</v>
      </c>
    </row>
    <row r="24" spans="1:4" x14ac:dyDescent="0.25">
      <c r="A24" s="47">
        <v>161.40641521538942</v>
      </c>
      <c r="B24" s="47">
        <v>6.3781544065473534</v>
      </c>
      <c r="C24" s="49">
        <v>-0.83611848010310774</v>
      </c>
      <c r="D24" s="37">
        <f t="shared" si="0"/>
        <v>70.073300661120669</v>
      </c>
    </row>
    <row r="25" spans="1:4" x14ac:dyDescent="0.25">
      <c r="A25" s="47">
        <v>165.12840354510408</v>
      </c>
      <c r="B25" s="47">
        <v>6.3781227379554695</v>
      </c>
      <c r="C25" s="49">
        <v>-0.85539631532777805</v>
      </c>
      <c r="D25" s="37">
        <f t="shared" si="0"/>
        <v>70.073257534134484</v>
      </c>
    </row>
    <row r="26" spans="1:4" x14ac:dyDescent="0.25">
      <c r="A26" s="47">
        <v>168.93621992017893</v>
      </c>
      <c r="B26" s="47">
        <v>6.3780895924905243</v>
      </c>
      <c r="C26" s="49">
        <v>-0.87511849186143609</v>
      </c>
      <c r="D26" s="37">
        <f t="shared" si="0"/>
        <v>70.073212395680684</v>
      </c>
    </row>
    <row r="27" spans="1:4" x14ac:dyDescent="0.25">
      <c r="A27" s="47">
        <v>172.83184351215289</v>
      </c>
      <c r="B27" s="47">
        <v>6.3780549013028045</v>
      </c>
      <c r="C27" s="49">
        <v>-0.89529524191603249</v>
      </c>
      <c r="D27" s="37">
        <f t="shared" si="0"/>
        <v>70.073165151965611</v>
      </c>
    </row>
    <row r="28" spans="1:4" x14ac:dyDescent="0.25">
      <c r="A28" s="47">
        <v>176.81729913172586</v>
      </c>
      <c r="B28" s="47">
        <v>6.3780185923355663</v>
      </c>
      <c r="C28" s="49">
        <v>-0.91593703265246995</v>
      </c>
      <c r="D28" s="37">
        <f t="shared" si="0"/>
        <v>70.073115704824602</v>
      </c>
    </row>
    <row r="29" spans="1:4" x14ac:dyDescent="0.25">
      <c r="A29" s="47">
        <v>180.89465828118549</v>
      </c>
      <c r="B29" s="47">
        <v>6.3779805901751478</v>
      </c>
      <c r="C29" s="49">
        <v>-0.93705457152745664</v>
      </c>
      <c r="D29" s="37">
        <f t="shared" si="0"/>
        <v>70.073063951517526</v>
      </c>
    </row>
    <row r="30" spans="1:4" x14ac:dyDescent="0.25">
      <c r="A30" s="47">
        <v>185.06604023110253</v>
      </c>
      <c r="B30" s="47">
        <v>6.3779408154096124</v>
      </c>
      <c r="C30" s="49">
        <v>-0.95865881168576472</v>
      </c>
      <c r="D30" s="37">
        <f t="shared" si="0"/>
        <v>70.073009783854857</v>
      </c>
    </row>
    <row r="31" spans="1:4" x14ac:dyDescent="0.25">
      <c r="A31" s="47">
        <v>189.3336131218546</v>
      </c>
      <c r="B31" s="47">
        <v>6.3778991864086674</v>
      </c>
      <c r="C31" s="49">
        <v>-0.98076095783638118</v>
      </c>
      <c r="D31" s="37">
        <f t="shared" si="0"/>
        <v>70.072953090621354</v>
      </c>
    </row>
    <row r="32" spans="1:4" x14ac:dyDescent="0.25">
      <c r="A32" s="47">
        <v>193.69959509055062</v>
      </c>
      <c r="B32" s="47">
        <v>6.3778556159943651</v>
      </c>
      <c r="C32" s="49">
        <v>-1.0033724714902155</v>
      </c>
      <c r="D32" s="37">
        <f t="shared" si="0"/>
        <v>70.072893753041413</v>
      </c>
    </row>
    <row r="33" spans="1:4" x14ac:dyDescent="0.25">
      <c r="A33" s="47">
        <v>198.166255423942</v>
      </c>
      <c r="B33" s="47">
        <v>6.377810014178495</v>
      </c>
      <c r="C33" s="49">
        <v>-1.026505077233582</v>
      </c>
      <c r="D33" s="37">
        <f t="shared" si="0"/>
        <v>70.072831648506622</v>
      </c>
    </row>
    <row r="34" spans="1:4" x14ac:dyDescent="0.25">
      <c r="A34" s="47">
        <v>202.73591573791967</v>
      </c>
      <c r="B34" s="47">
        <v>6.3777622860300758</v>
      </c>
      <c r="C34" s="49">
        <v>-1.0501707683924011</v>
      </c>
      <c r="D34" s="37">
        <f t="shared" si="0"/>
        <v>70.072766647670903</v>
      </c>
    </row>
    <row r="35" spans="1:4" x14ac:dyDescent="0.25">
      <c r="A35" s="47">
        <v>207.41095118420969</v>
      </c>
      <c r="B35" s="47">
        <v>6.3777123324534806</v>
      </c>
      <c r="C35" s="49">
        <v>-1.0743818132754617</v>
      </c>
      <c r="D35" s="37">
        <f t="shared" si="0"/>
        <v>70.072698615509609</v>
      </c>
    </row>
    <row r="36" spans="1:4" x14ac:dyDescent="0.25">
      <c r="A36" s="47">
        <v>212.1937916848953</v>
      </c>
      <c r="B36" s="47">
        <v>6.3776600497391707</v>
      </c>
      <c r="C36" s="49">
        <v>-1.0991507613626617</v>
      </c>
      <c r="D36" s="37">
        <f t="shared" si="0"/>
        <v>70.072627410706986</v>
      </c>
    </row>
    <row r="37" spans="1:4" x14ac:dyDescent="0.25">
      <c r="A37" s="47">
        <v>217.08692319540654</v>
      </c>
      <c r="B37" s="47">
        <v>6.3776053293500636</v>
      </c>
      <c r="C37" s="49">
        <v>-1.124490449666331</v>
      </c>
      <c r="D37" s="37">
        <f t="shared" si="0"/>
        <v>70.072552885364445</v>
      </c>
    </row>
    <row r="38" spans="1:4" x14ac:dyDescent="0.25">
      <c r="A38" s="47">
        <v>222.09288899663403</v>
      </c>
      <c r="B38" s="47">
        <v>6.3775480576971777</v>
      </c>
      <c r="C38" s="49">
        <v>-1.15041400923049</v>
      </c>
      <c r="D38" s="37">
        <f t="shared" si="0"/>
        <v>70.07247488469423</v>
      </c>
    </row>
    <row r="39" spans="1:4" x14ac:dyDescent="0.25">
      <c r="A39" s="47">
        <v>227.21429101683867</v>
      </c>
      <c r="B39" s="47">
        <v>6.377488115904919</v>
      </c>
      <c r="C39" s="49">
        <v>-1.1769348717707204</v>
      </c>
      <c r="D39" s="37">
        <f t="shared" si="0"/>
        <v>70.072393246698837</v>
      </c>
    </row>
    <row r="40" spans="1:4" x14ac:dyDescent="0.25">
      <c r="A40" s="47">
        <v>232.45379118404409</v>
      </c>
      <c r="B40" s="47">
        <v>6.3774253795656142</v>
      </c>
      <c r="C40" s="49">
        <v>-1.2040667764572497</v>
      </c>
      <c r="D40" s="37">
        <f t="shared" si="0"/>
        <v>70.072307801835606</v>
      </c>
    </row>
    <row r="41" spans="1:4" x14ac:dyDescent="0.25">
      <c r="A41" s="47">
        <v>237.81411280961507</v>
      </c>
      <c r="B41" s="47">
        <v>6.3773597182404433</v>
      </c>
      <c r="C41" s="49">
        <v>-1.2318237767970195</v>
      </c>
      <c r="D41" s="37">
        <f t="shared" si="0"/>
        <v>70.072218372336096</v>
      </c>
    </row>
    <row r="42" spans="1:4" x14ac:dyDescent="0.25">
      <c r="A42" s="47">
        <v>243.29804200374065</v>
      </c>
      <c r="B42" s="47">
        <v>6.3772909961611077</v>
      </c>
      <c r="C42" s="49">
        <v>-1.2602202478973252</v>
      </c>
      <c r="D42" s="37">
        <f t="shared" si="0"/>
        <v>70.072124773160354</v>
      </c>
    </row>
    <row r="43" spans="1:4" x14ac:dyDescent="0.25">
      <c r="A43" s="47">
        <v>248.90842912355822</v>
      </c>
      <c r="B43" s="47">
        <v>6.3772190704928962</v>
      </c>
      <c r="C43" s="49">
        <v>-1.2892708934161949</v>
      </c>
      <c r="D43" s="37">
        <f t="shared" si="0"/>
        <v>70.072026809630131</v>
      </c>
    </row>
    <row r="44" spans="1:4" x14ac:dyDescent="0.25">
      <c r="A44" s="47">
        <v>254.64819025467068</v>
      </c>
      <c r="B44" s="47">
        <v>6.3771437920119673</v>
      </c>
      <c r="C44" s="49">
        <v>-1.3189907531287597</v>
      </c>
      <c r="D44" s="37">
        <f t="shared" si="0"/>
        <v>70.071924278349726</v>
      </c>
    </row>
    <row r="45" spans="1:4" x14ac:dyDescent="0.25">
      <c r="A45" s="47">
        <v>260.52030872682712</v>
      </c>
      <c r="B45" s="47">
        <v>6.3770650045538835</v>
      </c>
      <c r="C45" s="49">
        <v>-1.3493952104195566</v>
      </c>
      <c r="D45" s="37">
        <f t="shared" si="0"/>
        <v>70.07181696645344</v>
      </c>
    </row>
    <row r="46" spans="1:4" x14ac:dyDescent="0.25">
      <c r="A46" s="47">
        <v>266.52783666455468</v>
      </c>
      <c r="B46" s="47">
        <v>6.3769825446931101</v>
      </c>
      <c r="C46" s="49">
        <v>-1.3804999999799239</v>
      </c>
      <c r="D46" s="37">
        <f t="shared" si="0"/>
        <v>70.071704651167266</v>
      </c>
    </row>
    <row r="47" spans="1:4" x14ac:dyDescent="0.25">
      <c r="A47" s="47">
        <v>272.67389657354755</v>
      </c>
      <c r="B47" s="47">
        <v>6.3768962414060715</v>
      </c>
      <c r="C47" s="49">
        <v>-1.4123212156666844</v>
      </c>
      <c r="D47" s="37">
        <f t="shared" si="0"/>
        <v>70.071587099348051</v>
      </c>
    </row>
    <row r="48" spans="1:4" x14ac:dyDescent="0.25">
      <c r="A48" s="47">
        <v>278.96168296363771</v>
      </c>
      <c r="B48" s="47">
        <v>6.3768059152332048</v>
      </c>
      <c r="C48" s="49">
        <v>-1.4448753184149681</v>
      </c>
      <c r="D48" s="37">
        <f t="shared" si="0"/>
        <v>70.07146406634017</v>
      </c>
    </row>
    <row r="49" spans="1:8" x14ac:dyDescent="0.25">
      <c r="A49" s="47">
        <v>285.39446400919076</v>
      </c>
      <c r="B49" s="47">
        <v>6.3767113798546573</v>
      </c>
      <c r="C49" s="49">
        <v>-1.47817914486549</v>
      </c>
      <c r="D49" s="37">
        <f t="shared" si="0"/>
        <v>70.071335298119465</v>
      </c>
    </row>
    <row r="50" spans="1:8" x14ac:dyDescent="0.25">
      <c r="A50" s="47">
        <v>291.97558324779021</v>
      </c>
      <c r="B50" s="47">
        <v>6.3766124387887952</v>
      </c>
      <c r="C50" s="49">
        <v>-1.5122499150705202</v>
      </c>
      <c r="D50" s="37">
        <f t="shared" si="0"/>
        <v>70.071200526793803</v>
      </c>
      <c r="H50" s="36" t="s">
        <v>35</v>
      </c>
    </row>
    <row r="51" spans="1:8" x14ac:dyDescent="0.25">
      <c r="A51" s="47">
        <v>298.70846131809316</v>
      </c>
      <c r="B51" s="47">
        <v>6.3765088869353956</v>
      </c>
      <c r="C51" s="49">
        <v>-1.5471052414576394</v>
      </c>
      <c r="D51" s="37">
        <f t="shared" si="0"/>
        <v>70.071059472702416</v>
      </c>
    </row>
    <row r="52" spans="1:8" x14ac:dyDescent="0.25">
      <c r="A52" s="47">
        <v>305.59659773775979</v>
      </c>
      <c r="B52" s="47">
        <v>6.3764005096656478</v>
      </c>
      <c r="C52" s="49">
        <v>-1.5827631374266182</v>
      </c>
      <c r="D52" s="37">
        <f t="shared" si="0"/>
        <v>70.070911843173334</v>
      </c>
    </row>
    <row r="53" spans="1:8" x14ac:dyDescent="0.25">
      <c r="A53" s="47">
        <v>312.64357272238232</v>
      </c>
      <c r="B53" s="47">
        <v>6.3762870821408475</v>
      </c>
      <c r="C53" s="49">
        <v>-1.6192420261698157</v>
      </c>
      <c r="D53" s="37">
        <f t="shared" si="0"/>
        <v>70.070757331592105</v>
      </c>
    </row>
    <row r="54" spans="1:8" x14ac:dyDescent="0.25">
      <c r="A54" s="47">
        <v>319.85304904635711</v>
      </c>
      <c r="B54" s="47">
        <v>6.3761683695791129</v>
      </c>
      <c r="C54" s="49">
        <v>-1.6565607499148776</v>
      </c>
      <c r="D54" s="37">
        <f t="shared" si="0"/>
        <v>70.070595617761569</v>
      </c>
    </row>
    <row r="55" spans="1:8" x14ac:dyDescent="0.25">
      <c r="A55" s="47">
        <v>327.22877394666875</v>
      </c>
      <c r="B55" s="47">
        <v>6.3760441262883933</v>
      </c>
      <c r="C55" s="49">
        <v>-1.694738579052234</v>
      </c>
      <c r="D55" s="37">
        <f t="shared" si="0"/>
        <v>70.070426366580747</v>
      </c>
    </row>
    <row r="56" spans="1:8" x14ac:dyDescent="0.25">
      <c r="A56" s="47">
        <v>334.77458107057424</v>
      </c>
      <c r="B56" s="47">
        <v>6.3759140946760153</v>
      </c>
      <c r="C56" s="49">
        <v>-1.7337952214291708</v>
      </c>
      <c r="D56" s="37">
        <f t="shared" si="0"/>
        <v>70.070249226691331</v>
      </c>
    </row>
    <row r="57" spans="1:8" x14ac:dyDescent="0.25">
      <c r="A57" s="47">
        <v>342.49439246820066</v>
      </c>
      <c r="B57" s="47">
        <v>6.3757780054519184</v>
      </c>
      <c r="C57" s="49">
        <v>-1.7737508321496456</v>
      </c>
      <c r="D57" s="37">
        <f t="shared" si="0"/>
        <v>70.070063830749802</v>
      </c>
    </row>
    <row r="58" spans="1:8" x14ac:dyDescent="0.25">
      <c r="A58" s="47">
        <v>350.39222063109145</v>
      </c>
      <c r="B58" s="47">
        <v>6.3756355765912049</v>
      </c>
      <c r="C58" s="49">
        <v>-1.814626023243155</v>
      </c>
      <c r="D58" s="37">
        <f t="shared" si="0"/>
        <v>70.06986979400908</v>
      </c>
    </row>
    <row r="59" spans="1:8" x14ac:dyDescent="0.25">
      <c r="A59" s="47">
        <v>358.47217057776106</v>
      </c>
      <c r="B59" s="47">
        <v>6.3754865137292427</v>
      </c>
      <c r="C59" s="49">
        <v>-1.8564418739292214</v>
      </c>
      <c r="D59" s="37">
        <f t="shared" si="0"/>
        <v>70.069666714851181</v>
      </c>
    </row>
    <row r="60" spans="1:8" x14ac:dyDescent="0.25">
      <c r="A60" s="47">
        <v>366.7384419873419</v>
      </c>
      <c r="B60" s="47">
        <v>6.3753305081016141</v>
      </c>
      <c r="C60" s="49">
        <v>-1.8992199403884735</v>
      </c>
      <c r="D60" s="37">
        <f t="shared" si="0"/>
        <v>70.069454171974556</v>
      </c>
    </row>
    <row r="61" spans="1:8" x14ac:dyDescent="0.25">
      <c r="A61" s="47">
        <v>375.19533138243253</v>
      </c>
      <c r="B61" s="47">
        <v>6.3751672368879868</v>
      </c>
      <c r="C61" s="49">
        <v>-1.9429822664102723</v>
      </c>
      <c r="D61" s="37">
        <f t="shared" si="0"/>
        <v>70.069231724855854</v>
      </c>
    </row>
    <row r="62" spans="1:8" x14ac:dyDescent="0.25">
      <c r="A62" s="47">
        <v>383.84723436228188</v>
      </c>
      <c r="B62" s="47">
        <v>6.3749963620664829</v>
      </c>
      <c r="C62" s="49">
        <v>-1.9877513938187417</v>
      </c>
      <c r="D62" s="37">
        <f t="shared" si="0"/>
        <v>70.068998912181712</v>
      </c>
    </row>
    <row r="63" spans="1:8" x14ac:dyDescent="0.25">
      <c r="A63" s="47">
        <v>392.6986478874702</v>
      </c>
      <c r="B63" s="47">
        <v>6.3748175302122494</v>
      </c>
      <c r="C63" s="49">
        <v>-2.033550373385697</v>
      </c>
      <c r="D63" s="37">
        <f t="shared" si="0"/>
        <v>70.068755251566287</v>
      </c>
    </row>
    <row r="64" spans="1:8" x14ac:dyDescent="0.25">
      <c r="A64" s="47">
        <v>401.7541726172737</v>
      </c>
      <c r="B64" s="47">
        <v>6.3746303722614073</v>
      </c>
      <c r="C64" s="49">
        <v>-2.0804027759611965</v>
      </c>
      <c r="D64" s="37">
        <f t="shared" si="0"/>
        <v>70.068500239220896</v>
      </c>
    </row>
    <row r="65" spans="1:4" x14ac:dyDescent="0.25">
      <c r="A65" s="47">
        <v>411.01851530092858</v>
      </c>
      <c r="B65" s="47">
        <v>6.3744345005777898</v>
      </c>
      <c r="C65" s="49">
        <v>-2.1283327029353476</v>
      </c>
      <c r="D65" s="37">
        <f t="shared" si="0"/>
        <v>70.068233345947675</v>
      </c>
    </row>
    <row r="66" spans="1:4" x14ac:dyDescent="0.25">
      <c r="A66" s="47">
        <v>420.49649122403696</v>
      </c>
      <c r="B66" s="47">
        <v>6.3742295108340654</v>
      </c>
      <c r="C66" s="49">
        <v>-2.1773647984569533</v>
      </c>
      <c r="D66" s="37">
        <f t="shared" si="0"/>
        <v>70.067954019692081</v>
      </c>
    </row>
    <row r="67" spans="1:4" x14ac:dyDescent="0.25">
      <c r="A67" s="47">
        <v>430.19302671138604</v>
      </c>
      <c r="B67" s="47">
        <v>6.3740149792507932</v>
      </c>
      <c r="C67" s="49">
        <v>-2.2275242603645995</v>
      </c>
      <c r="D67" s="37">
        <f t="shared" si="0"/>
        <v>70.067661681769351</v>
      </c>
    </row>
    <row r="68" spans="1:4" x14ac:dyDescent="0.25">
      <c r="A68" s="47">
        <v>440.11316168748169</v>
      </c>
      <c r="B68" s="47">
        <v>6.3737904624655588</v>
      </c>
      <c r="C68" s="49">
        <v>-2.2788368521811178</v>
      </c>
      <c r="D68" s="37">
        <f t="shared" ref="D68:D131" si="1">20*LOG10(B68/0.002)</f>
        <v>70.06735572667337</v>
      </c>
    </row>
    <row r="69" spans="1:4" x14ac:dyDescent="0.25">
      <c r="A69" s="47">
        <v>450.26205229612731</v>
      </c>
      <c r="B69" s="47">
        <v>6.3735554973635944</v>
      </c>
      <c r="C69" s="49">
        <v>-2.3313289153424424</v>
      </c>
      <c r="D69" s="37">
        <f t="shared" si="1"/>
        <v>70.067035521832139</v>
      </c>
    </row>
    <row r="70" spans="1:4" x14ac:dyDescent="0.25">
      <c r="A70" s="47">
        <v>460.6449735804095</v>
      </c>
      <c r="B70" s="47">
        <v>6.373309597715191</v>
      </c>
      <c r="C70" s="49">
        <v>-2.3850273804835469</v>
      </c>
      <c r="D70" s="37">
        <f t="shared" si="1"/>
        <v>70.066700403009989</v>
      </c>
    </row>
    <row r="71" spans="1:4" x14ac:dyDescent="0.25">
      <c r="A71" s="47">
        <v>471.26732222448322</v>
      </c>
      <c r="B71" s="47">
        <v>6.3730522580470224</v>
      </c>
      <c r="C71" s="49">
        <v>-2.4399597815856029</v>
      </c>
      <c r="D71" s="37">
        <f t="shared" si="1"/>
        <v>70.066349679567054</v>
      </c>
    </row>
    <row r="72" spans="1:4" x14ac:dyDescent="0.25">
      <c r="A72" s="47">
        <v>482.13461935858226</v>
      </c>
      <c r="B72" s="47">
        <v>6.3727829465566819</v>
      </c>
      <c r="C72" s="49">
        <v>-2.49615426629948</v>
      </c>
      <c r="D72" s="37">
        <f t="shared" si="1"/>
        <v>70.065982624784652</v>
      </c>
    </row>
    <row r="73" spans="1:4" x14ac:dyDescent="0.25">
      <c r="A73" s="47">
        <v>493.25251342871189</v>
      </c>
      <c r="B73" s="47">
        <v>6.3725011079232514</v>
      </c>
      <c r="C73" s="49">
        <v>-2.5536396101298555</v>
      </c>
      <c r="D73" s="37">
        <f t="shared" si="1"/>
        <v>70.065598479675671</v>
      </c>
    </row>
    <row r="74" spans="1:4" x14ac:dyDescent="0.25">
      <c r="A74" s="47">
        <v>504.62678313251632</v>
      </c>
      <c r="B74" s="47">
        <v>6.3722061612237235</v>
      </c>
      <c r="C74" s="49">
        <v>-2.6124452290350626</v>
      </c>
      <c r="D74" s="37">
        <f t="shared" si="1"/>
        <v>70.065196450122912</v>
      </c>
    </row>
    <row r="75" spans="1:4" x14ac:dyDescent="0.25">
      <c r="A75" s="47">
        <v>516.26334042284634</v>
      </c>
      <c r="B75" s="47">
        <v>6.3718974985213199</v>
      </c>
      <c r="C75" s="49">
        <v>-2.6726011924692008</v>
      </c>
      <c r="D75" s="37">
        <f t="shared" si="1"/>
        <v>70.064775704931165</v>
      </c>
    </row>
    <row r="76" spans="1:4" x14ac:dyDescent="0.25">
      <c r="A76" s="47">
        <v>528.16823358058821</v>
      </c>
      <c r="B76" s="47">
        <v>6.3715744836513206</v>
      </c>
      <c r="C76" s="49">
        <v>-2.7341382367067011</v>
      </c>
      <c r="D76" s="37">
        <f t="shared" si="1"/>
        <v>70.064335374145841</v>
      </c>
    </row>
    <row r="77" spans="1:4" x14ac:dyDescent="0.25">
      <c r="A77" s="47">
        <v>540.34765035835153</v>
      </c>
      <c r="B77" s="47">
        <v>6.3712364533701438</v>
      </c>
      <c r="C77" s="49">
        <v>-2.7970877794142526</v>
      </c>
      <c r="D77" s="37">
        <f t="shared" si="1"/>
        <v>70.063874550590995</v>
      </c>
    </row>
    <row r="78" spans="1:4" x14ac:dyDescent="0.25">
      <c r="A78" s="47">
        <v>552.80792119664943</v>
      </c>
      <c r="B78" s="47">
        <v>6.3708827111847501</v>
      </c>
      <c r="C78" s="49">
        <v>-2.8614819312876212</v>
      </c>
      <c r="D78" s="37">
        <f t="shared" si="1"/>
        <v>70.063392281426232</v>
      </c>
    </row>
    <row r="79" spans="1:4" x14ac:dyDescent="0.25">
      <c r="A79" s="47">
        <v>565.55552251424297</v>
      </c>
      <c r="B79" s="47">
        <v>6.3705125295989706</v>
      </c>
      <c r="C79" s="49">
        <v>-2.927353511467861</v>
      </c>
      <c r="D79" s="37">
        <f t="shared" si="1"/>
        <v>70.062887571174286</v>
      </c>
    </row>
    <row r="80" spans="1:4" x14ac:dyDescent="0.25">
      <c r="A80" s="47">
        <v>578.59708007436018</v>
      </c>
      <c r="B80" s="47">
        <v>6.3701251469745399</v>
      </c>
      <c r="C80" s="49">
        <v>-2.9947360608471185</v>
      </c>
      <c r="D80" s="37">
        <f t="shared" si="1"/>
        <v>70.062359377404093</v>
      </c>
    </row>
    <row r="81" spans="1:4" x14ac:dyDescent="0.25">
      <c r="A81" s="47">
        <v>591.93937242853929</v>
      </c>
      <c r="B81" s="47">
        <v>6.369719768438026</v>
      </c>
      <c r="C81" s="49">
        <v>-3.0636638574099324</v>
      </c>
      <c r="D81" s="37">
        <f t="shared" si="1"/>
        <v>70.061806611926272</v>
      </c>
    </row>
    <row r="82" spans="1:4" x14ac:dyDescent="0.25">
      <c r="A82" s="47">
        <v>605.58933443988553</v>
      </c>
      <c r="B82" s="47">
        <v>6.3692955616469931</v>
      </c>
      <c r="C82" s="49">
        <v>-3.1341719293945993</v>
      </c>
      <c r="D82" s="37">
        <f t="shared" si="1"/>
        <v>70.061228134975508</v>
      </c>
    </row>
    <row r="83" spans="1:4" x14ac:dyDescent="0.25">
      <c r="A83" s="47">
        <v>619.55406088757388</v>
      </c>
      <c r="B83" s="47">
        <v>6.3688516558703183</v>
      </c>
      <c r="C83" s="49">
        <v>-3.2062960701321566</v>
      </c>
      <c r="D83" s="37">
        <f t="shared" si="1"/>
        <v>70.06062275390687</v>
      </c>
    </row>
    <row r="84" spans="1:4" x14ac:dyDescent="0.25">
      <c r="A84" s="47">
        <v>633.84081015447043</v>
      </c>
      <c r="B84" s="47">
        <v>6.3683871405163606</v>
      </c>
      <c r="C84" s="49">
        <v>-3.2800728528267151</v>
      </c>
      <c r="D84" s="37">
        <f t="shared" si="1"/>
        <v>70.059989221134828</v>
      </c>
    </row>
    <row r="85" spans="1:4" x14ac:dyDescent="0.25">
      <c r="A85" s="47">
        <v>648.45700799978931</v>
      </c>
      <c r="B85" s="47">
        <v>6.3679010643105816</v>
      </c>
      <c r="C85" s="49">
        <v>-3.3555396458654849</v>
      </c>
      <c r="D85" s="37">
        <f t="shared" si="1"/>
        <v>70.059326232952827</v>
      </c>
    </row>
    <row r="86" spans="1:4" x14ac:dyDescent="0.25">
      <c r="A86" s="47">
        <v>663.41025141874593</v>
      </c>
      <c r="B86" s="47">
        <v>6.3673924307694509</v>
      </c>
      <c r="C86" s="49">
        <v>-3.4327346263621528</v>
      </c>
      <c r="D86" s="37">
        <f t="shared" si="1"/>
        <v>70.058632423295677</v>
      </c>
    </row>
    <row r="87" spans="1:4" x14ac:dyDescent="0.25">
      <c r="A87" s="47">
        <v>678.70831259121292</v>
      </c>
      <c r="B87" s="47">
        <v>6.3668601994007039</v>
      </c>
      <c r="C87" s="49">
        <v>-3.5116967968199679</v>
      </c>
      <c r="D87" s="37">
        <f t="shared" si="1"/>
        <v>70.057906365305797</v>
      </c>
    </row>
    <row r="88" spans="1:4" x14ac:dyDescent="0.25">
      <c r="A88" s="47">
        <v>694.35914292143116</v>
      </c>
      <c r="B88" s="47">
        <v>6.3663032819807714</v>
      </c>
      <c r="C88" s="49">
        <v>-3.592465999388077</v>
      </c>
      <c r="D88" s="37">
        <f t="shared" si="1"/>
        <v>70.05714656617856</v>
      </c>
    </row>
    <row r="89" spans="1:4" x14ac:dyDescent="0.25">
      <c r="A89" s="47">
        <v>710.37087717087513</v>
      </c>
      <c r="B89" s="47">
        <v>6.3657205397172767</v>
      </c>
      <c r="C89" s="49">
        <v>-3.6750829306327839</v>
      </c>
      <c r="D89" s="37">
        <f t="shared" si="1"/>
        <v>70.056351463206312</v>
      </c>
    </row>
    <row r="90" spans="1:4" x14ac:dyDescent="0.25">
      <c r="A90" s="47">
        <v>726.75183768642137</v>
      </c>
      <c r="B90" s="47">
        <v>6.3651107837029288</v>
      </c>
      <c r="C90" s="49">
        <v>-3.7595891583115146</v>
      </c>
      <c r="D90" s="37">
        <f t="shared" si="1"/>
        <v>70.05551942430543</v>
      </c>
    </row>
    <row r="91" spans="1:4" x14ac:dyDescent="0.25">
      <c r="A91" s="47">
        <v>743.51053872601688</v>
      </c>
      <c r="B91" s="47">
        <v>6.3644727692372385</v>
      </c>
      <c r="C91" s="49">
        <v>-3.8460271347514126</v>
      </c>
      <c r="D91" s="37">
        <f t="shared" si="1"/>
        <v>70.05464874016748</v>
      </c>
    </row>
    <row r="92" spans="1:4" x14ac:dyDescent="0.25">
      <c r="A92" s="47">
        <v>760.65569088409688</v>
      </c>
      <c r="B92" s="47">
        <v>6.3638051960946482</v>
      </c>
      <c r="C92" s="49">
        <v>-3.9344402137178052</v>
      </c>
      <c r="D92" s="37">
        <f t="shared" si="1"/>
        <v>70.053737624514142</v>
      </c>
    </row>
    <row r="93" spans="1:4" x14ac:dyDescent="0.25">
      <c r="A93" s="47">
        <v>778.19620561905083</v>
      </c>
      <c r="B93" s="47">
        <v>6.3631067050658805</v>
      </c>
      <c r="C93" s="49">
        <v>-4.0248726652086813</v>
      </c>
      <c r="D93" s="37">
        <f t="shared" si="1"/>
        <v>70.052784209256401</v>
      </c>
    </row>
    <row r="94" spans="1:4" x14ac:dyDescent="0.25">
      <c r="A94" s="47">
        <v>796.1411998850914</v>
      </c>
      <c r="B94" s="47">
        <v>6.3623758741613852</v>
      </c>
      <c r="C94" s="49">
        <v>-4.1173696899972478</v>
      </c>
      <c r="D94" s="37">
        <f t="shared" si="1"/>
        <v>70.051786539180171</v>
      </c>
    </row>
    <row r="95" spans="1:4" x14ac:dyDescent="0.25">
      <c r="A95" s="47">
        <v>814.50000087093224</v>
      </c>
      <c r="B95" s="47">
        <v>6.3616112195258321</v>
      </c>
      <c r="C95" s="49">
        <v>-4.2119774372134486</v>
      </c>
      <c r="D95" s="37">
        <f t="shared" si="1"/>
        <v>70.050742573049945</v>
      </c>
    </row>
    <row r="96" spans="1:4" x14ac:dyDescent="0.25">
      <c r="A96" s="47">
        <v>833.28215084773899</v>
      </c>
      <c r="B96" s="47">
        <v>6.3608111875711844</v>
      </c>
      <c r="C96" s="49">
        <v>-4.3087430162989273</v>
      </c>
      <c r="D96" s="37">
        <f t="shared" si="1"/>
        <v>70.049650172711097</v>
      </c>
    </row>
    <row r="97" spans="1:4" x14ac:dyDescent="0.25">
      <c r="A97" s="47">
        <v>852.49741212887238</v>
      </c>
      <c r="B97" s="47">
        <v>6.359974156632382</v>
      </c>
      <c r="C97" s="49">
        <v>-4.4077145150806523</v>
      </c>
      <c r="D97" s="37">
        <f t="shared" si="1"/>
        <v>70.048507105176853</v>
      </c>
    </row>
    <row r="98" spans="1:4" x14ac:dyDescent="0.25">
      <c r="A98" s="47">
        <v>872.15577214400184</v>
      </c>
      <c r="B98" s="47">
        <v>6.3590984305520815</v>
      </c>
      <c r="C98" s="49">
        <v>-4.5089410124879841</v>
      </c>
      <c r="D98" s="37">
        <f t="shared" si="1"/>
        <v>70.04731103367925</v>
      </c>
    </row>
    <row r="99" spans="1:4" x14ac:dyDescent="0.25">
      <c r="A99" s="47">
        <v>892.26744863022702</v>
      </c>
      <c r="B99" s="47">
        <v>6.3581822384169282</v>
      </c>
      <c r="C99" s="49">
        <v>-4.6124725953345633</v>
      </c>
      <c r="D99" s="37">
        <f t="shared" si="1"/>
        <v>70.046059517102066</v>
      </c>
    </row>
    <row r="100" spans="1:4" x14ac:dyDescent="0.25">
      <c r="A100" s="47">
        <v>912.84289494290442</v>
      </c>
      <c r="B100" s="47">
        <v>6.3572237291022038</v>
      </c>
      <c r="C100" s="49">
        <v>-4.7183603714069298</v>
      </c>
      <c r="D100" s="37">
        <f t="shared" si="1"/>
        <v>70.044750002303743</v>
      </c>
    </row>
    <row r="101" spans="1:4" x14ac:dyDescent="0.25">
      <c r="A101" s="47">
        <v>933.89280548894124</v>
      </c>
      <c r="B101" s="47">
        <v>6.3562209681014012</v>
      </c>
      <c r="C101" s="49">
        <v>-4.8266564839217549</v>
      </c>
      <c r="D101" s="37">
        <f t="shared" si="1"/>
        <v>70.043379819538686</v>
      </c>
    </row>
    <row r="102" spans="1:4" x14ac:dyDescent="0.25">
      <c r="A102" s="47">
        <v>955.42812128537867</v>
      </c>
      <c r="B102" s="47">
        <v>6.3551719349482481</v>
      </c>
      <c r="C102" s="49">
        <v>-4.9374141262750335</v>
      </c>
      <c r="D102" s="37">
        <f t="shared" si="1"/>
        <v>70.041946178664688</v>
      </c>
    </row>
    <row r="103" spans="1:4" x14ac:dyDescent="0.25">
      <c r="A103" s="47">
        <v>977.46003564615501</v>
      </c>
      <c r="B103" s="47">
        <v>6.3540745197714523</v>
      </c>
      <c r="C103" s="49">
        <v>-5.0506875559645747</v>
      </c>
      <c r="D103" s="37">
        <f t="shared" si="1"/>
        <v>70.040446164140548</v>
      </c>
    </row>
    <row r="104" spans="1:4" x14ac:dyDescent="0.25">
      <c r="A104" s="47">
        <v>1000.0000000000042</v>
      </c>
      <c r="B104" s="47">
        <v>6.3529265170804727</v>
      </c>
      <c r="C104" s="49">
        <v>-5.1665321060069633</v>
      </c>
      <c r="D104" s="37">
        <f t="shared" si="1"/>
        <v>70.038876726210034</v>
      </c>
    </row>
    <row r="105" spans="1:4" x14ac:dyDescent="0.25">
      <c r="A105" s="47">
        <v>1023.0597298425129</v>
      </c>
      <c r="B105" s="47">
        <v>6.3517256246823832</v>
      </c>
      <c r="C105" s="49">
        <v>-5.2850042000319029</v>
      </c>
      <c r="D105" s="37">
        <f t="shared" si="1"/>
        <v>70.037234679068291</v>
      </c>
    </row>
    <row r="106" spans="1:4" x14ac:dyDescent="0.25">
      <c r="A106" s="47">
        <v>1046.651210825431</v>
      </c>
      <c r="B106" s="47">
        <v>6.350469438859057</v>
      </c>
      <c r="C106" s="49">
        <v>-5.4061613641276489</v>
      </c>
      <c r="D106" s="37">
        <f t="shared" si="1"/>
        <v>70.035516693884261</v>
      </c>
    </row>
    <row r="107" spans="1:4" x14ac:dyDescent="0.25">
      <c r="A107" s="47">
        <v>1070.7867049863999</v>
      </c>
      <c r="B107" s="47">
        <v>6.349155447948216</v>
      </c>
      <c r="C107" s="49">
        <v>-5.5300622367695338</v>
      </c>
      <c r="D107" s="37">
        <f t="shared" si="1"/>
        <v>70.033719289601947</v>
      </c>
    </row>
    <row r="108" spans="1:4" x14ac:dyDescent="0.25">
      <c r="A108" s="47">
        <v>1095.4787571223362</v>
      </c>
      <c r="B108" s="47">
        <v>6.3477810312970426</v>
      </c>
      <c r="C108" s="49">
        <v>-5.6567665827878768</v>
      </c>
      <c r="D108" s="37">
        <f t="shared" si="1"/>
        <v>70.031838831049612</v>
      </c>
    </row>
    <row r="109" spans="1:4" x14ac:dyDescent="0.25">
      <c r="A109" s="47">
        <v>1120.7402013097844</v>
      </c>
      <c r="B109" s="47">
        <v>6.3463434518197612</v>
      </c>
      <c r="C109" s="49">
        <v>-5.786335301318613</v>
      </c>
      <c r="D109" s="37">
        <f t="shared" si="1"/>
        <v>70.029871518257679</v>
      </c>
    </row>
    <row r="110" spans="1:4" x14ac:dyDescent="0.25">
      <c r="A110" s="47">
        <v>1146.5841675756267</v>
      </c>
      <c r="B110" s="47">
        <v>6.344839853436822</v>
      </c>
      <c r="C110" s="49">
        <v>-5.9188304373249814</v>
      </c>
      <c r="D110" s="37">
        <f t="shared" si="1"/>
        <v>70.027813382406805</v>
      </c>
    </row>
    <row r="111" spans="1:4" x14ac:dyDescent="0.25">
      <c r="A111" s="47">
        <v>1173.0240887216182</v>
      </c>
      <c r="B111" s="47">
        <v>6.343267254032833</v>
      </c>
      <c r="C111" s="49">
        <v>-6.0543151883769815</v>
      </c>
      <c r="D111" s="37">
        <f t="shared" si="1"/>
        <v>70.025660275592344</v>
      </c>
    </row>
    <row r="112" spans="1:4" x14ac:dyDescent="0.25">
      <c r="A112" s="47">
        <v>1200.0737073062935</v>
      </c>
      <c r="B112" s="47">
        <v>6.3416225430519511</v>
      </c>
      <c r="C112" s="49">
        <v>-6.1928539148890254</v>
      </c>
      <c r="D112" s="37">
        <f t="shared" si="1"/>
        <v>70.023407866880078</v>
      </c>
    </row>
    <row r="113" spans="1:4" x14ac:dyDescent="0.25">
      <c r="A113" s="47">
        <v>1227.7470827878744</v>
      </c>
      <c r="B113" s="47">
        <v>6.3399024741292571</v>
      </c>
      <c r="C113" s="49">
        <v>-6.3345121448345303</v>
      </c>
      <c r="D113" s="37">
        <f t="shared" si="1"/>
        <v>70.021051631505586</v>
      </c>
    </row>
    <row r="114" spans="1:4" x14ac:dyDescent="0.25">
      <c r="A114" s="47">
        <v>1256.0585988318908</v>
      </c>
      <c r="B114" s="47">
        <v>6.3381036597238865</v>
      </c>
      <c r="C114" s="49">
        <v>-6.4793565792328502</v>
      </c>
      <c r="D114" s="37">
        <f t="shared" si="1"/>
        <v>70.018586842745535</v>
      </c>
    </row>
    <row r="115" spans="1:4" x14ac:dyDescent="0.25">
      <c r="A115" s="47">
        <v>1285.0229707873141</v>
      </c>
      <c r="B115" s="47">
        <v>6.3362225677239676</v>
      </c>
      <c r="C115" s="49">
        <v>-6.6274550986075385</v>
      </c>
      <c r="D115" s="37">
        <f t="shared" si="1"/>
        <v>70.016008566419501</v>
      </c>
    </row>
    <row r="116" spans="1:4" x14ac:dyDescent="0.25">
      <c r="A116" s="47">
        <v>1314.6552533350873</v>
      </c>
      <c r="B116" s="47">
        <v>6.3342555128773679</v>
      </c>
      <c r="C116" s="49">
        <v>-6.7788767629853028</v>
      </c>
      <c r="D116" s="37">
        <f t="shared" si="1"/>
        <v>70.013311648223024</v>
      </c>
    </row>
    <row r="117" spans="1:4" x14ac:dyDescent="0.25">
      <c r="A117" s="47">
        <v>1344.9708483130291</v>
      </c>
      <c r="B117" s="47">
        <v>6.3321986540115942</v>
      </c>
      <c r="C117" s="49">
        <v>-6.9336918165227557</v>
      </c>
      <c r="D117" s="37">
        <f t="shared" si="1"/>
        <v>70.010490708908705</v>
      </c>
    </row>
    <row r="118" spans="1:4" x14ac:dyDescent="0.25">
      <c r="A118" s="47">
        <v>1375.9855127211772</v>
      </c>
      <c r="B118" s="47">
        <v>6.3300479839499495</v>
      </c>
      <c r="C118" s="49">
        <v>-7.0919716829263528</v>
      </c>
      <c r="D118" s="37">
        <f t="shared" si="1"/>
        <v>70.007540129360365</v>
      </c>
    </row>
    <row r="119" spans="1:4" x14ac:dyDescent="0.25">
      <c r="A119" s="47">
        <v>1407.7153669117333</v>
      </c>
      <c r="B119" s="47">
        <v>6.3277993290116026</v>
      </c>
      <c r="C119" s="49">
        <v>-7.2537889697034075</v>
      </c>
      <c r="D119" s="37">
        <f t="shared" si="1"/>
        <v>70.004454048709988</v>
      </c>
    </row>
    <row r="120" spans="1:4" x14ac:dyDescent="0.25">
      <c r="A120" s="47">
        <v>1440.1769029678658</v>
      </c>
      <c r="B120" s="47">
        <v>6.3254483357517044</v>
      </c>
      <c r="C120" s="49">
        <v>-7.4192174565427216</v>
      </c>
      <c r="D120" s="37">
        <f t="shared" si="1"/>
        <v>70.001226344839594</v>
      </c>
    </row>
    <row r="121" spans="1:4" x14ac:dyDescent="0.25">
      <c r="A121" s="47">
        <v>1473.3869932757254</v>
      </c>
      <c r="B121" s="47">
        <v>6.3229904706126367</v>
      </c>
      <c r="C121" s="49">
        <v>-7.5883320962796317</v>
      </c>
      <c r="D121" s="37">
        <f t="shared" si="1"/>
        <v>69.997850632478759</v>
      </c>
    </row>
    <row r="122" spans="1:4" x14ac:dyDescent="0.25">
      <c r="A122" s="47">
        <v>1507.3628992941296</v>
      </c>
      <c r="B122" s="47">
        <v>6.320421008969821</v>
      </c>
      <c r="C122" s="49">
        <v>-7.7612090017329427</v>
      </c>
      <c r="D122" s="37">
        <f t="shared" si="1"/>
        <v>69.994320246616994</v>
      </c>
    </row>
    <row r="123" spans="1:4" x14ac:dyDescent="0.25">
      <c r="A123" s="47">
        <v>1542.1222805264727</v>
      </c>
      <c r="B123" s="47">
        <v>6.3177350313833953</v>
      </c>
      <c r="C123" s="49">
        <v>-7.9379254387098257</v>
      </c>
      <c r="D123" s="37">
        <f t="shared" si="1"/>
        <v>69.990628235668126</v>
      </c>
    </row>
    <row r="124" spans="1:4" x14ac:dyDescent="0.25">
      <c r="A124" s="47">
        <v>1577.6832036995263</v>
      </c>
      <c r="B124" s="47">
        <v>6.314927414023721</v>
      </c>
      <c r="C124" s="49">
        <v>-8.1185598095993932</v>
      </c>
      <c r="D124" s="37">
        <f t="shared" si="1"/>
        <v>69.986767346478857</v>
      </c>
    </row>
    <row r="125" spans="1:4" x14ac:dyDescent="0.25">
      <c r="A125" s="47">
        <v>1614.0641521539007</v>
      </c>
      <c r="B125" s="47">
        <v>6.3119928232217148</v>
      </c>
      <c r="C125" s="49">
        <v>-8.3031916393638276</v>
      </c>
      <c r="D125" s="37">
        <f t="shared" si="1"/>
        <v>69.982730014838339</v>
      </c>
    </row>
    <row r="126" spans="1:4" x14ac:dyDescent="0.25">
      <c r="A126" s="47">
        <v>1651.2840354510474</v>
      </c>
      <c r="B126" s="47">
        <v>6.3089257082369823</v>
      </c>
      <c r="C126" s="49">
        <v>-8.4919015565938292</v>
      </c>
      <c r="D126" s="37">
        <f t="shared" si="1"/>
        <v>69.978508353360581</v>
      </c>
    </row>
    <row r="127" spans="1:4" x14ac:dyDescent="0.25">
      <c r="A127" s="47">
        <v>1689.3621992017959</v>
      </c>
      <c r="B127" s="47">
        <v>6.3057202927378615</v>
      </c>
      <c r="C127" s="49">
        <v>-8.6847712697492252</v>
      </c>
      <c r="D127" s="37">
        <f t="shared" si="1"/>
        <v>69.974094137398183</v>
      </c>
    </row>
    <row r="128" spans="1:4" x14ac:dyDescent="0.25">
      <c r="A128" s="47">
        <v>1728.3184351215355</v>
      </c>
      <c r="B128" s="47">
        <v>6.3023705673602066</v>
      </c>
      <c r="C128" s="49">
        <v>-8.8818835414258714</v>
      </c>
      <c r="D128" s="37">
        <f t="shared" si="1"/>
        <v>69.969478792227292</v>
      </c>
    </row>
    <row r="129" spans="1:4" x14ac:dyDescent="0.25">
      <c r="A129" s="47">
        <v>1768.1729913172653</v>
      </c>
      <c r="B129" s="47">
        <v>6.2988702852363598</v>
      </c>
      <c r="C129" s="49">
        <v>-9.0833221634129906</v>
      </c>
      <c r="D129" s="37">
        <f t="shared" si="1"/>
        <v>69.964653384100032</v>
      </c>
    </row>
    <row r="130" spans="1:4" x14ac:dyDescent="0.25">
      <c r="A130" s="47">
        <v>1808.9465828118618</v>
      </c>
      <c r="B130" s="47">
        <v>6.2952129501694145</v>
      </c>
      <c r="C130" s="49">
        <v>-9.2891719176363328</v>
      </c>
      <c r="D130" s="37">
        <f t="shared" si="1"/>
        <v>69.959608600917306</v>
      </c>
    </row>
    <row r="131" spans="1:4" x14ac:dyDescent="0.25">
      <c r="A131" s="47">
        <v>1850.6604023110324</v>
      </c>
      <c r="B131" s="47">
        <v>6.2913918111053713</v>
      </c>
      <c r="C131" s="49">
        <v>-9.4995185417581123</v>
      </c>
      <c r="D131" s="37">
        <f t="shared" si="1"/>
        <v>69.954334741310035</v>
      </c>
    </row>
    <row r="132" spans="1:4" x14ac:dyDescent="0.25">
      <c r="A132" s="47">
        <v>1893.336131218553</v>
      </c>
      <c r="B132" s="47">
        <v>6.2873998546971164</v>
      </c>
      <c r="C132" s="49">
        <v>-9.7144486878722418</v>
      </c>
      <c r="D132" s="37">
        <f t="shared" ref="D132:D195" si="2">20*LOG10(B132/0.002)</f>
        <v>69.948821700807045</v>
      </c>
    </row>
    <row r="133" spans="1:4" x14ac:dyDescent="0.25">
      <c r="A133" s="47">
        <v>1936.9959509055132</v>
      </c>
      <c r="B133" s="47">
        <v>6.2832297962357195</v>
      </c>
      <c r="C133" s="49">
        <v>-9.9340498739693714</v>
      </c>
      <c r="D133" s="37">
        <f t="shared" si="2"/>
        <v>69.943058955437181</v>
      </c>
    </row>
    <row r="134" spans="1:4" x14ac:dyDescent="0.25">
      <c r="A134" s="47">
        <v>1981.6625542394274</v>
      </c>
      <c r="B134" s="47">
        <v>6.2788740747936931</v>
      </c>
      <c r="C134" s="49">
        <v>-10.158410436961583</v>
      </c>
      <c r="D134" s="37">
        <f t="shared" si="2"/>
        <v>69.93703555081575</v>
      </c>
    </row>
    <row r="135" spans="1:4" x14ac:dyDescent="0.25">
      <c r="A135" s="47">
        <v>2027.3591573792041</v>
      </c>
      <c r="B135" s="47">
        <v>6.2743248419174069</v>
      </c>
      <c r="C135" s="49">
        <v>-10.387619470197242</v>
      </c>
      <c r="D135" s="37">
        <f t="shared" si="2"/>
        <v>69.930740081956657</v>
      </c>
    </row>
    <row r="136" spans="1:4" x14ac:dyDescent="0.25">
      <c r="A136" s="47">
        <v>2074.1095118421044</v>
      </c>
      <c r="B136" s="47">
        <v>6.2695739564593271</v>
      </c>
      <c r="C136" s="49">
        <v>-10.621766764917616</v>
      </c>
      <c r="D136" s="37">
        <f t="shared" si="2"/>
        <v>69.924160681180496</v>
      </c>
    </row>
    <row r="137" spans="1:4" x14ac:dyDescent="0.25">
      <c r="A137" s="47">
        <v>2121.9379168489609</v>
      </c>
      <c r="B137" s="47">
        <v>6.264612977198432</v>
      </c>
      <c r="C137" s="49">
        <v>-10.860942742262955</v>
      </c>
      <c r="D137" s="37">
        <f t="shared" si="2"/>
        <v>69.917285002552902</v>
      </c>
    </row>
    <row r="138" spans="1:4" x14ac:dyDescent="0.25">
      <c r="A138" s="47">
        <v>2170.8692319540733</v>
      </c>
      <c r="B138" s="47">
        <v>6.2594331556358105</v>
      </c>
      <c r="C138" s="49">
        <v>-11.105238379105939</v>
      </c>
      <c r="D138" s="37">
        <f t="shared" si="2"/>
        <v>69.91010020611796</v>
      </c>
    </row>
    <row r="139" spans="1:4" x14ac:dyDescent="0.25">
      <c r="A139" s="47">
        <v>2220.9288899663484</v>
      </c>
      <c r="B139" s="47">
        <v>6.2540254269372362</v>
      </c>
      <c r="C139" s="49">
        <v>-11.354745123554402</v>
      </c>
      <c r="D139" s="37">
        <f t="shared" si="2"/>
        <v>69.902592939077039</v>
      </c>
    </row>
    <row r="140" spans="1:4" x14ac:dyDescent="0.25">
      <c r="A140" s="47">
        <v>2272.1429101683948</v>
      </c>
      <c r="B140" s="47">
        <v>6.2483804059701722</v>
      </c>
      <c r="C140" s="49">
        <v>-11.609554812146024</v>
      </c>
      <c r="D140" s="37">
        <f t="shared" si="2"/>
        <v>69.894749323518283</v>
      </c>
    </row>
    <row r="141" spans="1:4" x14ac:dyDescent="0.25">
      <c r="A141" s="47">
        <v>2324.5379118404494</v>
      </c>
      <c r="B141" s="47">
        <v>6.2424883792865158</v>
      </c>
      <c r="C141" s="49">
        <v>-11.869759572130345</v>
      </c>
      <c r="D141" s="37">
        <f t="shared" si="2"/>
        <v>69.88655493797242</v>
      </c>
    </row>
    <row r="142" spans="1:4" x14ac:dyDescent="0.25">
      <c r="A142" s="47">
        <v>2378.1411280961593</v>
      </c>
      <c r="B142" s="47">
        <v>6.2363392997724452</v>
      </c>
      <c r="C142" s="49">
        <v>-12.135451720290989</v>
      </c>
      <c r="D142" s="37">
        <f t="shared" si="2"/>
        <v>69.877994802079613</v>
      </c>
    </row>
    <row r="143" spans="1:4" x14ac:dyDescent="0.25">
      <c r="A143" s="47">
        <v>2432.9804200374151</v>
      </c>
      <c r="B143" s="47">
        <v>6.2299227821810303</v>
      </c>
      <c r="C143" s="49">
        <v>-12.40672365495222</v>
      </c>
      <c r="D143" s="37">
        <f t="shared" si="2"/>
        <v>69.869053361860395</v>
      </c>
    </row>
    <row r="144" spans="1:4" x14ac:dyDescent="0.25">
      <c r="A144" s="47">
        <v>2489.0842912355911</v>
      </c>
      <c r="B144" s="47">
        <v>6.2232280930580766</v>
      </c>
      <c r="C144" s="49">
        <v>-12.683667727412011</v>
      </c>
      <c r="D144" s="37">
        <f t="shared" si="2"/>
        <v>69.859714466496882</v>
      </c>
    </row>
    <row r="145" spans="1:4" x14ac:dyDescent="0.25">
      <c r="A145" s="47">
        <v>2546.4819025467159</v>
      </c>
      <c r="B145" s="47">
        <v>6.2162441536990016</v>
      </c>
      <c r="C145" s="49">
        <v>-12.966376129701745</v>
      </c>
      <c r="D145" s="37">
        <f t="shared" si="2"/>
        <v>69.849961362557707</v>
      </c>
    </row>
    <row r="146" spans="1:4" x14ac:dyDescent="0.25">
      <c r="A146" s="47">
        <v>2605.2030872682803</v>
      </c>
      <c r="B146" s="47">
        <v>6.2089595308536429</v>
      </c>
      <c r="C146" s="49">
        <v>-13.254940747596626</v>
      </c>
      <c r="D146" s="37">
        <f t="shared" si="2"/>
        <v>69.839776670387579</v>
      </c>
    </row>
    <row r="147" spans="1:4" x14ac:dyDescent="0.25">
      <c r="A147" s="47">
        <v>2665.2783666455562</v>
      </c>
      <c r="B147" s="47">
        <v>6.2013624338560094</v>
      </c>
      <c r="C147" s="49">
        <v>-13.549453015340744</v>
      </c>
      <c r="D147" s="37">
        <f t="shared" si="2"/>
        <v>69.829142368631111</v>
      </c>
    </row>
    <row r="148" spans="1:4" x14ac:dyDescent="0.25">
      <c r="A148" s="47">
        <v>2726.7389657354852</v>
      </c>
      <c r="B148" s="47">
        <v>6.1934407161404286</v>
      </c>
      <c r="C148" s="49">
        <v>-13.850003768905562</v>
      </c>
      <c r="D148" s="37">
        <f t="shared" si="2"/>
        <v>69.81803978404669</v>
      </c>
    </row>
    <row r="149" spans="1:4" x14ac:dyDescent="0.25">
      <c r="A149" s="47">
        <v>2789.6168296363867</v>
      </c>
      <c r="B149" s="47">
        <v>6.185181870284044</v>
      </c>
      <c r="C149" s="49">
        <v>-14.156683073284981</v>
      </c>
      <c r="D149" s="37">
        <f t="shared" si="2"/>
        <v>69.806449571357106</v>
      </c>
    </row>
    <row r="150" spans="1:4" x14ac:dyDescent="0.25">
      <c r="A150" s="47">
        <v>2853.9446400919169</v>
      </c>
      <c r="B150" s="47">
        <v>6.1765730283436113</v>
      </c>
      <c r="C150" s="49">
        <v>-14.469580048584026</v>
      </c>
      <c r="D150" s="37">
        <f t="shared" si="2"/>
        <v>69.794351699540741</v>
      </c>
    </row>
    <row r="151" spans="1:4" x14ac:dyDescent="0.25">
      <c r="A151" s="47">
        <v>2919.755832477912</v>
      </c>
      <c r="B151" s="47">
        <v>6.1676009637525802</v>
      </c>
      <c r="C151" s="49">
        <v>-14.788782686865641</v>
      </c>
      <c r="D151" s="37">
        <f t="shared" si="2"/>
        <v>69.781725439308815</v>
      </c>
    </row>
    <row r="152" spans="1:4" x14ac:dyDescent="0.25">
      <c r="A152" s="47">
        <v>2987.0846131809412</v>
      </c>
      <c r="B152" s="47">
        <v>6.1582520922307502</v>
      </c>
      <c r="C152" s="49">
        <v>-15.114377653006306</v>
      </c>
      <c r="D152" s="37">
        <f t="shared" si="2"/>
        <v>69.768549348131671</v>
      </c>
    </row>
    <row r="153" spans="1:4" x14ac:dyDescent="0.25">
      <c r="A153" s="47">
        <v>3055.9659773776079</v>
      </c>
      <c r="B153" s="47">
        <v>6.1485124760516836</v>
      </c>
      <c r="C153" s="49">
        <v>-15.446450079311573</v>
      </c>
      <c r="D153" s="37">
        <f t="shared" si="2"/>
        <v>69.754801258868937</v>
      </c>
    </row>
    <row r="154" spans="1:4" x14ac:dyDescent="0.25">
      <c r="A154" s="47">
        <v>3126.4357272238335</v>
      </c>
      <c r="B154" s="47">
        <v>6.1383678282309058</v>
      </c>
      <c r="C154" s="49">
        <v>-15.785083345140704</v>
      </c>
      <c r="D154" s="37">
        <f t="shared" si="2"/>
        <v>69.740458267120218</v>
      </c>
    </row>
    <row r="155" spans="1:4" x14ac:dyDescent="0.25">
      <c r="A155" s="47">
        <v>3198.5304904635818</v>
      </c>
      <c r="B155" s="47">
        <v>6.1278035192061626</v>
      </c>
      <c r="C155" s="49">
        <v>-16.130358847349427</v>
      </c>
      <c r="D155" s="37">
        <f t="shared" si="2"/>
        <v>69.725496720867454</v>
      </c>
    </row>
    <row r="156" spans="1:4" x14ac:dyDescent="0.25">
      <c r="A156" s="47">
        <v>3272.2877394666984</v>
      </c>
      <c r="B156" s="47">
        <v>6.1168045843780856</v>
      </c>
      <c r="C156" s="49">
        <v>-16.482355756927486</v>
      </c>
      <c r="D156" s="37">
        <f t="shared" si="2"/>
        <v>69.709892210059095</v>
      </c>
    </row>
    <row r="157" spans="1:4" x14ac:dyDescent="0.25">
      <c r="A157" s="47">
        <v>3347.7458107057537</v>
      </c>
      <c r="B157" s="47">
        <v>6.1053557358832258</v>
      </c>
      <c r="C157" s="49">
        <v>-16.841150770592513</v>
      </c>
      <c r="D157" s="37">
        <f t="shared" si="2"/>
        <v>69.693619560872776</v>
      </c>
    </row>
    <row r="158" spans="1:4" x14ac:dyDescent="0.25">
      <c r="A158" s="47">
        <v>3424.9439246820184</v>
      </c>
      <c r="B158" s="47">
        <v>6.0934413735447759</v>
      </c>
      <c r="C158" s="49">
        <v>-17.206817843360803</v>
      </c>
      <c r="D158" s="37">
        <f t="shared" si="2"/>
        <v>69.6766528274552</v>
      </c>
    </row>
    <row r="159" spans="1:4" x14ac:dyDescent="0.25">
      <c r="A159" s="47">
        <v>3503.9222063109269</v>
      </c>
      <c r="B159" s="47">
        <v>6.0810455982147076</v>
      </c>
      <c r="C159" s="49">
        <v>-17.579427910005656</v>
      </c>
      <c r="D159" s="37">
        <f t="shared" si="2"/>
        <v>69.658965285639113</v>
      </c>
    </row>
    <row r="160" spans="1:4" x14ac:dyDescent="0.25">
      <c r="A160" s="47">
        <v>3584.7217057776234</v>
      </c>
      <c r="B160" s="47">
        <v>6.0681522292901713</v>
      </c>
      <c r="C160" s="49">
        <v>-17.959048600634102</v>
      </c>
      <c r="D160" s="37">
        <f t="shared" si="2"/>
        <v>69.64052943116134</v>
      </c>
    </row>
    <row r="161" spans="1:4" x14ac:dyDescent="0.25">
      <c r="A161" s="47">
        <v>3667.3844198734319</v>
      </c>
      <c r="B161" s="47">
        <v>6.0547448237770922</v>
      </c>
      <c r="C161" s="49">
        <v>-18.345743942958013</v>
      </c>
      <c r="D161" s="37">
        <f t="shared" si="2"/>
        <v>69.621316978627902</v>
      </c>
    </row>
    <row r="162" spans="1:4" x14ac:dyDescent="0.25">
      <c r="A162" s="47">
        <v>3751.9533138243382</v>
      </c>
      <c r="B162" s="47">
        <v>6.0408066966484624</v>
      </c>
      <c r="C162" s="49">
        <v>-18.739574049869912</v>
      </c>
      <c r="D162" s="37">
        <f t="shared" si="2"/>
        <v>69.601298860829374</v>
      </c>
    </row>
    <row r="163" spans="1:4" x14ac:dyDescent="0.25">
      <c r="A163" s="47">
        <v>3838.4723436228323</v>
      </c>
      <c r="B163" s="47">
        <v>6.0263209471968784</v>
      </c>
      <c r="C163" s="49">
        <v>-19.140594807096214</v>
      </c>
      <c r="D163" s="37">
        <f t="shared" si="2"/>
        <v>69.580445235142719</v>
      </c>
    </row>
    <row r="164" spans="1:4" x14ac:dyDescent="0.25">
      <c r="A164" s="47">
        <v>3926.9864788747159</v>
      </c>
      <c r="B164" s="47">
        <v>6.0112704813842335</v>
      </c>
      <c r="C164" s="49">
        <v>-19.548857529104598</v>
      </c>
      <c r="D164" s="37">
        <f t="shared" si="2"/>
        <v>69.558725482658332</v>
      </c>
    </row>
    <row r="165" spans="1:4" x14ac:dyDescent="0.25">
      <c r="A165" s="47">
        <v>4017.5417261727507</v>
      </c>
      <c r="B165" s="47">
        <v>5.9956380474113447</v>
      </c>
      <c r="C165" s="49">
        <v>-19.964408639195089</v>
      </c>
      <c r="D165" s="37">
        <f t="shared" si="2"/>
        <v>69.536108224825881</v>
      </c>
    </row>
    <row r="166" spans="1:4" x14ac:dyDescent="0.25">
      <c r="A166" s="47">
        <v>4110.1851530092999</v>
      </c>
      <c r="B166" s="47">
        <v>5.9794062636447185</v>
      </c>
      <c r="C166" s="49">
        <v>-20.387289306070212</v>
      </c>
      <c r="D166" s="37">
        <f t="shared" si="2"/>
        <v>69.512561327610499</v>
      </c>
    </row>
    <row r="167" spans="1:4" x14ac:dyDescent="0.25">
      <c r="A167" s="47">
        <v>4204.9649122403844</v>
      </c>
      <c r="B167" s="47">
        <v>5.9625576574642434</v>
      </c>
      <c r="C167" s="49">
        <v>-20.817535098607998</v>
      </c>
      <c r="D167" s="37">
        <f t="shared" si="2"/>
        <v>69.488051919960483</v>
      </c>
    </row>
    <row r="168" spans="1:4" x14ac:dyDescent="0.25">
      <c r="A168" s="47">
        <v>4301.9302671138757</v>
      </c>
      <c r="B168" s="47">
        <v>5.9450747042446208</v>
      </c>
      <c r="C168" s="49">
        <v>-21.255175623979749</v>
      </c>
      <c r="D168" s="37">
        <f t="shared" si="2"/>
        <v>69.462546411104313</v>
      </c>
    </row>
    <row r="169" spans="1:4" x14ac:dyDescent="0.25">
      <c r="A169" s="47">
        <v>4401.1316168748326</v>
      </c>
      <c r="B169" s="47">
        <v>5.9269398680848608</v>
      </c>
      <c r="C169" s="49">
        <v>-21.700234154233399</v>
      </c>
      <c r="D169" s="37">
        <f t="shared" si="2"/>
        <v>69.436010509039448</v>
      </c>
    </row>
    <row r="170" spans="1:4" x14ac:dyDescent="0.25">
      <c r="A170" s="47">
        <v>4502.6205229612897</v>
      </c>
      <c r="B170" s="47">
        <v>5.9081356496577824</v>
      </c>
      <c r="C170" s="49">
        <v>-22.15272726250965</v>
      </c>
      <c r="D170" s="37">
        <f t="shared" si="2"/>
        <v>69.408409248162954</v>
      </c>
    </row>
    <row r="171" spans="1:4" x14ac:dyDescent="0.25">
      <c r="A171" s="47">
        <v>4606.4497358041117</v>
      </c>
      <c r="B171" s="47">
        <v>5.888644634471607</v>
      </c>
      <c r="C171" s="49">
        <v>-22.612664445653522</v>
      </c>
      <c r="D171" s="37">
        <f t="shared" si="2"/>
        <v>69.379707016398626</v>
      </c>
    </row>
    <row r="172" spans="1:4" x14ac:dyDescent="0.25">
      <c r="A172" s="47">
        <v>4712.67322224485</v>
      </c>
      <c r="B172" s="47">
        <v>5.8684495457201216</v>
      </c>
      <c r="C172" s="49">
        <v>-23.080047750044422</v>
      </c>
      <c r="D172" s="37">
        <f t="shared" si="2"/>
        <v>69.349867588057805</v>
      </c>
    </row>
    <row r="173" spans="1:4" x14ac:dyDescent="0.25">
      <c r="A173" s="47">
        <v>4821.3461935858404</v>
      </c>
      <c r="B173" s="47">
        <v>5.8475333001228327</v>
      </c>
      <c r="C173" s="49">
        <v>-23.554871396473136</v>
      </c>
      <c r="D173" s="37">
        <f t="shared" si="2"/>
        <v>69.318854160280623</v>
      </c>
    </row>
    <row r="174" spans="1:4" x14ac:dyDescent="0.25">
      <c r="A174" s="47">
        <v>4932.525134287137</v>
      </c>
      <c r="B174" s="47">
        <v>5.8258790674877394</v>
      </c>
      <c r="C174" s="49">
        <v>-24.037121409114608</v>
      </c>
      <c r="D174" s="37">
        <f t="shared" si="2"/>
        <v>69.286629394345795</v>
      </c>
    </row>
    <row r="175" spans="1:4" x14ac:dyDescent="0.25">
      <c r="A175" s="47">
        <v>5046.2678313251818</v>
      </c>
      <c r="B175" s="47">
        <v>5.80347033370004</v>
      </c>
      <c r="C175" s="49">
        <v>-24.526775249966832</v>
      </c>
      <c r="D175" s="37">
        <f t="shared" si="2"/>
        <v>69.253155461661663</v>
      </c>
    </row>
    <row r="176" spans="1:4" x14ac:dyDescent="0.25">
      <c r="A176" s="47">
        <v>5162.6334042284825</v>
      </c>
      <c r="B176" s="47">
        <v>5.780290965915114</v>
      </c>
      <c r="C176" s="49">
        <v>-25.023801455988458</v>
      </c>
      <c r="D176" s="37">
        <f t="shared" si="2"/>
        <v>69.218394092884765</v>
      </c>
    </row>
    <row r="177" spans="1:4" x14ac:dyDescent="0.25">
      <c r="A177" s="47">
        <v>5281.6823358059019</v>
      </c>
      <c r="B177" s="47">
        <v>5.7563252815007413</v>
      </c>
      <c r="C177" s="49">
        <v>-25.528159288576056</v>
      </c>
      <c r="D177" s="37">
        <f t="shared" si="2"/>
        <v>69.182306632766895</v>
      </c>
    </row>
    <row r="178" spans="1:4" x14ac:dyDescent="0.25">
      <c r="A178" s="47">
        <v>5403.4765035835353</v>
      </c>
      <c r="B178" s="47">
        <v>5.7315581199402832</v>
      </c>
      <c r="C178" s="49">
        <v>-26.039798395576458</v>
      </c>
      <c r="D178" s="37">
        <f t="shared" si="2"/>
        <v>69.144854099911086</v>
      </c>
    </row>
    <row r="179" spans="1:4" x14ac:dyDescent="0.25">
      <c r="A179" s="47">
        <v>5528.0792119665148</v>
      </c>
      <c r="B179" s="47">
        <v>5.7059749150027468</v>
      </c>
      <c r="C179" s="49">
        <v>-26.558658476288745</v>
      </c>
      <c r="D179" s="37">
        <f t="shared" si="2"/>
        <v>69.105997247723252</v>
      </c>
    </row>
    <row r="180" spans="1:4" x14ac:dyDescent="0.25">
      <c r="A180" s="47">
        <v>5655.5552251424506</v>
      </c>
      <c r="B180" s="47">
        <v>5.6795617746841511</v>
      </c>
      <c r="C180" s="49">
        <v>-27.084668990084289</v>
      </c>
      <c r="D180" s="37">
        <f t="shared" si="2"/>
        <v>69.065696638339858</v>
      </c>
    </row>
    <row r="181" spans="1:4" x14ac:dyDescent="0.25">
      <c r="A181" s="47">
        <v>5785.9708007436229</v>
      </c>
      <c r="B181" s="47">
        <v>5.6523055574062999</v>
      </c>
      <c r="C181" s="49">
        <v>-27.617748857496657</v>
      </c>
      <c r="D181" s="37">
        <f t="shared" si="2"/>
        <v>69.023912712559849</v>
      </c>
    </row>
    <row r="182" spans="1:4" x14ac:dyDescent="0.25">
      <c r="A182" s="47">
        <v>5919.3937242854136</v>
      </c>
      <c r="B182" s="47">
        <v>5.6241939506475465</v>
      </c>
      <c r="C182" s="49">
        <v>-28.15780618671139</v>
      </c>
      <c r="D182" s="37">
        <f t="shared" si="2"/>
        <v>68.980605865517632</v>
      </c>
    </row>
    <row r="183" spans="1:4" x14ac:dyDescent="0.25">
      <c r="A183" s="47">
        <v>6055.8933443988763</v>
      </c>
      <c r="B183" s="47">
        <v>5.5952155549805731</v>
      </c>
      <c r="C183" s="49">
        <v>-28.704738048101667</v>
      </c>
      <c r="D183" s="37">
        <f t="shared" si="2"/>
        <v>68.93573653326726</v>
      </c>
    </row>
    <row r="184" spans="1:4" x14ac:dyDescent="0.25">
      <c r="A184" s="47">
        <v>6195.54060887576</v>
      </c>
      <c r="B184" s="47">
        <v>5.5653599645302698</v>
      </c>
      <c r="C184" s="49">
        <v>-29.258430255179888</v>
      </c>
      <c r="D184" s="37">
        <f t="shared" si="2"/>
        <v>68.889265277038334</v>
      </c>
    </row>
    <row r="185" spans="1:4" x14ac:dyDescent="0.25">
      <c r="A185" s="47">
        <v>6338.4081015447264</v>
      </c>
      <c r="B185" s="47">
        <v>5.5346178482406421</v>
      </c>
      <c r="C185" s="49">
        <v>-29.818757179313121</v>
      </c>
      <c r="D185" s="37">
        <f t="shared" si="2"/>
        <v>68.841152872388307</v>
      </c>
    </row>
    <row r="186" spans="1:4" x14ac:dyDescent="0.25">
      <c r="A186" s="47">
        <v>6484.5700799979159</v>
      </c>
      <c r="B186" s="47">
        <v>5.5029810326087496</v>
      </c>
      <c r="C186" s="49">
        <v>-30.385581609021187</v>
      </c>
      <c r="D186" s="37">
        <f t="shared" si="2"/>
        <v>68.791360404918606</v>
      </c>
    </row>
    <row r="187" spans="1:4" x14ac:dyDescent="0.25">
      <c r="A187" s="47">
        <v>6634.1025141874825</v>
      </c>
      <c r="B187" s="47">
        <v>5.4704425832440196</v>
      </c>
      <c r="C187" s="49">
        <v>-30.958754645961132</v>
      </c>
      <c r="D187" s="37">
        <f t="shared" si="2"/>
        <v>68.739849369093079</v>
      </c>
    </row>
    <row r="188" spans="1:4" x14ac:dyDescent="0.25">
      <c r="A188" s="47">
        <v>6787.0831259121533</v>
      </c>
      <c r="B188" s="47">
        <v>5.4369968823906785</v>
      </c>
      <c r="C188" s="49">
        <v>-31.538115625641879</v>
      </c>
      <c r="D188" s="37">
        <f t="shared" si="2"/>
        <v>68.686581766210494</v>
      </c>
    </row>
    <row r="189" spans="1:4" x14ac:dyDescent="0.25">
      <c r="A189" s="47">
        <v>6943.5914292143361</v>
      </c>
      <c r="B189" s="47">
        <v>5.4026397062120957</v>
      </c>
      <c r="C189" s="49">
        <v>-32.123492091922401</v>
      </c>
      <c r="D189" s="37">
        <f t="shared" si="2"/>
        <v>68.631520208108299</v>
      </c>
    </row>
    <row r="190" spans="1:4" x14ac:dyDescent="0.25">
      <c r="A190" s="47">
        <v>7103.708771708777</v>
      </c>
      <c r="B190" s="47">
        <v>5.3673683012036033</v>
      </c>
      <c r="C190" s="49">
        <v>-32.714699830420997</v>
      </c>
      <c r="D190" s="37">
        <f t="shared" si="2"/>
        <v>68.574628026343944</v>
      </c>
    </row>
    <row r="191" spans="1:4" x14ac:dyDescent="0.25">
      <c r="A191" s="47">
        <v>7267.5183768642401</v>
      </c>
      <c r="B191" s="47">
        <v>5.3311814516729408</v>
      </c>
      <c r="C191" s="49">
        <v>-33.311542914053462</v>
      </c>
      <c r="D191" s="37">
        <f t="shared" si="2"/>
        <v>68.515869374507972</v>
      </c>
    </row>
    <row r="192" spans="1:4" x14ac:dyDescent="0.25">
      <c r="A192" s="47">
        <v>7435.105387260196</v>
      </c>
      <c r="B192" s="47">
        <v>5.2940795480211511</v>
      </c>
      <c r="C192" s="49">
        <v>-33.913813830824672</v>
      </c>
      <c r="D192" s="37">
        <f t="shared" si="2"/>
        <v>68.455209339842909</v>
      </c>
    </row>
    <row r="193" spans="1:4" x14ac:dyDescent="0.25">
      <c r="A193" s="47">
        <v>7606.5569088409966</v>
      </c>
      <c r="B193" s="47">
        <v>5.2560646479052568</v>
      </c>
      <c r="C193" s="49">
        <v>-34.521293648952245</v>
      </c>
      <c r="D193" s="37">
        <f t="shared" si="2"/>
        <v>68.392614052061759</v>
      </c>
    </row>
    <row r="194" spans="1:4" x14ac:dyDescent="0.25">
      <c r="A194" s="47">
        <v>7781.9620561905376</v>
      </c>
      <c r="B194" s="47">
        <v>5.2171405315825563</v>
      </c>
      <c r="C194" s="49">
        <v>-35.133752232924365</v>
      </c>
      <c r="D194" s="37">
        <f t="shared" si="2"/>
        <v>68.328050791912872</v>
      </c>
    </row>
    <row r="195" spans="1:4" x14ac:dyDescent="0.25">
      <c r="A195" s="47">
        <v>7961.4119988509437</v>
      </c>
      <c r="B195" s="47">
        <v>5.1773127506463732</v>
      </c>
      <c r="C195" s="49">
        <v>-35.750948510480661</v>
      </c>
      <c r="D195" s="37">
        <f t="shared" si="2"/>
        <v>68.261488098651753</v>
      </c>
    </row>
    <row r="196" spans="1:4" x14ac:dyDescent="0.25">
      <c r="A196" s="47">
        <v>8145.0000087093531</v>
      </c>
      <c r="B196" s="47">
        <v>5.1365886713010305</v>
      </c>
      <c r="C196" s="49">
        <v>-36.372630805362725</v>
      </c>
      <c r="D196" s="37">
        <f t="shared" ref="D196:D259" si="3">20*LOG10(B196/0.002)</f>
        <v>68.192895878775687</v>
      </c>
    </row>
    <row r="197" spans="1:4" x14ac:dyDescent="0.25">
      <c r="A197" s="47">
        <v>8332.8215084774201</v>
      </c>
      <c r="B197" s="47">
        <v>5.0949775079619215</v>
      </c>
      <c r="C197" s="49">
        <v>-36.998537208456746</v>
      </c>
      <c r="D197" s="37">
        <f t="shared" si="3"/>
        <v>68.122245509351089</v>
      </c>
    </row>
    <row r="198" spans="1:4" x14ac:dyDescent="0.25">
      <c r="A198" s="47">
        <v>8524.9741212887548</v>
      </c>
      <c r="B198" s="47">
        <v>5.0524903501603466</v>
      </c>
      <c r="C198" s="49">
        <v>-37.628396014404885</v>
      </c>
      <c r="D198" s="37">
        <f t="shared" si="3"/>
        <v>68.049509941150575</v>
      </c>
    </row>
    <row r="199" spans="1:4" x14ac:dyDescent="0.25">
      <c r="A199" s="47">
        <v>8721.557721440051</v>
      </c>
      <c r="B199" s="47">
        <v>5.009140179986117</v>
      </c>
      <c r="C199" s="49">
        <v>-38.261926205611005</v>
      </c>
      <c r="D199" s="37">
        <f t="shared" si="3"/>
        <v>67.974663797143066</v>
      </c>
    </row>
    <row r="200" spans="1:4" x14ac:dyDescent="0.25">
      <c r="A200" s="47">
        <v>8922.6744863023032</v>
      </c>
      <c r="B200" s="47">
        <v>4.9649418793622973</v>
      </c>
      <c r="C200" s="49">
        <v>-38.898837978761144</v>
      </c>
      <c r="D200" s="37">
        <f t="shared" si="3"/>
        <v>67.897683465120863</v>
      </c>
    </row>
    <row r="201" spans="1:4" x14ac:dyDescent="0.25">
      <c r="A201" s="47">
        <v>9128.4289494290788</v>
      </c>
      <c r="B201" s="47">
        <v>4.9199122301752416</v>
      </c>
      <c r="C201" s="49">
        <v>-39.538833342818087</v>
      </c>
      <c r="D201" s="37">
        <f t="shared" si="3"/>
        <v>67.818547189666873</v>
      </c>
    </row>
    <row r="202" spans="1:4" x14ac:dyDescent="0.25">
      <c r="A202" s="47">
        <v>9338.9280548894476</v>
      </c>
      <c r="B202" s="47">
        <v>4.8740699009750594</v>
      </c>
      <c r="C202" s="49">
        <v>-40.181606732047406</v>
      </c>
      <c r="D202" s="37">
        <f t="shared" si="3"/>
        <v>67.73723515238575</v>
      </c>
    </row>
    <row r="203" spans="1:4" x14ac:dyDescent="0.25">
      <c r="A203" s="47">
        <v>9554.2812128538226</v>
      </c>
      <c r="B203" s="47">
        <v>4.8274354282724126</v>
      </c>
      <c r="C203" s="49">
        <v>-40.826845708117254</v>
      </c>
      <c r="D203" s="37">
        <f t="shared" si="3"/>
        <v>67.65372955415387</v>
      </c>
    </row>
    <row r="204" spans="1:4" x14ac:dyDescent="0.25">
      <c r="A204" s="47">
        <v>9774.6003564615876</v>
      </c>
      <c r="B204" s="47">
        <v>4.7800311813840404</v>
      </c>
      <c r="C204" s="49">
        <v>-41.474231642942271</v>
      </c>
      <c r="D204" s="37">
        <f t="shared" si="3"/>
        <v>67.568014679460063</v>
      </c>
    </row>
    <row r="205" spans="1:4" x14ac:dyDescent="0.25">
      <c r="A205" s="47">
        <v>10000.00000000008</v>
      </c>
      <c r="B205" s="47">
        <v>4.7318813233367845</v>
      </c>
      <c r="C205" s="49">
        <v>-42.123440501046446</v>
      </c>
      <c r="D205" s="37">
        <f t="shared" si="3"/>
        <v>67.480076964476083</v>
      </c>
    </row>
    <row r="206" spans="1:4" x14ac:dyDescent="0.25">
      <c r="A206" s="47">
        <v>10230.597298425168</v>
      </c>
      <c r="B206" s="47">
        <v>4.683011756867268</v>
      </c>
      <c r="C206" s="49">
        <v>-42.774143607583454</v>
      </c>
      <c r="D206" s="37">
        <f t="shared" si="3"/>
        <v>67.389905048623646</v>
      </c>
    </row>
    <row r="207" spans="1:4" x14ac:dyDescent="0.25">
      <c r="A207" s="47">
        <v>10466.51210825435</v>
      </c>
      <c r="B207" s="47">
        <v>4.6334500636480831</v>
      </c>
      <c r="C207" s="49">
        <v>-43.426008478448189</v>
      </c>
      <c r="D207" s="37">
        <f t="shared" si="3"/>
        <v>67.297489823421884</v>
      </c>
    </row>
    <row r="208" spans="1:4" x14ac:dyDescent="0.25">
      <c r="A208" s="47">
        <v>10707.86704986404</v>
      </c>
      <c r="B208" s="47">
        <v>4.5832254302563618</v>
      </c>
      <c r="C208" s="49">
        <v>-44.078699633897031</v>
      </c>
      <c r="D208" s="37">
        <f t="shared" si="3"/>
        <v>67.202824465779855</v>
      </c>
    </row>
    <row r="209" spans="1:4" x14ac:dyDescent="0.25">
      <c r="A209" s="47">
        <v>10954.787571223405</v>
      </c>
      <c r="B209" s="47">
        <v>4.5323685701871801</v>
      </c>
      <c r="C209" s="49">
        <v>-44.731879491853469</v>
      </c>
      <c r="D209" s="37">
        <f t="shared" si="3"/>
        <v>67.105904471933187</v>
      </c>
    </row>
    <row r="210" spans="1:4" x14ac:dyDescent="0.25">
      <c r="A210" s="47">
        <v>11207.402013097888</v>
      </c>
      <c r="B210" s="47">
        <v>4.4809116309743429</v>
      </c>
      <c r="C210" s="49">
        <v>-45.385209202658316</v>
      </c>
      <c r="D210" s="37">
        <f t="shared" si="3"/>
        <v>67.006727670365564</v>
      </c>
    </row>
    <row r="211" spans="1:4" x14ac:dyDescent="0.25">
      <c r="A211" s="47">
        <v>11465.841675756312</v>
      </c>
      <c r="B211" s="47">
        <v>4.4288880982396419</v>
      </c>
      <c r="C211" s="49">
        <v>-46.038349551682387</v>
      </c>
      <c r="D211" s="37">
        <f t="shared" si="3"/>
        <v>66.905294234610253</v>
      </c>
    </row>
    <row r="212" spans="1:4" x14ac:dyDescent="0.25">
      <c r="A212" s="47">
        <v>11730.240887216229</v>
      </c>
      <c r="B212" s="47">
        <v>4.3763326897981214</v>
      </c>
      <c r="C212" s="49">
        <v>-46.690961834909864</v>
      </c>
      <c r="D212" s="37">
        <f t="shared" si="3"/>
        <v>66.801606681616647</v>
      </c>
    </row>
    <row r="213" spans="1:4" x14ac:dyDescent="0.25">
      <c r="A213" s="47">
        <v>12000.737073062983</v>
      </c>
      <c r="B213" s="47">
        <v>4.3232812430411522</v>
      </c>
      <c r="C213" s="49">
        <v>-47.342708729136909</v>
      </c>
      <c r="D213" s="37">
        <f t="shared" si="3"/>
        <v>66.695669860210387</v>
      </c>
    </row>
    <row r="214" spans="1:4" x14ac:dyDescent="0.25">
      <c r="A214" s="47">
        <v>12277.470827878793</v>
      </c>
      <c r="B214" s="47">
        <v>4.2697705977093126</v>
      </c>
      <c r="C214" s="49">
        <v>-47.993255169752487</v>
      </c>
      <c r="D214" s="37">
        <f t="shared" si="3"/>
        <v>66.587490932301421</v>
      </c>
    </row>
    <row r="215" spans="1:4" x14ac:dyDescent="0.25">
      <c r="A215" s="47">
        <v>12560.585988318959</v>
      </c>
      <c r="B215" s="47">
        <v>4.2158384726319555</v>
      </c>
      <c r="C215" s="49">
        <v>-48.642269199144877</v>
      </c>
      <c r="D215" s="37">
        <f t="shared" si="3"/>
        <v>66.477079342439737</v>
      </c>
    </row>
    <row r="216" spans="1:4" x14ac:dyDescent="0.25">
      <c r="A216" s="47">
        <v>12850.229707873194</v>
      </c>
      <c r="B216" s="47">
        <v>4.1615233394016844</v>
      </c>
      <c r="C216" s="49">
        <v>-49.289422808717994</v>
      </c>
      <c r="D216" s="37">
        <f t="shared" si="3"/>
        <v>66.364446780000662</v>
      </c>
    </row>
    <row r="217" spans="1:4" x14ac:dyDescent="0.25">
      <c r="A217" s="47">
        <v>13146.552533350927</v>
      </c>
      <c r="B217" s="47">
        <v>4.106864292111382</v>
      </c>
      <c r="C217" s="49">
        <v>-49.934392742305192</v>
      </c>
      <c r="D217" s="37">
        <f t="shared" si="3"/>
        <v>66.249607130591912</v>
      </c>
    </row>
    <row r="218" spans="1:4" x14ac:dyDescent="0.25">
      <c r="A218" s="47">
        <v>13449.708483130345</v>
      </c>
      <c r="B218" s="47">
        <v>4.0519009165716353</v>
      </c>
      <c r="C218" s="49">
        <v>-50.576861294062766</v>
      </c>
      <c r="D218" s="37">
        <f t="shared" si="3"/>
        <v>66.132576422102616</v>
      </c>
    </row>
    <row r="219" spans="1:4" x14ac:dyDescent="0.25">
      <c r="A219" s="47">
        <v>13759.855127211827</v>
      </c>
      <c r="B219" s="47">
        <v>3.9966731556077284</v>
      </c>
      <c r="C219" s="49">
        <v>-51.216517024352335</v>
      </c>
      <c r="D219" s="37">
        <f t="shared" si="3"/>
        <v>66.013372756601058</v>
      </c>
    </row>
    <row r="220" spans="1:4" x14ac:dyDescent="0.25">
      <c r="A220" s="47">
        <v>14077.15366911739</v>
      </c>
      <c r="B220" s="47">
        <v>3.9412211786995655</v>
      </c>
      <c r="C220" s="49">
        <v>-51.853055510859825</v>
      </c>
      <c r="D220" s="37">
        <f t="shared" si="3"/>
        <v>65.892016244034295</v>
      </c>
    </row>
    <row r="221" spans="1:4" x14ac:dyDescent="0.25">
      <c r="A221" s="47">
        <v>14401.769029678715</v>
      </c>
      <c r="B221" s="47">
        <v>3.8855852481749511</v>
      </c>
      <c r="C221" s="49">
        <v>-52.486179983284657</v>
      </c>
      <c r="D221" s="37">
        <f t="shared" si="3"/>
        <v>65.768528919654017</v>
      </c>
    </row>
    <row r="222" spans="1:4" x14ac:dyDescent="0.25">
      <c r="A222" s="47">
        <v>14733.869932757314</v>
      </c>
      <c r="B222" s="47">
        <v>3.8298055904029793</v>
      </c>
      <c r="C222" s="49">
        <v>-53.115601967064244</v>
      </c>
      <c r="D222" s="37">
        <f t="shared" si="3"/>
        <v>65.642934661872815</v>
      </c>
    </row>
    <row r="223" spans="1:4" x14ac:dyDescent="0.25">
      <c r="A223" s="47">
        <v>15073.628992941358</v>
      </c>
      <c r="B223" s="47">
        <v>3.7739222684181697</v>
      </c>
      <c r="C223" s="49">
        <v>-53.74104185612471</v>
      </c>
      <c r="D223" s="37">
        <f t="shared" si="3"/>
        <v>65.515259101630804</v>
      </c>
    </row>
    <row r="224" spans="1:4" x14ac:dyDescent="0.25">
      <c r="A224" s="47">
        <v>15421.22280526479</v>
      </c>
      <c r="B224" s="47">
        <v>3.7179750581440123</v>
      </c>
      <c r="C224" s="49">
        <v>-54.362229434243929</v>
      </c>
      <c r="D224" s="37">
        <f t="shared" si="3"/>
        <v>65.385529526762568</v>
      </c>
    </row>
    <row r="225" spans="1:4" x14ac:dyDescent="0.25">
      <c r="A225" s="47">
        <v>15776.832036995329</v>
      </c>
      <c r="B225" s="47">
        <v>3.6620033299828276</v>
      </c>
      <c r="C225" s="49">
        <v>-54.97890436482281</v>
      </c>
      <c r="D225" s="37">
        <f t="shared" si="3"/>
        <v>65.253774784409188</v>
      </c>
    </row>
    <row r="226" spans="1:4" x14ac:dyDescent="0.25">
      <c r="A226" s="47">
        <v>16140.641521539075</v>
      </c>
      <c r="B226" s="47">
        <v>3.6060459340865205</v>
      </c>
      <c r="C226" s="49">
        <v>-55.590816598026336</v>
      </c>
      <c r="D226" s="37">
        <f t="shared" si="3"/>
        <v>65.120025176673508</v>
      </c>
    </row>
    <row r="227" spans="1:4" x14ac:dyDescent="0.25">
      <c r="A227" s="47">
        <v>16512.840354510543</v>
      </c>
      <c r="B227" s="47">
        <v>3.5501410927971371</v>
      </c>
      <c r="C227" s="49">
        <v>-56.197726754595678</v>
      </c>
      <c r="D227" s="37">
        <f t="shared" si="3"/>
        <v>64.984312356867775</v>
      </c>
    </row>
    <row r="228" spans="1:4" x14ac:dyDescent="0.25">
      <c r="A228" s="47">
        <v>16893.62199201803</v>
      </c>
      <c r="B228" s="47">
        <v>3.4943262983887191</v>
      </c>
      <c r="C228" s="49">
        <v>-56.79940643437569</v>
      </c>
      <c r="D228" s="37">
        <f t="shared" si="3"/>
        <v>64.846669221427845</v>
      </c>
    </row>
    <row r="229" spans="1:4" x14ac:dyDescent="0.25">
      <c r="A229" s="47">
        <v>17283.184351215426</v>
      </c>
      <c r="B229" s="47">
        <v>3.4386382180567558</v>
      </c>
      <c r="C229" s="49">
        <v>-57.395638481677032</v>
      </c>
      <c r="D229" s="37">
        <f t="shared" si="3"/>
        <v>64.707129801667946</v>
      </c>
    </row>
    <row r="230" spans="1:4" x14ac:dyDescent="0.25">
      <c r="A230" s="47">
        <v>17681.729913172727</v>
      </c>
      <c r="B230" s="47">
        <v>3.3831126061757013</v>
      </c>
      <c r="C230" s="49">
        <v>-57.986217201565943</v>
      </c>
      <c r="D230" s="37">
        <f t="shared" si="3"/>
        <v>64.565729155260613</v>
      </c>
    </row>
    <row r="231" spans="1:4" x14ac:dyDescent="0.25">
      <c r="A231" s="47">
        <v>18089.465828118693</v>
      </c>
      <c r="B231" s="47">
        <v>3.3277842233524222</v>
      </c>
      <c r="C231" s="49">
        <v>-58.570948507344859</v>
      </c>
      <c r="D231" s="37">
        <f t="shared" si="3"/>
        <v>64.422503256128707</v>
      </c>
    </row>
    <row r="232" spans="1:4" x14ac:dyDescent="0.25">
      <c r="A232" s="47">
        <v>18506.604023110402</v>
      </c>
      <c r="B232" s="47">
        <v>3.2726867639439057</v>
      </c>
      <c r="C232" s="49">
        <v>-59.149650038301644</v>
      </c>
      <c r="D232" s="37">
        <f t="shared" si="3"/>
        <v>64.277488887040718</v>
      </c>
    </row>
    <row r="233" spans="1:4" x14ac:dyDescent="0.25">
      <c r="A233" s="47">
        <v>18933.361312185611</v>
      </c>
      <c r="B233" s="47">
        <v>3.2178527907607735</v>
      </c>
      <c r="C233" s="49">
        <v>-59.722151212768559</v>
      </c>
      <c r="D233" s="37">
        <f t="shared" si="3"/>
        <v>64.130723531933157</v>
      </c>
    </row>
    <row r="234" spans="1:4" x14ac:dyDescent="0.25">
      <c r="A234" s="47">
        <v>19369.959509055214</v>
      </c>
      <c r="B234" s="47">
        <v>3.1633136779986373</v>
      </c>
      <c r="C234" s="49">
        <v>-60.288293244915678</v>
      </c>
      <c r="D234" s="37">
        <f t="shared" si="3"/>
        <v>63.982245271031559</v>
      </c>
    </row>
    <row r="235" spans="1:4" x14ac:dyDescent="0.25">
      <c r="A235" s="47">
        <v>19816.625542394358</v>
      </c>
      <c r="B235" s="47">
        <v>3.1090995615214072</v>
      </c>
      <c r="C235" s="49">
        <v>-60.847929102672651</v>
      </c>
      <c r="D235" s="37">
        <f t="shared" si="3"/>
        <v>63.832092677002265</v>
      </c>
    </row>
    <row r="236" spans="1:4" x14ac:dyDescent="0.25">
      <c r="A236" s="47">
        <v>20273.591573792128</v>
      </c>
      <c r="B236" s="47">
        <v>3.0552392975791234</v>
      </c>
      <c r="C236" s="49">
        <v>-61.400923445151342</v>
      </c>
      <c r="D236" s="37">
        <f t="shared" si="3"/>
        <v>63.680304715759078</v>
      </c>
    </row>
    <row r="237" spans="1:4" x14ac:dyDescent="0.25">
      <c r="A237" s="47">
        <v>20741.095118421134</v>
      </c>
      <c r="B237" s="47">
        <v>3.0017604284607424</v>
      </c>
      <c r="C237" s="49">
        <v>-61.947152500532177</v>
      </c>
      <c r="D237" s="37">
        <f t="shared" si="3"/>
        <v>63.526920648667357</v>
      </c>
    </row>
    <row r="238" spans="1:4" x14ac:dyDescent="0.25">
      <c r="A238" s="47">
        <v>21219.379168489697</v>
      </c>
      <c r="B238" s="47">
        <v>2.9486891557788777</v>
      </c>
      <c r="C238" s="49">
        <v>-62.486503914877872</v>
      </c>
      <c r="D238" s="37">
        <f t="shared" si="3"/>
        <v>63.371979938941109</v>
      </c>
    </row>
    <row r="239" spans="1:4" x14ac:dyDescent="0.25">
      <c r="A239" s="47">
        <v>21708.692319540824</v>
      </c>
      <c r="B239" s="47">
        <v>2.8960503210956037</v>
      </c>
      <c r="C239" s="49">
        <v>-63.018876575696751</v>
      </c>
      <c r="D239" s="37">
        <f t="shared" si="3"/>
        <v>63.215522162528337</v>
      </c>
    </row>
    <row r="240" spans="1:4" x14ac:dyDescent="0.25">
      <c r="A240" s="47">
        <v>22209.288899663577</v>
      </c>
      <c r="B240" s="47">
        <v>2.8438673925749711</v>
      </c>
      <c r="C240" s="49">
        <v>-63.544180375110159</v>
      </c>
      <c r="D240" s="37">
        <f t="shared" si="3"/>
        <v>63.05758692073266</v>
      </c>
    </row>
    <row r="241" spans="1:4" x14ac:dyDescent="0.25">
      <c r="A241" s="47">
        <v>22721.429101684043</v>
      </c>
      <c r="B241" s="47">
        <v>2.792162459339592</v>
      </c>
      <c r="C241" s="49">
        <v>-64.062335991146128</v>
      </c>
      <c r="D241" s="37">
        <f t="shared" si="3"/>
        <v>62.898213760743459</v>
      </c>
    </row>
    <row r="242" spans="1:4" x14ac:dyDescent="0.25">
      <c r="A242" s="47">
        <v>23245.379118404591</v>
      </c>
      <c r="B242" s="47">
        <v>2.7409562307670137</v>
      </c>
      <c r="C242" s="49">
        <v>-64.573274599506391</v>
      </c>
      <c r="D242" s="37">
        <f t="shared" si="3"/>
        <v>62.737442097122653</v>
      </c>
    </row>
    <row r="243" spans="1:4" x14ac:dyDescent="0.25">
      <c r="A243" s="47">
        <v>23781.411280961693</v>
      </c>
      <c r="B243" s="47">
        <v>2.6902680421776295</v>
      </c>
      <c r="C243" s="49">
        <v>-65.076937588869612</v>
      </c>
      <c r="D243" s="37">
        <f t="shared" si="3"/>
        <v>62.575311139848907</v>
      </c>
    </row>
    <row r="244" spans="1:4" x14ac:dyDescent="0.25">
      <c r="A244" s="47">
        <v>24329.804200374256</v>
      </c>
      <c r="B244" s="47">
        <v>2.6401158655739074</v>
      </c>
      <c r="C244" s="49">
        <v>-65.573276246392666</v>
      </c>
      <c r="D244" s="37">
        <f t="shared" si="3"/>
        <v>62.411859826201798</v>
      </c>
    </row>
    <row r="245" spans="1:4" x14ac:dyDescent="0.25">
      <c r="A245" s="47">
        <v>24890.842912356016</v>
      </c>
      <c r="B245" s="47">
        <v>2.5905163254911092</v>
      </c>
      <c r="C245" s="49">
        <v>-66.062251436706404</v>
      </c>
      <c r="D245" s="37">
        <f t="shared" si="3"/>
        <v>62.247126758024038</v>
      </c>
    </row>
    <row r="246" spans="1:4" x14ac:dyDescent="0.25">
      <c r="A246" s="47">
        <v>25464.819025467266</v>
      </c>
      <c r="B246" s="47">
        <v>2.5414847190394618</v>
      </c>
      <c r="C246" s="49">
        <v>-66.543833254528963</v>
      </c>
      <c r="D246" s="37">
        <f t="shared" si="3"/>
        <v>62.081150142770909</v>
      </c>
    </row>
    <row r="247" spans="1:4" x14ac:dyDescent="0.25">
      <c r="A247" s="47">
        <v>26052.030872682913</v>
      </c>
      <c r="B247" s="47">
        <v>2.4930350401726606</v>
      </c>
      <c r="C247" s="49">
        <v>-67.01800067443051</v>
      </c>
      <c r="D247" s="37">
        <f t="shared" si="3"/>
        <v>61.913967739801748</v>
      </c>
    </row>
    <row r="248" spans="1:4" x14ac:dyDescent="0.25">
      <c r="A248" s="47">
        <v>26652.783666455674</v>
      </c>
      <c r="B248" s="47">
        <v>2.4451800074225916</v>
      </c>
      <c r="C248" s="49">
        <v>-67.484741183867627</v>
      </c>
      <c r="D248" s="37">
        <f t="shared" si="3"/>
        <v>61.745616810740991</v>
      </c>
    </row>
    <row r="249" spans="1:4" x14ac:dyDescent="0.25">
      <c r="A249" s="47">
        <v>27267.389657354968</v>
      </c>
      <c r="B249" s="47">
        <v>2.3979310950904664</v>
      </c>
      <c r="C249" s="49">
        <v>-67.944050423253003</v>
      </c>
      <c r="D249" s="37">
        <f t="shared" si="3"/>
        <v>61.576134075221908</v>
      </c>
    </row>
    <row r="250" spans="1:4" x14ac:dyDescent="0.25">
      <c r="A250" s="47">
        <v>27896.168296363987</v>
      </c>
      <c r="B250" s="47">
        <v>2.3512985670310682</v>
      </c>
      <c r="C250" s="49">
        <v>-68.395931811269207</v>
      </c>
      <c r="D250" s="37">
        <f t="shared" si="3"/>
        <v>61.405555670335723</v>
      </c>
    </row>
    <row r="251" spans="1:4" x14ac:dyDescent="0.25">
      <c r="A251" s="47">
        <v>28539.446400919293</v>
      </c>
      <c r="B251" s="47">
        <v>2.3052915128935894</v>
      </c>
      <c r="C251" s="49">
        <v>-68.84039617043824</v>
      </c>
      <c r="D251" s="37">
        <f t="shared" si="3"/>
        <v>61.233917114518505</v>
      </c>
    </row>
    <row r="252" spans="1:4" x14ac:dyDescent="0.25">
      <c r="A252" s="47">
        <v>29197.558324779246</v>
      </c>
      <c r="B252" s="47">
        <v>2.2599178862882079</v>
      </c>
      <c r="C252" s="49">
        <v>-69.2774613451124</v>
      </c>
      <c r="D252" s="37">
        <f t="shared" si="3"/>
        <v>61.061253275156979</v>
      </c>
    </row>
    <row r="253" spans="1:4" x14ac:dyDescent="0.25">
      <c r="A253" s="47">
        <v>29870.846131809543</v>
      </c>
      <c r="B253" s="47">
        <v>2.215184544973233</v>
      </c>
      <c r="C253" s="49">
        <v>-69.707151842897986</v>
      </c>
      <c r="D253" s="37">
        <f t="shared" si="3"/>
        <v>60.887598341468419</v>
      </c>
    </row>
    <row r="254" spans="1:4" x14ac:dyDescent="0.25">
      <c r="A254" s="47">
        <v>30559.659773776213</v>
      </c>
      <c r="B254" s="47">
        <v>2.1710972919104012</v>
      </c>
      <c r="C254" s="49">
        <v>-70.129498448955019</v>
      </c>
      <c r="D254" s="37">
        <f t="shared" si="3"/>
        <v>60.712985799411463</v>
      </c>
    </row>
    <row r="255" spans="1:4" x14ac:dyDescent="0.25">
      <c r="A255" s="47">
        <v>31264.357272238471</v>
      </c>
      <c r="B255" s="47">
        <v>2.1276609177809109</v>
      </c>
      <c r="C255" s="49">
        <v>-70.544537873660161</v>
      </c>
      <c r="D255" s="37">
        <f t="shared" si="3"/>
        <v>60.537448411901764</v>
      </c>
    </row>
    <row r="256" spans="1:4" x14ac:dyDescent="0.25">
      <c r="A256" s="47">
        <v>31985.304904635959</v>
      </c>
      <c r="B256" s="47">
        <v>2.0848792438322139</v>
      </c>
      <c r="C256" s="49">
        <v>-70.952312378227006</v>
      </c>
      <c r="D256" s="37">
        <f t="shared" si="3"/>
        <v>60.361018200915268</v>
      </c>
    </row>
    <row r="257" spans="1:4" x14ac:dyDescent="0.25">
      <c r="A257" s="47">
        <v>32722.877394667128</v>
      </c>
      <c r="B257" s="47">
        <v>2.0427551655865379</v>
      </c>
      <c r="C257" s="49">
        <v>-71.352869437041178</v>
      </c>
      <c r="D257" s="37">
        <f t="shared" si="3"/>
        <v>60.183726434478508</v>
      </c>
    </row>
    <row r="258" spans="1:4" x14ac:dyDescent="0.25">
      <c r="A258" s="47">
        <v>33477.458107057682</v>
      </c>
      <c r="B258" s="47">
        <v>2.0012906963221191</v>
      </c>
      <c r="C258" s="49">
        <v>-71.746261374875402</v>
      </c>
      <c r="D258" s="37">
        <f t="shared" si="3"/>
        <v>60.005603614958204</v>
      </c>
    </row>
    <row r="259" spans="1:4" x14ac:dyDescent="0.25">
      <c r="A259" s="47">
        <v>34249.43924682033</v>
      </c>
      <c r="B259" s="47">
        <v>1.9604870109411201</v>
      </c>
      <c r="C259" s="49">
        <v>-72.132545045137803</v>
      </c>
      <c r="D259" s="37">
        <f t="shared" si="3"/>
        <v>59.8266794719286</v>
      </c>
    </row>
    <row r="260" spans="1:4" x14ac:dyDescent="0.25">
      <c r="A260" s="47">
        <v>35039.222063109417</v>
      </c>
      <c r="B260" s="47">
        <v>1.9203444892752366</v>
      </c>
      <c r="C260" s="49">
        <v>-72.51178149075669</v>
      </c>
      <c r="D260" s="37">
        <f t="shared" ref="D260:D306" si="4">20*LOG10(B260/0.002)</f>
        <v>59.646982956325836</v>
      </c>
    </row>
    <row r="261" spans="1:4" x14ac:dyDescent="0.25">
      <c r="A261" s="47">
        <v>35847.21705777639</v>
      </c>
      <c r="B261" s="47">
        <v>1.8808627591861853</v>
      </c>
      <c r="C261" s="49">
        <v>-72.884035632823469</v>
      </c>
      <c r="D261" s="37">
        <f t="shared" si="4"/>
        <v>59.466542237998013</v>
      </c>
    </row>
    <row r="262" spans="1:4" x14ac:dyDescent="0.25">
      <c r="A262" s="47">
        <v>36673.844198734478</v>
      </c>
      <c r="B262" s="47">
        <v>1.8420407389803901</v>
      </c>
      <c r="C262" s="49">
        <v>-73.249375961107106</v>
      </c>
      <c r="D262" s="37">
        <f t="shared" si="4"/>
        <v>59.285384705117572</v>
      </c>
    </row>
    <row r="263" spans="1:4" x14ac:dyDescent="0.25">
      <c r="A263" s="47">
        <v>37519.533138243547</v>
      </c>
      <c r="B263" s="47">
        <v>1.8038766790792169</v>
      </c>
      <c r="C263" s="49">
        <v>-73.607874233260446</v>
      </c>
      <c r="D263" s="37">
        <f t="shared" si="4"/>
        <v>59.103536965627377</v>
      </c>
    </row>
    <row r="264" spans="1:4" x14ac:dyDescent="0.25">
      <c r="A264" s="47">
        <v>38384.723436228494</v>
      </c>
      <c r="B264" s="47">
        <v>1.7663682029797834</v>
      </c>
      <c r="C264" s="49">
        <v>-73.959605200713028</v>
      </c>
      <c r="D264" s="37">
        <f t="shared" si="4"/>
        <v>58.921024851331168</v>
      </c>
    </row>
    <row r="265" spans="1:4" x14ac:dyDescent="0.25">
      <c r="A265" s="47">
        <v>39269.864788747334</v>
      </c>
      <c r="B265" s="47">
        <v>1.7295123469869869</v>
      </c>
      <c r="C265" s="49">
        <v>-74.304646318420041</v>
      </c>
      <c r="D265" s="37">
        <f t="shared" si="4"/>
        <v>58.737873422507121</v>
      </c>
    </row>
    <row r="266" spans="1:4" x14ac:dyDescent="0.25">
      <c r="A266" s="47">
        <v>40175.417261727685</v>
      </c>
      <c r="B266" s="47">
        <v>1.693305599168631</v>
      </c>
      <c r="C266" s="49">
        <v>-74.64307749638786</v>
      </c>
      <c r="D266" s="37">
        <f t="shared" si="4"/>
        <v>58.55410697548588</v>
      </c>
    </row>
    <row r="267" spans="1:4" x14ac:dyDescent="0.25">
      <c r="A267" s="47">
        <v>41101.851530093183</v>
      </c>
      <c r="B267" s="47">
        <v>1.6577439369910048</v>
      </c>
      <c r="C267" s="49">
        <v>-74.974980843591482</v>
      </c>
      <c r="D267" s="37">
        <f t="shared" si="4"/>
        <v>58.369749050810711</v>
      </c>
    </row>
    <row r="268" spans="1:4" x14ac:dyDescent="0.25">
      <c r="A268" s="47">
        <v>42049.649122404029</v>
      </c>
      <c r="B268" s="47">
        <v>1.6228228637467785</v>
      </c>
      <c r="C268" s="49">
        <v>-75.300440421269727</v>
      </c>
      <c r="D268" s="37">
        <f t="shared" si="4"/>
        <v>58.184822442632509</v>
      </c>
    </row>
    <row r="269" spans="1:4" x14ac:dyDescent="0.25">
      <c r="A269" s="47">
        <v>43019.302671138947</v>
      </c>
      <c r="B269" s="47">
        <v>1.5885374439015068</v>
      </c>
      <c r="C269" s="49">
        <v>-75.619542029560733</v>
      </c>
      <c r="D269" s="37">
        <f t="shared" si="4"/>
        <v>57.99934921015555</v>
      </c>
    </row>
    <row r="270" spans="1:4" x14ac:dyDescent="0.25">
      <c r="A270" s="47">
        <v>44011.316168748519</v>
      </c>
      <c r="B270" s="47">
        <v>1.5548823369103848</v>
      </c>
      <c r="C270" s="49">
        <v>-75.932372974870262</v>
      </c>
      <c r="D270" s="37">
        <f t="shared" si="4"/>
        <v>57.813350688846128</v>
      </c>
    </row>
    <row r="271" spans="1:4" x14ac:dyDescent="0.25">
      <c r="A271" s="47">
        <v>45026.205229613093</v>
      </c>
      <c r="B271" s="47">
        <v>1.5218518299185784</v>
      </c>
      <c r="C271" s="49">
        <v>-76.239021874517874</v>
      </c>
      <c r="D271" s="37">
        <f t="shared" si="4"/>
        <v>57.626847503595044</v>
      </c>
    </row>
    <row r="272" spans="1:4" x14ac:dyDescent="0.25">
      <c r="A272" s="47">
        <v>46064.497358041321</v>
      </c>
      <c r="B272" s="47">
        <v>1.4894398690347435</v>
      </c>
      <c r="C272" s="49">
        <v>-76.539578460772361</v>
      </c>
      <c r="D272" s="37">
        <f t="shared" si="4"/>
        <v>57.439859582172133</v>
      </c>
    </row>
    <row r="273" spans="1:4" x14ac:dyDescent="0.25">
      <c r="A273" s="47">
        <v>47126.732222448707</v>
      </c>
      <c r="B273" s="47">
        <v>1.457640089232874</v>
      </c>
      <c r="C273" s="49">
        <v>-76.834133390428576</v>
      </c>
      <c r="D273" s="37">
        <f t="shared" si="4"/>
        <v>57.25240616916161</v>
      </c>
    </row>
    <row r="274" spans="1:4" x14ac:dyDescent="0.25">
      <c r="A274" s="47">
        <v>48213.461935858621</v>
      </c>
      <c r="B274" s="47">
        <v>1.426445843016134</v>
      </c>
      <c r="C274" s="49">
        <v>-77.122778081344165</v>
      </c>
      <c r="D274" s="37">
        <f t="shared" si="4"/>
        <v>57.064505841062058</v>
      </c>
    </row>
    <row r="275" spans="1:4" x14ac:dyDescent="0.25">
      <c r="A275" s="47">
        <v>49325.25134287159</v>
      </c>
      <c r="B275" s="47">
        <v>1.3958502276221114</v>
      </c>
      <c r="C275" s="49">
        <v>-77.405604539827692</v>
      </c>
      <c r="D275" s="37">
        <f t="shared" si="4"/>
        <v>56.876176521134276</v>
      </c>
    </row>
    <row r="276" spans="1:4" x14ac:dyDescent="0.25">
      <c r="A276" s="47">
        <v>50462.678313252043</v>
      </c>
      <c r="B276" s="47">
        <v>1.3658461109925972</v>
      </c>
      <c r="C276" s="49">
        <v>-77.682705211808795</v>
      </c>
      <c r="D276" s="37">
        <f t="shared" si="4"/>
        <v>56.687435495129577</v>
      </c>
    </row>
    <row r="277" spans="1:4" x14ac:dyDescent="0.25">
      <c r="A277" s="47">
        <v>51626.334042285052</v>
      </c>
      <c r="B277" s="47">
        <v>1.336426156418467</v>
      </c>
      <c r="C277" s="49">
        <v>-77.954172840815872</v>
      </c>
      <c r="D277" s="37">
        <f t="shared" si="4"/>
        <v>56.498299427195214</v>
      </c>
    </row>
    <row r="278" spans="1:4" x14ac:dyDescent="0.25">
      <c r="A278" s="47">
        <v>52816.82335805925</v>
      </c>
      <c r="B278" s="47">
        <v>1.3075828458764887</v>
      </c>
      <c r="C278" s="49">
        <v>-78.220100330203337</v>
      </c>
      <c r="D278" s="37">
        <f t="shared" si="4"/>
        <v>56.308784375819236</v>
      </c>
    </row>
    <row r="279" spans="1:4" x14ac:dyDescent="0.25">
      <c r="A279" s="47">
        <v>54034.765035835597</v>
      </c>
      <c r="B279" s="47">
        <v>1.2793085021313517</v>
      </c>
      <c r="C279" s="49">
        <v>-78.480580617189759</v>
      </c>
      <c r="D279" s="37">
        <f t="shared" si="4"/>
        <v>56.118905810029716</v>
      </c>
    </row>
    <row r="280" spans="1:4" x14ac:dyDescent="0.25">
      <c r="A280" s="47">
        <v>55280.792119665392</v>
      </c>
      <c r="B280" s="47">
        <v>1.251595309627952</v>
      </c>
      <c r="C280" s="49">
        <v>-78.735706558496531</v>
      </c>
      <c r="D280" s="37">
        <f t="shared" si="4"/>
        <v>55.928678625763808</v>
      </c>
    </row>
    <row r="281" spans="1:4" x14ac:dyDescent="0.25">
      <c r="A281" s="47">
        <v>56555.552251424757</v>
      </c>
      <c r="B281" s="47">
        <v>1.2244353341757996</v>
      </c>
      <c r="C281" s="49">
        <v>-78.985570820553448</v>
      </c>
      <c r="D281" s="37">
        <f t="shared" si="4"/>
        <v>55.738117162138352</v>
      </c>
    </row>
    <row r="282" spans="1:4" x14ac:dyDescent="0.25">
      <c r="A282" s="47">
        <v>57859.708007436493</v>
      </c>
      <c r="B282" s="47">
        <v>1.1978205414805416</v>
      </c>
      <c r="C282" s="49">
        <v>-79.230265777279172</v>
      </c>
      <c r="D282" s="37">
        <f t="shared" si="4"/>
        <v>55.547235217689433</v>
      </c>
    </row>
    <row r="283" spans="1:4" x14ac:dyDescent="0.25">
      <c r="A283" s="47">
        <v>59193.937242854408</v>
      </c>
      <c r="B283" s="47">
        <v>1.1717428145639341</v>
      </c>
      <c r="C283" s="49">
        <v>-79.469883416328585</v>
      </c>
      <c r="D283" s="37">
        <f t="shared" si="4"/>
        <v>55.356046066561895</v>
      </c>
    </row>
    <row r="284" spans="1:4" x14ac:dyDescent="0.25">
      <c r="A284" s="47">
        <v>60558.933443989037</v>
      </c>
      <c r="B284" s="47">
        <v>1.146193970123853</v>
      </c>
      <c r="C284" s="49">
        <v>-79.704515256763045</v>
      </c>
      <c r="D284" s="37">
        <f t="shared" si="4"/>
        <v>55.164562474706798</v>
      </c>
    </row>
    <row r="285" spans="1:4" x14ac:dyDescent="0.25">
      <c r="A285" s="47">
        <v>61955.406088757882</v>
      </c>
      <c r="B285" s="47">
        <v>1.1211657738203342</v>
      </c>
      <c r="C285" s="49">
        <v>-79.934252264398793</v>
      </c>
      <c r="D285" s="37">
        <f t="shared" si="4"/>
        <v>54.972796715651846</v>
      </c>
    </row>
    <row r="286" spans="1:4" x14ac:dyDescent="0.25">
      <c r="A286" s="47">
        <v>63384.081015447548</v>
      </c>
      <c r="B286" s="47">
        <v>1.0966499546027881</v>
      </c>
      <c r="C286" s="49">
        <v>-80.159184783126548</v>
      </c>
      <c r="D286" s="37">
        <f t="shared" si="4"/>
        <v>54.780760586358355</v>
      </c>
    </row>
    <row r="287" spans="1:4" x14ac:dyDescent="0.25">
      <c r="A287" s="47">
        <v>64845.700799979444</v>
      </c>
      <c r="B287" s="47">
        <v>1.0726382180514957</v>
      </c>
      <c r="C287" s="49">
        <v>-80.379402464277092</v>
      </c>
      <c r="D287" s="37">
        <f t="shared" si="4"/>
        <v>54.588465422632225</v>
      </c>
    </row>
    <row r="288" spans="1:4" x14ac:dyDescent="0.25">
      <c r="A288" s="47">
        <v>66341.025141875114</v>
      </c>
      <c r="B288" s="47">
        <v>1.0491222588210714</v>
      </c>
      <c r="C288" s="49">
        <v>-80.594994206186399</v>
      </c>
      <c r="D288" s="37">
        <f t="shared" si="4"/>
        <v>54.395922114413473</v>
      </c>
    </row>
    <row r="289" spans="1:4" x14ac:dyDescent="0.25">
      <c r="A289" s="47">
        <v>67870.831259121827</v>
      </c>
      <c r="B289" s="47">
        <v>1.0260937722230803</v>
      </c>
      <c r="C289" s="49">
        <v>-80.806048103739911</v>
      </c>
      <c r="D289" s="37">
        <f t="shared" si="4"/>
        <v>54.203141120913017</v>
      </c>
    </row>
    <row r="290" spans="1:4" x14ac:dyDescent="0.25">
      <c r="A290" s="47">
        <v>69435.914292143658</v>
      </c>
      <c r="B290" s="47">
        <v>1.0035444649360088</v>
      </c>
      <c r="C290" s="49">
        <v>-81.012651390984502</v>
      </c>
      <c r="D290" s="37">
        <f t="shared" si="4"/>
        <v>54.010132485144197</v>
      </c>
    </row>
    <row r="291" spans="1:4" x14ac:dyDescent="0.25">
      <c r="A291" s="47">
        <v>71037.08771708807</v>
      </c>
      <c r="B291" s="47">
        <v>0.98146606496524746</v>
      </c>
      <c r="C291" s="49">
        <v>-81.214890402490681</v>
      </c>
      <c r="D291" s="37">
        <f t="shared" si="4"/>
        <v>53.816905848515368</v>
      </c>
    </row>
    <row r="292" spans="1:4" x14ac:dyDescent="0.25">
      <c r="A292" s="47">
        <v>72675.183768642702</v>
      </c>
      <c r="B292" s="47">
        <v>0.95985033080674653</v>
      </c>
      <c r="C292" s="49">
        <v>-81.412850525562561</v>
      </c>
      <c r="D292" s="37">
        <f t="shared" si="4"/>
        <v>53.623470464756899</v>
      </c>
    </row>
    <row r="293" spans="1:4" x14ac:dyDescent="0.25">
      <c r="A293" s="47">
        <v>74351.053872602264</v>
      </c>
      <c r="B293" s="47">
        <v>0.93868905993632956</v>
      </c>
      <c r="C293" s="49">
        <v>-81.60661617168499</v>
      </c>
      <c r="D293" s="37">
        <f t="shared" si="4"/>
        <v>53.429835213890044</v>
      </c>
    </row>
    <row r="294" spans="1:4" x14ac:dyDescent="0.25">
      <c r="A294" s="47">
        <v>76065.569088410281</v>
      </c>
      <c r="B294" s="47">
        <v>0.91797409657636542</v>
      </c>
      <c r="C294" s="49">
        <v>-81.796270736203098</v>
      </c>
      <c r="D294" s="37">
        <f t="shared" si="4"/>
        <v>53.236008615480131</v>
      </c>
    </row>
    <row r="295" spans="1:4" x14ac:dyDescent="0.25">
      <c r="A295" s="47">
        <v>77819.6205619057</v>
      </c>
      <c r="B295" s="47">
        <v>0.89769733886038827</v>
      </c>
      <c r="C295" s="49">
        <v>-81.981896577798139</v>
      </c>
      <c r="D295" s="37">
        <f t="shared" si="4"/>
        <v>53.04199884192181</v>
      </c>
    </row>
    <row r="296" spans="1:4" x14ac:dyDescent="0.25">
      <c r="A296" s="47">
        <v>79614.119988509774</v>
      </c>
      <c r="B296" s="47">
        <v>0.87785074535949503</v>
      </c>
      <c r="C296" s="49">
        <v>-82.163574989887181</v>
      </c>
      <c r="D296" s="37">
        <f t="shared" si="4"/>
        <v>52.847813731108118</v>
      </c>
    </row>
    <row r="297" spans="1:4" x14ac:dyDescent="0.25">
      <c r="A297" s="47">
        <v>81450.000087093867</v>
      </c>
      <c r="B297" s="47">
        <v>0.85842634104055571</v>
      </c>
      <c r="C297" s="49">
        <v>-82.34138617736447</v>
      </c>
      <c r="D297" s="37">
        <f t="shared" si="4"/>
        <v>52.653460798800978</v>
      </c>
    </row>
    <row r="298" spans="1:4" x14ac:dyDescent="0.25">
      <c r="A298" s="47">
        <v>83328.215084774551</v>
      </c>
      <c r="B298" s="47">
        <v>0.8394162226977685</v>
      </c>
      <c r="C298" s="49">
        <v>-82.515409243607664</v>
      </c>
      <c r="D298" s="37">
        <f t="shared" si="4"/>
        <v>52.458947250802154</v>
      </c>
    </row>
    <row r="299" spans="1:4" x14ac:dyDescent="0.25">
      <c r="A299" s="47">
        <v>85249.741212887908</v>
      </c>
      <c r="B299" s="47">
        <v>0.82081256385258694</v>
      </c>
      <c r="C299" s="49">
        <v>-82.685722170601849</v>
      </c>
      <c r="D299" s="37">
        <f t="shared" si="4"/>
        <v>52.26427999456277</v>
      </c>
    </row>
    <row r="300" spans="1:4" x14ac:dyDescent="0.25">
      <c r="A300" s="47">
        <v>87215.577214400881</v>
      </c>
      <c r="B300" s="47">
        <v>0.80260761919132728</v>
      </c>
      <c r="C300" s="49">
        <v>-82.852401810338023</v>
      </c>
      <c r="D300" s="37">
        <f t="shared" si="4"/>
        <v>52.069465650621048</v>
      </c>
    </row>
    <row r="301" spans="1:4" x14ac:dyDescent="0.25">
      <c r="A301" s="47">
        <v>89226.744863023414</v>
      </c>
      <c r="B301" s="47">
        <v>0.78479372853630658</v>
      </c>
      <c r="C301" s="49">
        <v>-83.015523870822406</v>
      </c>
      <c r="D301" s="37">
        <f t="shared" si="4"/>
        <v>51.874510563532368</v>
      </c>
    </row>
    <row r="302" spans="1:4" x14ac:dyDescent="0.25">
      <c r="A302" s="47">
        <v>91284.289494291181</v>
      </c>
      <c r="B302" s="47">
        <v>0.76736332040949806</v>
      </c>
      <c r="C302" s="49">
        <v>-83.175162913121696</v>
      </c>
      <c r="D302" s="37">
        <f t="shared" si="4"/>
        <v>51.67942081262246</v>
      </c>
    </row>
    <row r="303" spans="1:4" x14ac:dyDescent="0.25">
      <c r="A303" s="47">
        <v>93389.28054889488</v>
      </c>
      <c r="B303" s="47">
        <v>0.7503089151869724</v>
      </c>
      <c r="C303" s="49">
        <v>-83.331392343931796</v>
      </c>
      <c r="D303" s="37">
        <f t="shared" si="4"/>
        <v>51.484202222267854</v>
      </c>
    </row>
    <row r="304" spans="1:4" x14ac:dyDescent="0.25">
      <c r="A304" s="47">
        <v>95542.812128538644</v>
      </c>
      <c r="B304" s="47">
        <v>0.73362312788325434</v>
      </c>
      <c r="C304" s="49">
        <v>-83.484284410485614</v>
      </c>
      <c r="D304" s="37">
        <f t="shared" si="4"/>
        <v>51.288860371850276</v>
      </c>
    </row>
    <row r="305" spans="1:4" x14ac:dyDescent="0.25">
      <c r="A305" s="47">
        <v>97746.003564616301</v>
      </c>
      <c r="B305" s="47">
        <v>0.71729867059807839</v>
      </c>
      <c r="C305" s="49">
        <v>-83.633910203735226</v>
      </c>
      <c r="D305" s="37">
        <f t="shared" si="4"/>
        <v>51.093400605493706</v>
      </c>
    </row>
    <row r="306" spans="1:4" x14ac:dyDescent="0.25">
      <c r="A306" s="47">
        <v>100000.00000000124</v>
      </c>
      <c r="B306" s="47">
        <v>0.70132835462675169</v>
      </c>
      <c r="C306" s="49">
        <v>-83.780339656059169</v>
      </c>
      <c r="D306" s="37">
        <f t="shared" si="4"/>
        <v>50.897828041339388</v>
      </c>
    </row>
  </sheetData>
  <pageMargins left="0.7" right="0.7" top="0.75" bottom="0.75" header="0.3" footer="0.3"/>
  <pageSetup orientation="portrait" horizontalDpi="1200" verticalDpi="12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F5"/>
  <sheetViews>
    <sheetView topLeftCell="D1" workbookViewId="0">
      <selection activeCell="F3" sqref="F3"/>
    </sheetView>
  </sheetViews>
  <sheetFormatPr defaultRowHeight="13.2" x14ac:dyDescent="0.25"/>
  <cols>
    <col min="1" max="1" width="22.109375" style="27" customWidth="1"/>
    <col min="2" max="2" width="28.21875" style="2" customWidth="1"/>
    <col min="3" max="3" width="19.44140625" style="2" customWidth="1"/>
    <col min="4" max="4" width="24.21875" customWidth="1"/>
    <col min="5" max="5" width="33.88671875" customWidth="1"/>
    <col min="6" max="6" width="15.44140625" customWidth="1"/>
  </cols>
  <sheetData>
    <row r="1" spans="1:6" ht="15.6" x14ac:dyDescent="0.3">
      <c r="A1" s="28" t="s">
        <v>47</v>
      </c>
      <c r="B1" s="28" t="s">
        <v>48</v>
      </c>
      <c r="C1" s="28" t="s">
        <v>49</v>
      </c>
      <c r="D1" s="28" t="s">
        <v>32</v>
      </c>
      <c r="E1" s="5" t="s">
        <v>33</v>
      </c>
      <c r="F1" s="31" t="s">
        <v>46</v>
      </c>
    </row>
    <row r="2" spans="1:6" ht="15.6" x14ac:dyDescent="0.3">
      <c r="A2" s="28" t="s">
        <v>31</v>
      </c>
      <c r="B2" s="28" t="s">
        <v>31</v>
      </c>
      <c r="C2" s="28" t="s">
        <v>31</v>
      </c>
      <c r="D2" s="28" t="s">
        <v>31</v>
      </c>
      <c r="E2" s="5" t="s">
        <v>31</v>
      </c>
      <c r="F2" s="31" t="s">
        <v>31</v>
      </c>
    </row>
    <row r="3" spans="1:6" ht="15.6" x14ac:dyDescent="0.3">
      <c r="A3" s="32">
        <v>5</v>
      </c>
      <c r="B3" s="28">
        <v>4.4050000000000002</v>
      </c>
      <c r="C3" s="28">
        <v>4.1230000000000002</v>
      </c>
      <c r="D3" s="28">
        <f>A3-B3</f>
        <v>0.59499999999999975</v>
      </c>
      <c r="E3" s="2">
        <f>B3-C3</f>
        <v>0.28200000000000003</v>
      </c>
      <c r="F3" s="4">
        <v>-1.0449999E-2</v>
      </c>
    </row>
    <row r="4" spans="1:6" s="27" customFormat="1" ht="15.6" x14ac:dyDescent="0.3">
      <c r="A4" s="28"/>
      <c r="B4" s="28"/>
      <c r="C4" s="28"/>
      <c r="D4" s="29" t="s">
        <v>45</v>
      </c>
      <c r="E4" s="30" t="s">
        <v>44</v>
      </c>
    </row>
    <row r="5" spans="1:6" s="27" customFormat="1" ht="15.6" x14ac:dyDescent="0.3">
      <c r="A5" s="28"/>
      <c r="B5" s="28"/>
      <c r="C5" s="28"/>
      <c r="D5" s="28"/>
    </row>
  </sheetData>
  <pageMargins left="0.7" right="0.7" top="0.75" bottom="0.75" header="0.3" footer="0.3"/>
  <pageSetup orientation="portrait" horizontalDpi="1200" verticalDpi="12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5"/>
  <sheetViews>
    <sheetView topLeftCell="D1" zoomScale="70" zoomScaleNormal="70" workbookViewId="0">
      <selection activeCell="D2" sqref="D2"/>
    </sheetView>
  </sheetViews>
  <sheetFormatPr defaultColWidth="9" defaultRowHeight="13.2" x14ac:dyDescent="0.25"/>
  <cols>
    <col min="1" max="1" width="23.5546875" style="9" bestFit="1" customWidth="1"/>
    <col min="2" max="2" width="22.109375" style="9" bestFit="1" customWidth="1"/>
    <col min="3" max="3" width="65.88671875" style="9" bestFit="1" customWidth="1"/>
    <col min="4" max="4" width="18.33203125" style="9" customWidth="1"/>
    <col min="5" max="5" width="9.77734375" style="9" bestFit="1" customWidth="1"/>
    <col min="6" max="16384" width="9" style="9"/>
  </cols>
  <sheetData>
    <row r="1" spans="1:4" x14ac:dyDescent="0.25">
      <c r="A1" s="25" t="s">
        <v>52</v>
      </c>
      <c r="B1" s="25" t="s">
        <v>53</v>
      </c>
      <c r="C1" s="31" t="s">
        <v>50</v>
      </c>
    </row>
    <row r="2" spans="1:4" x14ac:dyDescent="0.25">
      <c r="A2" s="34">
        <v>1.7551000000000001E-3</v>
      </c>
      <c r="B2" s="33">
        <v>3.1856</v>
      </c>
      <c r="C2" s="24">
        <f>20*LOG10(B2/2/A2)</f>
        <v>59.157187615963522</v>
      </c>
      <c r="D2" s="50">
        <f>B2/2/A2</f>
        <v>907.52663665887974</v>
      </c>
    </row>
    <row r="5" spans="1:4" x14ac:dyDescent="0.25">
      <c r="A5" s="26"/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2"/>
  <sheetViews>
    <sheetView topLeftCell="A4" zoomScale="70" zoomScaleNormal="70" workbookViewId="0">
      <selection activeCell="E1" sqref="E1"/>
    </sheetView>
  </sheetViews>
  <sheetFormatPr defaultRowHeight="13.2" x14ac:dyDescent="0.25"/>
  <cols>
    <col min="1" max="1" width="23.5546875" bestFit="1" customWidth="1"/>
    <col min="2" max="2" width="22.21875" bestFit="1" customWidth="1"/>
    <col min="3" max="3" width="56.77734375" bestFit="1" customWidth="1"/>
  </cols>
  <sheetData>
    <row r="1" spans="1:3" x14ac:dyDescent="0.25">
      <c r="A1" s="25" t="s">
        <v>52</v>
      </c>
      <c r="B1" s="25" t="s">
        <v>53</v>
      </c>
      <c r="C1" s="31" t="s">
        <v>51</v>
      </c>
    </row>
    <row r="2" spans="1:3" x14ac:dyDescent="0.25">
      <c r="A2" s="34">
        <v>1.8678E-3</v>
      </c>
      <c r="B2" s="33">
        <v>3.3965000000000001</v>
      </c>
      <c r="C2" s="24">
        <f>20*LOG10(B2/2/A2)</f>
        <v>59.173425043932113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Step 1.2</vt:lpstr>
      <vt:lpstr>Step 1.3</vt:lpstr>
      <vt:lpstr>Step 1.6</vt:lpstr>
      <vt:lpstr>Step 1.8</vt:lpstr>
      <vt:lpstr>Step 2.2</vt:lpstr>
      <vt:lpstr>Step 2.3</vt:lpstr>
      <vt:lpstr>Step 2.5</vt:lpstr>
      <vt:lpstr>Step 2.6</vt:lpstr>
      <vt:lpstr>Step 3.2</vt:lpstr>
      <vt:lpstr>Step 3.6</vt:lpstr>
      <vt:lpstr>Step 3.8</vt:lpstr>
      <vt:lpstr>Step 3.9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Chih-Hung (James) Chen</dc:creator>
  <cp:lastModifiedBy>Isabelle Lai</cp:lastModifiedBy>
  <dcterms:created xsi:type="dcterms:W3CDTF">2020-09-11T23:51:17Z</dcterms:created>
  <dcterms:modified xsi:type="dcterms:W3CDTF">2021-10-28T05:47:43Z</dcterms:modified>
</cp:coreProperties>
</file>