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66925"/>
  <mc:AlternateContent xmlns:mc="http://schemas.openxmlformats.org/markup-compatibility/2006">
    <mc:Choice Requires="x15">
      <x15ac:absPath xmlns:x15ac="http://schemas.microsoft.com/office/spreadsheetml/2010/11/ac" url="C:\Users\Carlo\Documents\Trabajo\BPI Challenge\bpi-challenge-performance-analysis\"/>
    </mc:Choice>
  </mc:AlternateContent>
  <xr:revisionPtr revIDLastSave="0" documentId="13_ncr:1_{B58D6DBC-D907-45D0-8ADC-FD301E9DCABC}" xr6:coauthVersionLast="47" xr6:coauthVersionMax="47" xr10:uidLastSave="{00000000-0000-0000-0000-000000000000}"/>
  <bookViews>
    <workbookView xWindow="-120" yWindow="-120" windowWidth="29040" windowHeight="15840" xr2:uid="{00000000-000D-0000-FFFF-FFFF00000000}"/>
  </bookViews>
  <sheets>
    <sheet name="Hoja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2" i="1"/>
  <c r="H2" i="1" s="1"/>
</calcChain>
</file>

<file path=xl/sharedStrings.xml><?xml version="1.0" encoding="utf-8"?>
<sst xmlns="http://schemas.openxmlformats.org/spreadsheetml/2006/main" count="386" uniqueCount="225">
  <si>
    <t>BPI Challenge</t>
  </si>
  <si>
    <t>Report</t>
  </si>
  <si>
    <t>A1</t>
  </si>
  <si>
    <t xml:space="preserve">Ube van der Ham. Benchmarking of Five Dutch Municipalities with Process Mining Techniques Reveals Opportunities for Improvement </t>
  </si>
  <si>
    <t>Profesional</t>
  </si>
  <si>
    <t>Meijer &amp; Van der Ham Management Consultants</t>
  </si>
  <si>
    <t>En la sección 6.1 se realizan cálculos de cycle time</t>
  </si>
  <si>
    <t>A2</t>
  </si>
  <si>
    <t>Irene Teinemaa, Anna Leontjeva and Karl-Oskar Masing. BPIC 2015: Diagnostics of Building Permit Application Process in Dutch Municipalities</t>
  </si>
  <si>
    <t>Estudiante</t>
  </si>
  <si>
    <t>University of Tartu</t>
  </si>
  <si>
    <t>A3</t>
  </si>
  <si>
    <t>Liese Blevi and Peter Van den Spiegel. Discovery and analysis of the Dutch permitting process</t>
  </si>
  <si>
    <t>KPMG Advisory</t>
  </si>
  <si>
    <t>A4</t>
  </si>
  <si>
    <t>Scott Buffett and Bruno Emond. Using Sequential Pattern Mining and Social Network Analysis to Identify Similarities, Differences and Evolving Behaviour in Event Logs</t>
  </si>
  <si>
    <t>Académico</t>
  </si>
  <si>
    <t>National Research Council Canada</t>
  </si>
  <si>
    <t>A5</t>
  </si>
  <si>
    <t>Prabhakar M. Dixit, Bart F.A. Hompes, Niek Tax and Sebastiaan J. van Zelst</t>
  </si>
  <si>
    <t>Eindhoven University of Technology</t>
  </si>
  <si>
    <t>En la secciones 5.1 y 5.2 hay detalles de cycle time</t>
  </si>
  <si>
    <t>A6</t>
  </si>
  <si>
    <t>Niels Martin, Gert Janssenswillen, Toon Jouck, Marijke Swennen, Mehrnush Hosseinpour and Farahnaz Masoumigoudarzi</t>
  </si>
  <si>
    <t>Hasselt University</t>
  </si>
  <si>
    <t>La sección 6 está directamente relacionada con throughput</t>
  </si>
  <si>
    <t>A7</t>
  </si>
  <si>
    <t>Josef Martens and Paul Verheul. Social Performance Review of 5 Dutch Municipalities: Future Fit Cases for Outsourcing?</t>
  </si>
  <si>
    <t>Capgemini, BTECH Division</t>
  </si>
  <si>
    <t>A8</t>
  </si>
  <si>
    <t>Jan Suchy and Milan Suchy. Process Mining techniques in complex Administrative Processes</t>
  </si>
  <si>
    <t>GRADIENT ECM</t>
  </si>
  <si>
    <t>A9</t>
  </si>
  <si>
    <t>Hyeong Seok Choi, Won Min Lee, Ye Ji Kim, Jung Hoon Lee, Chun Hoe Kim, Yu Lim Kang, Na Rae Jung, Seung Yun Kim, Eui Jin Jung and Na Hyeon Kim. Process Mining of Five Dutch Municipalities’ Building Permit Application Process: The Value Added in E-Government</t>
  </si>
  <si>
    <t>APPS(Advanced Process Performance reSearch center)</t>
  </si>
  <si>
    <t>Peyman Badakhshan, Joao C. Maciel and Bastian Wurm Submitted the report entitled:Process Mining in the Financial Industry: A Case Study (report)</t>
  </si>
  <si>
    <t>University of Liechtenstein
Vienna University of Economics and Business</t>
  </si>
  <si>
    <t xml:space="preserve"> Dongyeon Jeong, Jungeun Lim and Youngmok Bae Submitted the report entitled:BPIC 2017 - Analysis of Loan Process (report)</t>
  </si>
  <si>
    <t xml:space="preserve">POSTECH
</t>
  </si>
  <si>
    <t>Alfredo Bolt Submitted the report entitled:Process Variability Analysis over Offers: Variant Detection and Suggestions. (report)</t>
  </si>
  <si>
    <t xml:space="preserve">Eduardo Varas and Carlos Ángel Iglesias Submitted the report entitled:Process Mining of a Loan Approval Process in a Financial Institution </t>
  </si>
  <si>
    <t>Universidad Politécnica de Madrid</t>
  </si>
  <si>
    <t>no se identifica la primera pregunta</t>
  </si>
  <si>
    <t>Kyounghoon Park, Heeje Lee and Hyemin Jung Submitted the report entitled:Analyzing Loan Process with Pocess Mining Techniques (report)</t>
  </si>
  <si>
    <t>POSTECH</t>
  </si>
  <si>
    <t>Mohammadreza Fani Sani and Hadi Hadi Sotudeh Submitted the report entitled:Business Understanding Using Process Mining (report)</t>
  </si>
  <si>
    <t>Chang Hyup Oh, Min Gyu Choi and Mohammad Zahedy Submitted the report entitled:Seventh International Business Process Intelligence Challenge (BPIC'17) (report)</t>
  </si>
  <si>
    <t>Depart of Industrial and Management Engineering, Pohang University of Science and Technology</t>
  </si>
  <si>
    <t>Marcella T. Sant'Anna and Jessica A. Leite Submitted the report entitled:Using Process Mining Techniques to Support Improvement in a Financial Institution Process (report)</t>
  </si>
  <si>
    <t>Universidade Federal do Estado do Rio de Janeiro</t>
  </si>
  <si>
    <t>Yoonseon Jeong, Hyeji Jang and Wongil Kim Submitted the report entitled:Process Mining Applied to the BPI Challenge 2017: Analyze Netherland bank case using Disco and ProM (report)</t>
  </si>
  <si>
    <t>A10</t>
  </si>
  <si>
    <t>Minji Kwon, Minchul Lee and Hokyum Kim Submitted the report entitled:Application of Process Mining in a Consumer Loan Company Process (report)</t>
  </si>
  <si>
    <t>A11</t>
  </si>
  <si>
    <t>Andrés Carvallo, Cristóbal Henning, Dasen Razmilic, Regina Reyes López, Jonathan Lee, Juan Pablo Salazar Fernández and Michael Arias Submitted the report entitled:Applying Process Mining for Loan Approvals in a Banking Institution (report)</t>
  </si>
  <si>
    <t xml:space="preserve"> School of Engineering
Pontificia Universidad Católica de Chile</t>
  </si>
  <si>
    <t>A12</t>
  </si>
  <si>
    <t>Diego Espinoza, José Manuel González, Francesca Lucchini, Felipe Rojos, Jonathan Lee, Juan Pablo Salazar Fernández and Michael Arias Submitted the report entitled:Process Mining: Research in Banking Operations (report)</t>
  </si>
  <si>
    <t xml:space="preserve">Responden a la primera pregunta en la seccion 4.2 </t>
  </si>
  <si>
    <t>A13</t>
  </si>
  <si>
    <t xml:space="preserve"> Elizaveta Povalyaeva, Ismail Khamitov and Artyom Fomenko Submitted the report entitled:BPIC 2017: Density Analysis of the Interaction With Client (report)</t>
  </si>
  <si>
    <t>National Research University Higher School of Economics</t>
  </si>
  <si>
    <t>A14</t>
  </si>
  <si>
    <t>Raimundo Carmona, Rodrigo Cofré, Carolina Naranjo, Orlando Vásquez, Jonathan Lee, Juan Pablo Salazar Fernández and Michael Arias Submitted the report entitled:Analysis of Loan Application Process Using Process Mining (report)</t>
  </si>
  <si>
    <t>School of Engineering
Pontificia Universidad Católica de Chile</t>
  </si>
  <si>
    <t>A15</t>
  </si>
  <si>
    <t>Frank Berger Submitted the report entitled:Mining Event Log Data to Improve a Loan Application Process (report)</t>
  </si>
  <si>
    <t>Exploras GmbH</t>
  </si>
  <si>
    <t>A16</t>
  </si>
  <si>
    <t>Gregor Scheithauer, Roman Henne, Arled Kerciku, Robert Waldenmaier and Ulrich Riedel Submitted the report entitled:Suggestions for improving a bank's loan application process based on a process mining analysis (report)</t>
  </si>
  <si>
    <t>metafinanz Informationssysteme GmbH</t>
  </si>
  <si>
    <t>A17</t>
  </si>
  <si>
    <t>Chris Day and Stephen Smith Submitted the report entitled:Insights into the Consumer Loan Application process of a Dutch bank (report)</t>
  </si>
  <si>
    <t>The Shed - Manchester Metropolitan University</t>
  </si>
  <si>
    <t>A18</t>
  </si>
  <si>
    <t>Liese Blevi, Julie Robbrecht and Lucie Delporte Submitted the report entitled:Process mining on the loan application process of a Dutch Financial Institute (report)</t>
  </si>
  <si>
    <t>Responden a la primera pregunta en la sección 4.2.2 (tal vez habría que añadir también la 3.2.2)</t>
  </si>
  <si>
    <t>A19</t>
  </si>
  <si>
    <t>Lalit Wangikar, Amit Chandra, Dikshant Yadav, Neel Biswas, Rajat Kumar and Saif Alam Submitted the report entitled:Driving Higher Operations Effectiveness in Banking: Process Mining and Data Science (report)</t>
  </si>
  <si>
    <t>Cognitio Analytics</t>
  </si>
  <si>
    <t>Responden a la primera pregunta desde la pág 14 hasta la 18</t>
  </si>
  <si>
    <t>A20</t>
  </si>
  <si>
    <t>Ube van der Ham Submitted the report entitled: Improving speed and effectiveness of loan processes in a bank (report)</t>
  </si>
  <si>
    <t>Utilizan operacionesmuy concretas y no está claro</t>
  </si>
  <si>
    <t>A21</t>
  </si>
  <si>
    <t>Lalit Wangikar, Amit Chandra, Dikshant Yadav, Neel Biswas, Rajat Kumar and Saif Alam Submitted the report entitled:Driving Higher Operations Effectiveness in Banking: Process Mining and Data Science (report)</t>
  </si>
  <si>
    <t>A22</t>
  </si>
  <si>
    <t>Dohyeon Ryu, Jitaek Lim, Dawoon Jeong and Minseok Song Submitted the report entitled:Analysis of Loan Process Using Various Process Mining Techniques The BPIC 2017 (report)</t>
  </si>
  <si>
    <t>A23</t>
  </si>
  <si>
    <t>Sharam Dadashnia, Peter Fettke, Philip Hake, Sabine Klein, Johannes Lahann, Peter Loos, Nijat Mehdiyev, Tim Niesen, Jana-Rebecca Rehse and Manuel Zapp Submitted the report entitled:Exploring the Potentials of Artificial Intelligence Techniques for Business Process Analysis (report)</t>
  </si>
  <si>
    <t xml:space="preserve"> German Research Center for Artificial
Intelligence (DFKI)</t>
  </si>
  <si>
    <t>Adriano Augusto, Volodymyr Leno and Daniel Reissner, BPI Challenge 2019 Report: a Purchase-to-Pay Process Analysis</t>
  </si>
  <si>
    <t>University of Melbourne</t>
  </si>
  <si>
    <t>Dominik Hüser and Philipp Heisenberger, BPI Challenge 2019</t>
  </si>
  <si>
    <t>RWTH Aachen University</t>
  </si>
  <si>
    <t>parece que la respuesta está dividida en diferentes secciones luego es un poco lioso</t>
  </si>
  <si>
    <t>Business Process Intelligence Challenge 2019: Process discovery and deviation analysis of purchase order handling process</t>
  </si>
  <si>
    <t>Ulsan National Institute of Science and Technology</t>
  </si>
  <si>
    <t>Vincent Finn Alexander Meyer zu Wickern, Mounisha Juluru, Anshu Roy, Viet-Hung Vu and Thi-Thu-Hang Nguyen</t>
  </si>
  <si>
    <t>Rhine-Waal University of Applied Sciences,</t>
  </si>
  <si>
    <t>Florian Guschl, Christopher Tzakov, Peter Lingner, Albert Fichtenau and Kira-Marie Liebig, Process Mining for optimization of a P2P process of a company in the coatings and paints industry</t>
  </si>
  <si>
    <t>Leopold-Franzens-Universität Innsbruck</t>
  </si>
  <si>
    <t>Max Adaloudis, Koen Minartz, Koen Van der Leij and Veronika Cucorová, Business Process Intelligence Challenge 2019 – Hierarchical process deviation analysis using evolutionary model discovery</t>
  </si>
  <si>
    <t>no queda claro no se menciona a la pregunta en ningún momento además dicen centrarse en la 3a</t>
  </si>
  <si>
    <t>Lorenzo Botti, Business Process Intelligence Challenge 2019 – a contribute</t>
  </si>
  <si>
    <t>Steelman Partners</t>
  </si>
  <si>
    <t>no quedan claras las preguntas</t>
  </si>
  <si>
    <t>Aleksandra Rzad, Joanna Wojnecka, Maciej Rutkowski and Mateusz Gulinski, Investigating Purchase-to-Pay process using Process Mining in a multinational corporation</t>
  </si>
  <si>
    <t>Assurance</t>
  </si>
  <si>
    <t>Parece que hacen cálculos de throughput en una sección pero está dividido y es díficil saber que parte podría corresponder a la pregunta de throughput</t>
  </si>
  <si>
    <t>Chinead, Justine, van Dyk, Tom Kennes, Himalini Aklecha and Elham Ramezani, Dissecting the Purchase-to-Pay Process: An exercise in Process Mining</t>
  </si>
  <si>
    <t>KPMG Netherlands</t>
  </si>
  <si>
    <t xml:space="preserve">Sí responden claramente en la sección 8 </t>
  </si>
  <si>
    <t>Peyman Badakhshan, Samuel Gosling, Jerome Geyer-Klingeberg, Janina Nakladal, Johannes Schukat and Jennifer Gsenger, Process Mining in the Coatings and Paints Industry: The Purchase Order Handling Process</t>
  </si>
  <si>
    <t>Celonis SE</t>
  </si>
  <si>
    <t>Procurement data in context: Analysis of the Procurement Process in the area of coatings and paints ?</t>
  </si>
  <si>
    <t>Gmbh</t>
  </si>
  <si>
    <t>Kiarash Diba, Simon Remy and Luise Pufahl, BPI Challenge 2019: Performance and Compliance Analysis of Procurement Processes Using Process Mining (GANADOR)</t>
  </si>
  <si>
    <t>Hasso Plattner Institute, University of Potsdam</t>
  </si>
  <si>
    <t>hay secciones que podrían relacionarse con la pregunta (hay más detalles en el documento de ganadores).</t>
  </si>
  <si>
    <t>Efficient and Compliant Purchase Order Handling A Contribution to BPI Challenge 2019</t>
  </si>
  <si>
    <t>German Research Center for Artificial Intelligence (DFKI)</t>
  </si>
  <si>
    <t>Adrien Porter, David Masse, Nuss Visatemongkolchai, Jithendra Seneviratne, Tanvee Deokule and Nicholas Hartman, Balancing Efficiency and Risk in Procure to Pay: Safely Realizing Cost Savings Using Process Mining Techniques</t>
  </si>
  <si>
    <t>CKM Analytix</t>
  </si>
  <si>
    <t>Albert Kisjes and Jordy Bekker, Analytics 4 Improvement</t>
  </si>
  <si>
    <t>Agilos</t>
  </si>
  <si>
    <t>Luise Pufahl, Richard Hobeck, Paul Binetruy, Wepan Chada, Mykola Digtiar, Kim Julian Gülle, Marta Slarzynska, Fabian Stiehle and Ingo Weber Performance, Variant, and Conformance Analysis of an Academic Travel Reimbursement Process</t>
  </si>
  <si>
    <t>Technische Universität, Berlin</t>
  </si>
  <si>
    <t>Stijn Kas, Ruben Post and Sebastiaan Wiewel Automated Machine Learning in a Process Mining Context</t>
  </si>
  <si>
    <t>Faculty of Science, Utrecht University</t>
  </si>
  <si>
    <t>Valentina Barrera, Sofia Redondo, Rosario Rodriguez, Juan Ignacio Silva, Ambrosio Valdes and Victor Galvez An Analysis and Comparison of the Domestic and International Travel Processes at Eindhoven University of Technology</t>
  </si>
  <si>
    <t>Department of Computer Science
School of Engineering
Pontificia Universidad Catolica de Chile</t>
  </si>
  <si>
    <t>Responden  preguntas inventadas</t>
  </si>
  <si>
    <t>Eleuterio Ramirez, Jose Luis Haddad, Maximiliano Stuardo, Juan Jose Martinez, Katherine Vergara, Benjamin Rivera and Victor Galvez Mining Travel Logs to Understand the Benefits of Following the Rules</t>
  </si>
  <si>
    <t>No responden preguntas de throughput</t>
  </si>
  <si>
    <t>Nicolas Acosta, Roshad Alipanah, Vicente Etchegaray, Francisca Ibarra, Flavio Tarsetti and Victor Galvez Optimization and Analysis of Academic Travel Processes Considering Throughput Time</t>
  </si>
  <si>
    <t>¿?</t>
  </si>
  <si>
    <t>En duda</t>
  </si>
  <si>
    <t>Wessel van Bakel, Rose Mary Hulscher, Mitchell Klijs and Martijn Sturm Following the money: An exploratory research into the process for international declarations using process mining</t>
  </si>
  <si>
    <t>Utrecht University, Department of Informatics</t>
  </si>
  <si>
    <t>No responden las preguntas del BPI</t>
  </si>
  <si>
    <t>Sabine Klein, Johannes Lahann, Lea Mayer, Dominic Neu, Peter Pfeiffer, Adrian Rebmann, Martin Scheid, Brian Willems and Peter Fettke Business Process Intelligence Challenge 2020: Analysis and evaluation of a travel process </t>
  </si>
  <si>
    <t>Data and Web Science Group, University of Mannheim</t>
  </si>
  <si>
    <t>Alexander Nikolayuk, Anna Shtokolova, Evgeniya Sdvizhkova, Yulia Khabarova and Yuri Tarasov BPI Challenge 2020 Report: Analyzing International and Domestic Travel Processes</t>
  </si>
  <si>
    <t>Central Chernozem Bank PJSC Sberbank</t>
  </si>
  <si>
    <t>No hay una respuesta clara a ninguna pregunta, en dos secciones meten todas las respuestas</t>
  </si>
  <si>
    <t>Igor Kashirin, Vladimir Sudarev, Elena Popova, Dmitry Usachev, Makar Shadiyan, Anastasia Knishenko and Daniil Surnyaev Analytical report of reimbursement process at TU/e</t>
  </si>
  <si>
    <t>Internal Audit Department, Rostov-on-Don</t>
  </si>
  <si>
    <t>Está todo mezclado y no secciones, tampoco se mencionan preguntas habría que analizar el texto parte por parte con lo cual es díficil distuinguir partes.</t>
  </si>
  <si>
    <t>Analytical report of reimbursement process at TU/e</t>
  </si>
  <si>
    <t>Dmitrii Khodaev, Viktor Kalugin, Evgenia Korneeva, Marina Savintseva and Anastasiya Balashova Process Mining in Finance Sector: Trip Compensation Process in TU/e Business Process Intelligence Challenge 2020</t>
  </si>
  <si>
    <t>Sberbank</t>
  </si>
  <si>
    <t>Contestan a las 5 preguntas de cycle time en las siguientes secciones:
-	2.1 Travel declaration throughput
-	2.2 Domestic and International Throughput differences
-	2.4 Process step throughput
-	2.5 Process bottlenecks</t>
  </si>
  <si>
    <t>Using process mining to detect undesirable phenomena in the process of submitting declaration for international and national trips</t>
  </si>
  <si>
    <t>Analysis of the reimbursement process at TU/e
using Process Mining</t>
  </si>
  <si>
    <t>Anna Abrashkina, Anastasiya Golovataya, Andrew Farhutdinov and Alexey Zuravlev BPI Challenge 2020</t>
  </si>
  <si>
    <t>No responden a las preguntas. Hacen un analisis general de throughput tanto para domestic declarations como para international declarations, y ya está</t>
  </si>
  <si>
    <t>Виталий Павлюков BPI Challenge 2020 OAKB SRB</t>
  </si>
  <si>
    <t>respuestas muy directas y escasas. No se responden todas las preguntas</t>
  </si>
  <si>
    <t>Sergey Tsaplin, Ekaterina Skvortsova, Anastasiya Paklieva, Nikita Zakoryuchkin, Danila Kostin, Vsevolod Zarubin, Oleg Neelov, Dmitrii Bityutskikh, Olga Fokina, Aleksandr Veselov, Aleksandr Shevchenko, Aleksandr Isaev, Aleksandr Kurilenko, Denis Korneev, Mihail Kargin and Maksim Kataev Business Process Intelligence Challenge 2020: Investigation of Business Trips Arrangement Process at the Eindhoven University of Technology (TU/e)</t>
  </si>
  <si>
    <t>Stanislav Laptenkov, Konstantin Grishchenko, Sergey Zakharov, Vyacheslav Chernov, Artem Kropis, Roman Kozhushko and Sergey Lebedev Analysis of employee travel data Eindhoven Technical University (TU/e)</t>
  </si>
  <si>
    <t xml:space="preserve">Responden con resultados directamente </t>
  </si>
  <si>
    <t>Process Analysis of Reimbursement Process through Process Mining techniques.</t>
  </si>
  <si>
    <t>Politecnico di Milano</t>
  </si>
  <si>
    <t>Mariya Devyatova, Svetlana Zverintseva, Tatyana Senicheva, Elena Puchnina, Ekaterina Danilovich, Marina Ivanova, Svetlana Stroganova, Panova Natalya and Kseniya Golovina BPIC2020: The analysis of travel authorization and travel expenses using Disco Fluxicon and Python tools</t>
  </si>
  <si>
    <t>Alyona Stepanova, Evgeny Igumnov, Maxim Milovanov, Dmitry Samus, Andrey Slutskiy, Nikolay Nikolaev and Ilya Mossur Analysis of employee travel data of the Eindhoven University of Technology (TU/e)</t>
  </si>
  <si>
    <t>Responden con una frase (no hay proceso)</t>
  </si>
  <si>
    <t>Alexey Myasoedov, Galina Vlasova, Tatyana Seregina and Sofia Ionova OAKTeam</t>
  </si>
  <si>
    <t>OAKTeam Eindhoven University of Technology</t>
  </si>
  <si>
    <t xml:space="preserve">respuestas muy directas no se puede deducir el proceso </t>
  </si>
  <si>
    <t>Mikhail Poruchikov and Pavel Katkov Process mining: diving into travel data</t>
  </si>
  <si>
    <t>solo contestan a una pregunta</t>
  </si>
  <si>
    <t>Georgy Buzikashvili BPIC 2020: Analysis of reimbursement process</t>
  </si>
  <si>
    <t>A24</t>
  </si>
  <si>
    <t>Elena Samtsova, Anna Vishnivetskaya, Murtazali Murtazaliev, Andrey Starchenkov, Anna Martynova, Alena Surzhikova, Victoria Kapishina and Elena Alymova BPIC 2020: Process mining in the organization of business travel process of Eindhoven University of Technology</t>
  </si>
  <si>
    <t xml:space="preserve">Se puede deducir la respuesta a alguna pregunta de throughput </t>
  </si>
  <si>
    <t>A25</t>
  </si>
  <si>
    <t>Analysis of the reimbursement process</t>
  </si>
  <si>
    <t>A26</t>
  </si>
  <si>
    <t>BPIC2020 process mining research report</t>
  </si>
  <si>
    <t>A27</t>
  </si>
  <si>
    <t>Anton Zheronkin, Ivan Ogurtsov, Pavel Kalashnikov, Dmitry Lukyanenko, Sergey Gevorkyan and Nikita Altuhov Analysis of domestic and international travel of employees Eindhoven University of Technology (TU / e) in 2017-2018 using Process Mining.</t>
  </si>
  <si>
    <t>Dan poco detalle en algunas partes pero,
-	Hay una sección de bottlenecks (Sección: Bottlenecks in the process with declarations) que quizás cubra p5, p6
-	Hay otra sección donde se contesta a la p2 (Sección: Is there is any difference in throughput between national and international trips?)
-	Hay otra sección para la p3 (Sección: What is the throughput in each of the process steps, i.e. submission, judgement by various responsible roles and payment?)</t>
  </si>
  <si>
    <t>A28</t>
  </si>
  <si>
    <t>An In-depth Analysis of Reimbursement Processes Using Process Mining Techniques</t>
  </si>
  <si>
    <t>A29</t>
  </si>
  <si>
    <t>Luis Armando González, Hernan Arenas, José Lara, Francisca Rebolledo and Klaus Ribbeck BPI Challenge: Process Mining Analysis for Business Travel Reimbursement</t>
  </si>
  <si>
    <t>Pontificia Universidad Católica de Chile</t>
  </si>
  <si>
    <t>Contestan a preguntas inventadas</t>
  </si>
  <si>
    <t>A30</t>
  </si>
  <si>
    <t>Dorina Bano, Maximilian Völker, Simon Remy, Henrik Leopold and Mathias Weske Multi-perspective Analysis of Approval Processes based on Multiple Event Logs</t>
  </si>
  <si>
    <t>Hasso Plattner Institute, University of Potsdam
K¨uhne Logistics University</t>
  </si>
  <si>
    <t>Parece que la sección 4.1 contestan a la p2
En la sección 4.5. se identifican bottlenecks</t>
  </si>
  <si>
    <t>A31</t>
  </si>
  <si>
    <t>Paul Bogurenko, Andrew Stukolov and Alexander Teptyarev BPI Challenge 2020</t>
  </si>
  <si>
    <t>En la sección 3.1 se pueden identificar respuestas a varias preguntas de throughput que con llevan algo de desarrollo pero no mucho en algunas respuestas</t>
  </si>
  <si>
    <t>A32</t>
  </si>
  <si>
    <t>Georgiy Zakharov, Aleksanrda Lipunova, Aleksey Makhov, Alexandr Shpitalnik and Oleg Pavlyukov BPIC-2020 Process Discovery</t>
  </si>
  <si>
    <t>responden únicamente una pregunta</t>
  </si>
  <si>
    <t>A33</t>
  </si>
  <si>
    <t>Kushal Poddar, Monika Gupta, Jay Bandlamudi and Sampath Dechu BPI Challenge 2020: Multidimensional Analysis of Travel Reimbursement Process</t>
  </si>
  <si>
    <t>¿Académico?</t>
  </si>
  <si>
    <t xml:space="preserve">
Jawaharlal Nehru University
IBM Research</t>
  </si>
  <si>
    <t>Solo hay:
-	Sección 3.2 sobre bottlenecks (pero no hay proceso)
o	Sección 4.2 identifican bottlenecks</t>
  </si>
  <si>
    <t>A34</t>
  </si>
  <si>
    <t>Tatyana Zolotova, Konstantin Mikiev, Daria Zaplotnikova and Kseniia Khandogina Exploring the traveling process</t>
  </si>
  <si>
    <t>En la sección 6.1 parecen responder a la pregunta 1.
- En la sección 6.2 parecen responder a una de las preguntas de bottlenecks</t>
  </si>
  <si>
    <t>A35</t>
  </si>
  <si>
    <t>Analysis of Travel Reimbursement Processes Based on Combined Eventlog Using Process Mining: a Contribution to BPI Challenge 2020</t>
  </si>
  <si>
    <t>-</t>
  </si>
  <si>
    <t>A36</t>
  </si>
  <si>
    <t>Chiao-Yun Li and Jingjing Xu Process Conformance and Performance Analysis: TU/e Travel Expense Process</t>
  </si>
  <si>
    <t>Fraunhofer FIT, Schloss Birlinghoven
Computer Science Department, RWTH Aachen University</t>
  </si>
  <si>
    <t xml:space="preserve"> En las secciones 6.1, 6.2 y 6.3 dan respuestas a preguntas de throughput pero no queda muy claro cuales son, salvo en la 6.3 que podría asociarse a 3 a una pregunta de bottlenecks (desconozco cual)</t>
  </si>
  <si>
    <t>A37</t>
  </si>
  <si>
    <t>Process mining on Reimbursement travel costs process of a Dutch Financial Institute</t>
  </si>
  <si>
    <t>Creo que sí responden a las preguntas de cycle time:
-	Sección 2.2. trata sobre throughput de travel declarations para ID y DD
-	Sección 2.3. trata sobre throughput de travel declarations de cada etapa para ID y DD
- creo que 2.4 cubre la preg de diferencias
-	Sección 2.7 trata sobre bottlenecks</t>
  </si>
  <si>
    <r>
      <t xml:space="preserve">Parece que sí contestan:
- </t>
    </r>
    <r>
      <rPr>
        <sz val="11"/>
        <color theme="5"/>
        <rFont val="Calibri"/>
        <family val="2"/>
        <scheme val="minor"/>
      </rPr>
      <t>En la sección 2.1 parece contestar a la pregunta 2 (duda)</t>
    </r>
    <r>
      <rPr>
        <sz val="11"/>
        <color theme="1"/>
        <rFont val="Calibri"/>
        <family val="2"/>
        <scheme val="minor"/>
      </rPr>
      <t xml:space="preserve">
-	En la sección 2.2 se contesta a la pregunta 4
-	En la sección 4.4 identifican bottlenecks (p5, p6)
En el inicio del artículo mencionan que responden a las 7 primeras preguntas</t>
    </r>
  </si>
  <si>
    <t>En la Sección 2 se responde a la pregunta, esto se menciona en la intro</t>
  </si>
  <si>
    <t>Ariane Moraes Bueno Rodrigues, Cassio Almeida, Daniel Duque GuimarÃes Saraiva, Felipe Baldino Moreira, Georges Miranda Spyrides, Guilherme Varela, Gustavo Madeira Krieger, Igor Tona Peres, Leila Figueiredo Dantas, Mauricio Lana, Odair Elisangelo Alves, Rafael FranÇa, Ricardo Alfredo Quintano Neira, Sonia Fiol Gonzalez, William Paulo Ducca Fernandes, Simone Diniz Junqueira Barbosa, Marcus Poggi and Helio Lopes Submitted the report entitled:STAIRWAY TO VALUE: Mining the loan application process (report)</t>
  </si>
  <si>
    <t>Pontif_x0013__x0010_cia Universidade Cat_x0013_olica do Rio de Janeiro</t>
  </si>
  <si>
    <t>Category</t>
  </si>
  <si>
    <t>University/Organization</t>
  </si>
  <si>
    <t>Organization frequency</t>
  </si>
  <si>
    <t>Organization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</si>
</sst>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1"/>
      <color theme="1"/>
      <name val="Calibri"/>
      <family val="2"/>
      <scheme val="minor"/>
    </font>
    <font>
      <sz val="11"/>
      <name val="Calibri"/>
      <family val="2"/>
      <scheme val="minor"/>
    </font>
    <font>
      <sz val="12"/>
      <color rgb="FF404040"/>
      <name val="Times New Roman"/>
      <family val="1"/>
    </font>
    <font>
      <sz val="11"/>
      <color rgb="FF000000"/>
      <name val="Calibri"/>
      <charset val="1"/>
    </font>
    <font>
      <sz val="11"/>
      <color theme="5"/>
      <name val="Calibri"/>
      <family val="2"/>
      <scheme val="minor"/>
    </font>
    <font>
      <sz val="11"/>
      <color rgb="FFFF0000"/>
      <name val="Calibri"/>
      <family val="2"/>
      <scheme val="minor"/>
    </font>
    <font>
      <sz val="11"/>
      <color rgb="FF70AD47"/>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left" vertical="center" wrapText="1"/>
    </xf>
    <xf numFmtId="0" fontId="0" fillId="0" borderId="0" xfId="0" applyAlignment="1">
      <alignment wrapText="1"/>
    </xf>
    <xf numFmtId="0" fontId="0" fillId="0" borderId="0" xfId="0" applyAlignment="1">
      <alignment horizontal="center" vertical="center"/>
    </xf>
    <xf numFmtId="0" fontId="2" fillId="0" borderId="0" xfId="0" applyFont="1" applyAlignment="1">
      <alignment horizontal="left" vertical="center" wrapText="1"/>
    </xf>
    <xf numFmtId="0" fontId="3" fillId="0" borderId="0" xfId="1" applyFont="1" applyAlignment="1">
      <alignment horizontal="left" vertical="center" wrapText="1"/>
    </xf>
    <xf numFmtId="0" fontId="0" fillId="0" borderId="0" xfId="0" applyAlignment="1">
      <alignment horizontal="left" wrapText="1"/>
    </xf>
    <xf numFmtId="0" fontId="4" fillId="0" borderId="0" xfId="0" applyFont="1" applyAlignment="1">
      <alignment horizontal="left" wrapText="1"/>
    </xf>
    <xf numFmtId="0" fontId="7" fillId="0" borderId="0" xfId="0" applyFont="1" applyAlignment="1">
      <alignment horizontal="left" vertical="center" wrapText="1"/>
    </xf>
    <xf numFmtId="0" fontId="3" fillId="0" borderId="0" xfId="0"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center" wrapText="1"/>
    </xf>
    <xf numFmtId="0" fontId="3" fillId="0" borderId="0" xfId="0" applyFont="1" applyAlignment="1">
      <alignment horizontal="center" vertical="center" wrapText="1"/>
    </xf>
    <xf numFmtId="0" fontId="5"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wrapText="1"/>
    </xf>
    <xf numFmtId="0" fontId="8"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2" borderId="0" xfId="0" applyFill="1" applyAlignment="1">
      <alignment horizontal="left" vertical="center" wrapText="1"/>
    </xf>
    <xf numFmtId="0" fontId="3" fillId="0" borderId="0" xfId="0" applyFont="1" applyAlignment="1">
      <alignment horizontal="left" vertical="center" wrapText="1"/>
    </xf>
  </cellXfs>
  <cellStyles count="2">
    <cellStyle name="Hipervínculo" xfId="1" xr:uid="{D4D32229-A4D6-40B8-8861-EDA8C1B168B7}"/>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0"/>
  <sheetViews>
    <sheetView tabSelected="1" zoomScale="60" zoomScaleNormal="60" workbookViewId="0">
      <selection activeCell="F17" sqref="F17"/>
    </sheetView>
  </sheetViews>
  <sheetFormatPr baseColWidth="10" defaultColWidth="72.5703125" defaultRowHeight="15" x14ac:dyDescent="0.25"/>
  <cols>
    <col min="1" max="1" width="16.28515625" style="1" customWidth="1"/>
    <col min="2" max="2" width="9.85546875" style="1" customWidth="1"/>
    <col min="3" max="3" width="72.5703125" style="5"/>
    <col min="4" max="4" width="19.5703125" style="1" customWidth="1"/>
    <col min="5" max="5" width="42.85546875" style="2" customWidth="1"/>
    <col min="6" max="6" width="62.42578125" style="5" customWidth="1"/>
    <col min="7" max="7" width="36.140625" style="1" customWidth="1"/>
    <col min="8" max="8" width="29.85546875" style="1" customWidth="1"/>
    <col min="9" max="16384" width="72.5703125" style="1"/>
  </cols>
  <sheetData>
    <row r="1" spans="1:8" x14ac:dyDescent="0.25">
      <c r="A1" s="4" t="s">
        <v>0</v>
      </c>
      <c r="B1" s="4"/>
      <c r="C1" s="8" t="s">
        <v>1</v>
      </c>
      <c r="D1" s="4" t="s">
        <v>221</v>
      </c>
      <c r="E1" s="3" t="s">
        <v>222</v>
      </c>
      <c r="F1" s="19"/>
      <c r="G1" s="1" t="s">
        <v>223</v>
      </c>
      <c r="H1" s="1" t="s">
        <v>224</v>
      </c>
    </row>
    <row r="2" spans="1:8" s="7" customFormat="1" ht="30" x14ac:dyDescent="0.25">
      <c r="A2" s="26">
        <v>2015</v>
      </c>
      <c r="B2" s="14" t="s">
        <v>2</v>
      </c>
      <c r="C2" s="15" t="s">
        <v>3</v>
      </c>
      <c r="D2" s="14" t="s">
        <v>4</v>
      </c>
      <c r="E2" s="2" t="s">
        <v>5</v>
      </c>
      <c r="F2" s="19" t="s">
        <v>6</v>
      </c>
      <c r="G2" s="7">
        <f>COUNTIF(E:E,E2)</f>
        <v>2</v>
      </c>
      <c r="H2" s="7">
        <f>G2*100/62</f>
        <v>3.225806451612903</v>
      </c>
    </row>
    <row r="3" spans="1:8" ht="30" x14ac:dyDescent="0.25">
      <c r="A3" s="26"/>
      <c r="B3" s="18" t="s">
        <v>7</v>
      </c>
      <c r="C3" s="9" t="s">
        <v>8</v>
      </c>
      <c r="D3" s="18" t="s">
        <v>9</v>
      </c>
      <c r="E3" s="2" t="s">
        <v>10</v>
      </c>
      <c r="F3" s="19"/>
      <c r="G3" s="23">
        <f>COUNTIF(E:E,E3)</f>
        <v>1</v>
      </c>
      <c r="H3" s="23">
        <f t="shared" ref="H3:H67" si="0">G3*100/62</f>
        <v>1.6129032258064515</v>
      </c>
    </row>
    <row r="4" spans="1:8" ht="30" x14ac:dyDescent="0.25">
      <c r="A4" s="26"/>
      <c r="B4" s="18" t="s">
        <v>11</v>
      </c>
      <c r="C4" s="9" t="s">
        <v>12</v>
      </c>
      <c r="D4" s="18" t="s">
        <v>4</v>
      </c>
      <c r="E4" s="2" t="s">
        <v>13</v>
      </c>
      <c r="F4" s="19"/>
      <c r="G4" s="23">
        <f>COUNTIF(E:E,E4)</f>
        <v>2</v>
      </c>
      <c r="H4" s="23">
        <f t="shared" si="0"/>
        <v>3.225806451612903</v>
      </c>
    </row>
    <row r="5" spans="1:8" ht="45" x14ac:dyDescent="0.25">
      <c r="A5" s="26"/>
      <c r="B5" s="18" t="s">
        <v>14</v>
      </c>
      <c r="C5" s="9" t="s">
        <v>15</v>
      </c>
      <c r="D5" s="18" t="s">
        <v>16</v>
      </c>
      <c r="E5" s="2" t="s">
        <v>17</v>
      </c>
      <c r="F5" s="19"/>
      <c r="G5" s="23">
        <f>COUNTIF(E:E,E5)</f>
        <v>1</v>
      </c>
      <c r="H5" s="23">
        <f t="shared" si="0"/>
        <v>1.6129032258064515</v>
      </c>
    </row>
    <row r="6" spans="1:8" s="7" customFormat="1" x14ac:dyDescent="0.25">
      <c r="A6" s="26"/>
      <c r="B6" s="18" t="s">
        <v>18</v>
      </c>
      <c r="C6" s="9" t="s">
        <v>19</v>
      </c>
      <c r="D6" s="18" t="s">
        <v>16</v>
      </c>
      <c r="E6" s="2" t="s">
        <v>20</v>
      </c>
      <c r="F6" s="19" t="s">
        <v>21</v>
      </c>
      <c r="G6" s="23">
        <f>COUNTIF(E:E,E6)</f>
        <v>5</v>
      </c>
      <c r="H6" s="23">
        <f t="shared" si="0"/>
        <v>8.064516129032258</v>
      </c>
    </row>
    <row r="7" spans="1:8" s="7" customFormat="1" ht="30" x14ac:dyDescent="0.25">
      <c r="A7" s="26"/>
      <c r="B7" s="18" t="s">
        <v>22</v>
      </c>
      <c r="C7" s="9" t="s">
        <v>23</v>
      </c>
      <c r="D7" s="18" t="s">
        <v>16</v>
      </c>
      <c r="E7" s="2" t="s">
        <v>24</v>
      </c>
      <c r="F7" s="19" t="s">
        <v>25</v>
      </c>
      <c r="G7" s="23">
        <f>COUNTIF(E:E,E7)</f>
        <v>1</v>
      </c>
      <c r="H7" s="23">
        <f t="shared" si="0"/>
        <v>1.6129032258064515</v>
      </c>
    </row>
    <row r="8" spans="1:8" ht="30" x14ac:dyDescent="0.25">
      <c r="A8" s="26"/>
      <c r="B8" s="18" t="s">
        <v>26</v>
      </c>
      <c r="C8" s="19" t="s">
        <v>27</v>
      </c>
      <c r="D8" s="18" t="s">
        <v>16</v>
      </c>
      <c r="E8" s="2" t="s">
        <v>28</v>
      </c>
      <c r="F8" s="19"/>
      <c r="G8" s="23">
        <f>COUNTIF(E:E,E8)</f>
        <v>1</v>
      </c>
      <c r="H8" s="23">
        <f t="shared" si="0"/>
        <v>1.6129032258064515</v>
      </c>
    </row>
    <row r="9" spans="1:8" ht="30" x14ac:dyDescent="0.25">
      <c r="A9" s="26"/>
      <c r="B9" s="18" t="s">
        <v>29</v>
      </c>
      <c r="C9" s="19" t="s">
        <v>30</v>
      </c>
      <c r="D9" s="18" t="s">
        <v>4</v>
      </c>
      <c r="E9" s="2" t="s">
        <v>31</v>
      </c>
      <c r="F9" s="19"/>
      <c r="G9" s="23">
        <f>COUNTIF(E:E,E9)</f>
        <v>1</v>
      </c>
      <c r="H9" s="23">
        <f t="shared" si="0"/>
        <v>1.6129032258064515</v>
      </c>
    </row>
    <row r="10" spans="1:8" ht="60" x14ac:dyDescent="0.25">
      <c r="A10" s="26"/>
      <c r="B10" s="18" t="s">
        <v>32</v>
      </c>
      <c r="C10" s="19" t="s">
        <v>33</v>
      </c>
      <c r="D10" s="18" t="s">
        <v>9</v>
      </c>
      <c r="E10" s="2" t="s">
        <v>34</v>
      </c>
      <c r="F10" s="19"/>
      <c r="G10" s="23">
        <f>COUNTIF(E:E,E10)</f>
        <v>1</v>
      </c>
      <c r="H10" s="23">
        <f t="shared" si="0"/>
        <v>1.6129032258064515</v>
      </c>
    </row>
    <row r="11" spans="1:8" x14ac:dyDescent="0.25">
      <c r="A11" s="18"/>
      <c r="B11" s="18"/>
      <c r="C11" s="19"/>
      <c r="D11" s="18"/>
      <c r="F11" s="19"/>
      <c r="G11" s="23">
        <f>COUNTIF(E:E,E11)</f>
        <v>0</v>
      </c>
      <c r="H11" s="23">
        <f t="shared" si="0"/>
        <v>0</v>
      </c>
    </row>
    <row r="12" spans="1:8" ht="30" x14ac:dyDescent="0.25">
      <c r="A12" s="26">
        <v>2017</v>
      </c>
      <c r="B12" s="18" t="s">
        <v>2</v>
      </c>
      <c r="C12" s="19" t="s">
        <v>35</v>
      </c>
      <c r="D12" s="18" t="s">
        <v>9</v>
      </c>
      <c r="E12" s="2" t="s">
        <v>36</v>
      </c>
      <c r="F12" s="19"/>
      <c r="G12" s="23">
        <f>COUNTIF(E:E,E12)</f>
        <v>1</v>
      </c>
      <c r="H12" s="23">
        <f t="shared" si="0"/>
        <v>1.6129032258064515</v>
      </c>
    </row>
    <row r="13" spans="1:8" ht="30" x14ac:dyDescent="0.25">
      <c r="A13" s="26"/>
      <c r="B13" s="18" t="s">
        <v>7</v>
      </c>
      <c r="C13" s="19" t="s">
        <v>37</v>
      </c>
      <c r="D13" s="18" t="s">
        <v>9</v>
      </c>
      <c r="E13" s="2" t="s">
        <v>38</v>
      </c>
      <c r="F13" s="19"/>
      <c r="G13" s="23">
        <f>COUNTIF(E:E,E13)</f>
        <v>1</v>
      </c>
      <c r="H13" s="23">
        <f t="shared" si="0"/>
        <v>1.6129032258064515</v>
      </c>
    </row>
    <row r="14" spans="1:8" ht="66.75" customHeight="1" x14ac:dyDescent="0.25">
      <c r="A14" s="26"/>
      <c r="B14" s="18" t="s">
        <v>11</v>
      </c>
      <c r="C14" s="19" t="s">
        <v>39</v>
      </c>
      <c r="D14" s="18" t="s">
        <v>9</v>
      </c>
      <c r="E14" s="2" t="s">
        <v>20</v>
      </c>
      <c r="F14" s="19" t="s">
        <v>218</v>
      </c>
      <c r="G14" s="23">
        <f>COUNTIF(E:E,E14)</f>
        <v>5</v>
      </c>
      <c r="H14" s="23">
        <f t="shared" si="0"/>
        <v>8.064516129032258</v>
      </c>
    </row>
    <row r="15" spans="1:8" ht="30" x14ac:dyDescent="0.25">
      <c r="A15" s="26"/>
      <c r="B15" s="18" t="s">
        <v>14</v>
      </c>
      <c r="C15" s="19" t="s">
        <v>40</v>
      </c>
      <c r="D15" s="18" t="s">
        <v>9</v>
      </c>
      <c r="E15" s="2" t="s">
        <v>41</v>
      </c>
      <c r="F15" s="17" t="s">
        <v>42</v>
      </c>
      <c r="G15" s="23">
        <f>COUNTIF(E:E,E15)</f>
        <v>1</v>
      </c>
      <c r="H15" s="23">
        <f t="shared" si="0"/>
        <v>1.6129032258064515</v>
      </c>
    </row>
    <row r="16" spans="1:8" ht="30" x14ac:dyDescent="0.25">
      <c r="A16" s="26"/>
      <c r="B16" s="18" t="s">
        <v>18</v>
      </c>
      <c r="C16" s="19" t="s">
        <v>43</v>
      </c>
      <c r="D16" s="18" t="s">
        <v>9</v>
      </c>
      <c r="E16" s="2" t="s">
        <v>44</v>
      </c>
      <c r="F16" s="19"/>
      <c r="G16" s="23">
        <f>COUNTIF(E:E,E16)</f>
        <v>4</v>
      </c>
      <c r="H16" s="23">
        <f t="shared" si="0"/>
        <v>6.4516129032258061</v>
      </c>
    </row>
    <row r="17" spans="1:8" ht="30" x14ac:dyDescent="0.25">
      <c r="A17" s="26"/>
      <c r="B17" s="18" t="s">
        <v>22</v>
      </c>
      <c r="C17" s="19" t="s">
        <v>45</v>
      </c>
      <c r="D17" s="18" t="s">
        <v>9</v>
      </c>
      <c r="E17" s="2" t="s">
        <v>20</v>
      </c>
      <c r="F17" s="19"/>
      <c r="G17" s="23">
        <f>COUNTIF(E:E,E17)</f>
        <v>5</v>
      </c>
      <c r="H17" s="23">
        <f t="shared" si="0"/>
        <v>8.064516129032258</v>
      </c>
    </row>
    <row r="18" spans="1:8" ht="45" x14ac:dyDescent="0.25">
      <c r="A18" s="26"/>
      <c r="B18" s="18" t="s">
        <v>26</v>
      </c>
      <c r="C18" s="19" t="s">
        <v>46</v>
      </c>
      <c r="D18" s="18" t="s">
        <v>9</v>
      </c>
      <c r="E18" s="2" t="s">
        <v>47</v>
      </c>
      <c r="F18" s="19"/>
      <c r="G18" s="23">
        <f>COUNTIF(E:E,E18)</f>
        <v>1</v>
      </c>
      <c r="H18" s="23">
        <f t="shared" si="0"/>
        <v>1.6129032258064515</v>
      </c>
    </row>
    <row r="19" spans="1:8" ht="45" x14ac:dyDescent="0.25">
      <c r="A19" s="26"/>
      <c r="B19" s="18" t="s">
        <v>29</v>
      </c>
      <c r="C19" s="19" t="s">
        <v>48</v>
      </c>
      <c r="D19" s="18" t="s">
        <v>9</v>
      </c>
      <c r="E19" s="2" t="s">
        <v>49</v>
      </c>
      <c r="F19" s="19"/>
      <c r="G19" s="23">
        <f>COUNTIF(E:E,E19)</f>
        <v>1</v>
      </c>
      <c r="H19" s="23">
        <f t="shared" si="0"/>
        <v>1.6129032258064515</v>
      </c>
    </row>
    <row r="20" spans="1:8" ht="45" x14ac:dyDescent="0.25">
      <c r="A20" s="26"/>
      <c r="B20" s="18" t="s">
        <v>32</v>
      </c>
      <c r="C20" s="19" t="s">
        <v>50</v>
      </c>
      <c r="D20" s="18" t="s">
        <v>9</v>
      </c>
      <c r="E20" s="2" t="s">
        <v>44</v>
      </c>
      <c r="F20" s="19"/>
      <c r="G20" s="23">
        <f>COUNTIF(E:E,E20)</f>
        <v>4</v>
      </c>
      <c r="H20" s="23">
        <f t="shared" si="0"/>
        <v>6.4516129032258061</v>
      </c>
    </row>
    <row r="21" spans="1:8" ht="45" x14ac:dyDescent="0.25">
      <c r="A21" s="26"/>
      <c r="B21" s="18" t="s">
        <v>51</v>
      </c>
      <c r="C21" s="19" t="s">
        <v>52</v>
      </c>
      <c r="D21" s="18" t="s">
        <v>9</v>
      </c>
      <c r="E21" s="2" t="s">
        <v>44</v>
      </c>
      <c r="F21" s="19"/>
      <c r="G21" s="23">
        <f>COUNTIF(E:E,E21)</f>
        <v>4</v>
      </c>
      <c r="H21" s="23">
        <f t="shared" si="0"/>
        <v>6.4516129032258061</v>
      </c>
    </row>
    <row r="22" spans="1:8" ht="60" x14ac:dyDescent="0.25">
      <c r="A22" s="26"/>
      <c r="B22" s="18" t="s">
        <v>53</v>
      </c>
      <c r="C22" s="19" t="s">
        <v>54</v>
      </c>
      <c r="D22" s="18" t="s">
        <v>9</v>
      </c>
      <c r="E22" s="2" t="s">
        <v>55</v>
      </c>
      <c r="F22" s="19"/>
      <c r="G22" s="23">
        <f>COUNTIF(E:E,E22)</f>
        <v>2</v>
      </c>
      <c r="H22" s="23">
        <f t="shared" si="0"/>
        <v>3.225806451612903</v>
      </c>
    </row>
    <row r="23" spans="1:8" ht="45" x14ac:dyDescent="0.25">
      <c r="A23" s="26"/>
      <c r="B23" s="18" t="s">
        <v>56</v>
      </c>
      <c r="C23" s="19" t="s">
        <v>57</v>
      </c>
      <c r="D23" s="18" t="s">
        <v>9</v>
      </c>
      <c r="E23" s="2" t="s">
        <v>55</v>
      </c>
      <c r="F23" s="19" t="s">
        <v>58</v>
      </c>
      <c r="G23" s="23">
        <f>COUNTIF(E:E,E23)</f>
        <v>2</v>
      </c>
      <c r="H23" s="23">
        <f t="shared" si="0"/>
        <v>3.225806451612903</v>
      </c>
    </row>
    <row r="24" spans="1:8" ht="45" x14ac:dyDescent="0.25">
      <c r="A24" s="26"/>
      <c r="B24" s="18" t="s">
        <v>59</v>
      </c>
      <c r="C24" s="19" t="s">
        <v>60</v>
      </c>
      <c r="D24" s="18" t="s">
        <v>9</v>
      </c>
      <c r="E24" s="2" t="s">
        <v>61</v>
      </c>
      <c r="F24" s="19"/>
      <c r="G24" s="23">
        <f>COUNTIF(E:E,E24)</f>
        <v>1</v>
      </c>
      <c r="H24" s="23">
        <f t="shared" si="0"/>
        <v>1.6129032258064515</v>
      </c>
    </row>
    <row r="25" spans="1:8" ht="60" x14ac:dyDescent="0.25">
      <c r="A25" s="26"/>
      <c r="B25" s="18" t="s">
        <v>62</v>
      </c>
      <c r="C25" s="19" t="s">
        <v>63</v>
      </c>
      <c r="D25" s="18" t="s">
        <v>9</v>
      </c>
      <c r="E25" s="2" t="s">
        <v>64</v>
      </c>
      <c r="F25" s="19"/>
      <c r="G25" s="23">
        <f>COUNTIF(E:E,E25)</f>
        <v>1</v>
      </c>
      <c r="H25" s="23">
        <f t="shared" si="0"/>
        <v>1.6129032258064515</v>
      </c>
    </row>
    <row r="26" spans="1:8" ht="30" x14ac:dyDescent="0.25">
      <c r="A26" s="26"/>
      <c r="B26" s="18" t="s">
        <v>65</v>
      </c>
      <c r="C26" s="19" t="s">
        <v>66</v>
      </c>
      <c r="D26" s="18" t="s">
        <v>4</v>
      </c>
      <c r="E26" s="2" t="s">
        <v>67</v>
      </c>
      <c r="F26" s="19"/>
      <c r="G26" s="23">
        <f>COUNTIF(E:E,E26)</f>
        <v>1</v>
      </c>
      <c r="H26" s="23">
        <f t="shared" si="0"/>
        <v>1.6129032258064515</v>
      </c>
    </row>
    <row r="27" spans="1:8" ht="45" x14ac:dyDescent="0.25">
      <c r="A27" s="26"/>
      <c r="B27" s="18" t="s">
        <v>68</v>
      </c>
      <c r="C27" s="19" t="s">
        <v>69</v>
      </c>
      <c r="D27" s="18" t="s">
        <v>4</v>
      </c>
      <c r="E27" s="2" t="s">
        <v>70</v>
      </c>
      <c r="F27" s="19"/>
      <c r="G27" s="23">
        <f>COUNTIF(E:E,E27)</f>
        <v>1</v>
      </c>
      <c r="H27" s="23">
        <f t="shared" si="0"/>
        <v>1.6129032258064515</v>
      </c>
    </row>
    <row r="28" spans="1:8" ht="30" x14ac:dyDescent="0.25">
      <c r="A28" s="26"/>
      <c r="B28" s="18" t="s">
        <v>71</v>
      </c>
      <c r="C28" s="19" t="s">
        <v>72</v>
      </c>
      <c r="D28" s="18" t="s">
        <v>4</v>
      </c>
      <c r="E28" s="2" t="s">
        <v>73</v>
      </c>
      <c r="F28" s="19"/>
      <c r="G28" s="23">
        <f>COUNTIF(E:E,E28)</f>
        <v>1</v>
      </c>
      <c r="H28" s="23">
        <f t="shared" si="0"/>
        <v>1.6129032258064515</v>
      </c>
    </row>
    <row r="29" spans="1:8" ht="45" x14ac:dyDescent="0.25">
      <c r="A29" s="26"/>
      <c r="B29" s="2" t="s">
        <v>74</v>
      </c>
      <c r="C29" s="19" t="s">
        <v>75</v>
      </c>
      <c r="D29" s="18" t="s">
        <v>4</v>
      </c>
      <c r="E29" s="2" t="s">
        <v>13</v>
      </c>
      <c r="F29" s="19" t="s">
        <v>76</v>
      </c>
      <c r="G29" s="23">
        <f>COUNTIF(E:E,E29)</f>
        <v>2</v>
      </c>
      <c r="H29" s="23">
        <f t="shared" si="0"/>
        <v>3.225806451612903</v>
      </c>
    </row>
    <row r="30" spans="1:8" ht="45" x14ac:dyDescent="0.25">
      <c r="A30" s="26"/>
      <c r="B30" s="2" t="s">
        <v>77</v>
      </c>
      <c r="C30" s="19" t="s">
        <v>78</v>
      </c>
      <c r="D30" s="18" t="s">
        <v>4</v>
      </c>
      <c r="E30" s="2" t="s">
        <v>79</v>
      </c>
      <c r="F30" s="19" t="s">
        <v>80</v>
      </c>
      <c r="G30" s="23">
        <f>COUNTIF(E:E,E30)</f>
        <v>2</v>
      </c>
      <c r="H30" s="23">
        <f t="shared" si="0"/>
        <v>3.225806451612903</v>
      </c>
    </row>
    <row r="31" spans="1:8" ht="39.950000000000003" customHeight="1" x14ac:dyDescent="0.25">
      <c r="A31" s="26"/>
      <c r="B31" s="2" t="s">
        <v>81</v>
      </c>
      <c r="C31" s="19" t="s">
        <v>82</v>
      </c>
      <c r="D31" s="18" t="s">
        <v>4</v>
      </c>
      <c r="E31" s="2" t="s">
        <v>5</v>
      </c>
      <c r="F31" s="19" t="s">
        <v>83</v>
      </c>
      <c r="G31" s="23">
        <f>COUNTIF(E:E,E31)</f>
        <v>2</v>
      </c>
      <c r="H31" s="23">
        <f t="shared" si="0"/>
        <v>3.225806451612903</v>
      </c>
    </row>
    <row r="32" spans="1:8" ht="45" x14ac:dyDescent="0.25">
      <c r="A32" s="26"/>
      <c r="B32" s="13" t="s">
        <v>84</v>
      </c>
      <c r="C32" s="29" t="s">
        <v>85</v>
      </c>
      <c r="D32" s="13" t="s">
        <v>4</v>
      </c>
      <c r="E32" s="16" t="s">
        <v>79</v>
      </c>
      <c r="F32" s="19"/>
      <c r="G32" s="23">
        <f>COUNTIF(E:E,E32)</f>
        <v>2</v>
      </c>
      <c r="H32" s="23">
        <f t="shared" si="0"/>
        <v>3.225806451612903</v>
      </c>
    </row>
    <row r="33" spans="1:8" ht="45" x14ac:dyDescent="0.25">
      <c r="A33" s="26"/>
      <c r="B33" s="18" t="s">
        <v>86</v>
      </c>
      <c r="C33" s="19" t="s">
        <v>87</v>
      </c>
      <c r="D33" s="18" t="s">
        <v>16</v>
      </c>
      <c r="E33" s="2" t="s">
        <v>44</v>
      </c>
      <c r="F33" s="19"/>
      <c r="G33" s="23">
        <f>COUNTIF(E:E,E33)</f>
        <v>4</v>
      </c>
      <c r="H33" s="23">
        <f t="shared" si="0"/>
        <v>6.4516129032258061</v>
      </c>
    </row>
    <row r="34" spans="1:8" ht="60" x14ac:dyDescent="0.25">
      <c r="A34" s="26"/>
      <c r="B34" s="18" t="s">
        <v>88</v>
      </c>
      <c r="C34" s="19" t="s">
        <v>89</v>
      </c>
      <c r="D34" s="18" t="s">
        <v>16</v>
      </c>
      <c r="E34" s="2" t="s">
        <v>90</v>
      </c>
      <c r="F34" s="19"/>
      <c r="G34" s="23">
        <f>COUNTIF(E:E,E34)</f>
        <v>1</v>
      </c>
      <c r="H34" s="23">
        <f t="shared" si="0"/>
        <v>1.6129032258064515</v>
      </c>
    </row>
    <row r="35" spans="1:8" ht="105" x14ac:dyDescent="0.25">
      <c r="B35" s="1" t="s">
        <v>173</v>
      </c>
      <c r="C35" s="28" t="s">
        <v>219</v>
      </c>
      <c r="D35" s="1" t="s">
        <v>16</v>
      </c>
      <c r="E35" s="2" t="s">
        <v>220</v>
      </c>
      <c r="G35" s="23">
        <f>COUNTIF(E:E,E35)</f>
        <v>1</v>
      </c>
      <c r="H35" s="23">
        <f t="shared" si="0"/>
        <v>1.6129032258064515</v>
      </c>
    </row>
    <row r="36" spans="1:8" s="24" customFormat="1" x14ac:dyDescent="0.25">
      <c r="C36" s="25"/>
      <c r="E36" s="2"/>
      <c r="F36" s="25"/>
    </row>
    <row r="37" spans="1:8" ht="30" x14ac:dyDescent="0.25">
      <c r="A37" s="26">
        <v>2019</v>
      </c>
      <c r="B37" s="18" t="s">
        <v>2</v>
      </c>
      <c r="C37" s="19" t="s">
        <v>91</v>
      </c>
      <c r="D37" s="18" t="s">
        <v>9</v>
      </c>
      <c r="E37" s="2" t="s">
        <v>92</v>
      </c>
      <c r="F37" s="19"/>
      <c r="G37" s="23">
        <f>COUNTIF(E:E,E37)</f>
        <v>1</v>
      </c>
      <c r="H37" s="23">
        <f t="shared" si="0"/>
        <v>1.6129032258064515</v>
      </c>
    </row>
    <row r="38" spans="1:8" s="7" customFormat="1" ht="84" customHeight="1" x14ac:dyDescent="0.25">
      <c r="A38" s="26"/>
      <c r="B38" s="18" t="s">
        <v>7</v>
      </c>
      <c r="C38" s="19" t="s">
        <v>93</v>
      </c>
      <c r="D38" s="18" t="s">
        <v>9</v>
      </c>
      <c r="E38" s="2" t="s">
        <v>94</v>
      </c>
      <c r="F38" s="19" t="s">
        <v>95</v>
      </c>
      <c r="G38" s="23">
        <f>COUNTIF(E:E,E38)</f>
        <v>1</v>
      </c>
      <c r="H38" s="23">
        <f t="shared" si="0"/>
        <v>1.6129032258064515</v>
      </c>
    </row>
    <row r="39" spans="1:8" ht="30" x14ac:dyDescent="0.25">
      <c r="A39" s="26"/>
      <c r="B39" s="18" t="s">
        <v>11</v>
      </c>
      <c r="C39" s="10" t="s">
        <v>96</v>
      </c>
      <c r="D39" s="18" t="s">
        <v>9</v>
      </c>
      <c r="E39" s="2" t="s">
        <v>97</v>
      </c>
      <c r="F39" s="19"/>
      <c r="G39" s="23">
        <f>COUNTIF(E:E,E39)</f>
        <v>1</v>
      </c>
      <c r="H39" s="23">
        <f t="shared" si="0"/>
        <v>1.6129032258064515</v>
      </c>
    </row>
    <row r="40" spans="1:8" ht="31.5" x14ac:dyDescent="0.25">
      <c r="A40" s="26"/>
      <c r="B40" s="18" t="s">
        <v>14</v>
      </c>
      <c r="C40" s="11" t="s">
        <v>98</v>
      </c>
      <c r="D40" s="18" t="s">
        <v>9</v>
      </c>
      <c r="E40" s="2" t="s">
        <v>99</v>
      </c>
      <c r="F40" s="19"/>
      <c r="G40" s="23">
        <f>COUNTIF(E:E,E40)</f>
        <v>1</v>
      </c>
      <c r="H40" s="23">
        <f t="shared" si="0"/>
        <v>1.6129032258064515</v>
      </c>
    </row>
    <row r="41" spans="1:8" ht="45" x14ac:dyDescent="0.25">
      <c r="A41" s="26"/>
      <c r="B41" s="18" t="s">
        <v>18</v>
      </c>
      <c r="C41" s="10" t="s">
        <v>100</v>
      </c>
      <c r="D41" s="18" t="s">
        <v>9</v>
      </c>
      <c r="E41" s="2" t="s">
        <v>101</v>
      </c>
      <c r="F41" s="19"/>
      <c r="G41" s="23">
        <f>COUNTIF(E:E,E41)</f>
        <v>1</v>
      </c>
      <c r="H41" s="23">
        <f t="shared" si="0"/>
        <v>1.6129032258064515</v>
      </c>
    </row>
    <row r="42" spans="1:8" s="7" customFormat="1" ht="45" x14ac:dyDescent="0.25">
      <c r="A42" s="26"/>
      <c r="B42" s="18" t="s">
        <v>22</v>
      </c>
      <c r="C42" s="10" t="s">
        <v>102</v>
      </c>
      <c r="D42" s="18" t="s">
        <v>9</v>
      </c>
      <c r="E42" s="2" t="s">
        <v>20</v>
      </c>
      <c r="F42" s="19" t="s">
        <v>103</v>
      </c>
      <c r="G42" s="23">
        <f>COUNTIF(E:E,E42)</f>
        <v>5</v>
      </c>
      <c r="H42" s="23">
        <f t="shared" si="0"/>
        <v>8.064516129032258</v>
      </c>
    </row>
    <row r="43" spans="1:8" s="7" customFormat="1" x14ac:dyDescent="0.25">
      <c r="A43" s="26"/>
      <c r="B43" s="18" t="s">
        <v>26</v>
      </c>
      <c r="C43" s="10" t="s">
        <v>104</v>
      </c>
      <c r="D43" s="18" t="s">
        <v>4</v>
      </c>
      <c r="E43" s="2" t="s">
        <v>105</v>
      </c>
      <c r="F43" s="19" t="s">
        <v>106</v>
      </c>
      <c r="G43" s="23">
        <f>COUNTIF(E:E,E43)</f>
        <v>1</v>
      </c>
      <c r="H43" s="23">
        <f t="shared" si="0"/>
        <v>1.6129032258064515</v>
      </c>
    </row>
    <row r="44" spans="1:8" s="7" customFormat="1" ht="45" x14ac:dyDescent="0.25">
      <c r="A44" s="26"/>
      <c r="B44" s="18" t="s">
        <v>29</v>
      </c>
      <c r="C44" s="10" t="s">
        <v>107</v>
      </c>
      <c r="D44" s="18" t="s">
        <v>4</v>
      </c>
      <c r="E44" s="2" t="s">
        <v>108</v>
      </c>
      <c r="F44" s="19" t="s">
        <v>109</v>
      </c>
      <c r="G44" s="23">
        <f>COUNTIF(E:E,E44)</f>
        <v>1</v>
      </c>
      <c r="H44" s="23">
        <f t="shared" si="0"/>
        <v>1.6129032258064515</v>
      </c>
    </row>
    <row r="45" spans="1:8" s="7" customFormat="1" ht="30" x14ac:dyDescent="0.25">
      <c r="A45" s="26"/>
      <c r="B45" s="18" t="s">
        <v>32</v>
      </c>
      <c r="C45" s="10" t="s">
        <v>110</v>
      </c>
      <c r="D45" s="18" t="s">
        <v>4</v>
      </c>
      <c r="E45" s="2" t="s">
        <v>111</v>
      </c>
      <c r="F45" s="19" t="s">
        <v>112</v>
      </c>
      <c r="G45" s="23">
        <f>COUNTIF(E:E,E45)</f>
        <v>1</v>
      </c>
      <c r="H45" s="23">
        <f t="shared" si="0"/>
        <v>1.6129032258064515</v>
      </c>
    </row>
    <row r="46" spans="1:8" ht="45" x14ac:dyDescent="0.25">
      <c r="A46" s="26"/>
      <c r="B46" s="18" t="s">
        <v>51</v>
      </c>
      <c r="C46" s="19" t="s">
        <v>113</v>
      </c>
      <c r="D46" s="18" t="s">
        <v>4</v>
      </c>
      <c r="E46" s="2" t="s">
        <v>114</v>
      </c>
      <c r="F46" s="19"/>
      <c r="G46" s="23">
        <f>COUNTIF(E:E,E46)</f>
        <v>1</v>
      </c>
      <c r="H46" s="23">
        <f t="shared" si="0"/>
        <v>1.6129032258064515</v>
      </c>
    </row>
    <row r="47" spans="1:8" ht="30" x14ac:dyDescent="0.25">
      <c r="A47" s="26"/>
      <c r="B47" s="18" t="s">
        <v>53</v>
      </c>
      <c r="C47" s="10" t="s">
        <v>115</v>
      </c>
      <c r="D47" s="18" t="s">
        <v>4</v>
      </c>
      <c r="E47" s="2" t="s">
        <v>116</v>
      </c>
      <c r="F47" s="19"/>
      <c r="G47" s="23">
        <f>COUNTIF(E:E,E47)</f>
        <v>1</v>
      </c>
      <c r="H47" s="23">
        <f t="shared" si="0"/>
        <v>1.6129032258064515</v>
      </c>
    </row>
    <row r="48" spans="1:8" s="7" customFormat="1" ht="60.6" customHeight="1" x14ac:dyDescent="0.25">
      <c r="A48" s="26"/>
      <c r="B48" s="18" t="s">
        <v>56</v>
      </c>
      <c r="C48" s="10" t="s">
        <v>117</v>
      </c>
      <c r="D48" s="18" t="s">
        <v>16</v>
      </c>
      <c r="E48" s="2" t="s">
        <v>118</v>
      </c>
      <c r="F48" s="19" t="s">
        <v>119</v>
      </c>
      <c r="G48" s="23">
        <f>COUNTIF(E:E,E48)</f>
        <v>1</v>
      </c>
      <c r="H48" s="23">
        <f t="shared" si="0"/>
        <v>1.6129032258064515</v>
      </c>
    </row>
    <row r="49" spans="1:8" ht="30" x14ac:dyDescent="0.25">
      <c r="A49" s="26"/>
      <c r="B49" s="18" t="s">
        <v>59</v>
      </c>
      <c r="C49" s="19" t="s">
        <v>120</v>
      </c>
      <c r="D49" s="18" t="s">
        <v>16</v>
      </c>
      <c r="E49" s="2" t="s">
        <v>121</v>
      </c>
      <c r="F49" s="19"/>
      <c r="G49" s="23">
        <f>COUNTIF(E:E,E49)</f>
        <v>2</v>
      </c>
      <c r="H49" s="23">
        <f t="shared" si="0"/>
        <v>3.225806451612903</v>
      </c>
    </row>
    <row r="50" spans="1:8" ht="45" x14ac:dyDescent="0.25">
      <c r="A50" s="26"/>
      <c r="B50" s="18" t="s">
        <v>62</v>
      </c>
      <c r="C50" s="10" t="s">
        <v>122</v>
      </c>
      <c r="D50" s="18" t="s">
        <v>4</v>
      </c>
      <c r="E50" s="2" t="s">
        <v>123</v>
      </c>
      <c r="F50" s="19"/>
      <c r="G50" s="23">
        <f>COUNTIF(E:E,E50)</f>
        <v>1</v>
      </c>
      <c r="H50" s="23">
        <f t="shared" si="0"/>
        <v>1.6129032258064515</v>
      </c>
    </row>
    <row r="51" spans="1:8" x14ac:dyDescent="0.25">
      <c r="A51" s="26"/>
      <c r="B51" s="18" t="s">
        <v>65</v>
      </c>
      <c r="C51" s="10" t="s">
        <v>124</v>
      </c>
      <c r="D51" s="18" t="s">
        <v>4</v>
      </c>
      <c r="E51" s="2" t="s">
        <v>125</v>
      </c>
      <c r="F51" s="19"/>
      <c r="G51" s="23">
        <f>COUNTIF(E:E,E51)</f>
        <v>1</v>
      </c>
      <c r="H51" s="23">
        <f t="shared" si="0"/>
        <v>1.6129032258064515</v>
      </c>
    </row>
    <row r="52" spans="1:8" ht="38.450000000000003" customHeight="1" x14ac:dyDescent="0.25">
      <c r="A52" s="18"/>
      <c r="B52" s="18"/>
      <c r="C52" s="19"/>
      <c r="D52" s="18"/>
      <c r="F52" s="19"/>
      <c r="G52" s="23">
        <f>COUNTIF(E:E,E52)</f>
        <v>0</v>
      </c>
      <c r="H52" s="23">
        <f t="shared" si="0"/>
        <v>0</v>
      </c>
    </row>
    <row r="53" spans="1:8" ht="60" x14ac:dyDescent="0.25">
      <c r="A53" s="26">
        <v>2020</v>
      </c>
      <c r="B53" s="18" t="s">
        <v>2</v>
      </c>
      <c r="C53" s="19" t="s">
        <v>126</v>
      </c>
      <c r="D53" s="18" t="s">
        <v>16</v>
      </c>
      <c r="E53" s="2" t="s">
        <v>127</v>
      </c>
      <c r="F53" s="19"/>
      <c r="G53" s="23">
        <f>COUNTIF(E:E,E53)</f>
        <v>1</v>
      </c>
      <c r="H53" s="23">
        <f t="shared" si="0"/>
        <v>1.6129032258064515</v>
      </c>
    </row>
    <row r="54" spans="1:8" ht="30" x14ac:dyDescent="0.25">
      <c r="A54" s="26"/>
      <c r="B54" s="18" t="s">
        <v>7</v>
      </c>
      <c r="C54" s="19" t="s">
        <v>128</v>
      </c>
      <c r="D54" s="18" t="s">
        <v>9</v>
      </c>
      <c r="E54" s="2" t="s">
        <v>129</v>
      </c>
      <c r="F54" s="19"/>
      <c r="G54" s="23">
        <f>COUNTIF(E:E,E54)</f>
        <v>1</v>
      </c>
      <c r="H54" s="23">
        <f t="shared" si="0"/>
        <v>1.6129032258064515</v>
      </c>
    </row>
    <row r="55" spans="1:8" ht="83.45" customHeight="1" x14ac:dyDescent="0.25">
      <c r="A55" s="26"/>
      <c r="B55" s="18" t="s">
        <v>11</v>
      </c>
      <c r="C55" s="19" t="s">
        <v>130</v>
      </c>
      <c r="D55" s="18" t="s">
        <v>16</v>
      </c>
      <c r="E55" s="2" t="s">
        <v>131</v>
      </c>
      <c r="F55" s="19" t="s">
        <v>132</v>
      </c>
      <c r="G55" s="23">
        <f>COUNTIF(E:E,E55)</f>
        <v>3</v>
      </c>
      <c r="H55" s="23">
        <f t="shared" si="0"/>
        <v>4.838709677419355</v>
      </c>
    </row>
    <row r="56" spans="1:8" ht="70.5" customHeight="1" x14ac:dyDescent="0.25">
      <c r="A56" s="26"/>
      <c r="B56" s="18" t="s">
        <v>14</v>
      </c>
      <c r="C56" s="19" t="s">
        <v>133</v>
      </c>
      <c r="D56" s="18" t="s">
        <v>16</v>
      </c>
      <c r="E56" s="2" t="s">
        <v>131</v>
      </c>
      <c r="F56" s="19" t="s">
        <v>134</v>
      </c>
      <c r="G56" s="23">
        <f>COUNTIF(E:E,E56)</f>
        <v>3</v>
      </c>
      <c r="H56" s="23">
        <f t="shared" si="0"/>
        <v>4.838709677419355</v>
      </c>
    </row>
    <row r="57" spans="1:8" ht="54.6" customHeight="1" x14ac:dyDescent="0.25">
      <c r="A57" s="26"/>
      <c r="B57" s="18" t="s">
        <v>18</v>
      </c>
      <c r="C57" s="19" t="s">
        <v>135</v>
      </c>
      <c r="D57" s="18" t="s">
        <v>16</v>
      </c>
      <c r="E57" s="2" t="s">
        <v>131</v>
      </c>
      <c r="F57" s="19" t="s">
        <v>137</v>
      </c>
      <c r="G57" s="23">
        <f>COUNTIF(E:E,E57)</f>
        <v>3</v>
      </c>
      <c r="H57" s="23">
        <f t="shared" si="0"/>
        <v>4.838709677419355</v>
      </c>
    </row>
    <row r="58" spans="1:8" ht="59.45" customHeight="1" x14ac:dyDescent="0.25">
      <c r="A58" s="26"/>
      <c r="B58" s="18" t="s">
        <v>22</v>
      </c>
      <c r="C58" s="19" t="s">
        <v>138</v>
      </c>
      <c r="D58" s="18" t="s">
        <v>9</v>
      </c>
      <c r="E58" s="2" t="s">
        <v>139</v>
      </c>
      <c r="F58" s="19" t="s">
        <v>140</v>
      </c>
      <c r="G58" s="23">
        <f>COUNTIF(E:E,E58)</f>
        <v>1</v>
      </c>
      <c r="H58" s="23">
        <f t="shared" si="0"/>
        <v>1.6129032258064515</v>
      </c>
    </row>
    <row r="59" spans="1:8" ht="15" customHeight="1" x14ac:dyDescent="0.25">
      <c r="A59" s="26"/>
      <c r="B59" s="26" t="s">
        <v>26</v>
      </c>
      <c r="C59" s="27" t="s">
        <v>141</v>
      </c>
      <c r="D59" s="26" t="s">
        <v>16</v>
      </c>
      <c r="E59" s="2" t="s">
        <v>121</v>
      </c>
      <c r="F59" s="27"/>
      <c r="G59" s="23">
        <f>COUNTIF(E:E,E59)</f>
        <v>2</v>
      </c>
      <c r="H59" s="23">
        <f t="shared" si="0"/>
        <v>3.225806451612903</v>
      </c>
    </row>
    <row r="60" spans="1:8" ht="15" customHeight="1" x14ac:dyDescent="0.25">
      <c r="A60" s="26"/>
      <c r="B60" s="26"/>
      <c r="C60" s="27"/>
      <c r="D60" s="26"/>
      <c r="E60" s="6" t="s">
        <v>142</v>
      </c>
      <c r="F60" s="27"/>
      <c r="G60" s="23">
        <f>COUNTIF(E:E,E60)</f>
        <v>1</v>
      </c>
      <c r="H60" s="23">
        <f t="shared" si="0"/>
        <v>1.6129032258064515</v>
      </c>
    </row>
    <row r="61" spans="1:8" ht="15" customHeight="1" x14ac:dyDescent="0.25">
      <c r="A61" s="26"/>
      <c r="B61" s="18" t="s">
        <v>29</v>
      </c>
      <c r="C61" s="19" t="s">
        <v>143</v>
      </c>
      <c r="D61" s="18" t="s">
        <v>4</v>
      </c>
      <c r="E61" s="6" t="s">
        <v>144</v>
      </c>
      <c r="F61" s="19" t="s">
        <v>145</v>
      </c>
      <c r="G61" s="23">
        <f>COUNTIF(E:E,E61)</f>
        <v>1</v>
      </c>
      <c r="H61" s="23">
        <f t="shared" si="0"/>
        <v>1.6129032258064515</v>
      </c>
    </row>
    <row r="62" spans="1:8" ht="49.5" customHeight="1" x14ac:dyDescent="0.25">
      <c r="A62" s="26"/>
      <c r="B62" s="18" t="s">
        <v>32</v>
      </c>
      <c r="C62" s="19" t="s">
        <v>146</v>
      </c>
      <c r="D62" s="18" t="s">
        <v>4</v>
      </c>
      <c r="E62" s="6" t="s">
        <v>147</v>
      </c>
      <c r="F62" s="19" t="s">
        <v>148</v>
      </c>
      <c r="G62" s="23">
        <f>COUNTIF(E:E,E62)</f>
        <v>2</v>
      </c>
      <c r="H62" s="23">
        <f t="shared" si="0"/>
        <v>3.225806451612903</v>
      </c>
    </row>
    <row r="63" spans="1:8" x14ac:dyDescent="0.25">
      <c r="A63" s="26"/>
      <c r="B63" s="18" t="s">
        <v>51</v>
      </c>
      <c r="C63" s="10" t="s">
        <v>149</v>
      </c>
      <c r="D63" s="18" t="s">
        <v>16</v>
      </c>
      <c r="E63" s="2" t="s">
        <v>147</v>
      </c>
      <c r="F63" s="19"/>
      <c r="G63" s="23">
        <f>COUNTIF(E:E,E63)</f>
        <v>2</v>
      </c>
      <c r="H63" s="23">
        <f t="shared" si="0"/>
        <v>3.225806451612903</v>
      </c>
    </row>
    <row r="64" spans="1:8" ht="180.95" customHeight="1" x14ac:dyDescent="0.25">
      <c r="A64" s="26"/>
      <c r="B64" s="18" t="s">
        <v>53</v>
      </c>
      <c r="C64" s="20" t="s">
        <v>150</v>
      </c>
      <c r="D64" s="18" t="s">
        <v>4</v>
      </c>
      <c r="E64" s="2" t="s">
        <v>151</v>
      </c>
      <c r="F64" s="19" t="s">
        <v>152</v>
      </c>
      <c r="G64" s="23">
        <f>COUNTIF(E:E,E64)</f>
        <v>16</v>
      </c>
      <c r="H64" s="23">
        <f t="shared" si="0"/>
        <v>25.806451612903224</v>
      </c>
    </row>
    <row r="65" spans="1:8" ht="30" x14ac:dyDescent="0.25">
      <c r="A65" s="26"/>
      <c r="B65" s="18" t="s">
        <v>56</v>
      </c>
      <c r="C65" s="10" t="s">
        <v>153</v>
      </c>
      <c r="D65" s="18" t="s">
        <v>4</v>
      </c>
      <c r="E65" s="2" t="s">
        <v>151</v>
      </c>
      <c r="F65" s="19"/>
      <c r="G65" s="23">
        <f>COUNTIF(E:E,E65)</f>
        <v>16</v>
      </c>
      <c r="H65" s="23">
        <f t="shared" si="0"/>
        <v>25.806451612903224</v>
      </c>
    </row>
    <row r="66" spans="1:8" ht="30" x14ac:dyDescent="0.25">
      <c r="A66" s="26"/>
      <c r="B66" s="18" t="s">
        <v>59</v>
      </c>
      <c r="C66" s="19" t="s">
        <v>154</v>
      </c>
      <c r="D66" s="18" t="s">
        <v>4</v>
      </c>
      <c r="E66" s="2" t="s">
        <v>151</v>
      </c>
      <c r="F66" s="19"/>
      <c r="G66" s="23">
        <f>COUNTIF(E:E,E66)</f>
        <v>16</v>
      </c>
      <c r="H66" s="23">
        <f t="shared" si="0"/>
        <v>25.806451612903224</v>
      </c>
    </row>
    <row r="67" spans="1:8" ht="77.099999999999994" customHeight="1" x14ac:dyDescent="0.25">
      <c r="A67" s="26"/>
      <c r="B67" s="18" t="s">
        <v>62</v>
      </c>
      <c r="C67" s="19" t="s">
        <v>155</v>
      </c>
      <c r="D67" s="18" t="s">
        <v>136</v>
      </c>
      <c r="E67" s="2" t="s">
        <v>136</v>
      </c>
      <c r="F67" s="19" t="s">
        <v>156</v>
      </c>
      <c r="G67" s="23">
        <f>COUNTIF(E:E,E67)</f>
        <v>3</v>
      </c>
      <c r="H67" s="23">
        <f t="shared" si="0"/>
        <v>4.838709677419355</v>
      </c>
    </row>
    <row r="68" spans="1:8" ht="29.45" customHeight="1" x14ac:dyDescent="0.25">
      <c r="A68" s="26"/>
      <c r="B68" s="18" t="s">
        <v>65</v>
      </c>
      <c r="C68" s="19" t="s">
        <v>157</v>
      </c>
      <c r="D68" s="18" t="s">
        <v>136</v>
      </c>
      <c r="E68" s="2" t="s">
        <v>136</v>
      </c>
      <c r="F68" s="19" t="s">
        <v>158</v>
      </c>
      <c r="G68" s="23">
        <f>COUNTIF(E:E,E68)</f>
        <v>3</v>
      </c>
      <c r="H68" s="23">
        <f t="shared" ref="H68:H90" si="1">G68*100/62</f>
        <v>4.838709677419355</v>
      </c>
    </row>
    <row r="69" spans="1:8" ht="207.6" customHeight="1" x14ac:dyDescent="0.25">
      <c r="A69" s="26"/>
      <c r="B69" s="18">
        <v>16</v>
      </c>
      <c r="C69" s="19" t="s">
        <v>159</v>
      </c>
      <c r="D69" s="18" t="s">
        <v>4</v>
      </c>
      <c r="E69" s="2" t="s">
        <v>151</v>
      </c>
      <c r="F69" s="19" t="s">
        <v>216</v>
      </c>
      <c r="G69" s="23">
        <f>COUNTIF(E:E,E69)</f>
        <v>16</v>
      </c>
      <c r="H69" s="23">
        <f t="shared" si="1"/>
        <v>25.806451612903224</v>
      </c>
    </row>
    <row r="70" spans="1:8" ht="45" x14ac:dyDescent="0.25">
      <c r="A70" s="26"/>
      <c r="B70" s="18" t="s">
        <v>71</v>
      </c>
      <c r="C70" s="19" t="s">
        <v>160</v>
      </c>
      <c r="D70" s="18" t="s">
        <v>4</v>
      </c>
      <c r="E70" s="2" t="s">
        <v>151</v>
      </c>
      <c r="F70" s="19" t="s">
        <v>161</v>
      </c>
      <c r="G70" s="23">
        <f>COUNTIF(E:E,E70)</f>
        <v>16</v>
      </c>
      <c r="H70" s="23">
        <f t="shared" si="1"/>
        <v>25.806451612903224</v>
      </c>
    </row>
    <row r="71" spans="1:8" ht="30" x14ac:dyDescent="0.25">
      <c r="A71" s="26"/>
      <c r="B71" s="18" t="s">
        <v>74</v>
      </c>
      <c r="C71" s="10" t="s">
        <v>162</v>
      </c>
      <c r="D71" s="18" t="s">
        <v>16</v>
      </c>
      <c r="E71" s="2" t="s">
        <v>163</v>
      </c>
      <c r="F71" s="19"/>
      <c r="G71" s="23">
        <f>COUNTIF(E:E,E71)</f>
        <v>1</v>
      </c>
      <c r="H71" s="23">
        <f t="shared" si="1"/>
        <v>1.6129032258064515</v>
      </c>
    </row>
    <row r="72" spans="1:8" ht="212.25" customHeight="1" x14ac:dyDescent="0.25">
      <c r="A72" s="26"/>
      <c r="B72" s="18" t="s">
        <v>77</v>
      </c>
      <c r="C72" s="21" t="s">
        <v>164</v>
      </c>
      <c r="D72" s="18" t="s">
        <v>4</v>
      </c>
      <c r="E72" s="2" t="s">
        <v>151</v>
      </c>
      <c r="F72" s="19" t="s">
        <v>217</v>
      </c>
      <c r="G72" s="23">
        <f>COUNTIF(E:E,E72)</f>
        <v>16</v>
      </c>
      <c r="H72" s="23">
        <f t="shared" si="1"/>
        <v>25.806451612903224</v>
      </c>
    </row>
    <row r="73" spans="1:8" ht="45" x14ac:dyDescent="0.25">
      <c r="A73" s="26"/>
      <c r="B73" s="18" t="s">
        <v>81</v>
      </c>
      <c r="C73" s="10" t="s">
        <v>165</v>
      </c>
      <c r="D73" s="18" t="s">
        <v>4</v>
      </c>
      <c r="E73" s="2" t="s">
        <v>151</v>
      </c>
      <c r="F73" s="19" t="s">
        <v>166</v>
      </c>
      <c r="G73" s="23">
        <f>COUNTIF(E:E,E73)</f>
        <v>16</v>
      </c>
      <c r="H73" s="23">
        <f t="shared" si="1"/>
        <v>25.806451612903224</v>
      </c>
    </row>
    <row r="74" spans="1:8" ht="27.6" customHeight="1" x14ac:dyDescent="0.25">
      <c r="A74" s="26"/>
      <c r="B74" s="18" t="s">
        <v>84</v>
      </c>
      <c r="C74" s="10" t="s">
        <v>167</v>
      </c>
      <c r="D74" s="18" t="s">
        <v>136</v>
      </c>
      <c r="E74" s="2" t="s">
        <v>168</v>
      </c>
      <c r="F74" s="19" t="s">
        <v>169</v>
      </c>
      <c r="G74" s="23">
        <f>COUNTIF(E:E,E74)</f>
        <v>1</v>
      </c>
      <c r="H74" s="23">
        <f t="shared" si="1"/>
        <v>1.6129032258064515</v>
      </c>
    </row>
    <row r="75" spans="1:8" x14ac:dyDescent="0.25">
      <c r="A75" s="26"/>
      <c r="B75" s="18" t="s">
        <v>86</v>
      </c>
      <c r="C75" s="10" t="s">
        <v>170</v>
      </c>
      <c r="D75" s="18" t="s">
        <v>4</v>
      </c>
      <c r="E75" s="2" t="s">
        <v>151</v>
      </c>
      <c r="F75" s="19" t="s">
        <v>171</v>
      </c>
      <c r="G75" s="23">
        <f>COUNTIF(E:E,E75)</f>
        <v>16</v>
      </c>
      <c r="H75" s="23">
        <f t="shared" si="1"/>
        <v>25.806451612903224</v>
      </c>
    </row>
    <row r="76" spans="1:8" x14ac:dyDescent="0.25">
      <c r="A76" s="26"/>
      <c r="B76" s="18" t="s">
        <v>88</v>
      </c>
      <c r="C76" s="10" t="s">
        <v>172</v>
      </c>
      <c r="D76" s="18" t="s">
        <v>4</v>
      </c>
      <c r="E76" s="2" t="s">
        <v>151</v>
      </c>
      <c r="F76" s="19" t="s">
        <v>171</v>
      </c>
      <c r="G76" s="23">
        <f>COUNTIF(E:E,E76)</f>
        <v>16</v>
      </c>
      <c r="H76" s="23">
        <f t="shared" si="1"/>
        <v>25.806451612903224</v>
      </c>
    </row>
    <row r="77" spans="1:8" ht="60" x14ac:dyDescent="0.25">
      <c r="A77" s="26"/>
      <c r="B77" s="18" t="s">
        <v>173</v>
      </c>
      <c r="C77" s="10" t="s">
        <v>174</v>
      </c>
      <c r="D77" s="18" t="s">
        <v>4</v>
      </c>
      <c r="E77" s="2" t="s">
        <v>151</v>
      </c>
      <c r="F77" s="12" t="s">
        <v>175</v>
      </c>
      <c r="G77" s="23">
        <f>COUNTIF(E:E,E77)</f>
        <v>16</v>
      </c>
      <c r="H77" s="23">
        <f t="shared" si="1"/>
        <v>25.806451612903224</v>
      </c>
    </row>
    <row r="78" spans="1:8" x14ac:dyDescent="0.25">
      <c r="A78" s="26"/>
      <c r="B78" s="18" t="s">
        <v>176</v>
      </c>
      <c r="C78" s="10" t="s">
        <v>177</v>
      </c>
      <c r="D78" s="18" t="s">
        <v>9</v>
      </c>
      <c r="E78" s="2" t="s">
        <v>136</v>
      </c>
      <c r="F78" s="19"/>
      <c r="G78" s="23">
        <f>COUNTIF(E:E,E78)</f>
        <v>3</v>
      </c>
      <c r="H78" s="23">
        <f t="shared" si="1"/>
        <v>4.838709677419355</v>
      </c>
    </row>
    <row r="79" spans="1:8" x14ac:dyDescent="0.25">
      <c r="A79" s="26"/>
      <c r="B79" s="18" t="s">
        <v>178</v>
      </c>
      <c r="C79" s="10" t="s">
        <v>179</v>
      </c>
      <c r="D79" s="18" t="s">
        <v>4</v>
      </c>
      <c r="E79" s="2" t="s">
        <v>151</v>
      </c>
      <c r="F79" s="19"/>
      <c r="G79" s="23">
        <f>COUNTIF(E:E,E79)</f>
        <v>16</v>
      </c>
      <c r="H79" s="23">
        <f t="shared" si="1"/>
        <v>25.806451612903224</v>
      </c>
    </row>
    <row r="80" spans="1:8" ht="153" customHeight="1" x14ac:dyDescent="0.25">
      <c r="A80" s="26"/>
      <c r="B80" s="18" t="s">
        <v>180</v>
      </c>
      <c r="C80" s="21" t="s">
        <v>181</v>
      </c>
      <c r="D80" s="18" t="s">
        <v>4</v>
      </c>
      <c r="E80" s="2" t="s">
        <v>151</v>
      </c>
      <c r="F80" s="19" t="s">
        <v>182</v>
      </c>
      <c r="G80" s="23">
        <f>COUNTIF(E:E,E80)</f>
        <v>16</v>
      </c>
      <c r="H80" s="23">
        <f t="shared" si="1"/>
        <v>25.806451612903224</v>
      </c>
    </row>
    <row r="81" spans="1:8" ht="30" x14ac:dyDescent="0.25">
      <c r="A81" s="26"/>
      <c r="B81" s="18" t="s">
        <v>183</v>
      </c>
      <c r="C81" s="10" t="s">
        <v>184</v>
      </c>
      <c r="D81" s="18" t="s">
        <v>4</v>
      </c>
      <c r="E81" s="2" t="s">
        <v>151</v>
      </c>
      <c r="F81" s="19"/>
      <c r="G81" s="23">
        <f>COUNTIF(E:E,E81)</f>
        <v>16</v>
      </c>
      <c r="H81" s="23">
        <f t="shared" si="1"/>
        <v>25.806451612903224</v>
      </c>
    </row>
    <row r="82" spans="1:8" ht="45" x14ac:dyDescent="0.25">
      <c r="A82" s="26"/>
      <c r="B82" s="18" t="s">
        <v>185</v>
      </c>
      <c r="C82" s="10" t="s">
        <v>186</v>
      </c>
      <c r="D82" s="18" t="s">
        <v>16</v>
      </c>
      <c r="E82" s="2" t="s">
        <v>187</v>
      </c>
      <c r="F82" s="19" t="s">
        <v>188</v>
      </c>
      <c r="G82" s="23">
        <f>COUNTIF(E:E,E82)</f>
        <v>1</v>
      </c>
      <c r="H82" s="23">
        <f t="shared" si="1"/>
        <v>1.6129032258064515</v>
      </c>
    </row>
    <row r="83" spans="1:8" ht="102.6" customHeight="1" x14ac:dyDescent="0.25">
      <c r="A83" s="26"/>
      <c r="B83" s="18" t="s">
        <v>189</v>
      </c>
      <c r="C83" s="21" t="s">
        <v>190</v>
      </c>
      <c r="D83" s="18" t="s">
        <v>16</v>
      </c>
      <c r="E83" s="2" t="s">
        <v>191</v>
      </c>
      <c r="F83" s="22" t="s">
        <v>192</v>
      </c>
      <c r="G83" s="23">
        <f>COUNTIF(E:E,E83)</f>
        <v>1</v>
      </c>
      <c r="H83" s="23">
        <f t="shared" si="1"/>
        <v>1.6129032258064515</v>
      </c>
    </row>
    <row r="84" spans="1:8" ht="67.5" customHeight="1" x14ac:dyDescent="0.25">
      <c r="A84" s="26"/>
      <c r="B84" s="18" t="s">
        <v>193</v>
      </c>
      <c r="C84" s="21" t="s">
        <v>194</v>
      </c>
      <c r="D84" s="18" t="s">
        <v>4</v>
      </c>
      <c r="E84" s="2" t="s">
        <v>151</v>
      </c>
      <c r="F84" s="22" t="s">
        <v>195</v>
      </c>
      <c r="G84" s="23">
        <f>COUNTIF(E:E,E84)</f>
        <v>16</v>
      </c>
      <c r="H84" s="23">
        <f t="shared" si="1"/>
        <v>25.806451612903224</v>
      </c>
    </row>
    <row r="85" spans="1:8" ht="30" x14ac:dyDescent="0.25">
      <c r="A85" s="26"/>
      <c r="B85" s="18" t="s">
        <v>196</v>
      </c>
      <c r="C85" s="10" t="s">
        <v>197</v>
      </c>
      <c r="D85" s="18" t="s">
        <v>4</v>
      </c>
      <c r="E85" s="2" t="s">
        <v>151</v>
      </c>
      <c r="F85" s="19" t="s">
        <v>198</v>
      </c>
      <c r="G85" s="23">
        <f>COUNTIF(E:E,E85)</f>
        <v>16</v>
      </c>
      <c r="H85" s="23">
        <f t="shared" si="1"/>
        <v>25.806451612903224</v>
      </c>
    </row>
    <row r="86" spans="1:8" ht="52.5" customHeight="1" x14ac:dyDescent="0.25">
      <c r="A86" s="26"/>
      <c r="B86" s="18" t="s">
        <v>199</v>
      </c>
      <c r="C86" s="21" t="s">
        <v>200</v>
      </c>
      <c r="D86" s="18" t="s">
        <v>201</v>
      </c>
      <c r="E86" s="2" t="s">
        <v>202</v>
      </c>
      <c r="F86" s="19" t="s">
        <v>203</v>
      </c>
      <c r="G86" s="23">
        <f>COUNTIF(E:E,E86)</f>
        <v>1</v>
      </c>
      <c r="H86" s="23">
        <f t="shared" si="1"/>
        <v>1.6129032258064515</v>
      </c>
    </row>
    <row r="87" spans="1:8" ht="110.45" customHeight="1" x14ac:dyDescent="0.25">
      <c r="A87" s="26"/>
      <c r="B87" s="18" t="s">
        <v>204</v>
      </c>
      <c r="C87" s="2" t="s">
        <v>205</v>
      </c>
      <c r="D87" s="18" t="s">
        <v>16</v>
      </c>
      <c r="E87" s="2" t="s">
        <v>20</v>
      </c>
      <c r="F87" s="22" t="s">
        <v>206</v>
      </c>
      <c r="G87" s="23">
        <f>COUNTIF(E:E,E87)</f>
        <v>5</v>
      </c>
      <c r="H87" s="23">
        <f t="shared" si="1"/>
        <v>8.064516129032258</v>
      </c>
    </row>
    <row r="88" spans="1:8" ht="30" x14ac:dyDescent="0.25">
      <c r="A88" s="26"/>
      <c r="B88" s="18" t="s">
        <v>207</v>
      </c>
      <c r="C88" s="10" t="s">
        <v>208</v>
      </c>
      <c r="D88" s="18" t="s">
        <v>4</v>
      </c>
      <c r="E88" s="2" t="s">
        <v>209</v>
      </c>
      <c r="F88" s="19"/>
      <c r="G88" s="23">
        <f>COUNTIF(E:E,E88)</f>
        <v>1</v>
      </c>
      <c r="H88" s="23">
        <f t="shared" si="1"/>
        <v>1.6129032258064515</v>
      </c>
    </row>
    <row r="89" spans="1:8" ht="60" x14ac:dyDescent="0.25">
      <c r="A89" s="26"/>
      <c r="B89" s="18" t="s">
        <v>210</v>
      </c>
      <c r="C89" s="10" t="s">
        <v>211</v>
      </c>
      <c r="D89" s="18" t="s">
        <v>16</v>
      </c>
      <c r="E89" s="2" t="s">
        <v>212</v>
      </c>
      <c r="F89" s="19" t="s">
        <v>213</v>
      </c>
      <c r="G89" s="23">
        <f>COUNTIF(E:E,E89)</f>
        <v>1</v>
      </c>
      <c r="H89" s="23">
        <f t="shared" si="1"/>
        <v>1.6129032258064515</v>
      </c>
    </row>
    <row r="90" spans="1:8" ht="30" x14ac:dyDescent="0.25">
      <c r="A90" s="26"/>
      <c r="B90" s="18" t="s">
        <v>214</v>
      </c>
      <c r="C90" s="10" t="s">
        <v>215</v>
      </c>
      <c r="D90" s="18" t="s">
        <v>4</v>
      </c>
      <c r="E90" s="2" t="s">
        <v>151</v>
      </c>
      <c r="F90" s="19"/>
      <c r="G90" s="23">
        <f>COUNTIF(E:E,E90)</f>
        <v>16</v>
      </c>
      <c r="H90" s="23">
        <f t="shared" si="1"/>
        <v>25.806451612903224</v>
      </c>
    </row>
  </sheetData>
  <mergeCells count="8">
    <mergeCell ref="A2:A10"/>
    <mergeCell ref="F59:F60"/>
    <mergeCell ref="C59:C60"/>
    <mergeCell ref="D59:D60"/>
    <mergeCell ref="A12:A34"/>
    <mergeCell ref="A37:A51"/>
    <mergeCell ref="A53:A90"/>
    <mergeCell ref="B59:B60"/>
  </mergeCell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D009037354106145AFF53138C3A15B5B" ma:contentTypeVersion="10" ma:contentTypeDescription="Crear nuevo documento." ma:contentTypeScope="" ma:versionID="1192de137dfb0dac501f70ec84eca612">
  <xsd:schema xmlns:xsd="http://www.w3.org/2001/XMLSchema" xmlns:xs="http://www.w3.org/2001/XMLSchema" xmlns:p="http://schemas.microsoft.com/office/2006/metadata/properties" xmlns:ns2="49df82a0-becc-4ef3-aa57-ac77f6d841c6" targetNamespace="http://schemas.microsoft.com/office/2006/metadata/properties" ma:root="true" ma:fieldsID="585a6fc3ef7f7fa528f2c37fd9f8cac5" ns2:_="">
    <xsd:import namespace="49df82a0-becc-4ef3-aa57-ac77f6d841c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df82a0-becc-4ef3-aa57-ac77f6d841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3303F6-D009-4B46-92EB-8E02A36EFEE5}">
  <ds:schemaRefs>
    <ds:schemaRef ds:uri="http://schemas.microsoft.com/sharepoint/v3/contenttype/forms"/>
  </ds:schemaRefs>
</ds:datastoreItem>
</file>

<file path=customXml/itemProps2.xml><?xml version="1.0" encoding="utf-8"?>
<ds:datastoreItem xmlns:ds="http://schemas.openxmlformats.org/officeDocument/2006/customXml" ds:itemID="{D2920942-1EF5-40EA-B87C-410F580453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df82a0-becc-4ef3-aa57-ac77f6d841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C0E5EE6-6896-4D0D-837F-32701EC0190A}">
  <ds:schemaRefs>
    <ds:schemaRef ds:uri="http://schemas.microsoft.com/office/2006/metadata/properties"/>
    <ds:schemaRef ds:uri="http://www.w3.org/XML/1998/namespace"/>
    <ds:schemaRef ds:uri="http://schemas.microsoft.com/office/infopath/2007/PartnerControls"/>
    <ds:schemaRef ds:uri="http://purl.org/dc/terms/"/>
    <ds:schemaRef ds:uri="http://schemas.microsoft.com/office/2006/documentManagement/types"/>
    <ds:schemaRef ds:uri="49df82a0-becc-4ef3-aa57-ac77f6d841c6"/>
    <ds:schemaRef ds:uri="http://purl.org/dc/elements/1.1/"/>
    <ds:schemaRef ds:uri="http://purl.org/dc/dcmityp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María Salas Urbano</dc:creator>
  <cp:keywords/>
  <dc:description/>
  <cp:lastModifiedBy>Carlos Capitán Agudo</cp:lastModifiedBy>
  <cp:revision/>
  <dcterms:created xsi:type="dcterms:W3CDTF">2021-09-29T08:51:18Z</dcterms:created>
  <dcterms:modified xsi:type="dcterms:W3CDTF">2021-11-30T10:38:56Z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0x010100D009037354106145AFF53138C3A15B5B</vt:lpwstr>
  </property>
</Properties>
</file>