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aac\University\MGEC72\A3\"/>
    </mc:Choice>
  </mc:AlternateContent>
  <bookViews>
    <workbookView xWindow="0" yWindow="0" windowWidth="20490" windowHeight="8340" activeTab="1"/>
  </bookViews>
  <sheets>
    <sheet name="Sheet1" sheetId="1" r:id="rId1"/>
    <sheet name="ASSIGN3" sheetId="2" r:id="rId2"/>
    <sheet name="Sheet4" sheetId="6" r:id="rId3"/>
    <sheet name="Sheet5" sheetId="7" r:id="rId4"/>
    <sheet name="Sheet6" sheetId="8" r:id="rId5"/>
    <sheet name="MSFT Done" sheetId="3" r:id="rId6"/>
    <sheet name="JPM Done" sheetId="9" r:id="rId7"/>
    <sheet name="Apple Done" sheetId="10" r:id="rId8"/>
    <sheet name="Amazon done" sheetId="11" r:id="rId9"/>
    <sheet name="portfolio done" sheetId="5" r:id="rId10"/>
  </sheets>
  <definedNames>
    <definedName name="solver_adj" localSheetId="0" hidden="1">Sheet1!$H$12:$H$15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Sheet1!$H$12</definedName>
    <definedName name="solver_lhs2" localSheetId="0" hidden="1">Sheet1!$H$13</definedName>
    <definedName name="solver_lhs3" localSheetId="0" hidden="1">Sheet1!$H$14</definedName>
    <definedName name="solver_lhs4" localSheetId="0" hidden="1">Sheet1!$H$15</definedName>
    <definedName name="solver_lhs5" localSheetId="0" hidden="1">Sheet1!$H$16</definedName>
    <definedName name="solver_lhs6" localSheetId="0" hidden="1">Sheet1!$H$18</definedName>
    <definedName name="solver_lhs7" localSheetId="0" hidden="1">Sheet1!$H$18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Sheet1!$H$19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1</definedName>
    <definedName name="solver_rhs6" localSheetId="0" hidden="1">0.0075</definedName>
    <definedName name="solver_rhs7" localSheetId="0" hidden="1">0.025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J2" i="9"/>
  <c r="J1" i="9"/>
  <c r="J1" i="10"/>
  <c r="N1" i="5"/>
  <c r="J4" i="11"/>
  <c r="J3" i="11"/>
  <c r="J2" i="11"/>
  <c r="J1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2" i="1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2" i="5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2" i="10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2" i="9"/>
  <c r="J4" i="9" l="1"/>
  <c r="J3" i="10"/>
  <c r="J2" i="10"/>
  <c r="J4" i="10" s="1"/>
  <c r="N2" i="5"/>
  <c r="N4" i="5" s="1"/>
  <c r="D119" i="3"/>
  <c r="F119" i="3"/>
  <c r="D120" i="3"/>
  <c r="F120" i="3"/>
  <c r="J3" i="9" l="1"/>
  <c r="N3" i="5"/>
  <c r="H4" i="5"/>
  <c r="H6" i="5"/>
  <c r="H9" i="5"/>
  <c r="H10" i="5"/>
  <c r="H14" i="5"/>
  <c r="H17" i="5"/>
  <c r="H18" i="5"/>
  <c r="H22" i="5"/>
  <c r="H25" i="5"/>
  <c r="H26" i="5"/>
  <c r="H30" i="5"/>
  <c r="H33" i="5"/>
  <c r="H34" i="5"/>
  <c r="H38" i="5"/>
  <c r="H41" i="5"/>
  <c r="H42" i="5"/>
  <c r="H46" i="5"/>
  <c r="H49" i="5"/>
  <c r="H50" i="5"/>
  <c r="H54" i="5"/>
  <c r="H57" i="5"/>
  <c r="H58" i="5"/>
  <c r="H62" i="5"/>
  <c r="H65" i="5"/>
  <c r="H66" i="5"/>
  <c r="H70" i="5"/>
  <c r="H73" i="5"/>
  <c r="H74" i="5"/>
  <c r="H78" i="5"/>
  <c r="H81" i="5"/>
  <c r="H82" i="5"/>
  <c r="H86" i="5"/>
  <c r="H89" i="5"/>
  <c r="H90" i="5"/>
  <c r="H94" i="5"/>
  <c r="H97" i="5"/>
  <c r="H98" i="5"/>
  <c r="H102" i="5"/>
  <c r="H105" i="5"/>
  <c r="H106" i="5"/>
  <c r="H110" i="5"/>
  <c r="H112" i="5"/>
  <c r="H114" i="5"/>
  <c r="H116" i="5"/>
  <c r="H117" i="5"/>
  <c r="H118" i="5"/>
  <c r="F4" i="5"/>
  <c r="F3" i="5"/>
  <c r="H3" i="5" s="1"/>
  <c r="F2" i="5"/>
  <c r="H2" i="5" s="1"/>
  <c r="F5" i="5"/>
  <c r="F6" i="5"/>
  <c r="F7" i="5"/>
  <c r="H7" i="5" s="1"/>
  <c r="F8" i="5"/>
  <c r="H8" i="5" s="1"/>
  <c r="F9" i="5"/>
  <c r="F10" i="5"/>
  <c r="F11" i="5"/>
  <c r="H11" i="5" s="1"/>
  <c r="F12" i="5"/>
  <c r="H12" i="5" s="1"/>
  <c r="F13" i="5"/>
  <c r="F14" i="5"/>
  <c r="F15" i="5"/>
  <c r="H15" i="5" s="1"/>
  <c r="F16" i="5"/>
  <c r="H16" i="5" s="1"/>
  <c r="F17" i="5"/>
  <c r="F18" i="5"/>
  <c r="F19" i="5"/>
  <c r="H19" i="5" s="1"/>
  <c r="F20" i="5"/>
  <c r="H20" i="5" s="1"/>
  <c r="F21" i="5"/>
  <c r="F22" i="5"/>
  <c r="F23" i="5"/>
  <c r="H23" i="5" s="1"/>
  <c r="F24" i="5"/>
  <c r="H24" i="5" s="1"/>
  <c r="F25" i="5"/>
  <c r="F26" i="5"/>
  <c r="F27" i="5"/>
  <c r="H27" i="5" s="1"/>
  <c r="F28" i="5"/>
  <c r="H28" i="5" s="1"/>
  <c r="F29" i="5"/>
  <c r="F30" i="5"/>
  <c r="F31" i="5"/>
  <c r="H31" i="5" s="1"/>
  <c r="F32" i="5"/>
  <c r="H32" i="5" s="1"/>
  <c r="F33" i="5"/>
  <c r="F34" i="5"/>
  <c r="F35" i="5"/>
  <c r="H35" i="5" s="1"/>
  <c r="F36" i="5"/>
  <c r="H36" i="5" s="1"/>
  <c r="F37" i="5"/>
  <c r="F38" i="5"/>
  <c r="F39" i="5"/>
  <c r="H39" i="5" s="1"/>
  <c r="F40" i="5"/>
  <c r="H40" i="5" s="1"/>
  <c r="F41" i="5"/>
  <c r="F42" i="5"/>
  <c r="F43" i="5"/>
  <c r="H43" i="5" s="1"/>
  <c r="F44" i="5"/>
  <c r="H44" i="5" s="1"/>
  <c r="F45" i="5"/>
  <c r="F46" i="5"/>
  <c r="F47" i="5"/>
  <c r="H47" i="5" s="1"/>
  <c r="F48" i="5"/>
  <c r="H48" i="5" s="1"/>
  <c r="F49" i="5"/>
  <c r="F50" i="5"/>
  <c r="F51" i="5"/>
  <c r="H51" i="5" s="1"/>
  <c r="F52" i="5"/>
  <c r="H52" i="5" s="1"/>
  <c r="F53" i="5"/>
  <c r="F54" i="5"/>
  <c r="F55" i="5"/>
  <c r="H55" i="5" s="1"/>
  <c r="F56" i="5"/>
  <c r="H56" i="5" s="1"/>
  <c r="F57" i="5"/>
  <c r="F58" i="5"/>
  <c r="F59" i="5"/>
  <c r="H59" i="5" s="1"/>
  <c r="F60" i="5"/>
  <c r="H60" i="5" s="1"/>
  <c r="F61" i="5"/>
  <c r="F62" i="5"/>
  <c r="F63" i="5"/>
  <c r="H63" i="5" s="1"/>
  <c r="F64" i="5"/>
  <c r="H64" i="5" s="1"/>
  <c r="F65" i="5"/>
  <c r="F66" i="5"/>
  <c r="F67" i="5"/>
  <c r="H67" i="5" s="1"/>
  <c r="F68" i="5"/>
  <c r="H68" i="5" s="1"/>
  <c r="F69" i="5"/>
  <c r="F70" i="5"/>
  <c r="F71" i="5"/>
  <c r="H71" i="5" s="1"/>
  <c r="F72" i="5"/>
  <c r="H72" i="5" s="1"/>
  <c r="F73" i="5"/>
  <c r="F74" i="5"/>
  <c r="F75" i="5"/>
  <c r="H75" i="5" s="1"/>
  <c r="F76" i="5"/>
  <c r="H76" i="5" s="1"/>
  <c r="F77" i="5"/>
  <c r="F78" i="5"/>
  <c r="F79" i="5"/>
  <c r="H79" i="5" s="1"/>
  <c r="F80" i="5"/>
  <c r="H80" i="5" s="1"/>
  <c r="F81" i="5"/>
  <c r="F82" i="5"/>
  <c r="F83" i="5"/>
  <c r="H83" i="5" s="1"/>
  <c r="F84" i="5"/>
  <c r="H84" i="5" s="1"/>
  <c r="F85" i="5"/>
  <c r="F86" i="5"/>
  <c r="F87" i="5"/>
  <c r="H87" i="5" s="1"/>
  <c r="F88" i="5"/>
  <c r="H88" i="5" s="1"/>
  <c r="F89" i="5"/>
  <c r="F90" i="5"/>
  <c r="F91" i="5"/>
  <c r="H91" i="5" s="1"/>
  <c r="F92" i="5"/>
  <c r="H92" i="5" s="1"/>
  <c r="F93" i="5"/>
  <c r="F94" i="5"/>
  <c r="F95" i="5"/>
  <c r="H95" i="5" s="1"/>
  <c r="F96" i="5"/>
  <c r="H96" i="5" s="1"/>
  <c r="F97" i="5"/>
  <c r="F98" i="5"/>
  <c r="F99" i="5"/>
  <c r="H99" i="5" s="1"/>
  <c r="F100" i="5"/>
  <c r="H100" i="5" s="1"/>
  <c r="F101" i="5"/>
  <c r="F102" i="5"/>
  <c r="F103" i="5"/>
  <c r="H103" i="5" s="1"/>
  <c r="F104" i="5"/>
  <c r="H104" i="5" s="1"/>
  <c r="F105" i="5"/>
  <c r="F106" i="5"/>
  <c r="F107" i="5"/>
  <c r="H107" i="5" s="1"/>
  <c r="F108" i="5"/>
  <c r="H108" i="5" s="1"/>
  <c r="F109" i="5"/>
  <c r="F110" i="5"/>
  <c r="F111" i="5"/>
  <c r="H111" i="5" s="1"/>
  <c r="F112" i="5"/>
  <c r="F113" i="5"/>
  <c r="F114" i="5"/>
  <c r="F115" i="5"/>
  <c r="H115" i="5" s="1"/>
  <c r="F116" i="5"/>
  <c r="F117" i="5"/>
  <c r="F118" i="5"/>
  <c r="F119" i="5"/>
  <c r="H119" i="5" s="1"/>
  <c r="F120" i="5"/>
  <c r="H120" i="5" s="1"/>
  <c r="F7" i="3"/>
  <c r="H109" i="5" l="1"/>
  <c r="H101" i="5"/>
  <c r="H93" i="5"/>
  <c r="H85" i="5"/>
  <c r="H77" i="5"/>
  <c r="H69" i="5"/>
  <c r="H61" i="5"/>
  <c r="H53" i="5"/>
  <c r="H45" i="5"/>
  <c r="H37" i="5"/>
  <c r="H29" i="5"/>
  <c r="H21" i="5"/>
  <c r="H13" i="5"/>
  <c r="H5" i="5"/>
  <c r="H113" i="5"/>
  <c r="J3" i="3"/>
  <c r="J5" i="3" s="1"/>
  <c r="F3" i="3"/>
  <c r="F4" i="3"/>
  <c r="F5" i="3"/>
  <c r="F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2" i="3"/>
  <c r="J4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2" i="3"/>
  <c r="C3" i="2" l="1"/>
  <c r="C5" i="2"/>
  <c r="C2" i="2"/>
  <c r="AG29" i="2" l="1"/>
  <c r="Y29" i="2"/>
  <c r="AO9" i="2"/>
  <c r="AG9" i="2"/>
  <c r="Y9" i="2"/>
  <c r="V2" i="2" l="1"/>
  <c r="Q3" i="2" l="1"/>
  <c r="Q7" i="2"/>
  <c r="Q11" i="2"/>
  <c r="Q15" i="2"/>
  <c r="Q19" i="2"/>
  <c r="Q23" i="2"/>
  <c r="Q27" i="2"/>
  <c r="Q31" i="2"/>
  <c r="Q35" i="2"/>
  <c r="Q39" i="2"/>
  <c r="Q43" i="2"/>
  <c r="Q47" i="2"/>
  <c r="Q51" i="2"/>
  <c r="Q55" i="2"/>
  <c r="Q59" i="2"/>
  <c r="Q63" i="2"/>
  <c r="Q67" i="2"/>
  <c r="Q71" i="2"/>
  <c r="Q75" i="2"/>
  <c r="Q79" i="2"/>
  <c r="Q83" i="2"/>
  <c r="Q87" i="2"/>
  <c r="Q91" i="2"/>
  <c r="Q95" i="2"/>
  <c r="Q99" i="2"/>
  <c r="Q103" i="2"/>
  <c r="Q107" i="2"/>
  <c r="Q111" i="2"/>
  <c r="Q115" i="2"/>
  <c r="Q119" i="2"/>
  <c r="Q9" i="2"/>
  <c r="Q17" i="2"/>
  <c r="Q29" i="2"/>
  <c r="Q37" i="2"/>
  <c r="Q41" i="2"/>
  <c r="Q49" i="2"/>
  <c r="Q57" i="2"/>
  <c r="Q65" i="2"/>
  <c r="Q77" i="2"/>
  <c r="Q85" i="2"/>
  <c r="Q93" i="2"/>
  <c r="Q101" i="2"/>
  <c r="Q109" i="2"/>
  <c r="Q113" i="2"/>
  <c r="Q2" i="2"/>
  <c r="Q70" i="2"/>
  <c r="Q78" i="2"/>
  <c r="Q86" i="2"/>
  <c r="Q98" i="2"/>
  <c r="Q110" i="2"/>
  <c r="Q4" i="2"/>
  <c r="Q8" i="2"/>
  <c r="Q12" i="2"/>
  <c r="Q16" i="2"/>
  <c r="Q20" i="2"/>
  <c r="Q24" i="2"/>
  <c r="Q28" i="2"/>
  <c r="Q32" i="2"/>
  <c r="Q36" i="2"/>
  <c r="Q40" i="2"/>
  <c r="Q44" i="2"/>
  <c r="Q48" i="2"/>
  <c r="Q52" i="2"/>
  <c r="Q56" i="2"/>
  <c r="Q60" i="2"/>
  <c r="Q64" i="2"/>
  <c r="Q68" i="2"/>
  <c r="Q72" i="2"/>
  <c r="Q76" i="2"/>
  <c r="Q80" i="2"/>
  <c r="Q84" i="2"/>
  <c r="Q88" i="2"/>
  <c r="Q92" i="2"/>
  <c r="Q96" i="2"/>
  <c r="Q100" i="2"/>
  <c r="Q104" i="2"/>
  <c r="Q108" i="2"/>
  <c r="Q112" i="2"/>
  <c r="Q116" i="2"/>
  <c r="Q120" i="2"/>
  <c r="Q5" i="2"/>
  <c r="Q13" i="2"/>
  <c r="Q21" i="2"/>
  <c r="Q25" i="2"/>
  <c r="Q33" i="2"/>
  <c r="Q45" i="2"/>
  <c r="Q53" i="2"/>
  <c r="Q61" i="2"/>
  <c r="Q69" i="2"/>
  <c r="Q73" i="2"/>
  <c r="Q81" i="2"/>
  <c r="Q89" i="2"/>
  <c r="Q97" i="2"/>
  <c r="Q105" i="2"/>
  <c r="Q117" i="2"/>
  <c r="Q62" i="2"/>
  <c r="Q74" i="2"/>
  <c r="Q94" i="2"/>
  <c r="Q106" i="2"/>
  <c r="Q118" i="2"/>
  <c r="Q6" i="2"/>
  <c r="Q10" i="2"/>
  <c r="Q14" i="2"/>
  <c r="Q18" i="2"/>
  <c r="Q22" i="2"/>
  <c r="Q26" i="2"/>
  <c r="Q30" i="2"/>
  <c r="Q34" i="2"/>
  <c r="Q38" i="2"/>
  <c r="Q42" i="2"/>
  <c r="Q46" i="2"/>
  <c r="Q50" i="2"/>
  <c r="Q54" i="2"/>
  <c r="Q58" i="2"/>
  <c r="Q66" i="2"/>
  <c r="Q82" i="2"/>
  <c r="Q90" i="2"/>
  <c r="Q102" i="2"/>
  <c r="Q114" i="2"/>
  <c r="O5" i="2"/>
  <c r="O9" i="2"/>
  <c r="O13" i="2"/>
  <c r="O17" i="2"/>
  <c r="O21" i="2"/>
  <c r="O25" i="2"/>
  <c r="O29" i="2"/>
  <c r="O33" i="2"/>
  <c r="O37" i="2"/>
  <c r="O41" i="2"/>
  <c r="O45" i="2"/>
  <c r="O49" i="2"/>
  <c r="O53" i="2"/>
  <c r="O57" i="2"/>
  <c r="O61" i="2"/>
  <c r="O65" i="2"/>
  <c r="O69" i="2"/>
  <c r="O73" i="2"/>
  <c r="O77" i="2"/>
  <c r="O81" i="2"/>
  <c r="O85" i="2"/>
  <c r="O89" i="2"/>
  <c r="O93" i="2"/>
  <c r="O97" i="2"/>
  <c r="O101" i="2"/>
  <c r="O105" i="2"/>
  <c r="O109" i="2"/>
  <c r="O113" i="2"/>
  <c r="O117" i="2"/>
  <c r="O2" i="2"/>
  <c r="K6" i="2"/>
  <c r="K10" i="2"/>
  <c r="K14" i="2"/>
  <c r="K18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G3" i="2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99" i="2"/>
  <c r="G103" i="2"/>
  <c r="O6" i="2"/>
  <c r="O10" i="2"/>
  <c r="O14" i="2"/>
  <c r="O18" i="2"/>
  <c r="O22" i="2"/>
  <c r="O26" i="2"/>
  <c r="O30" i="2"/>
  <c r="O34" i="2"/>
  <c r="O38" i="2"/>
  <c r="O42" i="2"/>
  <c r="O46" i="2"/>
  <c r="O50" i="2"/>
  <c r="O54" i="2"/>
  <c r="O58" i="2"/>
  <c r="O62" i="2"/>
  <c r="O66" i="2"/>
  <c r="O70" i="2"/>
  <c r="O74" i="2"/>
  <c r="O78" i="2"/>
  <c r="O82" i="2"/>
  <c r="O86" i="2"/>
  <c r="O90" i="2"/>
  <c r="O94" i="2"/>
  <c r="O98" i="2"/>
  <c r="O102" i="2"/>
  <c r="O106" i="2"/>
  <c r="O110" i="2"/>
  <c r="O114" i="2"/>
  <c r="O118" i="2"/>
  <c r="K3" i="2"/>
  <c r="K7" i="2"/>
  <c r="K11" i="2"/>
  <c r="K15" i="2"/>
  <c r="K19" i="2"/>
  <c r="K23" i="2"/>
  <c r="K27" i="2"/>
  <c r="K31" i="2"/>
  <c r="K35" i="2"/>
  <c r="K39" i="2"/>
  <c r="K43" i="2"/>
  <c r="K47" i="2"/>
  <c r="K51" i="2"/>
  <c r="K55" i="2"/>
  <c r="K59" i="2"/>
  <c r="K63" i="2"/>
  <c r="K67" i="2"/>
  <c r="K71" i="2"/>
  <c r="K75" i="2"/>
  <c r="K79" i="2"/>
  <c r="K83" i="2"/>
  <c r="K87" i="2"/>
  <c r="K91" i="2"/>
  <c r="K95" i="2"/>
  <c r="K99" i="2"/>
  <c r="K103" i="2"/>
  <c r="K107" i="2"/>
  <c r="K111" i="2"/>
  <c r="K115" i="2"/>
  <c r="K119" i="2"/>
  <c r="G4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O3" i="2"/>
  <c r="O11" i="2"/>
  <c r="O19" i="2"/>
  <c r="O27" i="2"/>
  <c r="O35" i="2"/>
  <c r="O43" i="2"/>
  <c r="O51" i="2"/>
  <c r="O59" i="2"/>
  <c r="O67" i="2"/>
  <c r="O75" i="2"/>
  <c r="O83" i="2"/>
  <c r="O91" i="2"/>
  <c r="O99" i="2"/>
  <c r="O107" i="2"/>
  <c r="O115" i="2"/>
  <c r="K4" i="2"/>
  <c r="K12" i="2"/>
  <c r="K20" i="2"/>
  <c r="K28" i="2"/>
  <c r="K36" i="2"/>
  <c r="K44" i="2"/>
  <c r="K52" i="2"/>
  <c r="K60" i="2"/>
  <c r="K68" i="2"/>
  <c r="K76" i="2"/>
  <c r="K84" i="2"/>
  <c r="K92" i="2"/>
  <c r="K100" i="2"/>
  <c r="K108" i="2"/>
  <c r="K116" i="2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7" i="2"/>
  <c r="G111" i="2"/>
  <c r="G115" i="2"/>
  <c r="G119" i="2"/>
  <c r="E4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C9" i="2"/>
  <c r="C13" i="2"/>
  <c r="C17" i="2"/>
  <c r="C21" i="2"/>
  <c r="C25" i="2"/>
  <c r="C29" i="2"/>
  <c r="C33" i="2"/>
  <c r="O4" i="2"/>
  <c r="O12" i="2"/>
  <c r="O20" i="2"/>
  <c r="O28" i="2"/>
  <c r="O36" i="2"/>
  <c r="O44" i="2"/>
  <c r="O52" i="2"/>
  <c r="O60" i="2"/>
  <c r="O68" i="2"/>
  <c r="O76" i="2"/>
  <c r="O84" i="2"/>
  <c r="O92" i="2"/>
  <c r="O100" i="2"/>
  <c r="O108" i="2"/>
  <c r="O116" i="2"/>
  <c r="K5" i="2"/>
  <c r="K13" i="2"/>
  <c r="K21" i="2"/>
  <c r="K29" i="2"/>
  <c r="K37" i="2"/>
  <c r="K45" i="2"/>
  <c r="K53" i="2"/>
  <c r="K61" i="2"/>
  <c r="K69" i="2"/>
  <c r="K77" i="2"/>
  <c r="K85" i="2"/>
  <c r="K93" i="2"/>
  <c r="K101" i="2"/>
  <c r="K109" i="2"/>
  <c r="K117" i="2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08" i="2"/>
  <c r="G112" i="2"/>
  <c r="G116" i="2"/>
  <c r="G120" i="2"/>
  <c r="E5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105" i="2"/>
  <c r="E109" i="2"/>
  <c r="E113" i="2"/>
  <c r="E117" i="2"/>
  <c r="E2" i="2"/>
  <c r="C6" i="2"/>
  <c r="C10" i="2"/>
  <c r="C14" i="2"/>
  <c r="C18" i="2"/>
  <c r="C22" i="2"/>
  <c r="C26" i="2"/>
  <c r="C30" i="2"/>
  <c r="C34" i="2"/>
  <c r="O7" i="2"/>
  <c r="O23" i="2"/>
  <c r="O39" i="2"/>
  <c r="O55" i="2"/>
  <c r="O71" i="2"/>
  <c r="O87" i="2"/>
  <c r="O103" i="2"/>
  <c r="O119" i="2"/>
  <c r="K16" i="2"/>
  <c r="K32" i="2"/>
  <c r="K48" i="2"/>
  <c r="K64" i="2"/>
  <c r="K80" i="2"/>
  <c r="K96" i="2"/>
  <c r="K112" i="2"/>
  <c r="G9" i="2"/>
  <c r="G25" i="2"/>
  <c r="G41" i="2"/>
  <c r="G57" i="2"/>
  <c r="G73" i="2"/>
  <c r="G89" i="2"/>
  <c r="G105" i="2"/>
  <c r="G113" i="2"/>
  <c r="G2" i="2"/>
  <c r="E10" i="2"/>
  <c r="E18" i="2"/>
  <c r="E26" i="2"/>
  <c r="E34" i="2"/>
  <c r="E42" i="2"/>
  <c r="E50" i="2"/>
  <c r="E58" i="2"/>
  <c r="E66" i="2"/>
  <c r="E74" i="2"/>
  <c r="E82" i="2"/>
  <c r="E90" i="2"/>
  <c r="E98" i="2"/>
  <c r="E106" i="2"/>
  <c r="E114" i="2"/>
  <c r="C11" i="2"/>
  <c r="C19" i="2"/>
  <c r="C27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O95" i="2"/>
  <c r="K72" i="2"/>
  <c r="K104" i="2"/>
  <c r="G17" i="2"/>
  <c r="G49" i="2"/>
  <c r="G81" i="2"/>
  <c r="G109" i="2"/>
  <c r="E6" i="2"/>
  <c r="E22" i="2"/>
  <c r="E46" i="2"/>
  <c r="E62" i="2"/>
  <c r="E70" i="2"/>
  <c r="E78" i="2"/>
  <c r="E94" i="2"/>
  <c r="E110" i="2"/>
  <c r="O8" i="2"/>
  <c r="O24" i="2"/>
  <c r="O40" i="2"/>
  <c r="O56" i="2"/>
  <c r="O72" i="2"/>
  <c r="O88" i="2"/>
  <c r="O104" i="2"/>
  <c r="O120" i="2"/>
  <c r="K17" i="2"/>
  <c r="K33" i="2"/>
  <c r="K49" i="2"/>
  <c r="K65" i="2"/>
  <c r="K81" i="2"/>
  <c r="K97" i="2"/>
  <c r="K113" i="2"/>
  <c r="G10" i="2"/>
  <c r="G26" i="2"/>
  <c r="G42" i="2"/>
  <c r="G58" i="2"/>
  <c r="G74" i="2"/>
  <c r="G90" i="2"/>
  <c r="G106" i="2"/>
  <c r="G114" i="2"/>
  <c r="E3" i="2"/>
  <c r="E11" i="2"/>
  <c r="E19" i="2"/>
  <c r="E27" i="2"/>
  <c r="E35" i="2"/>
  <c r="E43" i="2"/>
  <c r="E51" i="2"/>
  <c r="E59" i="2"/>
  <c r="E67" i="2"/>
  <c r="E75" i="2"/>
  <c r="E83" i="2"/>
  <c r="E91" i="2"/>
  <c r="E99" i="2"/>
  <c r="E107" i="2"/>
  <c r="E115" i="2"/>
  <c r="C4" i="2"/>
  <c r="C12" i="2"/>
  <c r="C20" i="2"/>
  <c r="C28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120" i="2"/>
  <c r="O15" i="2"/>
  <c r="O31" i="2"/>
  <c r="O47" i="2"/>
  <c r="O63" i="2"/>
  <c r="O79" i="2"/>
  <c r="O111" i="2"/>
  <c r="K8" i="2"/>
  <c r="K24" i="2"/>
  <c r="K40" i="2"/>
  <c r="K56" i="2"/>
  <c r="K88" i="2"/>
  <c r="K120" i="2"/>
  <c r="G33" i="2"/>
  <c r="G65" i="2"/>
  <c r="G97" i="2"/>
  <c r="G117" i="2"/>
  <c r="E14" i="2"/>
  <c r="E30" i="2"/>
  <c r="E38" i="2"/>
  <c r="E54" i="2"/>
  <c r="E86" i="2"/>
  <c r="O16" i="2"/>
  <c r="O80" i="2"/>
  <c r="K25" i="2"/>
  <c r="K89" i="2"/>
  <c r="G34" i="2"/>
  <c r="G98" i="2"/>
  <c r="E15" i="2"/>
  <c r="E47" i="2"/>
  <c r="E79" i="2"/>
  <c r="E103" i="2"/>
  <c r="C7" i="2"/>
  <c r="C23" i="2"/>
  <c r="C37" i="2"/>
  <c r="C45" i="2"/>
  <c r="C53" i="2"/>
  <c r="C61" i="2"/>
  <c r="C69" i="2"/>
  <c r="C77" i="2"/>
  <c r="C85" i="2"/>
  <c r="C93" i="2"/>
  <c r="C101" i="2"/>
  <c r="C109" i="2"/>
  <c r="C117" i="2"/>
  <c r="O112" i="2"/>
  <c r="G66" i="2"/>
  <c r="E31" i="2"/>
  <c r="E95" i="2"/>
  <c r="C15" i="2"/>
  <c r="C41" i="2"/>
  <c r="C57" i="2"/>
  <c r="C73" i="2"/>
  <c r="C89" i="2"/>
  <c r="C105" i="2"/>
  <c r="C113" i="2"/>
  <c r="O64" i="2"/>
  <c r="K73" i="2"/>
  <c r="G82" i="2"/>
  <c r="E39" i="2"/>
  <c r="E102" i="2"/>
  <c r="C16" i="2"/>
  <c r="C42" i="2"/>
  <c r="C58" i="2"/>
  <c r="C74" i="2"/>
  <c r="C90" i="2"/>
  <c r="C106" i="2"/>
  <c r="O32" i="2"/>
  <c r="O96" i="2"/>
  <c r="K41" i="2"/>
  <c r="K105" i="2"/>
  <c r="G50" i="2"/>
  <c r="G110" i="2"/>
  <c r="E23" i="2"/>
  <c r="E55" i="2"/>
  <c r="E87" i="2"/>
  <c r="E111" i="2"/>
  <c r="C8" i="2"/>
  <c r="C24" i="2"/>
  <c r="C38" i="2"/>
  <c r="C46" i="2"/>
  <c r="C54" i="2"/>
  <c r="C62" i="2"/>
  <c r="C70" i="2"/>
  <c r="C78" i="2"/>
  <c r="C86" i="2"/>
  <c r="C94" i="2"/>
  <c r="C102" i="2"/>
  <c r="C110" i="2"/>
  <c r="C118" i="2"/>
  <c r="O48" i="2"/>
  <c r="K57" i="2"/>
  <c r="K2" i="2"/>
  <c r="G118" i="2"/>
  <c r="E63" i="2"/>
  <c r="E118" i="2"/>
  <c r="C31" i="2"/>
  <c r="C49" i="2"/>
  <c r="C65" i="2"/>
  <c r="C81" i="2"/>
  <c r="C97" i="2"/>
  <c r="K9" i="2"/>
  <c r="G18" i="2"/>
  <c r="E7" i="2"/>
  <c r="E71" i="2"/>
  <c r="E119" i="2"/>
  <c r="C32" i="2"/>
  <c r="C50" i="2"/>
  <c r="C66" i="2"/>
  <c r="C82" i="2"/>
  <c r="C98" i="2"/>
  <c r="C114" i="2"/>
  <c r="H18" i="1" a="1"/>
  <c r="H18" i="1"/>
  <c r="H16" i="1"/>
  <c r="H19" i="1" a="1"/>
  <c r="H19" i="1"/>
  <c r="K6" i="1"/>
  <c r="J5" i="1"/>
  <c r="I4" i="1"/>
  <c r="H3" i="1"/>
</calcChain>
</file>

<file path=xl/comments1.xml><?xml version="1.0" encoding="utf-8"?>
<comments xmlns="http://schemas.openxmlformats.org/spreadsheetml/2006/main">
  <authors>
    <author>Ricky</author>
  </authors>
  <commentList>
    <comment ref="G23" authorId="0" shapeId="0">
      <text>
        <r>
          <rPr>
            <b/>
            <sz val="9"/>
            <color indexed="81"/>
            <rFont val="Tahoma"/>
            <family val="2"/>
          </rPr>
          <t>Ricky:</t>
        </r>
        <r>
          <rPr>
            <sz val="9"/>
            <color indexed="81"/>
            <rFont val="Tahoma"/>
            <family val="2"/>
          </rPr>
          <t xml:space="preserve">
don’t think its right</t>
        </r>
      </text>
    </comment>
  </commentList>
</comments>
</file>

<file path=xl/sharedStrings.xml><?xml version="1.0" encoding="utf-8"?>
<sst xmlns="http://schemas.openxmlformats.org/spreadsheetml/2006/main" count="473" uniqueCount="82">
  <si>
    <t>Date</t>
  </si>
  <si>
    <t>MSFT</t>
  </si>
  <si>
    <t>JPM</t>
  </si>
  <si>
    <t>APPLE</t>
  </si>
  <si>
    <t>AMAZON</t>
  </si>
  <si>
    <t>Geometric Mean</t>
  </si>
  <si>
    <t>Standard Deviation</t>
  </si>
  <si>
    <t>sum</t>
  </si>
  <si>
    <t>Expected Return</t>
  </si>
  <si>
    <t>Weight</t>
  </si>
  <si>
    <t>Standard Devation</t>
  </si>
  <si>
    <t>Data points</t>
  </si>
  <si>
    <t>Standard Dev</t>
  </si>
  <si>
    <t>S&amp;P 500</t>
  </si>
  <si>
    <t xml:space="preserve"> MSFT excess</t>
  </si>
  <si>
    <t>JPM excess</t>
  </si>
  <si>
    <t>APPL excess</t>
  </si>
  <si>
    <t>AMZN excess</t>
  </si>
  <si>
    <t>S&amp;P excess</t>
  </si>
  <si>
    <t>Risk Free (annual)</t>
  </si>
  <si>
    <t>Risk free (monthly)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</si>
  <si>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</si>
  <si>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</si>
  <si>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</si>
  <si>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</si>
  <si>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</si>
  <si>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</si>
  <si>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</si>
  <si>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</si>
  <si>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</si>
  <si>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</si>
  <si>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</si>
  <si>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</si>
  <si>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</si>
  <si>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</si>
  <si>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</si>
  <si>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</si>
  <si>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</si>
  <si>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</si>
  <si>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</si>
  <si>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</si>
  <si>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</si>
  <si>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</si>
  <si>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</si>
  <si>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AMZN excess</t>
  </si>
  <si>
    <t>Residuals</t>
  </si>
  <si>
    <t>AMZN</t>
  </si>
  <si>
    <t>Predicted APPL excess</t>
  </si>
  <si>
    <t>APPL</t>
  </si>
  <si>
    <t>Portfolio Return(equal weights)</t>
  </si>
  <si>
    <t>Diversifiable risk</t>
  </si>
  <si>
    <t>Port excess</t>
  </si>
  <si>
    <t>Predicted Port excess</t>
  </si>
  <si>
    <t>Portfolio</t>
  </si>
  <si>
    <t xml:space="preserve">Monthly </t>
  </si>
  <si>
    <t>MSFT Excess</t>
  </si>
  <si>
    <t>Market Return</t>
  </si>
  <si>
    <t>Market excess</t>
  </si>
  <si>
    <t>SUMMARY OUTPUT</t>
  </si>
  <si>
    <t>Total Risk</t>
  </si>
  <si>
    <t>Systematic Risk</t>
  </si>
  <si>
    <t>Unsystematic Risk</t>
  </si>
  <si>
    <t>Portion of Systematic Risk</t>
  </si>
  <si>
    <t>equally weighted</t>
  </si>
  <si>
    <t>portfolio Excess</t>
  </si>
  <si>
    <t>RESIDUAL OUTPUT</t>
  </si>
  <si>
    <t>Observation</t>
  </si>
  <si>
    <t>Predicted MSFT Excess</t>
  </si>
  <si>
    <t>MSFT Residual</t>
  </si>
  <si>
    <t>Predicted Portfolio Excess</t>
  </si>
  <si>
    <t>Predicted portfolio Excess</t>
  </si>
  <si>
    <t>Portfolio Residual</t>
  </si>
  <si>
    <t>JPM Excess</t>
  </si>
  <si>
    <t>Predicted JPM Excess</t>
  </si>
  <si>
    <t>JPM Residual</t>
  </si>
  <si>
    <t>Apple Excess</t>
  </si>
  <si>
    <t>Predicted Apple Excess</t>
  </si>
  <si>
    <t>Apple Residual</t>
  </si>
  <si>
    <t>Amazon Excess</t>
  </si>
  <si>
    <t>Market Excess</t>
  </si>
  <si>
    <t>Predicted Amazon Excess</t>
  </si>
  <si>
    <t>Amazon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</si>
</sst>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%"/>
    <numFmt numFmtId="166" formatCode="0.0000%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/>
    <xf numFmtId="164" fontId="0" fillId="0" borderId="3" xfId="0" applyNumberFormat="1" applyFill="1" applyBorder="1" applyAlignment="1"/>
    <xf numFmtId="164" fontId="0" fillId="0" borderId="1" xfId="0" applyNumberFormat="1" applyFill="1" applyBorder="1" applyAlignment="1"/>
    <xf numFmtId="0" fontId="0" fillId="0" borderId="1" xfId="0" applyBorder="1"/>
    <xf numFmtId="0" fontId="0" fillId="2" borderId="0" xfId="0" applyFill="1"/>
    <xf numFmtId="0" fontId="1" fillId="0" borderId="2" xfId="0" applyFont="1" applyFill="1" applyBorder="1" applyAlignment="1">
      <alignment horizontal="centerContinuous"/>
    </xf>
    <xf numFmtId="10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0" fillId="0" borderId="0" xfId="1" applyNumberFormat="1" applyFont="1"/>
    <xf numFmtId="14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0" fontId="5" fillId="0" borderId="0" xfId="0" applyFont="1" applyFill="1" applyBorder="1"/>
    <xf numFmtId="166" fontId="5" fillId="0" borderId="0" xfId="1" applyNumberFormat="1" applyFont="1"/>
    <xf numFmtId="1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Fill="1" applyBorder="1"/>
    <xf numFmtId="166" fontId="0" fillId="0" borderId="0" xfId="1" applyNumberFormat="1" applyFont="1" applyFill="1"/>
    <xf numFmtId="166" fontId="0" fillId="0" borderId="0" xfId="0" applyNumberFormat="1"/>
    <xf numFmtId="165" fontId="0" fillId="0" borderId="0" xfId="1" applyNumberFormat="1" applyFont="1" applyFill="1" applyBorder="1" applyAlignment="1"/>
    <xf numFmtId="166" fontId="0" fillId="0" borderId="0" xfId="0" applyNumberFormat="1" applyFill="1" applyBorder="1" applyAlignment="1">
      <alignment horizontal="left" indent="4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Sheet1!$H$22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Sheet1!$G$23:$G$29</c:f>
              <c:numCache>
                <c:formatCode>General</c:formatCode>
                <c:ptCount val="7"/>
                <c:pt idx="0">
                  <c:v>6.5374616692079515E-2</c:v>
                </c:pt>
                <c:pt idx="1">
                  <c:v>6.2226439408029098E-2</c:v>
                </c:pt>
                <c:pt idx="2">
                  <c:v>6.2114481457186274E-2</c:v>
                </c:pt>
                <c:pt idx="3">
                  <c:v>6.5047784123171554E-2</c:v>
                </c:pt>
                <c:pt idx="4">
                  <c:v>7.0648043118057086E-2</c:v>
                </c:pt>
                <c:pt idx="5">
                  <c:v>7.8404529562194111E-2</c:v>
                </c:pt>
                <c:pt idx="6">
                  <c:v>9.7874453565964567E-2</c:v>
                </c:pt>
              </c:numCache>
            </c:numRef>
          </c:xVal>
          <c:yVal>
            <c:numRef>
              <c:f>Sheet1!$H$23:$H$29</c:f>
              <c:numCache>
                <c:formatCode>General</c:formatCode>
                <c:ptCount val="7"/>
                <c:pt idx="0">
                  <c:v>7.4999999999999997E-3</c:v>
                </c:pt>
                <c:pt idx="1">
                  <c:v>0.01</c:v>
                </c:pt>
                <c:pt idx="2">
                  <c:v>1.2500000000000001E-2</c:v>
                </c:pt>
                <c:pt idx="3">
                  <c:v>1.5000000000000001E-2</c:v>
                </c:pt>
                <c:pt idx="4">
                  <c:v>1.7500000000000002E-2</c:v>
                </c:pt>
                <c:pt idx="5">
                  <c:v>0.02</c:v>
                </c:pt>
                <c:pt idx="6">
                  <c:v>2.2499999999999999E-2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239040"/>
        <c:axId val="582239432"/>
      </c:scatterChart>
      <c:valAx>
        <c:axId val="58223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39432"/>
        <c:crosses val="autoZero"/>
        <c:crossBetween val="midCat"/>
      </c:valAx>
      <c:valAx>
        <c:axId val="58223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'MSFT Done'!$D$1</c:f>
              <c:strCache>
                <c:ptCount val="1"/>
                <c:pt idx="0">
                  <c:v>MSFT Excess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'MSFT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'MSFT Done'!$D$2:$D$120</c:f>
              <c:numCache>
                <c:formatCode>0.000%</c:formatCode>
                <c:ptCount val="119"/>
                <c:pt idx="0">
                  <c:v>2.0649566868604918E-2</c:v>
                </c:pt>
                <c:pt idx="1">
                  <c:v>3.9385681325909777E-2</c:v>
                </c:pt>
                <c:pt idx="2">
                  <c:v>0.18932744733145768</c:v>
                </c:pt>
                <c:pt idx="3">
                  <c:v>1.7003662122912919E-2</c:v>
                </c:pt>
                <c:pt idx="4">
                  <c:v>-6.1973932321586572E-2</c:v>
                </c:pt>
                <c:pt idx="5">
                  <c:v>5.7732608185676403E-2</c:v>
                </c:pt>
                <c:pt idx="6">
                  <c:v>-5.7831785325262487E-2</c:v>
                </c:pt>
                <c:pt idx="7">
                  <c:v>-3.0342569106224411E-2</c:v>
                </c:pt>
                <c:pt idx="8">
                  <c:v>0.19624493387722525</c:v>
                </c:pt>
                <c:pt idx="9">
                  <c:v>-7.2764588240968209E-2</c:v>
                </c:pt>
                <c:pt idx="10">
                  <c:v>9.3103625987605673E-2</c:v>
                </c:pt>
                <c:pt idx="11">
                  <c:v>-0.13026422785267841</c:v>
                </c:pt>
                <c:pt idx="12">
                  <c:v>-2.8470998086175838E-2</c:v>
                </c:pt>
                <c:pt idx="13">
                  <c:v>2.4706845669125264E-2</c:v>
                </c:pt>
                <c:pt idx="14">
                  <c:v>1.2709845857572162E-2</c:v>
                </c:pt>
                <c:pt idx="15">
                  <c:v>2.0462723850851218E-2</c:v>
                </c:pt>
                <c:pt idx="16">
                  <c:v>5.914428551217734E-2</c:v>
                </c:pt>
                <c:pt idx="17">
                  <c:v>3.4995284447984838E-2</c:v>
                </c:pt>
                <c:pt idx="18">
                  <c:v>1.8547165346022493E-2</c:v>
                </c:pt>
                <c:pt idx="19">
                  <c:v>2.0490266552616813E-2</c:v>
                </c:pt>
                <c:pt idx="20">
                  <c:v>-1.4410491505141844E-2</c:v>
                </c:pt>
                <c:pt idx="21">
                  <c:v>6.9913973290314152E-2</c:v>
                </c:pt>
                <c:pt idx="22">
                  <c:v>1.9970837356185437E-2</c:v>
                </c:pt>
                <c:pt idx="23">
                  <c:v>1.1477657076021153E-2</c:v>
                </c:pt>
                <c:pt idx="24">
                  <c:v>-1.8899504569516973E-2</c:v>
                </c:pt>
                <c:pt idx="25">
                  <c:v>8.4939338756971891E-2</c:v>
                </c:pt>
                <c:pt idx="26">
                  <c:v>6.3910819266689456E-2</c:v>
                </c:pt>
                <c:pt idx="27">
                  <c:v>-3.609582380504712E-3</c:v>
                </c:pt>
                <c:pt idx="28">
                  <c:v>5.6353528716112739E-2</c:v>
                </c:pt>
                <c:pt idx="29">
                  <c:v>-7.8186906911276555E-2</c:v>
                </c:pt>
                <c:pt idx="30">
                  <c:v>-1.0340202929071986E-2</c:v>
                </c:pt>
                <c:pt idx="31">
                  <c:v>6.17575883843468E-2</c:v>
                </c:pt>
                <c:pt idx="32">
                  <c:v>0.15689640744832781</c:v>
                </c:pt>
                <c:pt idx="33">
                  <c:v>2.9070037345562703E-2</c:v>
                </c:pt>
                <c:pt idx="34">
                  <c:v>2.1068652298179655E-2</c:v>
                </c:pt>
                <c:pt idx="35">
                  <c:v>2.7663430674370465E-2</c:v>
                </c:pt>
                <c:pt idx="36">
                  <c:v>3.3474655129611224E-3</c:v>
                </c:pt>
                <c:pt idx="37">
                  <c:v>-5.9717974977747675E-2</c:v>
                </c:pt>
                <c:pt idx="38">
                  <c:v>-4.1086266935729379E-2</c:v>
                </c:pt>
                <c:pt idx="39">
                  <c:v>-3.4451549644745123E-2</c:v>
                </c:pt>
                <c:pt idx="40">
                  <c:v>5.2662511080109255E-2</c:v>
                </c:pt>
                <c:pt idx="41">
                  <c:v>-3.6671628092420722E-2</c:v>
                </c:pt>
                <c:pt idx="42">
                  <c:v>4.791997489426391E-2</c:v>
                </c:pt>
                <c:pt idx="43">
                  <c:v>-8.2458812899035477E-2</c:v>
                </c:pt>
                <c:pt idx="44">
                  <c:v>-7.4978819508970456E-3</c:v>
                </c:pt>
                <c:pt idx="45">
                  <c:v>1.6333071726996488E-2</c:v>
                </c:pt>
                <c:pt idx="46">
                  <c:v>8.1865074910226834E-2</c:v>
                </c:pt>
                <c:pt idx="47">
                  <c:v>0.13750267831542767</c:v>
                </c:pt>
                <c:pt idx="48">
                  <c:v>1.4855308455716761E-2</c:v>
                </c:pt>
                <c:pt idx="49">
                  <c:v>-3.2204314345456272E-2</c:v>
                </c:pt>
                <c:pt idx="50">
                  <c:v>6.9899276028711349E-2</c:v>
                </c:pt>
                <c:pt idx="51">
                  <c:v>-6.4285743837422402E-2</c:v>
                </c:pt>
                <c:pt idx="52">
                  <c:v>-2.3086394324326544E-2</c:v>
                </c:pt>
                <c:pt idx="53">
                  <c:v>5.381278842354497E-2</c:v>
                </c:pt>
                <c:pt idx="54">
                  <c:v>3.9567549040186077E-2</c:v>
                </c:pt>
                <c:pt idx="55">
                  <c:v>-2.8800144916278646E-2</c:v>
                </c:pt>
                <c:pt idx="56">
                  <c:v>2.0849408971346996E-2</c:v>
                </c:pt>
                <c:pt idx="57">
                  <c:v>-4.482057177242546E-2</c:v>
                </c:pt>
                <c:pt idx="58">
                  <c:v>-3.5897528140587248E-2</c:v>
                </c:pt>
                <c:pt idx="59">
                  <c:v>-6.5659582870814708E-3</c:v>
                </c:pt>
                <c:pt idx="60">
                  <c:v>0.10484232496122943</c:v>
                </c:pt>
                <c:pt idx="61">
                  <c:v>-4.715717681965037E-2</c:v>
                </c:pt>
                <c:pt idx="62">
                  <c:v>8.8899234018250117E-2</c:v>
                </c:pt>
                <c:pt idx="63">
                  <c:v>4.3359797994514539E-2</c:v>
                </c:pt>
                <c:pt idx="64">
                  <c:v>-8.5936715627697308E-2</c:v>
                </c:pt>
                <c:pt idx="65">
                  <c:v>0.12155282651072122</c:v>
                </c:pt>
                <c:pt idx="66">
                  <c:v>-0.108206160287057</c:v>
                </c:pt>
                <c:pt idx="67">
                  <c:v>-0.15151937496384771</c:v>
                </c:pt>
                <c:pt idx="68">
                  <c:v>4.2551656872101155E-2</c:v>
                </c:pt>
                <c:pt idx="69">
                  <c:v>2.1533792690704229E-2</c:v>
                </c:pt>
                <c:pt idx="70">
                  <c:v>2.2095787148904953E-2</c:v>
                </c:pt>
                <c:pt idx="71">
                  <c:v>-7.5475965529218814E-2</c:v>
                </c:pt>
                <c:pt idx="72">
                  <c:v>3.6357192740341451E-2</c:v>
                </c:pt>
                <c:pt idx="73">
                  <c:v>6.5230586544421029E-2</c:v>
                </c:pt>
                <c:pt idx="74">
                  <c:v>7.8116007458910328E-2</c:v>
                </c:pt>
                <c:pt idx="75">
                  <c:v>4.3357640105480932E-2</c:v>
                </c:pt>
                <c:pt idx="76">
                  <c:v>5.3837197176491984E-2</c:v>
                </c:pt>
                <c:pt idx="77">
                  <c:v>-1.0642511468050952E-2</c:v>
                </c:pt>
                <c:pt idx="78">
                  <c:v>0.13778168540070376</c:v>
                </c:pt>
                <c:pt idx="79">
                  <c:v>3.7527299815166164E-2</c:v>
                </c:pt>
                <c:pt idx="80">
                  <c:v>0.10281019778314249</c:v>
                </c:pt>
                <c:pt idx="81">
                  <c:v>0.13737800027253147</c:v>
                </c:pt>
                <c:pt idx="82">
                  <c:v>-4.9263266019723917E-2</c:v>
                </c:pt>
                <c:pt idx="83">
                  <c:v>-0.12041202955890765</c:v>
                </c:pt>
                <c:pt idx="84">
                  <c:v>-3.8600665351683078E-2</c:v>
                </c:pt>
                <c:pt idx="85">
                  <c:v>-8.8432519415369573E-2</c:v>
                </c:pt>
                <c:pt idx="86">
                  <c:v>-0.1635737306877712</c:v>
                </c:pt>
                <c:pt idx="87">
                  <c:v>-2.2702733548095228E-2</c:v>
                </c:pt>
                <c:pt idx="88">
                  <c:v>6.3898955385851511E-2</c:v>
                </c:pt>
                <c:pt idx="89">
                  <c:v>-6.6383916553077321E-2</c:v>
                </c:pt>
                <c:pt idx="90">
                  <c:v>-3.0010038294466395E-2</c:v>
                </c:pt>
                <c:pt idx="91">
                  <c:v>-4.7988297401412878E-3</c:v>
                </c:pt>
                <c:pt idx="92">
                  <c:v>4.066429381162002E-3</c:v>
                </c:pt>
                <c:pt idx="93">
                  <c:v>4.226563225228492E-2</c:v>
                </c:pt>
                <c:pt idx="94">
                  <c:v>-0.16426044947313259</c:v>
                </c:pt>
                <c:pt idx="95">
                  <c:v>-8.6503038958159487E-2</c:v>
                </c:pt>
                <c:pt idx="96">
                  <c:v>5.7198854411705066E-2</c:v>
                </c:pt>
                <c:pt idx="97">
                  <c:v>-8.7211727988355317E-2</c:v>
                </c:pt>
                <c:pt idx="98">
                  <c:v>0.24639090968194027</c:v>
                </c:pt>
                <c:pt idx="99">
                  <c:v>2.2325614771643854E-2</c:v>
                </c:pt>
                <c:pt idx="100">
                  <c:v>-8.9199589672251979E-3</c:v>
                </c:pt>
                <c:pt idx="101">
                  <c:v>-2.0212730148643387E-2</c:v>
                </c:pt>
                <c:pt idx="102">
                  <c:v>-4.3435696981171543E-2</c:v>
                </c:pt>
                <c:pt idx="103">
                  <c:v>2.4437275970462313E-2</c:v>
                </c:pt>
                <c:pt idx="104">
                  <c:v>7.0198408672301288E-2</c:v>
                </c:pt>
                <c:pt idx="105">
                  <c:v>-1.490790127391876E-2</c:v>
                </c:pt>
                <c:pt idx="106">
                  <c:v>-8.8244351776604196E-2</c:v>
                </c:pt>
                <c:pt idx="107">
                  <c:v>2.9456244530867405E-2</c:v>
                </c:pt>
                <c:pt idx="108">
                  <c:v>1.3046683328482545E-2</c:v>
                </c:pt>
                <c:pt idx="109">
                  <c:v>2.1861449743172411E-2</c:v>
                </c:pt>
                <c:pt idx="110">
                  <c:v>4.5659007529875409E-2</c:v>
                </c:pt>
                <c:pt idx="111">
                  <c:v>6.0302349972015792E-2</c:v>
                </c:pt>
                <c:pt idx="112">
                  <c:v>6.7863111507284551E-2</c:v>
                </c:pt>
                <c:pt idx="113">
                  <c:v>2.8618025936097042E-2</c:v>
                </c:pt>
                <c:pt idx="114">
                  <c:v>2.4847615430899011E-2</c:v>
                </c:pt>
                <c:pt idx="115">
                  <c:v>-6.2296268263311444E-2</c:v>
                </c:pt>
                <c:pt idx="116">
                  <c:v>-0.11622530921291196</c:v>
                </c:pt>
                <c:pt idx="117">
                  <c:v>8.92852608159613E-3</c:v>
                </c:pt>
                <c:pt idx="118">
                  <c:v>-4.582786274560189E-2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'MSFT Done'!$G$1</c:f>
              <c:strCache>
                <c:ptCount val="1"/>
                <c:pt idx="0">
                  <c:v>Predicted MSFT Excess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'MSFT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'MSFT Done'!$G$2:$G$120</c:f>
              <c:numCache>
                <c:formatCode>0.000%</c:formatCode>
                <c:ptCount val="119"/>
                <c:pt idx="0">
                  <c:v>8.2087522303227068E-3</c:v>
                </c:pt>
                <c:pt idx="1">
                  <c:v>8.6364284664641709E-3</c:v>
                </c:pt>
                <c:pt idx="2">
                  <c:v>1.0584469933564414E-2</c:v>
                </c:pt>
                <c:pt idx="3">
                  <c:v>8.0017172752347727E-3</c:v>
                </c:pt>
                <c:pt idx="4">
                  <c:v>7.1481065572084898E-3</c:v>
                </c:pt>
                <c:pt idx="5">
                  <c:v>9.0912996364769828E-3</c:v>
                </c:pt>
                <c:pt idx="6">
                  <c:v>8.1299172979319399E-3</c:v>
                </c:pt>
                <c:pt idx="7">
                  <c:v>8.8733357572746002E-3</c:v>
                </c:pt>
                <c:pt idx="8">
                  <c:v>8.826624824589225E-3</c:v>
                </c:pt>
                <c:pt idx="9">
                  <c:v>8.214867653924476E-3</c:v>
                </c:pt>
                <c:pt idx="10">
                  <c:v>9.9212073362003883E-3</c:v>
                </c:pt>
                <c:pt idx="11">
                  <c:v>7.8927907929567907E-3</c:v>
                </c:pt>
                <c:pt idx="12">
                  <c:v>8.5264283806801688E-3</c:v>
                </c:pt>
                <c:pt idx="13">
                  <c:v>9.204205486759048E-3</c:v>
                </c:pt>
                <c:pt idx="14">
                  <c:v>9.1731546257406218E-3</c:v>
                </c:pt>
                <c:pt idx="15">
                  <c:v>8.259494471475828E-3</c:v>
                </c:pt>
                <c:pt idx="16">
                  <c:v>9.5141340623901716E-3</c:v>
                </c:pt>
                <c:pt idx="17">
                  <c:v>8.2695422947378968E-3</c:v>
                </c:pt>
                <c:pt idx="18">
                  <c:v>9.0753579622789189E-3</c:v>
                </c:pt>
                <c:pt idx="19">
                  <c:v>9.121708194537172E-3</c:v>
                </c:pt>
                <c:pt idx="20">
                  <c:v>8.7718615621006652E-3</c:v>
                </c:pt>
                <c:pt idx="21">
                  <c:v>8.7885352588862268E-3</c:v>
                </c:pt>
                <c:pt idx="22">
                  <c:v>9.6426623917530863E-3</c:v>
                </c:pt>
                <c:pt idx="23">
                  <c:v>7.7855766077056937E-3</c:v>
                </c:pt>
                <c:pt idx="24">
                  <c:v>9.1816836727501346E-3</c:v>
                </c:pt>
                <c:pt idx="25">
                  <c:v>9.2869995854942822E-3</c:v>
                </c:pt>
                <c:pt idx="26">
                  <c:v>9.6763867346423508E-3</c:v>
                </c:pt>
                <c:pt idx="27">
                  <c:v>9.3277186362180752E-3</c:v>
                </c:pt>
                <c:pt idx="28">
                  <c:v>7.8863259832521321E-3</c:v>
                </c:pt>
                <c:pt idx="29">
                  <c:v>9.7930244975621729E-3</c:v>
                </c:pt>
                <c:pt idx="30">
                  <c:v>8.2712464390702397E-3</c:v>
                </c:pt>
                <c:pt idx="31">
                  <c:v>9.1155914326509387E-3</c:v>
                </c:pt>
                <c:pt idx="32">
                  <c:v>9.0518109261650999E-3</c:v>
                </c:pt>
                <c:pt idx="33">
                  <c:v>9.4737882679822912E-3</c:v>
                </c:pt>
                <c:pt idx="34">
                  <c:v>8.8853961075410163E-3</c:v>
                </c:pt>
                <c:pt idx="35">
                  <c:v>9.8152367654176075E-3</c:v>
                </c:pt>
                <c:pt idx="36">
                  <c:v>8.7919437119380068E-3</c:v>
                </c:pt>
                <c:pt idx="37">
                  <c:v>8.6905264819599551E-3</c:v>
                </c:pt>
                <c:pt idx="38">
                  <c:v>8.1566044941510617E-3</c:v>
                </c:pt>
                <c:pt idx="39">
                  <c:v>9.1965945549106268E-3</c:v>
                </c:pt>
                <c:pt idx="40">
                  <c:v>9.0906231299262286E-3</c:v>
                </c:pt>
                <c:pt idx="41">
                  <c:v>8.9218712203759688E-3</c:v>
                </c:pt>
                <c:pt idx="42">
                  <c:v>9.5585818856213471E-3</c:v>
                </c:pt>
                <c:pt idx="43">
                  <c:v>7.1456696054761435E-3</c:v>
                </c:pt>
                <c:pt idx="44">
                  <c:v>8.4475373253817456E-3</c:v>
                </c:pt>
                <c:pt idx="45">
                  <c:v>9.3642928823614632E-3</c:v>
                </c:pt>
                <c:pt idx="46">
                  <c:v>9.5828036543261497E-3</c:v>
                </c:pt>
                <c:pt idx="47">
                  <c:v>9.6542529826878949E-3</c:v>
                </c:pt>
                <c:pt idx="48">
                  <c:v>8.8273001714043089E-3</c:v>
                </c:pt>
                <c:pt idx="49">
                  <c:v>8.5062828333673929E-3</c:v>
                </c:pt>
                <c:pt idx="50">
                  <c:v>1.1168444420354568E-2</c:v>
                </c:pt>
                <c:pt idx="51">
                  <c:v>6.9319793591871987E-3</c:v>
                </c:pt>
                <c:pt idx="52">
                  <c:v>7.2849667283300754E-3</c:v>
                </c:pt>
                <c:pt idx="53">
                  <c:v>8.1182073976656752E-3</c:v>
                </c:pt>
                <c:pt idx="54">
                  <c:v>8.1945357793730047E-3</c:v>
                </c:pt>
                <c:pt idx="55">
                  <c:v>8.3068109816541828E-3</c:v>
                </c:pt>
                <c:pt idx="56">
                  <c:v>9.2979184674999212E-3</c:v>
                </c:pt>
                <c:pt idx="57">
                  <c:v>8.5999866155680553E-3</c:v>
                </c:pt>
                <c:pt idx="58">
                  <c:v>9.3780444835606189E-3</c:v>
                </c:pt>
                <c:pt idx="59">
                  <c:v>9.1576727183891957E-3</c:v>
                </c:pt>
                <c:pt idx="60">
                  <c:v>1.0165692070596265E-2</c:v>
                </c:pt>
                <c:pt idx="61">
                  <c:v>8.5692707355316967E-3</c:v>
                </c:pt>
                <c:pt idx="62">
                  <c:v>9.4931031769349711E-3</c:v>
                </c:pt>
                <c:pt idx="63">
                  <c:v>1.0690131379790555E-2</c:v>
                </c:pt>
                <c:pt idx="64">
                  <c:v>7.5029213888552311E-3</c:v>
                </c:pt>
                <c:pt idx="65">
                  <c:v>1.0246210531339141E-2</c:v>
                </c:pt>
                <c:pt idx="66">
                  <c:v>7.3524442152928578E-3</c:v>
                </c:pt>
                <c:pt idx="67">
                  <c:v>6.6879354601098269E-3</c:v>
                </c:pt>
                <c:pt idx="68">
                  <c:v>8.9713224773276846E-3</c:v>
                </c:pt>
                <c:pt idx="69">
                  <c:v>1.0011587119648802E-2</c:v>
                </c:pt>
                <c:pt idx="70">
                  <c:v>9.2977605176333966E-3</c:v>
                </c:pt>
                <c:pt idx="71">
                  <c:v>7.7527346536021046E-3</c:v>
                </c:pt>
                <c:pt idx="72">
                  <c:v>9.0447642622906235E-3</c:v>
                </c:pt>
                <c:pt idx="73">
                  <c:v>9.9789570500424044E-3</c:v>
                </c:pt>
                <c:pt idx="74">
                  <c:v>8.1586284030374639E-3</c:v>
                </c:pt>
                <c:pt idx="75">
                  <c:v>9.4679411619418962E-3</c:v>
                </c:pt>
                <c:pt idx="76">
                  <c:v>9.41570061634695E-3</c:v>
                </c:pt>
                <c:pt idx="77">
                  <c:v>1.0373019095611821E-2</c:v>
                </c:pt>
                <c:pt idx="78">
                  <c:v>8.6285435409692805E-3</c:v>
                </c:pt>
                <c:pt idx="79">
                  <c:v>9.8760975287725816E-3</c:v>
                </c:pt>
                <c:pt idx="80">
                  <c:v>1.0841176296048687E-2</c:v>
                </c:pt>
                <c:pt idx="81">
                  <c:v>1.0639854304643929E-2</c:v>
                </c:pt>
                <c:pt idx="82">
                  <c:v>6.0266851755125875E-3</c:v>
                </c:pt>
                <c:pt idx="83">
                  <c:v>6.6030023616532466E-3</c:v>
                </c:pt>
                <c:pt idx="84">
                  <c:v>8.8099228136009188E-3</c:v>
                </c:pt>
                <c:pt idx="85">
                  <c:v>6.857340517765302E-3</c:v>
                </c:pt>
                <c:pt idx="86">
                  <c:v>4.6215856699605967E-3</c:v>
                </c:pt>
                <c:pt idx="87">
                  <c:v>6.4658814355560658E-3</c:v>
                </c:pt>
                <c:pt idx="88">
                  <c:v>8.881182272089911E-3</c:v>
                </c:pt>
                <c:pt idx="89">
                  <c:v>8.3620829434476775E-3</c:v>
                </c:pt>
                <c:pt idx="90">
                  <c:v>6.5635424456477048E-3</c:v>
                </c:pt>
                <c:pt idx="91">
                  <c:v>8.8438174739369178E-3</c:v>
                </c:pt>
                <c:pt idx="92">
                  <c:v>9.7277489256767831E-3</c:v>
                </c:pt>
                <c:pt idx="93">
                  <c:v>8.4588556029836729E-3</c:v>
                </c:pt>
                <c:pt idx="94">
                  <c:v>7.7615010667464648E-3</c:v>
                </c:pt>
                <c:pt idx="95">
                  <c:v>7.1294366135089661E-3</c:v>
                </c:pt>
                <c:pt idx="96">
                  <c:v>8.3673356320073233E-3</c:v>
                </c:pt>
                <c:pt idx="97">
                  <c:v>7.5148597826432458E-3</c:v>
                </c:pt>
                <c:pt idx="98">
                  <c:v>8.9025886115854398E-3</c:v>
                </c:pt>
                <c:pt idx="99">
                  <c:v>9.3980086765833495E-3</c:v>
                </c:pt>
                <c:pt idx="100">
                  <c:v>8.8486813441031199E-3</c:v>
                </c:pt>
                <c:pt idx="101">
                  <c:v>7.7783227910644993E-3</c:v>
                </c:pt>
                <c:pt idx="102">
                  <c:v>8.1183986791870874E-3</c:v>
                </c:pt>
                <c:pt idx="103">
                  <c:v>9.3013532807710471E-3</c:v>
                </c:pt>
                <c:pt idx="104">
                  <c:v>9.5515565871305188E-3</c:v>
                </c:pt>
                <c:pt idx="105">
                  <c:v>8.7609451052347419E-3</c:v>
                </c:pt>
                <c:pt idx="106">
                  <c:v>8.0100966248223115E-3</c:v>
                </c:pt>
                <c:pt idx="107">
                  <c:v>8.8625404643286141E-3</c:v>
                </c:pt>
                <c:pt idx="108">
                  <c:v>8.8296532036067996E-3</c:v>
                </c:pt>
                <c:pt idx="109">
                  <c:v>8.9136666578869487E-3</c:v>
                </c:pt>
                <c:pt idx="110">
                  <c:v>9.2736283521758726E-3</c:v>
                </c:pt>
                <c:pt idx="111">
                  <c:v>9.113706691639285E-3</c:v>
                </c:pt>
                <c:pt idx="112">
                  <c:v>9.0281298706899032E-3</c:v>
                </c:pt>
                <c:pt idx="113">
                  <c:v>8.6515198617895996E-3</c:v>
                </c:pt>
                <c:pt idx="114">
                  <c:v>8.5370547700884241E-3</c:v>
                </c:pt>
                <c:pt idx="115">
                  <c:v>7.805427780067104E-3</c:v>
                </c:pt>
                <c:pt idx="116">
                  <c:v>8.8239063605421494E-3</c:v>
                </c:pt>
                <c:pt idx="117">
                  <c:v>3.2429431388769213E-2</c:v>
                </c:pt>
                <c:pt idx="118">
                  <c:v>5.6037120166634327E-2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751704"/>
        <c:axId val="567540528"/>
      </c:lineChart>
      <c:dateAx>
        <c:axId val="469751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40528"/>
        <c:crosses val="autoZero"/>
        <c:auto val="1"/>
        <c:lblOffset val="100"/>
        <c:baseTimeUnit val="days"/>
      </c:dateAx>
      <c:valAx>
        <c:axId val="5675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5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'MSFT Done'!$H$1</c:f>
              <c:strCache>
                <c:ptCount val="1"/>
                <c:pt idx="0">
                  <c:v>MSFT Residual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'MSFT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xVal>
          <c:yVal>
            <c:numRef>
              <c:f>'MSFT Done'!$H$2:$H$120</c:f>
              <c:numCache>
                <c:formatCode>0.000%</c:formatCode>
                <c:ptCount val="119"/>
                <c:pt idx="0">
                  <c:v>1.2440814638282211E-2</c:v>
                </c:pt>
                <c:pt idx="1">
                  <c:v>3.0749252859445606E-2</c:v>
                </c:pt>
                <c:pt idx="2">
                  <c:v>0.17874297739789327</c:v>
                </c:pt>
                <c:pt idx="3">
                  <c:v>9.001944847678146E-3</c:v>
                </c:pt>
                <c:pt idx="4">
                  <c:v>-6.9122038878795061E-2</c:v>
                </c:pt>
                <c:pt idx="5">
                  <c:v>4.8641308549199416E-2</c:v>
                </c:pt>
                <c:pt idx="6">
                  <c:v>-6.5961702623194424E-2</c:v>
                </c:pt>
                <c:pt idx="7">
                  <c:v>-3.9215904863499011E-2</c:v>
                </c:pt>
                <c:pt idx="8">
                  <c:v>0.18741830905263601</c:v>
                </c:pt>
                <c:pt idx="9">
                  <c:v>-8.097945589489268E-2</c:v>
                </c:pt>
                <c:pt idx="10">
                  <c:v>8.3182418651405285E-2</c:v>
                </c:pt>
                <c:pt idx="11">
                  <c:v>-0.1381570186456352</c:v>
                </c:pt>
                <c:pt idx="12">
                  <c:v>-3.6997426466856005E-2</c:v>
                </c:pt>
                <c:pt idx="13">
                  <c:v>1.5502640182366216E-2</c:v>
                </c:pt>
                <c:pt idx="14">
                  <c:v>3.5366912318315399E-3</c:v>
                </c:pt>
                <c:pt idx="15">
                  <c:v>1.220322937937539E-2</c:v>
                </c:pt>
                <c:pt idx="16">
                  <c:v>4.963015144978717E-2</c:v>
                </c:pt>
                <c:pt idx="17">
                  <c:v>2.672574215324694E-2</c:v>
                </c:pt>
                <c:pt idx="18">
                  <c:v>9.4718073837435739E-3</c:v>
                </c:pt>
                <c:pt idx="19">
                  <c:v>1.1368558358079641E-2</c:v>
                </c:pt>
                <c:pt idx="20">
                  <c:v>-2.3182353067242509E-2</c:v>
                </c:pt>
                <c:pt idx="21">
                  <c:v>6.1125438031427927E-2</c:v>
                </c:pt>
                <c:pt idx="22">
                  <c:v>1.0328174964432351E-2</c:v>
                </c:pt>
                <c:pt idx="23">
                  <c:v>3.6920804683154597E-3</c:v>
                </c:pt>
                <c:pt idx="24">
                  <c:v>-2.8081188242267109E-2</c:v>
                </c:pt>
                <c:pt idx="25">
                  <c:v>7.5652339171477609E-2</c:v>
                </c:pt>
                <c:pt idx="26">
                  <c:v>5.4234432532047107E-2</c:v>
                </c:pt>
                <c:pt idx="27">
                  <c:v>-1.2937301016722788E-2</c:v>
                </c:pt>
                <c:pt idx="28">
                  <c:v>4.8467202732860606E-2</c:v>
                </c:pt>
                <c:pt idx="29">
                  <c:v>-8.7979931408838724E-2</c:v>
                </c:pt>
                <c:pt idx="30">
                  <c:v>-1.8611449368142227E-2</c:v>
                </c:pt>
                <c:pt idx="31">
                  <c:v>5.2641996951695857E-2</c:v>
                </c:pt>
                <c:pt idx="32">
                  <c:v>0.1478445965221627</c:v>
                </c:pt>
                <c:pt idx="33">
                  <c:v>1.959624907758041E-2</c:v>
                </c:pt>
                <c:pt idx="34">
                  <c:v>1.2183256190638639E-2</c:v>
                </c:pt>
                <c:pt idx="35">
                  <c:v>1.7848193908952856E-2</c:v>
                </c:pt>
                <c:pt idx="36">
                  <c:v>-5.4444781989768844E-3</c:v>
                </c:pt>
                <c:pt idx="37">
                  <c:v>-6.840850145970763E-2</c:v>
                </c:pt>
                <c:pt idx="38">
                  <c:v>-4.9242871429880444E-2</c:v>
                </c:pt>
                <c:pt idx="39">
                  <c:v>-4.364814419965575E-2</c:v>
                </c:pt>
                <c:pt idx="40">
                  <c:v>4.3571887950183026E-2</c:v>
                </c:pt>
                <c:pt idx="41">
                  <c:v>-4.5593499312796687E-2</c:v>
                </c:pt>
                <c:pt idx="42">
                  <c:v>3.8361393008642566E-2</c:v>
                </c:pt>
                <c:pt idx="43">
                  <c:v>-8.9604482504511626E-2</c:v>
                </c:pt>
                <c:pt idx="44">
                  <c:v>-1.594541927627879E-2</c:v>
                </c:pt>
                <c:pt idx="45">
                  <c:v>6.9687788446350252E-3</c:v>
                </c:pt>
                <c:pt idx="46">
                  <c:v>7.2282271255900685E-2</c:v>
                </c:pt>
                <c:pt idx="47">
                  <c:v>0.12784842533273977</c:v>
                </c:pt>
                <c:pt idx="48">
                  <c:v>6.0280082843124517E-3</c:v>
                </c:pt>
                <c:pt idx="49">
                  <c:v>-4.0710597178823665E-2</c:v>
                </c:pt>
                <c:pt idx="50">
                  <c:v>5.8730831608356779E-2</c:v>
                </c:pt>
                <c:pt idx="51">
                  <c:v>-7.12177231966096E-2</c:v>
                </c:pt>
                <c:pt idx="52">
                  <c:v>-3.0371361052656622E-2</c:v>
                </c:pt>
                <c:pt idx="53">
                  <c:v>4.5694581025879297E-2</c:v>
                </c:pt>
                <c:pt idx="54">
                  <c:v>3.1373013260813071E-2</c:v>
                </c:pt>
                <c:pt idx="55">
                  <c:v>-3.7106955897932829E-2</c:v>
                </c:pt>
                <c:pt idx="56">
                  <c:v>1.1551490503847075E-2</c:v>
                </c:pt>
                <c:pt idx="57">
                  <c:v>-5.3420558387993519E-2</c:v>
                </c:pt>
                <c:pt idx="58">
                  <c:v>-4.5275572624147865E-2</c:v>
                </c:pt>
                <c:pt idx="59">
                  <c:v>-1.5723631005470667E-2</c:v>
                </c:pt>
                <c:pt idx="60">
                  <c:v>9.4676632890633161E-2</c:v>
                </c:pt>
                <c:pt idx="61">
                  <c:v>-5.5726447555182065E-2</c:v>
                </c:pt>
                <c:pt idx="62">
                  <c:v>7.9406130841315148E-2</c:v>
                </c:pt>
                <c:pt idx="63">
                  <c:v>3.266966661472398E-2</c:v>
                </c:pt>
                <c:pt idx="64">
                  <c:v>-9.3439637016552543E-2</c:v>
                </c:pt>
                <c:pt idx="65">
                  <c:v>0.11130661597938207</c:v>
                </c:pt>
                <c:pt idx="66">
                  <c:v>-0.11555860450234985</c:v>
                </c:pt>
                <c:pt idx="67">
                  <c:v>-0.15820731042395753</c:v>
                </c:pt>
                <c:pt idx="68">
                  <c:v>3.3580334394773467E-2</c:v>
                </c:pt>
                <c:pt idx="69">
                  <c:v>1.1522205571055428E-2</c:v>
                </c:pt>
                <c:pt idx="70">
                  <c:v>1.2798026631271556E-2</c:v>
                </c:pt>
                <c:pt idx="71">
                  <c:v>-8.3228700182820914E-2</c:v>
                </c:pt>
                <c:pt idx="72">
                  <c:v>2.7312428478050828E-2</c:v>
                </c:pt>
                <c:pt idx="73">
                  <c:v>5.5251629494378625E-2</c:v>
                </c:pt>
                <c:pt idx="74">
                  <c:v>6.9957379055872862E-2</c:v>
                </c:pt>
                <c:pt idx="75">
                  <c:v>3.3889698943539034E-2</c:v>
                </c:pt>
                <c:pt idx="76">
                  <c:v>4.4421496560145032E-2</c:v>
                </c:pt>
                <c:pt idx="77">
                  <c:v>-2.1015530563662774E-2</c:v>
                </c:pt>
                <c:pt idx="78">
                  <c:v>0.12915314185973448</c:v>
                </c:pt>
                <c:pt idx="79">
                  <c:v>2.7651202286393582E-2</c:v>
                </c:pt>
                <c:pt idx="80">
                  <c:v>9.1969021487093794E-2</c:v>
                </c:pt>
                <c:pt idx="81">
                  <c:v>0.12673814596788754</c:v>
                </c:pt>
                <c:pt idx="82">
                  <c:v>-5.5289951195236504E-2</c:v>
                </c:pt>
                <c:pt idx="83">
                  <c:v>-0.12701503192056091</c:v>
                </c:pt>
                <c:pt idx="84">
                  <c:v>-4.7410588165283998E-2</c:v>
                </c:pt>
                <c:pt idx="85">
                  <c:v>-9.5289859933134879E-2</c:v>
                </c:pt>
                <c:pt idx="86">
                  <c:v>-0.1681953163577318</c:v>
                </c:pt>
                <c:pt idx="87">
                  <c:v>-2.9168614983651295E-2</c:v>
                </c:pt>
                <c:pt idx="88">
                  <c:v>5.5017773113761603E-2</c:v>
                </c:pt>
                <c:pt idx="89">
                  <c:v>-7.4745999496524995E-2</c:v>
                </c:pt>
                <c:pt idx="90">
                  <c:v>-3.6573580740114103E-2</c:v>
                </c:pt>
                <c:pt idx="91">
                  <c:v>-1.3642647214078206E-2</c:v>
                </c:pt>
                <c:pt idx="92">
                  <c:v>-5.6613195445147811E-3</c:v>
                </c:pt>
                <c:pt idx="93">
                  <c:v>3.3806776649301248E-2</c:v>
                </c:pt>
                <c:pt idx="94">
                  <c:v>-0.17202195053987906</c:v>
                </c:pt>
                <c:pt idx="95">
                  <c:v>-9.3632475571668455E-2</c:v>
                </c:pt>
                <c:pt idx="96">
                  <c:v>4.8831518779697741E-2</c:v>
                </c:pt>
                <c:pt idx="97">
                  <c:v>-9.4726587770998558E-2</c:v>
                </c:pt>
                <c:pt idx="98">
                  <c:v>0.23748832107035484</c:v>
                </c:pt>
                <c:pt idx="99">
                  <c:v>1.2927606095060504E-2</c:v>
                </c:pt>
                <c:pt idx="100">
                  <c:v>-1.776864031132832E-2</c:v>
                </c:pt>
                <c:pt idx="101">
                  <c:v>-2.7991052939707887E-2</c:v>
                </c:pt>
                <c:pt idx="102">
                  <c:v>-5.155409566035863E-2</c:v>
                </c:pt>
                <c:pt idx="103">
                  <c:v>1.5135922689691265E-2</c:v>
                </c:pt>
                <c:pt idx="104">
                  <c:v>6.0646852085170767E-2</c:v>
                </c:pt>
                <c:pt idx="105">
                  <c:v>-2.3668846379153501E-2</c:v>
                </c:pt>
                <c:pt idx="106">
                  <c:v>-9.6254448401426509E-2</c:v>
                </c:pt>
                <c:pt idx="107">
                  <c:v>2.0593704066538793E-2</c:v>
                </c:pt>
                <c:pt idx="108">
                  <c:v>4.2170301248757452E-3</c:v>
                </c:pt>
                <c:pt idx="109">
                  <c:v>1.2947783085285462E-2</c:v>
                </c:pt>
                <c:pt idx="110">
                  <c:v>3.6385379177699538E-2</c:v>
                </c:pt>
                <c:pt idx="111">
                  <c:v>5.1188643280376506E-2</c:v>
                </c:pt>
                <c:pt idx="112">
                  <c:v>5.8834981636594647E-2</c:v>
                </c:pt>
                <c:pt idx="113">
                  <c:v>1.9966506074307444E-2</c:v>
                </c:pt>
                <c:pt idx="114">
                  <c:v>1.6310560660810589E-2</c:v>
                </c:pt>
                <c:pt idx="115">
                  <c:v>-7.0101696043378542E-2</c:v>
                </c:pt>
                <c:pt idx="116">
                  <c:v>-0.12504921557345411</c:v>
                </c:pt>
                <c:pt idx="117">
                  <c:v>-2.3500905307173081E-2</c:v>
                </c:pt>
                <c:pt idx="118">
                  <c:v>-0.10186498291223622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56752"/>
        <c:axId val="469750920"/>
      </c:scatterChart>
      <c:valAx>
        <c:axId val="2569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50920"/>
        <c:crosses val="autoZero"/>
        <c:crossBetween val="midCat"/>
      </c:valAx>
      <c:valAx>
        <c:axId val="46975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'MSFT Done'!$D$1</c:f>
              <c:strCache>
                <c:ptCount val="1"/>
                <c:pt idx="0">
                  <c:v>MSFT Excess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'MSFT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'MSFT Done'!$D$2:$D$120</c:f>
              <c:numCache>
                <c:formatCode>0.000%</c:formatCode>
                <c:ptCount val="119"/>
                <c:pt idx="0">
                  <c:v>2.0649566868604918E-2</c:v>
                </c:pt>
                <c:pt idx="1">
                  <c:v>3.9385681325909777E-2</c:v>
                </c:pt>
                <c:pt idx="2">
                  <c:v>0.18932744733145768</c:v>
                </c:pt>
                <c:pt idx="3">
                  <c:v>1.7003662122912919E-2</c:v>
                </c:pt>
                <c:pt idx="4">
                  <c:v>-6.1973932321586572E-2</c:v>
                </c:pt>
                <c:pt idx="5">
                  <c:v>5.7732608185676403E-2</c:v>
                </c:pt>
                <c:pt idx="6">
                  <c:v>-5.7831785325262487E-2</c:v>
                </c:pt>
                <c:pt idx="7">
                  <c:v>-3.0342569106224411E-2</c:v>
                </c:pt>
                <c:pt idx="8">
                  <c:v>0.19624493387722525</c:v>
                </c:pt>
                <c:pt idx="9">
                  <c:v>-7.2764588240968209E-2</c:v>
                </c:pt>
                <c:pt idx="10">
                  <c:v>9.3103625987605673E-2</c:v>
                </c:pt>
                <c:pt idx="11">
                  <c:v>-0.13026422785267841</c:v>
                </c:pt>
                <c:pt idx="12">
                  <c:v>-2.8470998086175838E-2</c:v>
                </c:pt>
                <c:pt idx="13">
                  <c:v>2.4706845669125264E-2</c:v>
                </c:pt>
                <c:pt idx="14">
                  <c:v>1.2709845857572162E-2</c:v>
                </c:pt>
                <c:pt idx="15">
                  <c:v>2.0462723850851218E-2</c:v>
                </c:pt>
                <c:pt idx="16">
                  <c:v>5.914428551217734E-2</c:v>
                </c:pt>
                <c:pt idx="17">
                  <c:v>3.4995284447984838E-2</c:v>
                </c:pt>
                <c:pt idx="18">
                  <c:v>1.8547165346022493E-2</c:v>
                </c:pt>
                <c:pt idx="19">
                  <c:v>2.0490266552616813E-2</c:v>
                </c:pt>
                <c:pt idx="20">
                  <c:v>-1.4410491505141844E-2</c:v>
                </c:pt>
                <c:pt idx="21">
                  <c:v>6.9913973290314152E-2</c:v>
                </c:pt>
                <c:pt idx="22">
                  <c:v>1.9970837356185437E-2</c:v>
                </c:pt>
                <c:pt idx="23">
                  <c:v>1.1477657076021153E-2</c:v>
                </c:pt>
                <c:pt idx="24">
                  <c:v>-1.8899504569516973E-2</c:v>
                </c:pt>
                <c:pt idx="25">
                  <c:v>8.4939338756971891E-2</c:v>
                </c:pt>
                <c:pt idx="26">
                  <c:v>6.3910819266689456E-2</c:v>
                </c:pt>
                <c:pt idx="27">
                  <c:v>-3.609582380504712E-3</c:v>
                </c:pt>
                <c:pt idx="28">
                  <c:v>5.6353528716112739E-2</c:v>
                </c:pt>
                <c:pt idx="29">
                  <c:v>-7.8186906911276555E-2</c:v>
                </c:pt>
                <c:pt idx="30">
                  <c:v>-1.0340202929071986E-2</c:v>
                </c:pt>
                <c:pt idx="31">
                  <c:v>6.17575883843468E-2</c:v>
                </c:pt>
                <c:pt idx="32">
                  <c:v>0.15689640744832781</c:v>
                </c:pt>
                <c:pt idx="33">
                  <c:v>2.9070037345562703E-2</c:v>
                </c:pt>
                <c:pt idx="34">
                  <c:v>2.1068652298179655E-2</c:v>
                </c:pt>
                <c:pt idx="35">
                  <c:v>2.7663430674370465E-2</c:v>
                </c:pt>
                <c:pt idx="36">
                  <c:v>3.3474655129611224E-3</c:v>
                </c:pt>
                <c:pt idx="37">
                  <c:v>-5.9717974977747675E-2</c:v>
                </c:pt>
                <c:pt idx="38">
                  <c:v>-4.1086266935729379E-2</c:v>
                </c:pt>
                <c:pt idx="39">
                  <c:v>-3.4451549644745123E-2</c:v>
                </c:pt>
                <c:pt idx="40">
                  <c:v>5.2662511080109255E-2</c:v>
                </c:pt>
                <c:pt idx="41">
                  <c:v>-3.6671628092420722E-2</c:v>
                </c:pt>
                <c:pt idx="42">
                  <c:v>4.791997489426391E-2</c:v>
                </c:pt>
                <c:pt idx="43">
                  <c:v>-8.2458812899035477E-2</c:v>
                </c:pt>
                <c:pt idx="44">
                  <c:v>-7.4978819508970456E-3</c:v>
                </c:pt>
                <c:pt idx="45">
                  <c:v>1.6333071726996488E-2</c:v>
                </c:pt>
                <c:pt idx="46">
                  <c:v>8.1865074910226834E-2</c:v>
                </c:pt>
                <c:pt idx="47">
                  <c:v>0.13750267831542767</c:v>
                </c:pt>
                <c:pt idx="48">
                  <c:v>1.4855308455716761E-2</c:v>
                </c:pt>
                <c:pt idx="49">
                  <c:v>-3.2204314345456272E-2</c:v>
                </c:pt>
                <c:pt idx="50">
                  <c:v>6.9899276028711349E-2</c:v>
                </c:pt>
                <c:pt idx="51">
                  <c:v>-6.4285743837422402E-2</c:v>
                </c:pt>
                <c:pt idx="52">
                  <c:v>-2.3086394324326544E-2</c:v>
                </c:pt>
                <c:pt idx="53">
                  <c:v>5.381278842354497E-2</c:v>
                </c:pt>
                <c:pt idx="54">
                  <c:v>3.9567549040186077E-2</c:v>
                </c:pt>
                <c:pt idx="55">
                  <c:v>-2.8800144916278646E-2</c:v>
                </c:pt>
                <c:pt idx="56">
                  <c:v>2.0849408971346996E-2</c:v>
                </c:pt>
                <c:pt idx="57">
                  <c:v>-4.482057177242546E-2</c:v>
                </c:pt>
                <c:pt idx="58">
                  <c:v>-3.5897528140587248E-2</c:v>
                </c:pt>
                <c:pt idx="59">
                  <c:v>-6.5659582870814708E-3</c:v>
                </c:pt>
                <c:pt idx="60">
                  <c:v>0.10484232496122943</c:v>
                </c:pt>
                <c:pt idx="61">
                  <c:v>-4.715717681965037E-2</c:v>
                </c:pt>
                <c:pt idx="62">
                  <c:v>8.8899234018250117E-2</c:v>
                </c:pt>
                <c:pt idx="63">
                  <c:v>4.3359797994514539E-2</c:v>
                </c:pt>
                <c:pt idx="64">
                  <c:v>-8.5936715627697308E-2</c:v>
                </c:pt>
                <c:pt idx="65">
                  <c:v>0.12155282651072122</c:v>
                </c:pt>
                <c:pt idx="66">
                  <c:v>-0.108206160287057</c:v>
                </c:pt>
                <c:pt idx="67">
                  <c:v>-0.15151937496384771</c:v>
                </c:pt>
                <c:pt idx="68">
                  <c:v>4.2551656872101155E-2</c:v>
                </c:pt>
                <c:pt idx="69">
                  <c:v>2.1533792690704229E-2</c:v>
                </c:pt>
                <c:pt idx="70">
                  <c:v>2.2095787148904953E-2</c:v>
                </c:pt>
                <c:pt idx="71">
                  <c:v>-7.5475965529218814E-2</c:v>
                </c:pt>
                <c:pt idx="72">
                  <c:v>3.6357192740341451E-2</c:v>
                </c:pt>
                <c:pt idx="73">
                  <c:v>6.5230586544421029E-2</c:v>
                </c:pt>
                <c:pt idx="74">
                  <c:v>7.8116007458910328E-2</c:v>
                </c:pt>
                <c:pt idx="75">
                  <c:v>4.3357640105480932E-2</c:v>
                </c:pt>
                <c:pt idx="76">
                  <c:v>5.3837197176491984E-2</c:v>
                </c:pt>
                <c:pt idx="77">
                  <c:v>-1.0642511468050952E-2</c:v>
                </c:pt>
                <c:pt idx="78">
                  <c:v>0.13778168540070376</c:v>
                </c:pt>
                <c:pt idx="79">
                  <c:v>3.7527299815166164E-2</c:v>
                </c:pt>
                <c:pt idx="80">
                  <c:v>0.10281019778314249</c:v>
                </c:pt>
                <c:pt idx="81">
                  <c:v>0.13737800027253147</c:v>
                </c:pt>
                <c:pt idx="82">
                  <c:v>-4.9263266019723917E-2</c:v>
                </c:pt>
                <c:pt idx="83">
                  <c:v>-0.12041202955890765</c:v>
                </c:pt>
                <c:pt idx="84">
                  <c:v>-3.8600665351683078E-2</c:v>
                </c:pt>
                <c:pt idx="85">
                  <c:v>-8.8432519415369573E-2</c:v>
                </c:pt>
                <c:pt idx="86">
                  <c:v>-0.1635737306877712</c:v>
                </c:pt>
                <c:pt idx="87">
                  <c:v>-2.2702733548095228E-2</c:v>
                </c:pt>
                <c:pt idx="88">
                  <c:v>6.3898955385851511E-2</c:v>
                </c:pt>
                <c:pt idx="89">
                  <c:v>-6.6383916553077321E-2</c:v>
                </c:pt>
                <c:pt idx="90">
                  <c:v>-3.0010038294466395E-2</c:v>
                </c:pt>
                <c:pt idx="91">
                  <c:v>-4.7988297401412878E-3</c:v>
                </c:pt>
                <c:pt idx="92">
                  <c:v>4.066429381162002E-3</c:v>
                </c:pt>
                <c:pt idx="93">
                  <c:v>4.226563225228492E-2</c:v>
                </c:pt>
                <c:pt idx="94">
                  <c:v>-0.16426044947313259</c:v>
                </c:pt>
                <c:pt idx="95">
                  <c:v>-8.6503038958159487E-2</c:v>
                </c:pt>
                <c:pt idx="96">
                  <c:v>5.7198854411705066E-2</c:v>
                </c:pt>
                <c:pt idx="97">
                  <c:v>-8.7211727988355317E-2</c:v>
                </c:pt>
                <c:pt idx="98">
                  <c:v>0.24639090968194027</c:v>
                </c:pt>
                <c:pt idx="99">
                  <c:v>2.2325614771643854E-2</c:v>
                </c:pt>
                <c:pt idx="100">
                  <c:v>-8.9199589672251979E-3</c:v>
                </c:pt>
                <c:pt idx="101">
                  <c:v>-2.0212730148643387E-2</c:v>
                </c:pt>
                <c:pt idx="102">
                  <c:v>-4.3435696981171543E-2</c:v>
                </c:pt>
                <c:pt idx="103">
                  <c:v>2.4437275970462313E-2</c:v>
                </c:pt>
                <c:pt idx="104">
                  <c:v>7.0198408672301288E-2</c:v>
                </c:pt>
                <c:pt idx="105">
                  <c:v>-1.490790127391876E-2</c:v>
                </c:pt>
                <c:pt idx="106">
                  <c:v>-8.8244351776604196E-2</c:v>
                </c:pt>
                <c:pt idx="107">
                  <c:v>2.9456244530867405E-2</c:v>
                </c:pt>
                <c:pt idx="108">
                  <c:v>1.3046683328482545E-2</c:v>
                </c:pt>
                <c:pt idx="109">
                  <c:v>2.1861449743172411E-2</c:v>
                </c:pt>
                <c:pt idx="110">
                  <c:v>4.5659007529875409E-2</c:v>
                </c:pt>
                <c:pt idx="111">
                  <c:v>6.0302349972015792E-2</c:v>
                </c:pt>
                <c:pt idx="112">
                  <c:v>6.7863111507284551E-2</c:v>
                </c:pt>
                <c:pt idx="113">
                  <c:v>2.8618025936097042E-2</c:v>
                </c:pt>
                <c:pt idx="114">
                  <c:v>2.4847615430899011E-2</c:v>
                </c:pt>
                <c:pt idx="115">
                  <c:v>-6.2296268263311444E-2</c:v>
                </c:pt>
                <c:pt idx="116">
                  <c:v>-0.11622530921291196</c:v>
                </c:pt>
                <c:pt idx="117">
                  <c:v>8.92852608159613E-3</c:v>
                </c:pt>
                <c:pt idx="118">
                  <c:v>-4.582786274560189E-2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'MSFT Done'!$H$1</c:f>
              <c:strCache>
                <c:ptCount val="1"/>
                <c:pt idx="0">
                  <c:v>MSFT Residual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'MSFT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'MSFT Done'!$H$2:$H$120</c:f>
              <c:numCache>
                <c:formatCode>0.000%</c:formatCode>
                <c:ptCount val="119"/>
                <c:pt idx="0">
                  <c:v>1.2440814638282211E-2</c:v>
                </c:pt>
                <c:pt idx="1">
                  <c:v>3.0749252859445606E-2</c:v>
                </c:pt>
                <c:pt idx="2">
                  <c:v>0.17874297739789327</c:v>
                </c:pt>
                <c:pt idx="3">
                  <c:v>9.001944847678146E-3</c:v>
                </c:pt>
                <c:pt idx="4">
                  <c:v>-6.9122038878795061E-2</c:v>
                </c:pt>
                <c:pt idx="5">
                  <c:v>4.8641308549199416E-2</c:v>
                </c:pt>
                <c:pt idx="6">
                  <c:v>-6.5961702623194424E-2</c:v>
                </c:pt>
                <c:pt idx="7">
                  <c:v>-3.9215904863499011E-2</c:v>
                </c:pt>
                <c:pt idx="8">
                  <c:v>0.18741830905263601</c:v>
                </c:pt>
                <c:pt idx="9">
                  <c:v>-8.097945589489268E-2</c:v>
                </c:pt>
                <c:pt idx="10">
                  <c:v>8.3182418651405285E-2</c:v>
                </c:pt>
                <c:pt idx="11">
                  <c:v>-0.1381570186456352</c:v>
                </c:pt>
                <c:pt idx="12">
                  <c:v>-3.6997426466856005E-2</c:v>
                </c:pt>
                <c:pt idx="13">
                  <c:v>1.5502640182366216E-2</c:v>
                </c:pt>
                <c:pt idx="14">
                  <c:v>3.5366912318315399E-3</c:v>
                </c:pt>
                <c:pt idx="15">
                  <c:v>1.220322937937539E-2</c:v>
                </c:pt>
                <c:pt idx="16">
                  <c:v>4.963015144978717E-2</c:v>
                </c:pt>
                <c:pt idx="17">
                  <c:v>2.672574215324694E-2</c:v>
                </c:pt>
                <c:pt idx="18">
                  <c:v>9.4718073837435739E-3</c:v>
                </c:pt>
                <c:pt idx="19">
                  <c:v>1.1368558358079641E-2</c:v>
                </c:pt>
                <c:pt idx="20">
                  <c:v>-2.3182353067242509E-2</c:v>
                </c:pt>
                <c:pt idx="21">
                  <c:v>6.1125438031427927E-2</c:v>
                </c:pt>
                <c:pt idx="22">
                  <c:v>1.0328174964432351E-2</c:v>
                </c:pt>
                <c:pt idx="23">
                  <c:v>3.6920804683154597E-3</c:v>
                </c:pt>
                <c:pt idx="24">
                  <c:v>-2.8081188242267109E-2</c:v>
                </c:pt>
                <c:pt idx="25">
                  <c:v>7.5652339171477609E-2</c:v>
                </c:pt>
                <c:pt idx="26">
                  <c:v>5.4234432532047107E-2</c:v>
                </c:pt>
                <c:pt idx="27">
                  <c:v>-1.2937301016722788E-2</c:v>
                </c:pt>
                <c:pt idx="28">
                  <c:v>4.8467202732860606E-2</c:v>
                </c:pt>
                <c:pt idx="29">
                  <c:v>-8.7979931408838724E-2</c:v>
                </c:pt>
                <c:pt idx="30">
                  <c:v>-1.8611449368142227E-2</c:v>
                </c:pt>
                <c:pt idx="31">
                  <c:v>5.2641996951695857E-2</c:v>
                </c:pt>
                <c:pt idx="32">
                  <c:v>0.1478445965221627</c:v>
                </c:pt>
                <c:pt idx="33">
                  <c:v>1.959624907758041E-2</c:v>
                </c:pt>
                <c:pt idx="34">
                  <c:v>1.2183256190638639E-2</c:v>
                </c:pt>
                <c:pt idx="35">
                  <c:v>1.7848193908952856E-2</c:v>
                </c:pt>
                <c:pt idx="36">
                  <c:v>-5.4444781989768844E-3</c:v>
                </c:pt>
                <c:pt idx="37">
                  <c:v>-6.840850145970763E-2</c:v>
                </c:pt>
                <c:pt idx="38">
                  <c:v>-4.9242871429880444E-2</c:v>
                </c:pt>
                <c:pt idx="39">
                  <c:v>-4.364814419965575E-2</c:v>
                </c:pt>
                <c:pt idx="40">
                  <c:v>4.3571887950183026E-2</c:v>
                </c:pt>
                <c:pt idx="41">
                  <c:v>-4.5593499312796687E-2</c:v>
                </c:pt>
                <c:pt idx="42">
                  <c:v>3.8361393008642566E-2</c:v>
                </c:pt>
                <c:pt idx="43">
                  <c:v>-8.9604482504511626E-2</c:v>
                </c:pt>
                <c:pt idx="44">
                  <c:v>-1.594541927627879E-2</c:v>
                </c:pt>
                <c:pt idx="45">
                  <c:v>6.9687788446350252E-3</c:v>
                </c:pt>
                <c:pt idx="46">
                  <c:v>7.2282271255900685E-2</c:v>
                </c:pt>
                <c:pt idx="47">
                  <c:v>0.12784842533273977</c:v>
                </c:pt>
                <c:pt idx="48">
                  <c:v>6.0280082843124517E-3</c:v>
                </c:pt>
                <c:pt idx="49">
                  <c:v>-4.0710597178823665E-2</c:v>
                </c:pt>
                <c:pt idx="50">
                  <c:v>5.8730831608356779E-2</c:v>
                </c:pt>
                <c:pt idx="51">
                  <c:v>-7.12177231966096E-2</c:v>
                </c:pt>
                <c:pt idx="52">
                  <c:v>-3.0371361052656622E-2</c:v>
                </c:pt>
                <c:pt idx="53">
                  <c:v>4.5694581025879297E-2</c:v>
                </c:pt>
                <c:pt idx="54">
                  <c:v>3.1373013260813071E-2</c:v>
                </c:pt>
                <c:pt idx="55">
                  <c:v>-3.7106955897932829E-2</c:v>
                </c:pt>
                <c:pt idx="56">
                  <c:v>1.1551490503847075E-2</c:v>
                </c:pt>
                <c:pt idx="57">
                  <c:v>-5.3420558387993519E-2</c:v>
                </c:pt>
                <c:pt idx="58">
                  <c:v>-4.5275572624147865E-2</c:v>
                </c:pt>
                <c:pt idx="59">
                  <c:v>-1.5723631005470667E-2</c:v>
                </c:pt>
                <c:pt idx="60">
                  <c:v>9.4676632890633161E-2</c:v>
                </c:pt>
                <c:pt idx="61">
                  <c:v>-5.5726447555182065E-2</c:v>
                </c:pt>
                <c:pt idx="62">
                  <c:v>7.9406130841315148E-2</c:v>
                </c:pt>
                <c:pt idx="63">
                  <c:v>3.266966661472398E-2</c:v>
                </c:pt>
                <c:pt idx="64">
                  <c:v>-9.3439637016552543E-2</c:v>
                </c:pt>
                <c:pt idx="65">
                  <c:v>0.11130661597938207</c:v>
                </c:pt>
                <c:pt idx="66">
                  <c:v>-0.11555860450234985</c:v>
                </c:pt>
                <c:pt idx="67">
                  <c:v>-0.15820731042395753</c:v>
                </c:pt>
                <c:pt idx="68">
                  <c:v>3.3580334394773467E-2</c:v>
                </c:pt>
                <c:pt idx="69">
                  <c:v>1.1522205571055428E-2</c:v>
                </c:pt>
                <c:pt idx="70">
                  <c:v>1.2798026631271556E-2</c:v>
                </c:pt>
                <c:pt idx="71">
                  <c:v>-8.3228700182820914E-2</c:v>
                </c:pt>
                <c:pt idx="72">
                  <c:v>2.7312428478050828E-2</c:v>
                </c:pt>
                <c:pt idx="73">
                  <c:v>5.5251629494378625E-2</c:v>
                </c:pt>
                <c:pt idx="74">
                  <c:v>6.9957379055872862E-2</c:v>
                </c:pt>
                <c:pt idx="75">
                  <c:v>3.3889698943539034E-2</c:v>
                </c:pt>
                <c:pt idx="76">
                  <c:v>4.4421496560145032E-2</c:v>
                </c:pt>
                <c:pt idx="77">
                  <c:v>-2.1015530563662774E-2</c:v>
                </c:pt>
                <c:pt idx="78">
                  <c:v>0.12915314185973448</c:v>
                </c:pt>
                <c:pt idx="79">
                  <c:v>2.7651202286393582E-2</c:v>
                </c:pt>
                <c:pt idx="80">
                  <c:v>9.1969021487093794E-2</c:v>
                </c:pt>
                <c:pt idx="81">
                  <c:v>0.12673814596788754</c:v>
                </c:pt>
                <c:pt idx="82">
                  <c:v>-5.5289951195236504E-2</c:v>
                </c:pt>
                <c:pt idx="83">
                  <c:v>-0.12701503192056091</c:v>
                </c:pt>
                <c:pt idx="84">
                  <c:v>-4.7410588165283998E-2</c:v>
                </c:pt>
                <c:pt idx="85">
                  <c:v>-9.5289859933134879E-2</c:v>
                </c:pt>
                <c:pt idx="86">
                  <c:v>-0.1681953163577318</c:v>
                </c:pt>
                <c:pt idx="87">
                  <c:v>-2.9168614983651295E-2</c:v>
                </c:pt>
                <c:pt idx="88">
                  <c:v>5.5017773113761603E-2</c:v>
                </c:pt>
                <c:pt idx="89">
                  <c:v>-7.4745999496524995E-2</c:v>
                </c:pt>
                <c:pt idx="90">
                  <c:v>-3.6573580740114103E-2</c:v>
                </c:pt>
                <c:pt idx="91">
                  <c:v>-1.3642647214078206E-2</c:v>
                </c:pt>
                <c:pt idx="92">
                  <c:v>-5.6613195445147811E-3</c:v>
                </c:pt>
                <c:pt idx="93">
                  <c:v>3.3806776649301248E-2</c:v>
                </c:pt>
                <c:pt idx="94">
                  <c:v>-0.17202195053987906</c:v>
                </c:pt>
                <c:pt idx="95">
                  <c:v>-9.3632475571668455E-2</c:v>
                </c:pt>
                <c:pt idx="96">
                  <c:v>4.8831518779697741E-2</c:v>
                </c:pt>
                <c:pt idx="97">
                  <c:v>-9.4726587770998558E-2</c:v>
                </c:pt>
                <c:pt idx="98">
                  <c:v>0.23748832107035484</c:v>
                </c:pt>
                <c:pt idx="99">
                  <c:v>1.2927606095060504E-2</c:v>
                </c:pt>
                <c:pt idx="100">
                  <c:v>-1.776864031132832E-2</c:v>
                </c:pt>
                <c:pt idx="101">
                  <c:v>-2.7991052939707887E-2</c:v>
                </c:pt>
                <c:pt idx="102">
                  <c:v>-5.155409566035863E-2</c:v>
                </c:pt>
                <c:pt idx="103">
                  <c:v>1.5135922689691265E-2</c:v>
                </c:pt>
                <c:pt idx="104">
                  <c:v>6.0646852085170767E-2</c:v>
                </c:pt>
                <c:pt idx="105">
                  <c:v>-2.3668846379153501E-2</c:v>
                </c:pt>
                <c:pt idx="106">
                  <c:v>-9.6254448401426509E-2</c:v>
                </c:pt>
                <c:pt idx="107">
                  <c:v>2.0593704066538793E-2</c:v>
                </c:pt>
                <c:pt idx="108">
                  <c:v>4.2170301248757452E-3</c:v>
                </c:pt>
                <c:pt idx="109">
                  <c:v>1.2947783085285462E-2</c:v>
                </c:pt>
                <c:pt idx="110">
                  <c:v>3.6385379177699538E-2</c:v>
                </c:pt>
                <c:pt idx="111">
                  <c:v>5.1188643280376506E-2</c:v>
                </c:pt>
                <c:pt idx="112">
                  <c:v>5.8834981636594647E-2</c:v>
                </c:pt>
                <c:pt idx="113">
                  <c:v>1.9966506074307444E-2</c:v>
                </c:pt>
                <c:pt idx="114">
                  <c:v>1.6310560660810589E-2</c:v>
                </c:pt>
                <c:pt idx="115">
                  <c:v>-7.0101696043378542E-2</c:v>
                </c:pt>
                <c:pt idx="116">
                  <c:v>-0.12504921557345411</c:v>
                </c:pt>
                <c:pt idx="117">
                  <c:v>-2.3500905307173081E-2</c:v>
                </c:pt>
                <c:pt idx="118">
                  <c:v>-0.10186498291223622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42096"/>
        <c:axId val="574543656"/>
      </c:lineChart>
      <c:dateAx>
        <c:axId val="5675420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43656"/>
        <c:crosses val="autoZero"/>
        <c:auto val="1"/>
        <c:lblOffset val="100"/>
        <c:baseTimeUnit val="days"/>
      </c:dateAx>
      <c:valAx>
        <c:axId val="57454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4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'JPM Done'!$D$1</c:f>
              <c:strCache>
                <c:ptCount val="1"/>
                <c:pt idx="0">
                  <c:v>JPM Excess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'JPM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'JPM Done'!$D$2:$D$120</c:f>
              <c:numCache>
                <c:formatCode>0.0000%</c:formatCode>
                <c:ptCount val="119"/>
                <c:pt idx="0">
                  <c:v>-9.88982774820585E-3</c:v>
                </c:pt>
                <c:pt idx="1">
                  <c:v>3.7762735532082474E-2</c:v>
                </c:pt>
                <c:pt idx="2">
                  <c:v>6.1392266821145659E-2</c:v>
                </c:pt>
                <c:pt idx="3">
                  <c:v>-4.8829944849559659E-2</c:v>
                </c:pt>
                <c:pt idx="4">
                  <c:v>-6.4668236988759675E-2</c:v>
                </c:pt>
                <c:pt idx="5">
                  <c:v>1.7948893347259121E-2</c:v>
                </c:pt>
                <c:pt idx="6">
                  <c:v>3.0100395627408728E-2</c:v>
                </c:pt>
                <c:pt idx="7">
                  <c:v>3.9827252366675905E-2</c:v>
                </c:pt>
                <c:pt idx="8">
                  <c:v>5.1162986359033318E-2</c:v>
                </c:pt>
                <c:pt idx="9">
                  <c:v>-1.1439597834662614E-2</c:v>
                </c:pt>
                <c:pt idx="10">
                  <c:v>0.12686820965108497</c:v>
                </c:pt>
                <c:pt idx="11">
                  <c:v>-0.12545889538955396</c:v>
                </c:pt>
                <c:pt idx="12">
                  <c:v>4.0201044865397592E-2</c:v>
                </c:pt>
                <c:pt idx="13">
                  <c:v>-5.3243202615034426E-3</c:v>
                </c:pt>
                <c:pt idx="14">
                  <c:v>1.0731576594716068E-2</c:v>
                </c:pt>
                <c:pt idx="15">
                  <c:v>1.3280200080573281E-2</c:v>
                </c:pt>
                <c:pt idx="16">
                  <c:v>3.0840319544183127E-2</c:v>
                </c:pt>
                <c:pt idx="17">
                  <c:v>7.8476284214184493E-3</c:v>
                </c:pt>
                <c:pt idx="18">
                  <c:v>3.6873773609995088E-2</c:v>
                </c:pt>
                <c:pt idx="19">
                  <c:v>-7.3490914590152827E-3</c:v>
                </c:pt>
                <c:pt idx="20">
                  <c:v>-7.2116198756907571E-2</c:v>
                </c:pt>
                <c:pt idx="21">
                  <c:v>6.8420151749538374E-2</c:v>
                </c:pt>
                <c:pt idx="22">
                  <c:v>2.6331127560388225E-2</c:v>
                </c:pt>
                <c:pt idx="23">
                  <c:v>-4.7176693983636823E-2</c:v>
                </c:pt>
                <c:pt idx="24">
                  <c:v>2.2003597864710608E-2</c:v>
                </c:pt>
                <c:pt idx="25">
                  <c:v>0.11016399993102326</c:v>
                </c:pt>
                <c:pt idx="26">
                  <c:v>4.3522888054656197E-3</c:v>
                </c:pt>
                <c:pt idx="27">
                  <c:v>2.2939941286183679E-2</c:v>
                </c:pt>
                <c:pt idx="28">
                  <c:v>-9.3340371484224652E-2</c:v>
                </c:pt>
                <c:pt idx="29">
                  <c:v>6.3374127398386562E-2</c:v>
                </c:pt>
                <c:pt idx="30">
                  <c:v>-3.2998076813924221E-2</c:v>
                </c:pt>
                <c:pt idx="31">
                  <c:v>0.11383770160717709</c:v>
                </c:pt>
                <c:pt idx="32">
                  <c:v>3.9074203315121403E-2</c:v>
                </c:pt>
                <c:pt idx="33">
                  <c:v>-2.9911337275921771E-2</c:v>
                </c:pt>
                <c:pt idx="34">
                  <c:v>3.9678288606912013E-2</c:v>
                </c:pt>
                <c:pt idx="35">
                  <c:v>7.7356874091349934E-2</c:v>
                </c:pt>
                <c:pt idx="36">
                  <c:v>7.0317263402447025E-2</c:v>
                </c:pt>
                <c:pt idx="37">
                  <c:v>-1.450371074733663E-2</c:v>
                </c:pt>
                <c:pt idx="38">
                  <c:v>3.7157085469088122E-2</c:v>
                </c:pt>
                <c:pt idx="39">
                  <c:v>8.9871679568859414E-2</c:v>
                </c:pt>
                <c:pt idx="40">
                  <c:v>3.1591650477984602E-2</c:v>
                </c:pt>
                <c:pt idx="41">
                  <c:v>1.5899400192039229E-2</c:v>
                </c:pt>
                <c:pt idx="42">
                  <c:v>7.7786290195984431E-2</c:v>
                </c:pt>
                <c:pt idx="43">
                  <c:v>-0.22876929550220673</c:v>
                </c:pt>
                <c:pt idx="44">
                  <c:v>-5.9185305044901812E-2</c:v>
                </c:pt>
                <c:pt idx="45">
                  <c:v>0.17171342093971231</c:v>
                </c:pt>
                <c:pt idx="46">
                  <c:v>5.1960858992218445E-2</c:v>
                </c:pt>
                <c:pt idx="47">
                  <c:v>0.12986293255770232</c:v>
                </c:pt>
                <c:pt idx="48">
                  <c:v>7.3619681112178412E-2</c:v>
                </c:pt>
                <c:pt idx="49">
                  <c:v>-0.10904168137614394</c:v>
                </c:pt>
                <c:pt idx="50">
                  <c:v>0.16420085373711718</c:v>
                </c:pt>
                <c:pt idx="51">
                  <c:v>-0.19808308831296861</c:v>
                </c:pt>
                <c:pt idx="52">
                  <c:v>-7.1462825244911182E-2</c:v>
                </c:pt>
                <c:pt idx="53">
                  <c:v>-5.9314778018251428E-3</c:v>
                </c:pt>
                <c:pt idx="54">
                  <c:v>-5.3208312098759043E-2</c:v>
                </c:pt>
                <c:pt idx="55">
                  <c:v>-5.2394463309654915E-2</c:v>
                </c:pt>
                <c:pt idx="56">
                  <c:v>-4.8524510479184711E-3</c:v>
                </c:pt>
                <c:pt idx="57">
                  <c:v>-1.2686528917497815E-2</c:v>
                </c:pt>
                <c:pt idx="58">
                  <c:v>3.8849164016838279E-2</c:v>
                </c:pt>
                <c:pt idx="59">
                  <c:v>6.0506089761933439E-2</c:v>
                </c:pt>
                <c:pt idx="60">
                  <c:v>0.13415788135943654</c:v>
                </c:pt>
                <c:pt idx="61">
                  <c:v>-6.2204645979077001E-3</c:v>
                </c:pt>
                <c:pt idx="62">
                  <c:v>-1.0139194285977614E-2</c:v>
                </c:pt>
                <c:pt idx="63">
                  <c:v>4.6654661046283567E-2</c:v>
                </c:pt>
                <c:pt idx="64">
                  <c:v>-9.7443706051995788E-2</c:v>
                </c:pt>
                <c:pt idx="65">
                  <c:v>0.10161715755168639</c:v>
                </c:pt>
                <c:pt idx="66">
                  <c:v>-7.5104580295277862E-2</c:v>
                </c:pt>
                <c:pt idx="67">
                  <c:v>-7.0580696747498894E-2</c:v>
                </c:pt>
                <c:pt idx="68">
                  <c:v>-4.7552135102342706E-2</c:v>
                </c:pt>
                <c:pt idx="69">
                  <c:v>6.6146059731458123E-2</c:v>
                </c:pt>
                <c:pt idx="70">
                  <c:v>7.7762122309082138E-2</c:v>
                </c:pt>
                <c:pt idx="71">
                  <c:v>-6.4408836031388306E-2</c:v>
                </c:pt>
                <c:pt idx="72">
                  <c:v>-1.9323691757024024E-2</c:v>
                </c:pt>
                <c:pt idx="73">
                  <c:v>1.7195588422266463E-2</c:v>
                </c:pt>
                <c:pt idx="74">
                  <c:v>-4.566218119802215E-2</c:v>
                </c:pt>
                <c:pt idx="75">
                  <c:v>8.2335203335497306E-3</c:v>
                </c:pt>
                <c:pt idx="76">
                  <c:v>0.12435007789933994</c:v>
                </c:pt>
                <c:pt idx="77">
                  <c:v>0.1346372664093404</c:v>
                </c:pt>
                <c:pt idx="78">
                  <c:v>-7.5693056539100953E-2</c:v>
                </c:pt>
                <c:pt idx="79">
                  <c:v>0.11806515980403529</c:v>
                </c:pt>
                <c:pt idx="80">
                  <c:v>0.24366992962980397</c:v>
                </c:pt>
                <c:pt idx="81">
                  <c:v>0.16315509104068457</c:v>
                </c:pt>
                <c:pt idx="82">
                  <c:v>-0.10445611343029775</c:v>
                </c:pt>
                <c:pt idx="83">
                  <c:v>-0.18110110836487514</c:v>
                </c:pt>
                <c:pt idx="84">
                  <c:v>-4.1310656406382852E-3</c:v>
                </c:pt>
                <c:pt idx="85">
                  <c:v>-0.23255986480852356</c:v>
                </c:pt>
                <c:pt idx="86">
                  <c:v>-0.11010377220739441</c:v>
                </c:pt>
                <c:pt idx="87">
                  <c:v>0.21258555411214053</c:v>
                </c:pt>
                <c:pt idx="88">
                  <c:v>-5.4045482351741066E-2</c:v>
                </c:pt>
                <c:pt idx="89">
                  <c:v>0.19614871453179417</c:v>
                </c:pt>
                <c:pt idx="90">
                  <c:v>-0.20350136746670877</c:v>
                </c:pt>
                <c:pt idx="91">
                  <c:v>-9.9028255251448344E-2</c:v>
                </c:pt>
                <c:pt idx="92">
                  <c:v>0.11760592394248386</c:v>
                </c:pt>
                <c:pt idx="93">
                  <c:v>5.5463859123921322E-2</c:v>
                </c:pt>
                <c:pt idx="94">
                  <c:v>-0.14426334012560177</c:v>
                </c:pt>
                <c:pt idx="95">
                  <c:v>9.3213843276721997E-2</c:v>
                </c:pt>
                <c:pt idx="96">
                  <c:v>-4.5507789645221536E-2</c:v>
                </c:pt>
                <c:pt idx="97">
                  <c:v>-3.2386773397418994E-2</c:v>
                </c:pt>
                <c:pt idx="98">
                  <c:v>3.0985269924642032E-2</c:v>
                </c:pt>
                <c:pt idx="99">
                  <c:v>2.6116999594510991E-2</c:v>
                </c:pt>
                <c:pt idx="100">
                  <c:v>8.1633610124571092E-3</c:v>
                </c:pt>
                <c:pt idx="101">
                  <c:v>-8.8488268566077888E-2</c:v>
                </c:pt>
                <c:pt idx="102">
                  <c:v>-6.8896544190242215E-2</c:v>
                </c:pt>
                <c:pt idx="103">
                  <c:v>-9.115616403531826E-3</c:v>
                </c:pt>
                <c:pt idx="104">
                  <c:v>8.0460197419140289E-2</c:v>
                </c:pt>
                <c:pt idx="105">
                  <c:v>-2.4707768642613728E-2</c:v>
                </c:pt>
                <c:pt idx="106">
                  <c:v>-3.4479303066110571E-2</c:v>
                </c:pt>
                <c:pt idx="107">
                  <c:v>5.7893337567620433E-2</c:v>
                </c:pt>
                <c:pt idx="108">
                  <c:v>3.9664028771858616E-2</c:v>
                </c:pt>
                <c:pt idx="109">
                  <c:v>-2.8726962053770708E-2</c:v>
                </c:pt>
                <c:pt idx="110">
                  <c:v>1.3399598626424085E-2</c:v>
                </c:pt>
                <c:pt idx="111">
                  <c:v>2.4571246564336135E-2</c:v>
                </c:pt>
                <c:pt idx="112">
                  <c:v>-3.3565323993480067E-3</c:v>
                </c:pt>
                <c:pt idx="113">
                  <c:v>9.1055216163598338E-2</c:v>
                </c:pt>
                <c:pt idx="114">
                  <c:v>-1.8859372297198668E-2</c:v>
                </c:pt>
                <c:pt idx="115">
                  <c:v>-6.422073245182533E-2</c:v>
                </c:pt>
                <c:pt idx="116">
                  <c:v>9.4960154481675052E-2</c:v>
                </c:pt>
                <c:pt idx="117">
                  <c:v>8.4286716967037802E-3</c:v>
                </c:pt>
                <c:pt idx="118">
                  <c:v>3.1376810988477243E-2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'JPM Done'!$G$1</c:f>
              <c:strCache>
                <c:ptCount val="1"/>
                <c:pt idx="0">
                  <c:v>Predicted JPM Excess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'JPM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'JPM Done'!$G$2:$G$120</c:f>
              <c:numCache>
                <c:formatCode>0.0000%</c:formatCode>
                <c:ptCount val="119"/>
                <c:pt idx="0">
                  <c:v>6.1859773650259102E-3</c:v>
                </c:pt>
                <c:pt idx="1">
                  <c:v>7.3664987283820586E-3</c:v>
                </c:pt>
                <c:pt idx="2">
                  <c:v>1.2743707874636339E-2</c:v>
                </c:pt>
                <c:pt idx="3">
                  <c:v>5.6144955598925027E-3</c:v>
                </c:pt>
                <c:pt idx="4">
                  <c:v>3.2582606245324646E-3</c:v>
                </c:pt>
                <c:pt idx="5">
                  <c:v>8.6220866904808211E-3</c:v>
                </c:pt>
                <c:pt idx="6">
                  <c:v>5.968368075565055E-3</c:v>
                </c:pt>
                <c:pt idx="7">
                  <c:v>8.0204376062111976E-3</c:v>
                </c:pt>
                <c:pt idx="8">
                  <c:v>7.8915006925428452E-3</c:v>
                </c:pt>
                <c:pt idx="9">
                  <c:v>6.2028578638653959E-3</c:v>
                </c:pt>
                <c:pt idx="10">
                  <c:v>1.091289381592786E-2</c:v>
                </c:pt>
                <c:pt idx="11">
                  <c:v>5.3138240974690935E-3</c:v>
                </c:pt>
                <c:pt idx="12">
                  <c:v>7.0628637815105403E-3</c:v>
                </c:pt>
                <c:pt idx="13">
                  <c:v>8.9337424642698983E-3</c:v>
                </c:pt>
                <c:pt idx="14">
                  <c:v>8.8480322898782365E-3</c:v>
                </c:pt>
                <c:pt idx="15">
                  <c:v>6.3260419621292575E-3</c:v>
                </c:pt>
                <c:pt idx="16">
                  <c:v>9.7892431297921696E-3</c:v>
                </c:pt>
                <c:pt idx="17">
                  <c:v>6.353777124884886E-3</c:v>
                </c:pt>
                <c:pt idx="18">
                  <c:v>8.5780826393596493E-3</c:v>
                </c:pt>
                <c:pt idx="19">
                  <c:v>8.7060239060314966E-3</c:v>
                </c:pt>
                <c:pt idx="20">
                  <c:v>7.7403368077357424E-3</c:v>
                </c:pt>
                <c:pt idx="21">
                  <c:v>7.7863614721853415E-3</c:v>
                </c:pt>
                <c:pt idx="22">
                  <c:v>1.0144021875458101E-2</c:v>
                </c:pt>
                <c:pt idx="23">
                  <c:v>5.0178791151486895E-3</c:v>
                </c:pt>
                <c:pt idx="24">
                  <c:v>8.8715751509327572E-3</c:v>
                </c:pt>
                <c:pt idx="25">
                  <c:v>9.1622803021413311E-3</c:v>
                </c:pt>
                <c:pt idx="26">
                  <c:v>1.0237111703420287E-2</c:v>
                </c:pt>
                <c:pt idx="27">
                  <c:v>9.2746777308802038E-3</c:v>
                </c:pt>
                <c:pt idx="28">
                  <c:v>5.2959791827381841E-3</c:v>
                </c:pt>
                <c:pt idx="29">
                  <c:v>1.0559068733680378E-2</c:v>
                </c:pt>
                <c:pt idx="30">
                  <c:v>6.358481100978401E-3</c:v>
                </c:pt>
                <c:pt idx="31">
                  <c:v>8.6891397131045999E-3</c:v>
                </c:pt>
                <c:pt idx="32">
                  <c:v>8.5130853895080457E-3</c:v>
                </c:pt>
                <c:pt idx="33">
                  <c:v>9.6778760062648204E-3</c:v>
                </c:pt>
                <c:pt idx="34">
                  <c:v>8.053727978544048E-3</c:v>
                </c:pt>
                <c:pt idx="35">
                  <c:v>1.0620381601957812E-2</c:v>
                </c:pt>
                <c:pt idx="36">
                  <c:v>7.7957698781326197E-3</c:v>
                </c:pt>
                <c:pt idx="37">
                  <c:v>7.5158263215729503E-3</c:v>
                </c:pt>
                <c:pt idx="38">
                  <c:v>6.0420331581728486E-3</c:v>
                </c:pt>
                <c:pt idx="39">
                  <c:v>8.9127338907677295E-3</c:v>
                </c:pt>
                <c:pt idx="40">
                  <c:v>8.6202193189316746E-3</c:v>
                </c:pt>
                <c:pt idx="41">
                  <c:v>8.1544107995513027E-3</c:v>
                </c:pt>
                <c:pt idx="42">
                  <c:v>9.9119331472513651E-3</c:v>
                </c:pt>
                <c:pt idx="43">
                  <c:v>3.251533868780361E-3</c:v>
                </c:pt>
                <c:pt idx="44">
                  <c:v>6.8450995751151858E-3</c:v>
                </c:pt>
                <c:pt idx="45">
                  <c:v>9.375634191099878E-3</c:v>
                </c:pt>
                <c:pt idx="46">
                  <c:v>9.9787928719633889E-3</c:v>
                </c:pt>
                <c:pt idx="47">
                  <c:v>1.0176015563804949E-2</c:v>
                </c:pt>
                <c:pt idx="48">
                  <c:v>7.893364862855589E-3</c:v>
                </c:pt>
                <c:pt idx="49">
                  <c:v>7.0072557140766351E-3</c:v>
                </c:pt>
                <c:pt idx="50">
                  <c:v>1.4355661729099941E-2</c:v>
                </c:pt>
                <c:pt idx="51">
                  <c:v>2.6616813598803989E-3</c:v>
                </c:pt>
                <c:pt idx="52">
                  <c:v>3.6360378825332309E-3</c:v>
                </c:pt>
                <c:pt idx="53">
                  <c:v>5.9360450558157817E-3</c:v>
                </c:pt>
                <c:pt idx="54">
                  <c:v>6.1467354744578415E-3</c:v>
                </c:pt>
                <c:pt idx="55">
                  <c:v>6.4566504607658955E-3</c:v>
                </c:pt>
                <c:pt idx="56">
                  <c:v>9.1924198618884775E-3</c:v>
                </c:pt>
                <c:pt idx="57">
                  <c:v>7.2659077208216726E-3</c:v>
                </c:pt>
                <c:pt idx="58">
                  <c:v>9.4135929496748736E-3</c:v>
                </c:pt>
                <c:pt idx="59">
                  <c:v>8.8052973403314645E-3</c:v>
                </c:pt>
                <c:pt idx="60">
                  <c:v>1.1587748829086272E-2</c:v>
                </c:pt>
                <c:pt idx="61">
                  <c:v>7.1811221996424873E-3</c:v>
                </c:pt>
                <c:pt idx="62">
                  <c:v>9.7311912497200937E-3</c:v>
                </c:pt>
                <c:pt idx="63">
                  <c:v>1.3035366807286985E-2</c:v>
                </c:pt>
                <c:pt idx="64">
                  <c:v>4.2376615203447883E-3</c:v>
                </c:pt>
                <c:pt idx="65">
                  <c:v>1.1810005188029899E-2</c:v>
                </c:pt>
                <c:pt idx="66">
                  <c:v>3.8222970388142479E-3</c:v>
                </c:pt>
                <c:pt idx="67">
                  <c:v>1.9880431913049694E-3</c:v>
                </c:pt>
                <c:pt idx="68">
                  <c:v>8.2909118728936287E-3</c:v>
                </c:pt>
                <c:pt idx="69">
                  <c:v>1.1162370537241555E-2</c:v>
                </c:pt>
                <c:pt idx="70">
                  <c:v>9.1919838704163908E-3</c:v>
                </c:pt>
                <c:pt idx="71">
                  <c:v>4.9272249586693817E-3</c:v>
                </c:pt>
                <c:pt idx="72">
                  <c:v>8.4936343736665715E-3</c:v>
                </c:pt>
                <c:pt idx="73">
                  <c:v>1.1072301248833846E-2</c:v>
                </c:pt>
                <c:pt idx="74">
                  <c:v>6.0476197853360511E-3</c:v>
                </c:pt>
                <c:pt idx="75">
                  <c:v>9.6617361485613097E-3</c:v>
                </c:pt>
                <c:pt idx="76">
                  <c:v>9.5175357584142781E-3</c:v>
                </c:pt>
                <c:pt idx="77">
                  <c:v>1.2160036839381466E-2</c:v>
                </c:pt>
                <c:pt idx="78">
                  <c:v>7.3447338459579851E-3</c:v>
                </c:pt>
                <c:pt idx="79">
                  <c:v>1.0788376513199374E-2</c:v>
                </c:pt>
                <c:pt idx="80">
                  <c:v>1.3452298437806862E-2</c:v>
                </c:pt>
                <c:pt idx="81">
                  <c:v>1.2896586215142926E-2</c:v>
                </c:pt>
                <c:pt idx="82">
                  <c:v>1.6278375081044735E-4</c:v>
                </c:pt>
                <c:pt idx="83">
                  <c:v>1.7536010392494149E-3</c:v>
                </c:pt>
                <c:pt idx="84">
                  <c:v>7.8453978719592379E-3</c:v>
                </c:pt>
                <c:pt idx="85">
                  <c:v>2.4556546055541301E-3</c:v>
                </c:pt>
                <c:pt idx="86">
                  <c:v>-3.7157342583047752E-3</c:v>
                </c:pt>
                <c:pt idx="87">
                  <c:v>1.3751040152357704E-3</c:v>
                </c:pt>
                <c:pt idx="88">
                  <c:v>8.042096463039286E-3</c:v>
                </c:pt>
                <c:pt idx="89">
                  <c:v>6.6092185161727495E-3</c:v>
                </c:pt>
                <c:pt idx="90">
                  <c:v>1.6446792196480736E-3</c:v>
                </c:pt>
                <c:pt idx="91">
                  <c:v>7.93895782981743E-3</c:v>
                </c:pt>
                <c:pt idx="92">
                  <c:v>1.0378887557818874E-2</c:v>
                </c:pt>
                <c:pt idx="93">
                  <c:v>6.8763415927358467E-3</c:v>
                </c:pt>
                <c:pt idx="94">
                  <c:v>4.9514230251560595E-3</c:v>
                </c:pt>
                <c:pt idx="95">
                  <c:v>3.2067256886922288E-3</c:v>
                </c:pt>
                <c:pt idx="96">
                  <c:v>6.6237175940632208E-3</c:v>
                </c:pt>
                <c:pt idx="97">
                  <c:v>4.270615254314351E-3</c:v>
                </c:pt>
                <c:pt idx="98">
                  <c:v>8.1011847147357593E-3</c:v>
                </c:pt>
                <c:pt idx="99">
                  <c:v>9.4687004220426006E-3</c:v>
                </c:pt>
                <c:pt idx="100">
                  <c:v>7.9523836462518354E-3</c:v>
                </c:pt>
                <c:pt idx="101">
                  <c:v>4.997856292304809E-3</c:v>
                </c:pt>
                <c:pt idx="102">
                  <c:v>5.9365730531730342E-3</c:v>
                </c:pt>
                <c:pt idx="103">
                  <c:v>9.2019010303590158E-3</c:v>
                </c:pt>
                <c:pt idx="104">
                  <c:v>9.8925411066105272E-3</c:v>
                </c:pt>
                <c:pt idx="105">
                  <c:v>7.7102039421394495E-3</c:v>
                </c:pt>
                <c:pt idx="106">
                  <c:v>5.637625208825923E-3</c:v>
                </c:pt>
                <c:pt idx="107">
                  <c:v>7.9906391912667445E-3</c:v>
                </c:pt>
                <c:pt idx="108">
                  <c:v>7.8998599742248071E-3</c:v>
                </c:pt>
                <c:pt idx="109">
                  <c:v>8.1317636181631979E-3</c:v>
                </c:pt>
                <c:pt idx="110">
                  <c:v>9.1253714789408247E-3</c:v>
                </c:pt>
                <c:pt idx="111">
                  <c:v>8.6839372331895971E-3</c:v>
                </c:pt>
                <c:pt idx="112">
                  <c:v>8.4477182039297341E-3</c:v>
                </c:pt>
                <c:pt idx="113">
                  <c:v>7.4081557415124986E-3</c:v>
                </c:pt>
                <c:pt idx="114">
                  <c:v>7.0921959693939869E-3</c:v>
                </c:pt>
                <c:pt idx="115">
                  <c:v>5.0726746148279326E-3</c:v>
                </c:pt>
                <c:pt idx="116">
                  <c:v>7.8839968739719546E-3</c:v>
                </c:pt>
                <c:pt idx="117">
                  <c:v>7.3042694585300064E-2</c:v>
                </c:pt>
                <c:pt idx="118">
                  <c:v>0.13820736492839217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503440"/>
        <c:axId val="474628352"/>
      </c:lineChart>
      <c:dateAx>
        <c:axId val="5815034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28352"/>
        <c:crosses val="autoZero"/>
        <c:auto val="1"/>
        <c:lblOffset val="100"/>
        <c:baseTimeUnit val="days"/>
      </c:dateAx>
      <c:valAx>
        <c:axId val="4746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0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'JPM Done'!$D$1</c:f>
              <c:strCache>
                <c:ptCount val="1"/>
                <c:pt idx="0">
                  <c:v>JPM Excess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'JPM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'JPM Done'!$D$2:$D$120</c:f>
              <c:numCache>
                <c:formatCode>0.0000%</c:formatCode>
                <c:ptCount val="119"/>
                <c:pt idx="0">
                  <c:v>-9.88982774820585E-3</c:v>
                </c:pt>
                <c:pt idx="1">
                  <c:v>3.7762735532082474E-2</c:v>
                </c:pt>
                <c:pt idx="2">
                  <c:v>6.1392266821145659E-2</c:v>
                </c:pt>
                <c:pt idx="3">
                  <c:v>-4.8829944849559659E-2</c:v>
                </c:pt>
                <c:pt idx="4">
                  <c:v>-6.4668236988759675E-2</c:v>
                </c:pt>
                <c:pt idx="5">
                  <c:v>1.7948893347259121E-2</c:v>
                </c:pt>
                <c:pt idx="6">
                  <c:v>3.0100395627408728E-2</c:v>
                </c:pt>
                <c:pt idx="7">
                  <c:v>3.9827252366675905E-2</c:v>
                </c:pt>
                <c:pt idx="8">
                  <c:v>5.1162986359033318E-2</c:v>
                </c:pt>
                <c:pt idx="9">
                  <c:v>-1.1439597834662614E-2</c:v>
                </c:pt>
                <c:pt idx="10">
                  <c:v>0.12686820965108497</c:v>
                </c:pt>
                <c:pt idx="11">
                  <c:v>-0.12545889538955396</c:v>
                </c:pt>
                <c:pt idx="12">
                  <c:v>4.0201044865397592E-2</c:v>
                </c:pt>
                <c:pt idx="13">
                  <c:v>-5.3243202615034426E-3</c:v>
                </c:pt>
                <c:pt idx="14">
                  <c:v>1.0731576594716068E-2</c:v>
                </c:pt>
                <c:pt idx="15">
                  <c:v>1.3280200080573281E-2</c:v>
                </c:pt>
                <c:pt idx="16">
                  <c:v>3.0840319544183127E-2</c:v>
                </c:pt>
                <c:pt idx="17">
                  <c:v>7.8476284214184493E-3</c:v>
                </c:pt>
                <c:pt idx="18">
                  <c:v>3.6873773609995088E-2</c:v>
                </c:pt>
                <c:pt idx="19">
                  <c:v>-7.3490914590152827E-3</c:v>
                </c:pt>
                <c:pt idx="20">
                  <c:v>-7.2116198756907571E-2</c:v>
                </c:pt>
                <c:pt idx="21">
                  <c:v>6.8420151749538374E-2</c:v>
                </c:pt>
                <c:pt idx="22">
                  <c:v>2.6331127560388225E-2</c:v>
                </c:pt>
                <c:pt idx="23">
                  <c:v>-4.7176693983636823E-2</c:v>
                </c:pt>
                <c:pt idx="24">
                  <c:v>2.2003597864710608E-2</c:v>
                </c:pt>
                <c:pt idx="25">
                  <c:v>0.11016399993102326</c:v>
                </c:pt>
                <c:pt idx="26">
                  <c:v>4.3522888054656197E-3</c:v>
                </c:pt>
                <c:pt idx="27">
                  <c:v>2.2939941286183679E-2</c:v>
                </c:pt>
                <c:pt idx="28">
                  <c:v>-9.3340371484224652E-2</c:v>
                </c:pt>
                <c:pt idx="29">
                  <c:v>6.3374127398386562E-2</c:v>
                </c:pt>
                <c:pt idx="30">
                  <c:v>-3.2998076813924221E-2</c:v>
                </c:pt>
                <c:pt idx="31">
                  <c:v>0.11383770160717709</c:v>
                </c:pt>
                <c:pt idx="32">
                  <c:v>3.9074203315121403E-2</c:v>
                </c:pt>
                <c:pt idx="33">
                  <c:v>-2.9911337275921771E-2</c:v>
                </c:pt>
                <c:pt idx="34">
                  <c:v>3.9678288606912013E-2</c:v>
                </c:pt>
                <c:pt idx="35">
                  <c:v>7.7356874091349934E-2</c:v>
                </c:pt>
                <c:pt idx="36">
                  <c:v>7.0317263402447025E-2</c:v>
                </c:pt>
                <c:pt idx="37">
                  <c:v>-1.450371074733663E-2</c:v>
                </c:pt>
                <c:pt idx="38">
                  <c:v>3.7157085469088122E-2</c:v>
                </c:pt>
                <c:pt idx="39">
                  <c:v>8.9871679568859414E-2</c:v>
                </c:pt>
                <c:pt idx="40">
                  <c:v>3.1591650477984602E-2</c:v>
                </c:pt>
                <c:pt idx="41">
                  <c:v>1.5899400192039229E-2</c:v>
                </c:pt>
                <c:pt idx="42">
                  <c:v>7.7786290195984431E-2</c:v>
                </c:pt>
                <c:pt idx="43">
                  <c:v>-0.22876929550220673</c:v>
                </c:pt>
                <c:pt idx="44">
                  <c:v>-5.9185305044901812E-2</c:v>
                </c:pt>
                <c:pt idx="45">
                  <c:v>0.17171342093971231</c:v>
                </c:pt>
                <c:pt idx="46">
                  <c:v>5.1960858992218445E-2</c:v>
                </c:pt>
                <c:pt idx="47">
                  <c:v>0.12986293255770232</c:v>
                </c:pt>
                <c:pt idx="48">
                  <c:v>7.3619681112178412E-2</c:v>
                </c:pt>
                <c:pt idx="49">
                  <c:v>-0.10904168137614394</c:v>
                </c:pt>
                <c:pt idx="50">
                  <c:v>0.16420085373711718</c:v>
                </c:pt>
                <c:pt idx="51">
                  <c:v>-0.19808308831296861</c:v>
                </c:pt>
                <c:pt idx="52">
                  <c:v>-7.1462825244911182E-2</c:v>
                </c:pt>
                <c:pt idx="53">
                  <c:v>-5.9314778018251428E-3</c:v>
                </c:pt>
                <c:pt idx="54">
                  <c:v>-5.3208312098759043E-2</c:v>
                </c:pt>
                <c:pt idx="55">
                  <c:v>-5.2394463309654915E-2</c:v>
                </c:pt>
                <c:pt idx="56">
                  <c:v>-4.8524510479184711E-3</c:v>
                </c:pt>
                <c:pt idx="57">
                  <c:v>-1.2686528917497815E-2</c:v>
                </c:pt>
                <c:pt idx="58">
                  <c:v>3.8849164016838279E-2</c:v>
                </c:pt>
                <c:pt idx="59">
                  <c:v>6.0506089761933439E-2</c:v>
                </c:pt>
                <c:pt idx="60">
                  <c:v>0.13415788135943654</c:v>
                </c:pt>
                <c:pt idx="61">
                  <c:v>-6.2204645979077001E-3</c:v>
                </c:pt>
                <c:pt idx="62">
                  <c:v>-1.0139194285977614E-2</c:v>
                </c:pt>
                <c:pt idx="63">
                  <c:v>4.6654661046283567E-2</c:v>
                </c:pt>
                <c:pt idx="64">
                  <c:v>-9.7443706051995788E-2</c:v>
                </c:pt>
                <c:pt idx="65">
                  <c:v>0.10161715755168639</c:v>
                </c:pt>
                <c:pt idx="66">
                  <c:v>-7.5104580295277862E-2</c:v>
                </c:pt>
                <c:pt idx="67">
                  <c:v>-7.0580696747498894E-2</c:v>
                </c:pt>
                <c:pt idx="68">
                  <c:v>-4.7552135102342706E-2</c:v>
                </c:pt>
                <c:pt idx="69">
                  <c:v>6.6146059731458123E-2</c:v>
                </c:pt>
                <c:pt idx="70">
                  <c:v>7.7762122309082138E-2</c:v>
                </c:pt>
                <c:pt idx="71">
                  <c:v>-6.4408836031388306E-2</c:v>
                </c:pt>
                <c:pt idx="72">
                  <c:v>-1.9323691757024024E-2</c:v>
                </c:pt>
                <c:pt idx="73">
                  <c:v>1.7195588422266463E-2</c:v>
                </c:pt>
                <c:pt idx="74">
                  <c:v>-4.566218119802215E-2</c:v>
                </c:pt>
                <c:pt idx="75">
                  <c:v>8.2335203335497306E-3</c:v>
                </c:pt>
                <c:pt idx="76">
                  <c:v>0.12435007789933994</c:v>
                </c:pt>
                <c:pt idx="77">
                  <c:v>0.1346372664093404</c:v>
                </c:pt>
                <c:pt idx="78">
                  <c:v>-7.5693056539100953E-2</c:v>
                </c:pt>
                <c:pt idx="79">
                  <c:v>0.11806515980403529</c:v>
                </c:pt>
                <c:pt idx="80">
                  <c:v>0.24366992962980397</c:v>
                </c:pt>
                <c:pt idx="81">
                  <c:v>0.16315509104068457</c:v>
                </c:pt>
                <c:pt idx="82">
                  <c:v>-0.10445611343029775</c:v>
                </c:pt>
                <c:pt idx="83">
                  <c:v>-0.18110110836487514</c:v>
                </c:pt>
                <c:pt idx="84">
                  <c:v>-4.1310656406382852E-3</c:v>
                </c:pt>
                <c:pt idx="85">
                  <c:v>-0.23255986480852356</c:v>
                </c:pt>
                <c:pt idx="86">
                  <c:v>-0.11010377220739441</c:v>
                </c:pt>
                <c:pt idx="87">
                  <c:v>0.21258555411214053</c:v>
                </c:pt>
                <c:pt idx="88">
                  <c:v>-5.4045482351741066E-2</c:v>
                </c:pt>
                <c:pt idx="89">
                  <c:v>0.19614871453179417</c:v>
                </c:pt>
                <c:pt idx="90">
                  <c:v>-0.20350136746670877</c:v>
                </c:pt>
                <c:pt idx="91">
                  <c:v>-9.9028255251448344E-2</c:v>
                </c:pt>
                <c:pt idx="92">
                  <c:v>0.11760592394248386</c:v>
                </c:pt>
                <c:pt idx="93">
                  <c:v>5.5463859123921322E-2</c:v>
                </c:pt>
                <c:pt idx="94">
                  <c:v>-0.14426334012560177</c:v>
                </c:pt>
                <c:pt idx="95">
                  <c:v>9.3213843276721997E-2</c:v>
                </c:pt>
                <c:pt idx="96">
                  <c:v>-4.5507789645221536E-2</c:v>
                </c:pt>
                <c:pt idx="97">
                  <c:v>-3.2386773397418994E-2</c:v>
                </c:pt>
                <c:pt idx="98">
                  <c:v>3.0985269924642032E-2</c:v>
                </c:pt>
                <c:pt idx="99">
                  <c:v>2.6116999594510991E-2</c:v>
                </c:pt>
                <c:pt idx="100">
                  <c:v>8.1633610124571092E-3</c:v>
                </c:pt>
                <c:pt idx="101">
                  <c:v>-8.8488268566077888E-2</c:v>
                </c:pt>
                <c:pt idx="102">
                  <c:v>-6.8896544190242215E-2</c:v>
                </c:pt>
                <c:pt idx="103">
                  <c:v>-9.115616403531826E-3</c:v>
                </c:pt>
                <c:pt idx="104">
                  <c:v>8.0460197419140289E-2</c:v>
                </c:pt>
                <c:pt idx="105">
                  <c:v>-2.4707768642613728E-2</c:v>
                </c:pt>
                <c:pt idx="106">
                  <c:v>-3.4479303066110571E-2</c:v>
                </c:pt>
                <c:pt idx="107">
                  <c:v>5.7893337567620433E-2</c:v>
                </c:pt>
                <c:pt idx="108">
                  <c:v>3.9664028771858616E-2</c:v>
                </c:pt>
                <c:pt idx="109">
                  <c:v>-2.8726962053770708E-2</c:v>
                </c:pt>
                <c:pt idx="110">
                  <c:v>1.3399598626424085E-2</c:v>
                </c:pt>
                <c:pt idx="111">
                  <c:v>2.4571246564336135E-2</c:v>
                </c:pt>
                <c:pt idx="112">
                  <c:v>-3.3565323993480067E-3</c:v>
                </c:pt>
                <c:pt idx="113">
                  <c:v>9.1055216163598338E-2</c:v>
                </c:pt>
                <c:pt idx="114">
                  <c:v>-1.8859372297198668E-2</c:v>
                </c:pt>
                <c:pt idx="115">
                  <c:v>-6.422073245182533E-2</c:v>
                </c:pt>
                <c:pt idx="116">
                  <c:v>9.4960154481675052E-2</c:v>
                </c:pt>
                <c:pt idx="117">
                  <c:v>8.4286716967037802E-3</c:v>
                </c:pt>
                <c:pt idx="118">
                  <c:v>3.1376810988477243E-2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'JPM Done'!$H$1</c:f>
              <c:strCache>
                <c:ptCount val="1"/>
                <c:pt idx="0">
                  <c:v>JPM Residual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'JPM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'JPM Done'!$H$2:$H$120</c:f>
              <c:numCache>
                <c:formatCode>0.0000%</c:formatCode>
                <c:ptCount val="119"/>
                <c:pt idx="0">
                  <c:v>-1.6075805113231759E-2</c:v>
                </c:pt>
                <c:pt idx="1">
                  <c:v>3.0396236803700415E-2</c:v>
                </c:pt>
                <c:pt idx="2">
                  <c:v>4.8648558946509324E-2</c:v>
                </c:pt>
                <c:pt idx="3">
                  <c:v>-5.4444440409452163E-2</c:v>
                </c:pt>
                <c:pt idx="4">
                  <c:v>-6.7926497613292142E-2</c:v>
                </c:pt>
                <c:pt idx="5">
                  <c:v>9.3268066567783001E-3</c:v>
                </c:pt>
                <c:pt idx="6">
                  <c:v>2.4132027551843672E-2</c:v>
                </c:pt>
                <c:pt idx="7">
                  <c:v>3.1806814760464708E-2</c:v>
                </c:pt>
                <c:pt idx="8">
                  <c:v>4.3271485666490472E-2</c:v>
                </c:pt>
                <c:pt idx="9">
                  <c:v>-1.7642455698528011E-2</c:v>
                </c:pt>
                <c:pt idx="10">
                  <c:v>0.11595531583515711</c:v>
                </c:pt>
                <c:pt idx="11">
                  <c:v>-0.13077271948702304</c:v>
                </c:pt>
                <c:pt idx="12">
                  <c:v>3.3138181083887053E-2</c:v>
                </c:pt>
                <c:pt idx="13">
                  <c:v>-1.4258062725773341E-2</c:v>
                </c:pt>
                <c:pt idx="14">
                  <c:v>1.8835443048378312E-3</c:v>
                </c:pt>
                <c:pt idx="15">
                  <c:v>6.9541581184440239E-3</c:v>
                </c:pt>
                <c:pt idx="16">
                  <c:v>2.1051076414390957E-2</c:v>
                </c:pt>
                <c:pt idx="17">
                  <c:v>1.4938512965335634E-3</c:v>
                </c:pt>
                <c:pt idx="18">
                  <c:v>2.8295690970635438E-2</c:v>
                </c:pt>
                <c:pt idx="19">
                  <c:v>-1.6055115365046779E-2</c:v>
                </c:pt>
                <c:pt idx="20">
                  <c:v>-7.9856535564643311E-2</c:v>
                </c:pt>
                <c:pt idx="21">
                  <c:v>6.0633790277353036E-2</c:v>
                </c:pt>
                <c:pt idx="22">
                  <c:v>1.6187105684930123E-2</c:v>
                </c:pt>
                <c:pt idx="23">
                  <c:v>-5.2194573098785516E-2</c:v>
                </c:pt>
                <c:pt idx="24">
                  <c:v>1.3132022713777851E-2</c:v>
                </c:pt>
                <c:pt idx="25">
                  <c:v>0.10100171962888192</c:v>
                </c:pt>
                <c:pt idx="26">
                  <c:v>-5.8848228979546677E-3</c:v>
                </c:pt>
                <c:pt idx="27">
                  <c:v>1.3665263555303475E-2</c:v>
                </c:pt>
                <c:pt idx="28">
                  <c:v>-9.863635066696283E-2</c:v>
                </c:pt>
                <c:pt idx="29">
                  <c:v>5.2815058664706184E-2</c:v>
                </c:pt>
                <c:pt idx="30">
                  <c:v>-3.9356557914902619E-2</c:v>
                </c:pt>
                <c:pt idx="31">
                  <c:v>0.10514856189407248</c:v>
                </c:pt>
                <c:pt idx="32">
                  <c:v>3.0561117925613356E-2</c:v>
                </c:pt>
                <c:pt idx="33">
                  <c:v>-3.9589213282186592E-2</c:v>
                </c:pt>
                <c:pt idx="34">
                  <c:v>3.1624560628367965E-2</c:v>
                </c:pt>
                <c:pt idx="35">
                  <c:v>6.6736492489392119E-2</c:v>
                </c:pt>
                <c:pt idx="36">
                  <c:v>6.2521493524314409E-2</c:v>
                </c:pt>
                <c:pt idx="37">
                  <c:v>-2.2019537068909578E-2</c:v>
                </c:pt>
                <c:pt idx="38">
                  <c:v>3.1115052310915273E-2</c:v>
                </c:pt>
                <c:pt idx="39">
                  <c:v>8.0958945678091684E-2</c:v>
                </c:pt>
                <c:pt idx="40">
                  <c:v>2.2971431159052928E-2</c:v>
                </c:pt>
                <c:pt idx="41">
                  <c:v>7.7449893924879266E-3</c:v>
                </c:pt>
                <c:pt idx="42">
                  <c:v>6.7874357048733069E-2</c:v>
                </c:pt>
                <c:pt idx="43">
                  <c:v>-0.23202082937098709</c:v>
                </c:pt>
                <c:pt idx="44">
                  <c:v>-6.6030404620016997E-2</c:v>
                </c:pt>
                <c:pt idx="45">
                  <c:v>0.16233778674861243</c:v>
                </c:pt>
                <c:pt idx="46">
                  <c:v>4.1982066120255054E-2</c:v>
                </c:pt>
                <c:pt idx="47">
                  <c:v>0.11968691699389737</c:v>
                </c:pt>
                <c:pt idx="48">
                  <c:v>6.5726316249322819E-2</c:v>
                </c:pt>
                <c:pt idx="49">
                  <c:v>-0.11604893709022057</c:v>
                </c:pt>
                <c:pt idx="50">
                  <c:v>0.14984519200801724</c:v>
                </c:pt>
                <c:pt idx="51">
                  <c:v>-0.20074476967284902</c:v>
                </c:pt>
                <c:pt idx="52">
                  <c:v>-7.5098863127444418E-2</c:v>
                </c:pt>
                <c:pt idx="53">
                  <c:v>-1.1867522857640925E-2</c:v>
                </c:pt>
                <c:pt idx="54">
                  <c:v>-5.9355047573216885E-2</c:v>
                </c:pt>
                <c:pt idx="55">
                  <c:v>-5.8851113770420807E-2</c:v>
                </c:pt>
                <c:pt idx="56">
                  <c:v>-1.4044870909806949E-2</c:v>
                </c:pt>
                <c:pt idx="57">
                  <c:v>-1.9952436638319488E-2</c:v>
                </c:pt>
                <c:pt idx="58">
                  <c:v>2.9435571067163407E-2</c:v>
                </c:pt>
                <c:pt idx="59">
                  <c:v>5.1700792421601971E-2</c:v>
                </c:pt>
                <c:pt idx="60">
                  <c:v>0.12257013253035028</c:v>
                </c:pt>
                <c:pt idx="61">
                  <c:v>-1.3401586797550187E-2</c:v>
                </c:pt>
                <c:pt idx="62">
                  <c:v>-1.9870385535697706E-2</c:v>
                </c:pt>
                <c:pt idx="63">
                  <c:v>3.361929423899658E-2</c:v>
                </c:pt>
                <c:pt idx="64">
                  <c:v>-0.10168136757234057</c:v>
                </c:pt>
                <c:pt idx="65">
                  <c:v>8.9807152363656495E-2</c:v>
                </c:pt>
                <c:pt idx="66">
                  <c:v>-7.8926877334092108E-2</c:v>
                </c:pt>
                <c:pt idx="67">
                  <c:v>-7.2568739938803861E-2</c:v>
                </c:pt>
                <c:pt idx="68">
                  <c:v>-5.5843046975236336E-2</c:v>
                </c:pt>
                <c:pt idx="69">
                  <c:v>5.4983689194216569E-2</c:v>
                </c:pt>
                <c:pt idx="70">
                  <c:v>6.8570138438665745E-2</c:v>
                </c:pt>
                <c:pt idx="71">
                  <c:v>-6.9336060990057694E-2</c:v>
                </c:pt>
                <c:pt idx="72">
                  <c:v>-2.7817326130690594E-2</c:v>
                </c:pt>
                <c:pt idx="73">
                  <c:v>6.1232871734326171E-3</c:v>
                </c:pt>
                <c:pt idx="74">
                  <c:v>-5.1709800983358201E-2</c:v>
                </c:pt>
                <c:pt idx="75">
                  <c:v>-1.4282158150115791E-3</c:v>
                </c:pt>
                <c:pt idx="76">
                  <c:v>0.11483254214092566</c:v>
                </c:pt>
                <c:pt idx="77">
                  <c:v>0.12247722956995893</c:v>
                </c:pt>
                <c:pt idx="78">
                  <c:v>-8.3037790385058943E-2</c:v>
                </c:pt>
                <c:pt idx="79">
                  <c:v>0.10727678329083591</c:v>
                </c:pt>
                <c:pt idx="80">
                  <c:v>0.23021763119199712</c:v>
                </c:pt>
                <c:pt idx="81">
                  <c:v>0.15025850482554165</c:v>
                </c:pt>
                <c:pt idx="82">
                  <c:v>-0.10461889718110819</c:v>
                </c:pt>
                <c:pt idx="83">
                  <c:v>-0.18285470940412454</c:v>
                </c:pt>
                <c:pt idx="84">
                  <c:v>-1.1976463512597523E-2</c:v>
                </c:pt>
                <c:pt idx="85">
                  <c:v>-0.23501551941407769</c:v>
                </c:pt>
                <c:pt idx="86">
                  <c:v>-0.10638803794908963</c:v>
                </c:pt>
                <c:pt idx="87">
                  <c:v>0.21121045009690476</c:v>
                </c:pt>
                <c:pt idx="88">
                  <c:v>-6.2087578814780352E-2</c:v>
                </c:pt>
                <c:pt idx="89">
                  <c:v>0.18953949601562142</c:v>
                </c:pt>
                <c:pt idx="90">
                  <c:v>-0.20514604668635683</c:v>
                </c:pt>
                <c:pt idx="91">
                  <c:v>-0.10696721308126578</c:v>
                </c:pt>
                <c:pt idx="92">
                  <c:v>0.10722703638466498</c:v>
                </c:pt>
                <c:pt idx="93">
                  <c:v>4.8587517531185474E-2</c:v>
                </c:pt>
                <c:pt idx="94">
                  <c:v>-0.14921476315075782</c:v>
                </c:pt>
                <c:pt idx="95">
                  <c:v>9.0007117588029761E-2</c:v>
                </c:pt>
                <c:pt idx="96">
                  <c:v>-5.2131507239284759E-2</c:v>
                </c:pt>
                <c:pt idx="97">
                  <c:v>-3.6657388651733347E-2</c:v>
                </c:pt>
                <c:pt idx="98">
                  <c:v>2.2884085209906271E-2</c:v>
                </c:pt>
                <c:pt idx="99">
                  <c:v>1.6648299172468392E-2</c:v>
                </c:pt>
                <c:pt idx="100">
                  <c:v>2.1097736620527378E-4</c:v>
                </c:pt>
                <c:pt idx="101">
                  <c:v>-9.3486124858382702E-2</c:v>
                </c:pt>
                <c:pt idx="102">
                  <c:v>-7.4833117243415251E-2</c:v>
                </c:pt>
                <c:pt idx="103">
                  <c:v>-1.8317517433890842E-2</c:v>
                </c:pt>
                <c:pt idx="104">
                  <c:v>7.0567656312529758E-2</c:v>
                </c:pt>
                <c:pt idx="105">
                  <c:v>-3.241797258475318E-2</c:v>
                </c:pt>
                <c:pt idx="106">
                  <c:v>-4.0116928274936493E-2</c:v>
                </c:pt>
                <c:pt idx="107">
                  <c:v>4.9902698376353687E-2</c:v>
                </c:pt>
                <c:pt idx="108">
                  <c:v>3.1764168797633809E-2</c:v>
                </c:pt>
                <c:pt idx="109">
                  <c:v>-3.6858725671933906E-2</c:v>
                </c:pt>
                <c:pt idx="110">
                  <c:v>4.2742271474832602E-3</c:v>
                </c:pt>
                <c:pt idx="111">
                  <c:v>1.5887309331146536E-2</c:v>
                </c:pt>
                <c:pt idx="112">
                  <c:v>-1.1804250603277741E-2</c:v>
                </c:pt>
                <c:pt idx="113">
                  <c:v>8.3647060422085834E-2</c:v>
                </c:pt>
                <c:pt idx="114">
                  <c:v>-2.5951568266592655E-2</c:v>
                </c:pt>
                <c:pt idx="115">
                  <c:v>-6.9293407066653268E-2</c:v>
                </c:pt>
                <c:pt idx="116">
                  <c:v>8.7076157607703097E-2</c:v>
                </c:pt>
                <c:pt idx="117">
                  <c:v>-6.4614022888596287E-2</c:v>
                </c:pt>
                <c:pt idx="118">
                  <c:v>-0.10683055393991492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510608"/>
        <c:axId val="564511000"/>
      </c:lineChart>
      <c:dateAx>
        <c:axId val="564510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511000"/>
        <c:crosses val="autoZero"/>
        <c:auto val="1"/>
        <c:lblOffset val="100"/>
        <c:baseTimeUnit val="days"/>
      </c:dateAx>
      <c:valAx>
        <c:axId val="56451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51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'JPM Done'!$H$1</c:f>
              <c:strCache>
                <c:ptCount val="1"/>
                <c:pt idx="0">
                  <c:v>JPM Residual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'JPM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xVal>
          <c:yVal>
            <c:numRef>
              <c:f>'JPM Done'!$H$2:$H$120</c:f>
              <c:numCache>
                <c:formatCode>0.0000%</c:formatCode>
                <c:ptCount val="119"/>
                <c:pt idx="0">
                  <c:v>-1.6075805113231759E-2</c:v>
                </c:pt>
                <c:pt idx="1">
                  <c:v>3.0396236803700415E-2</c:v>
                </c:pt>
                <c:pt idx="2">
                  <c:v>4.8648558946509324E-2</c:v>
                </c:pt>
                <c:pt idx="3">
                  <c:v>-5.4444440409452163E-2</c:v>
                </c:pt>
                <c:pt idx="4">
                  <c:v>-6.7926497613292142E-2</c:v>
                </c:pt>
                <c:pt idx="5">
                  <c:v>9.3268066567783001E-3</c:v>
                </c:pt>
                <c:pt idx="6">
                  <c:v>2.4132027551843672E-2</c:v>
                </c:pt>
                <c:pt idx="7">
                  <c:v>3.1806814760464708E-2</c:v>
                </c:pt>
                <c:pt idx="8">
                  <c:v>4.3271485666490472E-2</c:v>
                </c:pt>
                <c:pt idx="9">
                  <c:v>-1.7642455698528011E-2</c:v>
                </c:pt>
                <c:pt idx="10">
                  <c:v>0.11595531583515711</c:v>
                </c:pt>
                <c:pt idx="11">
                  <c:v>-0.13077271948702304</c:v>
                </c:pt>
                <c:pt idx="12">
                  <c:v>3.3138181083887053E-2</c:v>
                </c:pt>
                <c:pt idx="13">
                  <c:v>-1.4258062725773341E-2</c:v>
                </c:pt>
                <c:pt idx="14">
                  <c:v>1.8835443048378312E-3</c:v>
                </c:pt>
                <c:pt idx="15">
                  <c:v>6.9541581184440239E-3</c:v>
                </c:pt>
                <c:pt idx="16">
                  <c:v>2.1051076414390957E-2</c:v>
                </c:pt>
                <c:pt idx="17">
                  <c:v>1.4938512965335634E-3</c:v>
                </c:pt>
                <c:pt idx="18">
                  <c:v>2.8295690970635438E-2</c:v>
                </c:pt>
                <c:pt idx="19">
                  <c:v>-1.6055115365046779E-2</c:v>
                </c:pt>
                <c:pt idx="20">
                  <c:v>-7.9856535564643311E-2</c:v>
                </c:pt>
                <c:pt idx="21">
                  <c:v>6.0633790277353036E-2</c:v>
                </c:pt>
                <c:pt idx="22">
                  <c:v>1.6187105684930123E-2</c:v>
                </c:pt>
                <c:pt idx="23">
                  <c:v>-5.2194573098785516E-2</c:v>
                </c:pt>
                <c:pt idx="24">
                  <c:v>1.3132022713777851E-2</c:v>
                </c:pt>
                <c:pt idx="25">
                  <c:v>0.10100171962888192</c:v>
                </c:pt>
                <c:pt idx="26">
                  <c:v>-5.8848228979546677E-3</c:v>
                </c:pt>
                <c:pt idx="27">
                  <c:v>1.3665263555303475E-2</c:v>
                </c:pt>
                <c:pt idx="28">
                  <c:v>-9.863635066696283E-2</c:v>
                </c:pt>
                <c:pt idx="29">
                  <c:v>5.2815058664706184E-2</c:v>
                </c:pt>
                <c:pt idx="30">
                  <c:v>-3.9356557914902619E-2</c:v>
                </c:pt>
                <c:pt idx="31">
                  <c:v>0.10514856189407248</c:v>
                </c:pt>
                <c:pt idx="32">
                  <c:v>3.0561117925613356E-2</c:v>
                </c:pt>
                <c:pt idx="33">
                  <c:v>-3.9589213282186592E-2</c:v>
                </c:pt>
                <c:pt idx="34">
                  <c:v>3.1624560628367965E-2</c:v>
                </c:pt>
                <c:pt idx="35">
                  <c:v>6.6736492489392119E-2</c:v>
                </c:pt>
                <c:pt idx="36">
                  <c:v>6.2521493524314409E-2</c:v>
                </c:pt>
                <c:pt idx="37">
                  <c:v>-2.2019537068909578E-2</c:v>
                </c:pt>
                <c:pt idx="38">
                  <c:v>3.1115052310915273E-2</c:v>
                </c:pt>
                <c:pt idx="39">
                  <c:v>8.0958945678091684E-2</c:v>
                </c:pt>
                <c:pt idx="40">
                  <c:v>2.2971431159052928E-2</c:v>
                </c:pt>
                <c:pt idx="41">
                  <c:v>7.7449893924879266E-3</c:v>
                </c:pt>
                <c:pt idx="42">
                  <c:v>6.7874357048733069E-2</c:v>
                </c:pt>
                <c:pt idx="43">
                  <c:v>-0.23202082937098709</c:v>
                </c:pt>
                <c:pt idx="44">
                  <c:v>-6.6030404620016997E-2</c:v>
                </c:pt>
                <c:pt idx="45">
                  <c:v>0.16233778674861243</c:v>
                </c:pt>
                <c:pt idx="46">
                  <c:v>4.1982066120255054E-2</c:v>
                </c:pt>
                <c:pt idx="47">
                  <c:v>0.11968691699389737</c:v>
                </c:pt>
                <c:pt idx="48">
                  <c:v>6.5726316249322819E-2</c:v>
                </c:pt>
                <c:pt idx="49">
                  <c:v>-0.11604893709022057</c:v>
                </c:pt>
                <c:pt idx="50">
                  <c:v>0.14984519200801724</c:v>
                </c:pt>
                <c:pt idx="51">
                  <c:v>-0.20074476967284902</c:v>
                </c:pt>
                <c:pt idx="52">
                  <c:v>-7.5098863127444418E-2</c:v>
                </c:pt>
                <c:pt idx="53">
                  <c:v>-1.1867522857640925E-2</c:v>
                </c:pt>
                <c:pt idx="54">
                  <c:v>-5.9355047573216885E-2</c:v>
                </c:pt>
                <c:pt idx="55">
                  <c:v>-5.8851113770420807E-2</c:v>
                </c:pt>
                <c:pt idx="56">
                  <c:v>-1.4044870909806949E-2</c:v>
                </c:pt>
                <c:pt idx="57">
                  <c:v>-1.9952436638319488E-2</c:v>
                </c:pt>
                <c:pt idx="58">
                  <c:v>2.9435571067163407E-2</c:v>
                </c:pt>
                <c:pt idx="59">
                  <c:v>5.1700792421601971E-2</c:v>
                </c:pt>
                <c:pt idx="60">
                  <c:v>0.12257013253035028</c:v>
                </c:pt>
                <c:pt idx="61">
                  <c:v>-1.3401586797550187E-2</c:v>
                </c:pt>
                <c:pt idx="62">
                  <c:v>-1.9870385535697706E-2</c:v>
                </c:pt>
                <c:pt idx="63">
                  <c:v>3.361929423899658E-2</c:v>
                </c:pt>
                <c:pt idx="64">
                  <c:v>-0.10168136757234057</c:v>
                </c:pt>
                <c:pt idx="65">
                  <c:v>8.9807152363656495E-2</c:v>
                </c:pt>
                <c:pt idx="66">
                  <c:v>-7.8926877334092108E-2</c:v>
                </c:pt>
                <c:pt idx="67">
                  <c:v>-7.2568739938803861E-2</c:v>
                </c:pt>
                <c:pt idx="68">
                  <c:v>-5.5843046975236336E-2</c:v>
                </c:pt>
                <c:pt idx="69">
                  <c:v>5.4983689194216569E-2</c:v>
                </c:pt>
                <c:pt idx="70">
                  <c:v>6.8570138438665745E-2</c:v>
                </c:pt>
                <c:pt idx="71">
                  <c:v>-6.9336060990057694E-2</c:v>
                </c:pt>
                <c:pt idx="72">
                  <c:v>-2.7817326130690594E-2</c:v>
                </c:pt>
                <c:pt idx="73">
                  <c:v>6.1232871734326171E-3</c:v>
                </c:pt>
                <c:pt idx="74">
                  <c:v>-5.1709800983358201E-2</c:v>
                </c:pt>
                <c:pt idx="75">
                  <c:v>-1.4282158150115791E-3</c:v>
                </c:pt>
                <c:pt idx="76">
                  <c:v>0.11483254214092566</c:v>
                </c:pt>
                <c:pt idx="77">
                  <c:v>0.12247722956995893</c:v>
                </c:pt>
                <c:pt idx="78">
                  <c:v>-8.3037790385058943E-2</c:v>
                </c:pt>
                <c:pt idx="79">
                  <c:v>0.10727678329083591</c:v>
                </c:pt>
                <c:pt idx="80">
                  <c:v>0.23021763119199712</c:v>
                </c:pt>
                <c:pt idx="81">
                  <c:v>0.15025850482554165</c:v>
                </c:pt>
                <c:pt idx="82">
                  <c:v>-0.10461889718110819</c:v>
                </c:pt>
                <c:pt idx="83">
                  <c:v>-0.18285470940412454</c:v>
                </c:pt>
                <c:pt idx="84">
                  <c:v>-1.1976463512597523E-2</c:v>
                </c:pt>
                <c:pt idx="85">
                  <c:v>-0.23501551941407769</c:v>
                </c:pt>
                <c:pt idx="86">
                  <c:v>-0.10638803794908963</c:v>
                </c:pt>
                <c:pt idx="87">
                  <c:v>0.21121045009690476</c:v>
                </c:pt>
                <c:pt idx="88">
                  <c:v>-6.2087578814780352E-2</c:v>
                </c:pt>
                <c:pt idx="89">
                  <c:v>0.18953949601562142</c:v>
                </c:pt>
                <c:pt idx="90">
                  <c:v>-0.20514604668635683</c:v>
                </c:pt>
                <c:pt idx="91">
                  <c:v>-0.10696721308126578</c:v>
                </c:pt>
                <c:pt idx="92">
                  <c:v>0.10722703638466498</c:v>
                </c:pt>
                <c:pt idx="93">
                  <c:v>4.8587517531185474E-2</c:v>
                </c:pt>
                <c:pt idx="94">
                  <c:v>-0.14921476315075782</c:v>
                </c:pt>
                <c:pt idx="95">
                  <c:v>9.0007117588029761E-2</c:v>
                </c:pt>
                <c:pt idx="96">
                  <c:v>-5.2131507239284759E-2</c:v>
                </c:pt>
                <c:pt idx="97">
                  <c:v>-3.6657388651733347E-2</c:v>
                </c:pt>
                <c:pt idx="98">
                  <c:v>2.2884085209906271E-2</c:v>
                </c:pt>
                <c:pt idx="99">
                  <c:v>1.6648299172468392E-2</c:v>
                </c:pt>
                <c:pt idx="100">
                  <c:v>2.1097736620527378E-4</c:v>
                </c:pt>
                <c:pt idx="101">
                  <c:v>-9.3486124858382702E-2</c:v>
                </c:pt>
                <c:pt idx="102">
                  <c:v>-7.4833117243415251E-2</c:v>
                </c:pt>
                <c:pt idx="103">
                  <c:v>-1.8317517433890842E-2</c:v>
                </c:pt>
                <c:pt idx="104">
                  <c:v>7.0567656312529758E-2</c:v>
                </c:pt>
                <c:pt idx="105">
                  <c:v>-3.241797258475318E-2</c:v>
                </c:pt>
                <c:pt idx="106">
                  <c:v>-4.0116928274936493E-2</c:v>
                </c:pt>
                <c:pt idx="107">
                  <c:v>4.9902698376353687E-2</c:v>
                </c:pt>
                <c:pt idx="108">
                  <c:v>3.1764168797633809E-2</c:v>
                </c:pt>
                <c:pt idx="109">
                  <c:v>-3.6858725671933906E-2</c:v>
                </c:pt>
                <c:pt idx="110">
                  <c:v>4.2742271474832602E-3</c:v>
                </c:pt>
                <c:pt idx="111">
                  <c:v>1.5887309331146536E-2</c:v>
                </c:pt>
                <c:pt idx="112">
                  <c:v>-1.1804250603277741E-2</c:v>
                </c:pt>
                <c:pt idx="113">
                  <c:v>8.3647060422085834E-2</c:v>
                </c:pt>
                <c:pt idx="114">
                  <c:v>-2.5951568266592655E-2</c:v>
                </c:pt>
                <c:pt idx="115">
                  <c:v>-6.9293407066653268E-2</c:v>
                </c:pt>
                <c:pt idx="116">
                  <c:v>8.7076157607703097E-2</c:v>
                </c:pt>
                <c:pt idx="117">
                  <c:v>-6.4614022888596287E-2</c:v>
                </c:pt>
                <c:pt idx="118">
                  <c:v>-0.10683055393991492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642352"/>
        <c:axId val="574641960"/>
      </c:scatterChart>
      <c:valAx>
        <c:axId val="57464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41960"/>
        <c:crosses val="autoZero"/>
        <c:crossBetween val="midCat"/>
      </c:valAx>
      <c:valAx>
        <c:axId val="57464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4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'Apple Done'!$D$1</c:f>
              <c:strCache>
                <c:ptCount val="1"/>
                <c:pt idx="0">
                  <c:v>Apple Excess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'Apple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'Apple Done'!$D$2:$D$120</c:f>
              <c:numCache>
                <c:formatCode>0.0000%</c:formatCode>
                <c:ptCount val="119"/>
                <c:pt idx="0">
                  <c:v>-0.11036993198478738</c:v>
                </c:pt>
                <c:pt idx="1">
                  <c:v>-5.8625488759683859E-3</c:v>
                </c:pt>
                <c:pt idx="2">
                  <c:v>8.3400519199416531E-2</c:v>
                </c:pt>
                <c:pt idx="3">
                  <c:v>-2.1816239596360192E-2</c:v>
                </c:pt>
                <c:pt idx="4">
                  <c:v>-6.6221131546271184E-2</c:v>
                </c:pt>
                <c:pt idx="5">
                  <c:v>-3.2951721420837882E-2</c:v>
                </c:pt>
                <c:pt idx="6">
                  <c:v>-3.722753947130189E-2</c:v>
                </c:pt>
                <c:pt idx="7">
                  <c:v>4.5330679002434898E-2</c:v>
                </c:pt>
                <c:pt idx="8">
                  <c:v>5.7697679879558641E-3</c:v>
                </c:pt>
                <c:pt idx="9">
                  <c:v>-3.1388382350919723E-2</c:v>
                </c:pt>
                <c:pt idx="10">
                  <c:v>0.10075993380703316</c:v>
                </c:pt>
                <c:pt idx="11">
                  <c:v>6.140761257877312E-2</c:v>
                </c:pt>
                <c:pt idx="12">
                  <c:v>-7.1916076734212464E-2</c:v>
                </c:pt>
                <c:pt idx="13">
                  <c:v>0.10594539511382052</c:v>
                </c:pt>
                <c:pt idx="14">
                  <c:v>7.1943613824318423E-2</c:v>
                </c:pt>
                <c:pt idx="15">
                  <c:v>-1.7081464378340773E-2</c:v>
                </c:pt>
                <c:pt idx="16">
                  <c:v>7.7483834058833009E-2</c:v>
                </c:pt>
                <c:pt idx="17">
                  <c:v>2.8714636651160533E-2</c:v>
                </c:pt>
                <c:pt idx="18">
                  <c:v>2.7645245221670105E-2</c:v>
                </c:pt>
                <c:pt idx="19">
                  <c:v>7.8684267652074771E-2</c:v>
                </c:pt>
                <c:pt idx="20">
                  <c:v>9.9379659144005802E-2</c:v>
                </c:pt>
                <c:pt idx="21">
                  <c:v>1.9911291918479786E-2</c:v>
                </c:pt>
                <c:pt idx="22">
                  <c:v>5.746912002943369E-2</c:v>
                </c:pt>
                <c:pt idx="23">
                  <c:v>-0.10771341824679762</c:v>
                </c:pt>
                <c:pt idx="24">
                  <c:v>8.8851125983012581E-3</c:v>
                </c:pt>
                <c:pt idx="25">
                  <c:v>7.0011013500124022E-2</c:v>
                </c:pt>
                <c:pt idx="26">
                  <c:v>9.6290137130240622E-2</c:v>
                </c:pt>
                <c:pt idx="27">
                  <c:v>-2.1506032307741219E-2</c:v>
                </c:pt>
                <c:pt idx="28">
                  <c:v>8.3733425829160352E-2</c:v>
                </c:pt>
                <c:pt idx="29">
                  <c:v>0.14120841996908137</c:v>
                </c:pt>
                <c:pt idx="30">
                  <c:v>-0.11831821765342539</c:v>
                </c:pt>
                <c:pt idx="31">
                  <c:v>2.2402626622943091E-2</c:v>
                </c:pt>
                <c:pt idx="32">
                  <c:v>2.2935195850193107E-4</c:v>
                </c:pt>
                <c:pt idx="33">
                  <c:v>2.7878607728168431E-3</c:v>
                </c:pt>
                <c:pt idx="34">
                  <c:v>-2.5352602253010698E-2</c:v>
                </c:pt>
                <c:pt idx="35">
                  <c:v>-0.14413097420507529</c:v>
                </c:pt>
                <c:pt idx="36">
                  <c:v>-9.077620988680056E-2</c:v>
                </c:pt>
                <c:pt idx="37">
                  <c:v>-1.2482906304969173E-2</c:v>
                </c:pt>
                <c:pt idx="38">
                  <c:v>-0.1076917149950747</c:v>
                </c:pt>
                <c:pt idx="39">
                  <c:v>2.7376536878616501E-3</c:v>
                </c:pt>
                <c:pt idx="40">
                  <c:v>9.3801853881901848E-2</c:v>
                </c:pt>
                <c:pt idx="41">
                  <c:v>4.5763571076302086E-2</c:v>
                </c:pt>
                <c:pt idx="42">
                  <c:v>1.081108241487941E-2</c:v>
                </c:pt>
                <c:pt idx="43">
                  <c:v>-1.0760671535473196E-2</c:v>
                </c:pt>
                <c:pt idx="44">
                  <c:v>-2.6027857870474649E-2</c:v>
                </c:pt>
                <c:pt idx="45">
                  <c:v>0.10523352069634931</c:v>
                </c:pt>
                <c:pt idx="46">
                  <c:v>0.18826066942055961</c:v>
                </c:pt>
                <c:pt idx="47">
                  <c:v>0.12709440592323981</c:v>
                </c:pt>
                <c:pt idx="48">
                  <c:v>5.9654672157953136E-2</c:v>
                </c:pt>
                <c:pt idx="49">
                  <c:v>-5.5791752492956585E-2</c:v>
                </c:pt>
                <c:pt idx="50">
                  <c:v>6.1514796668259743E-2</c:v>
                </c:pt>
                <c:pt idx="51">
                  <c:v>-9.1209764092543052E-3</c:v>
                </c:pt>
                <c:pt idx="52">
                  <c:v>-1.4485954104754008E-2</c:v>
                </c:pt>
                <c:pt idx="53">
                  <c:v>0.16325198958376549</c:v>
                </c:pt>
                <c:pt idx="54">
                  <c:v>-3.4976265406064494E-2</c:v>
                </c:pt>
                <c:pt idx="55">
                  <c:v>-6.5856665749817501E-3</c:v>
                </c:pt>
                <c:pt idx="56">
                  <c:v>4.623305252556051E-3</c:v>
                </c:pt>
                <c:pt idx="57">
                  <c:v>-1.3356534925901166E-2</c:v>
                </c:pt>
                <c:pt idx="58">
                  <c:v>4.0843170956779369E-2</c:v>
                </c:pt>
                <c:pt idx="59">
                  <c:v>5.184269781482765E-2</c:v>
                </c:pt>
                <c:pt idx="60">
                  <c:v>3.660373629466885E-2</c:v>
                </c:pt>
                <c:pt idx="61">
                  <c:v>3.3681249806155118E-2</c:v>
                </c:pt>
                <c:pt idx="62">
                  <c:v>6.0605921118293146E-2</c:v>
                </c:pt>
                <c:pt idx="63">
                  <c:v>0.16711505086879888</c:v>
                </c:pt>
                <c:pt idx="64">
                  <c:v>-5.5129904979267237E-2</c:v>
                </c:pt>
                <c:pt idx="65">
                  <c:v>2.260751482215894E-2</c:v>
                </c:pt>
                <c:pt idx="66">
                  <c:v>-2.0893545527598655E-2</c:v>
                </c:pt>
                <c:pt idx="67">
                  <c:v>-1.6249691095362111E-2</c:v>
                </c:pt>
                <c:pt idx="68">
                  <c:v>0.11089630414911922</c:v>
                </c:pt>
                <c:pt idx="69">
                  <c:v>0.14837868599561696</c:v>
                </c:pt>
                <c:pt idx="70">
                  <c:v>6.534619732896442E-2</c:v>
                </c:pt>
                <c:pt idx="71">
                  <c:v>-8.8613432355221441E-2</c:v>
                </c:pt>
                <c:pt idx="72">
                  <c:v>5.409941706840786E-2</c:v>
                </c:pt>
                <c:pt idx="73">
                  <c:v>6.0488816994563759E-2</c:v>
                </c:pt>
                <c:pt idx="74">
                  <c:v>1.6961534154698945E-2</c:v>
                </c:pt>
                <c:pt idx="75">
                  <c:v>0.10184645197420236</c:v>
                </c:pt>
                <c:pt idx="76">
                  <c:v>2.9399940484580764E-2</c:v>
                </c:pt>
                <c:pt idx="77">
                  <c:v>0.14703501271753719</c:v>
                </c:pt>
                <c:pt idx="78">
                  <c:v>4.8661244014988975E-2</c:v>
                </c:pt>
                <c:pt idx="79">
                  <c:v>7.9196711097986414E-2</c:v>
                </c:pt>
                <c:pt idx="80">
                  <c:v>0.19693791739575461</c:v>
                </c:pt>
                <c:pt idx="81">
                  <c:v>0.17694043791372482</c:v>
                </c:pt>
                <c:pt idx="82">
                  <c:v>-9.2812404976794979E-3</c:v>
                </c:pt>
                <c:pt idx="83">
                  <c:v>5.5963049728794234E-2</c:v>
                </c:pt>
                <c:pt idx="84">
                  <c:v>-7.9014906932228346E-2</c:v>
                </c:pt>
                <c:pt idx="85">
                  <c:v>-0.13874972043860079</c:v>
                </c:pt>
                <c:pt idx="86">
                  <c:v>-5.3621511395457774E-2</c:v>
                </c:pt>
                <c:pt idx="87">
                  <c:v>-0.33027481302632111</c:v>
                </c:pt>
                <c:pt idx="88">
                  <c:v>6.5186674363159239E-2</c:v>
                </c:pt>
                <c:pt idx="89">
                  <c:v>-5.2021350692384338E-2</c:v>
                </c:pt>
                <c:pt idx="90">
                  <c:v>-0.11430890965016115</c:v>
                </c:pt>
                <c:pt idx="91">
                  <c:v>8.3640150519285514E-2</c:v>
                </c:pt>
                <c:pt idx="92">
                  <c:v>0.21132842740606961</c:v>
                </c:pt>
                <c:pt idx="93">
                  <c:v>0.14669969679986036</c:v>
                </c:pt>
                <c:pt idx="94">
                  <c:v>-7.8247211751995255E-2</c:v>
                </c:pt>
                <c:pt idx="95">
                  <c:v>-0.31887307263260956</c:v>
                </c:pt>
                <c:pt idx="96">
                  <c:v>8.4712613469176384E-2</c:v>
                </c:pt>
                <c:pt idx="97">
                  <c:v>-4.3719911817882186E-2</c:v>
                </c:pt>
                <c:pt idx="98">
                  <c:v>0.23460122172912465</c:v>
                </c:pt>
                <c:pt idx="99">
                  <c:v>0.1051633420651723</c:v>
                </c:pt>
                <c:pt idx="100">
                  <c:v>4.7576838839545069E-2</c:v>
                </c:pt>
                <c:pt idx="101">
                  <c:v>7.5720944252917782E-2</c:v>
                </c:pt>
                <c:pt idx="102">
                  <c:v>3.3305280476180811E-3</c:v>
                </c:pt>
                <c:pt idx="103">
                  <c:v>0.21039530824931515</c:v>
                </c:pt>
                <c:pt idx="104">
                  <c:v>7.0082836289899336E-2</c:v>
                </c:pt>
                <c:pt idx="105">
                  <c:v>9.3838796204669617E-2</c:v>
                </c:pt>
                <c:pt idx="106">
                  <c:v>-1.7306000941519642E-2</c:v>
                </c:pt>
                <c:pt idx="107">
                  <c:v>6.4570338214987293E-3</c:v>
                </c:pt>
                <c:pt idx="108">
                  <c:v>-7.8388779003543643E-2</c:v>
                </c:pt>
                <c:pt idx="109">
                  <c:v>0.1262134233449802</c:v>
                </c:pt>
                <c:pt idx="110">
                  <c:v>4.9193948458364598E-2</c:v>
                </c:pt>
                <c:pt idx="111">
                  <c:v>0.13066153216900522</c:v>
                </c:pt>
                <c:pt idx="112">
                  <c:v>-5.8519512318460434E-3</c:v>
                </c:pt>
                <c:pt idx="113">
                  <c:v>0.18265958181981842</c:v>
                </c:pt>
                <c:pt idx="114">
                  <c:v>-4.5676857839268399E-2</c:v>
                </c:pt>
                <c:pt idx="115">
                  <c:v>-0.15471549310835947</c:v>
                </c:pt>
                <c:pt idx="116">
                  <c:v>0.11852296330575963</c:v>
                </c:pt>
                <c:pt idx="117">
                  <c:v>-8.7970858294370069E-2</c:v>
                </c:pt>
                <c:pt idx="118">
                  <c:v>-9.6559554698708819E-2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'Apple Done'!$G$1</c:f>
              <c:strCache>
                <c:ptCount val="1"/>
                <c:pt idx="0">
                  <c:v>Predicted Apple Excess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'Apple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'Apple Done'!$G$2:$G$120</c:f>
              <c:numCache>
                <c:formatCode>0.0000%</c:formatCode>
                <c:ptCount val="119"/>
                <c:pt idx="0">
                  <c:v>-2.5106518711710893E-3</c:v>
                </c:pt>
                <c:pt idx="1">
                  <c:v>1.9391623451330203E-2</c:v>
                </c:pt>
                <c:pt idx="2">
                  <c:v>0.1191552692807557</c:v>
                </c:pt>
                <c:pt idx="3">
                  <c:v>-1.3113384042190489E-2</c:v>
                </c:pt>
                <c:pt idx="4">
                  <c:v>-5.6828735479826795E-2</c:v>
                </c:pt>
                <c:pt idx="5">
                  <c:v>4.2686613352507397E-2</c:v>
                </c:pt>
                <c:pt idx="6">
                  <c:v>-6.5479685334936567E-3</c:v>
                </c:pt>
                <c:pt idx="7">
                  <c:v>3.1524186055350067E-2</c:v>
                </c:pt>
                <c:pt idx="8">
                  <c:v>2.9132012673269661E-2</c:v>
                </c:pt>
                <c:pt idx="9">
                  <c:v>-2.1974670829581142E-3</c:v>
                </c:pt>
                <c:pt idx="10">
                  <c:v>8.5188079170667216E-2</c:v>
                </c:pt>
                <c:pt idx="11">
                  <c:v>-1.8691757594783188E-2</c:v>
                </c:pt>
                <c:pt idx="12">
                  <c:v>1.3758268214956779E-2</c:v>
                </c:pt>
                <c:pt idx="13">
                  <c:v>4.8468779415110234E-2</c:v>
                </c:pt>
                <c:pt idx="14">
                  <c:v>4.6878594014204911E-2</c:v>
                </c:pt>
                <c:pt idx="15">
                  <c:v>8.7974010508296702E-5</c:v>
                </c:pt>
                <c:pt idx="16">
                  <c:v>6.4340928531990749E-2</c:v>
                </c:pt>
                <c:pt idx="17">
                  <c:v>6.0254595273997666E-4</c:v>
                </c:pt>
                <c:pt idx="18">
                  <c:v>4.1870203863549629E-2</c:v>
                </c:pt>
                <c:pt idx="19">
                  <c:v>4.4243904954218455E-2</c:v>
                </c:pt>
                <c:pt idx="20">
                  <c:v>2.6327461119495538E-2</c:v>
                </c:pt>
                <c:pt idx="21">
                  <c:v>2.7181359154457858E-2</c:v>
                </c:pt>
                <c:pt idx="22">
                  <c:v>7.0923157373708592E-2</c:v>
                </c:pt>
                <c:pt idx="23">
                  <c:v>-2.4182440511919662E-2</c:v>
                </c:pt>
                <c:pt idx="24">
                  <c:v>4.731538596113722E-2</c:v>
                </c:pt>
                <c:pt idx="25">
                  <c:v>5.2708854014386408E-2</c:v>
                </c:pt>
                <c:pt idx="26">
                  <c:v>7.2650257877807614E-2</c:v>
                </c:pt>
                <c:pt idx="27">
                  <c:v>5.4794169457371159E-2</c:v>
                </c:pt>
                <c:pt idx="28">
                  <c:v>-1.9022835242062507E-2</c:v>
                </c:pt>
                <c:pt idx="29">
                  <c:v>7.8623543696815706E-2</c:v>
                </c:pt>
                <c:pt idx="30">
                  <c:v>6.898190701173125E-4</c:v>
                </c:pt>
                <c:pt idx="31">
                  <c:v>4.3930651629406292E-2</c:v>
                </c:pt>
                <c:pt idx="32">
                  <c:v>4.0664306447675616E-2</c:v>
                </c:pt>
                <c:pt idx="33">
                  <c:v>6.227472839611474E-2</c:v>
                </c:pt>
                <c:pt idx="34">
                  <c:v>3.2141824094825903E-2</c:v>
                </c:pt>
                <c:pt idx="35">
                  <c:v>7.9761084586382369E-2</c:v>
                </c:pt>
                <c:pt idx="36">
                  <c:v>2.7355913807850407E-2</c:v>
                </c:pt>
                <c:pt idx="37">
                  <c:v>2.216210618958004E-2</c:v>
                </c:pt>
                <c:pt idx="38">
                  <c:v>-5.1812563578293239E-3</c:v>
                </c:pt>
                <c:pt idx="39">
                  <c:v>4.8079006239240413E-2</c:v>
                </c:pt>
                <c:pt idx="40">
                  <c:v>4.2651967909342732E-2</c:v>
                </c:pt>
                <c:pt idx="41">
                  <c:v>3.400979780067892E-2</c:v>
                </c:pt>
                <c:pt idx="42">
                  <c:v>6.6617202918143562E-2</c:v>
                </c:pt>
                <c:pt idx="43">
                  <c:v>-5.6953537335246801E-2</c:v>
                </c:pt>
                <c:pt idx="44">
                  <c:v>9.7180773705509062E-3</c:v>
                </c:pt>
                <c:pt idx="45">
                  <c:v>5.6667220006011987E-2</c:v>
                </c:pt>
                <c:pt idx="46">
                  <c:v>6.7857654928657127E-2</c:v>
                </c:pt>
                <c:pt idx="47">
                  <c:v>7.1516737966577149E-2</c:v>
                </c:pt>
                <c:pt idx="48">
                  <c:v>2.9166598723725946E-2</c:v>
                </c:pt>
                <c:pt idx="49">
                  <c:v>1.2726568797313816E-2</c:v>
                </c:pt>
                <c:pt idx="50">
                  <c:v>0.1490619344403406</c:v>
                </c:pt>
                <c:pt idx="51">
                  <c:v>-6.7897102145346361E-2</c:v>
                </c:pt>
                <c:pt idx="52">
                  <c:v>-4.9819814021777611E-2</c:v>
                </c:pt>
                <c:pt idx="53">
                  <c:v>-7.1476592292982373E-3</c:v>
                </c:pt>
                <c:pt idx="54">
                  <c:v>-3.2387087433939227E-3</c:v>
                </c:pt>
                <c:pt idx="55">
                  <c:v>2.5111603969584506E-3</c:v>
                </c:pt>
                <c:pt idx="56">
                  <c:v>5.3268034861232147E-2</c:v>
                </c:pt>
                <c:pt idx="57">
                  <c:v>1.7525353165215345E-2</c:v>
                </c:pt>
                <c:pt idx="58">
                  <c:v>5.7371470862469465E-2</c:v>
                </c:pt>
                <c:pt idx="59">
                  <c:v>4.6085730233912429E-2</c:v>
                </c:pt>
                <c:pt idx="60">
                  <c:v>9.770869994024374E-2</c:v>
                </c:pt>
                <c:pt idx="61">
                  <c:v>1.5952322904289808E-2</c:v>
                </c:pt>
                <c:pt idx="62">
                  <c:v>6.3263888929155659E-2</c:v>
                </c:pt>
                <c:pt idx="63">
                  <c:v>0.12456643289156971</c:v>
                </c:pt>
                <c:pt idx="64">
                  <c:v>-3.8657858834103304E-2</c:v>
                </c:pt>
                <c:pt idx="65">
                  <c:v>0.10183223392858326</c:v>
                </c:pt>
                <c:pt idx="66">
                  <c:v>-4.6364138039255903E-2</c:v>
                </c:pt>
                <c:pt idx="67">
                  <c:v>-8.0395146732984563E-2</c:v>
                </c:pt>
                <c:pt idx="68">
                  <c:v>3.6542309437453589E-2</c:v>
                </c:pt>
                <c:pt idx="69">
                  <c:v>8.9816633982444105E-2</c:v>
                </c:pt>
                <c:pt idx="70">
                  <c:v>5.3259945888379706E-2</c:v>
                </c:pt>
                <c:pt idx="71">
                  <c:v>-2.5864351874111503E-2</c:v>
                </c:pt>
                <c:pt idx="72">
                  <c:v>4.0303430721503983E-2</c:v>
                </c:pt>
                <c:pt idx="73">
                  <c:v>8.814557370853332E-2</c:v>
                </c:pt>
                <c:pt idx="74">
                  <c:v>-5.077607368449949E-3</c:v>
                </c:pt>
                <c:pt idx="75">
                  <c:v>6.1975284762089092E-2</c:v>
                </c:pt>
                <c:pt idx="76">
                  <c:v>5.9299927293221671E-2</c:v>
                </c:pt>
                <c:pt idx="77">
                  <c:v>0.10832638967829072</c:v>
                </c:pt>
                <c:pt idx="78">
                  <c:v>1.898781843601163E-2</c:v>
                </c:pt>
                <c:pt idx="79">
                  <c:v>8.2877903064221159E-2</c:v>
                </c:pt>
                <c:pt idx="80">
                  <c:v>0.13230178749484831</c:v>
                </c:pt>
                <c:pt idx="81">
                  <c:v>0.12199162922184405</c:v>
                </c:pt>
                <c:pt idx="82">
                  <c:v>-0.11425928171742283</c:v>
                </c:pt>
                <c:pt idx="83">
                  <c:v>-8.4744764385749863E-2</c:v>
                </c:pt>
                <c:pt idx="84">
                  <c:v>2.8276664603417389E-2</c:v>
                </c:pt>
                <c:pt idx="85">
                  <c:v>-7.1719527420418594E-2</c:v>
                </c:pt>
                <c:pt idx="86">
                  <c:v>-0.18621763157516558</c:v>
                </c:pt>
                <c:pt idx="87">
                  <c:v>-9.1767039700722947E-2</c:v>
                </c:pt>
                <c:pt idx="88">
                  <c:v>3.1926023972175893E-2</c:v>
                </c:pt>
                <c:pt idx="89">
                  <c:v>5.3417636021724779E-3</c:v>
                </c:pt>
                <c:pt idx="90">
                  <c:v>-8.676559666849161E-2</c:v>
                </c:pt>
                <c:pt idx="91">
                  <c:v>3.0012487452354297E-2</c:v>
                </c:pt>
                <c:pt idx="92">
                  <c:v>7.528063280663802E-2</c:v>
                </c:pt>
                <c:pt idx="93">
                  <c:v>1.029771217666133E-2</c:v>
                </c:pt>
                <c:pt idx="94">
                  <c:v>-2.5415403866125712E-2</c:v>
                </c:pt>
                <c:pt idx="95">
                  <c:v>-5.7784865871479657E-2</c:v>
                </c:pt>
                <c:pt idx="96">
                  <c:v>5.6107657615037387E-3</c:v>
                </c:pt>
                <c:pt idx="97">
                  <c:v>-3.8046466463994968E-2</c:v>
                </c:pt>
                <c:pt idx="98">
                  <c:v>3.3022291432598772E-2</c:v>
                </c:pt>
                <c:pt idx="99">
                  <c:v>5.8393882713360268E-2</c:v>
                </c:pt>
                <c:pt idx="100">
                  <c:v>3.0261577335098742E-2</c:v>
                </c:pt>
                <c:pt idx="101">
                  <c:v>-2.4553925003664556E-2</c:v>
                </c:pt>
                <c:pt idx="102">
                  <c:v>-7.1378632663897587E-3</c:v>
                </c:pt>
                <c:pt idx="103">
                  <c:v>5.3443939481569044E-2</c:v>
                </c:pt>
                <c:pt idx="104">
                  <c:v>6.6257421361990004E-2</c:v>
                </c:pt>
                <c:pt idx="105">
                  <c:v>2.5768404469584803E-2</c:v>
                </c:pt>
                <c:pt idx="106">
                  <c:v>-1.2684258441606384E-2</c:v>
                </c:pt>
                <c:pt idx="107">
                  <c:v>3.097133448608062E-2</c:v>
                </c:pt>
                <c:pt idx="108">
                  <c:v>2.9287102868652638E-2</c:v>
                </c:pt>
                <c:pt idx="109">
                  <c:v>3.3589623445993179E-2</c:v>
                </c:pt>
                <c:pt idx="110">
                  <c:v>5.2024082664489907E-2</c:v>
                </c:pt>
                <c:pt idx="111">
                  <c:v>4.3834129744250182E-2</c:v>
                </c:pt>
                <c:pt idx="112">
                  <c:v>3.9451545594688574E-2</c:v>
                </c:pt>
                <c:pt idx="113">
                  <c:v>2.016448822025069E-2</c:v>
                </c:pt>
                <c:pt idx="114">
                  <c:v>1.4302469848892628E-2</c:v>
                </c:pt>
                <c:pt idx="115">
                  <c:v>-2.3165816706826572E-2</c:v>
                </c:pt>
                <c:pt idx="116">
                  <c:v>2.8992793930253846E-2</c:v>
                </c:pt>
                <c:pt idx="117">
                  <c:v>2.776198008170061E-2</c:v>
                </c:pt>
                <c:pt idx="118">
                  <c:v>1.5057869100468682E-2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277448"/>
        <c:axId val="466277840"/>
      </c:lineChart>
      <c:dateAx>
        <c:axId val="466277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77840"/>
        <c:crosses val="autoZero"/>
        <c:auto val="1"/>
        <c:lblOffset val="100"/>
        <c:baseTimeUnit val="days"/>
      </c:dateAx>
      <c:valAx>
        <c:axId val="4662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77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'Apple Done'!$D$1</c:f>
              <c:strCache>
                <c:ptCount val="1"/>
                <c:pt idx="0">
                  <c:v>Apple Excess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'Apple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'Apple Done'!$D$2:$D$120</c:f>
              <c:numCache>
                <c:formatCode>0.0000%</c:formatCode>
                <c:ptCount val="119"/>
                <c:pt idx="0">
                  <c:v>-0.11036993198478738</c:v>
                </c:pt>
                <c:pt idx="1">
                  <c:v>-5.8625488759683859E-3</c:v>
                </c:pt>
                <c:pt idx="2">
                  <c:v>8.3400519199416531E-2</c:v>
                </c:pt>
                <c:pt idx="3">
                  <c:v>-2.1816239596360192E-2</c:v>
                </c:pt>
                <c:pt idx="4">
                  <c:v>-6.6221131546271184E-2</c:v>
                </c:pt>
                <c:pt idx="5">
                  <c:v>-3.2951721420837882E-2</c:v>
                </c:pt>
                <c:pt idx="6">
                  <c:v>-3.722753947130189E-2</c:v>
                </c:pt>
                <c:pt idx="7">
                  <c:v>4.5330679002434898E-2</c:v>
                </c:pt>
                <c:pt idx="8">
                  <c:v>5.7697679879558641E-3</c:v>
                </c:pt>
                <c:pt idx="9">
                  <c:v>-3.1388382350919723E-2</c:v>
                </c:pt>
                <c:pt idx="10">
                  <c:v>0.10075993380703316</c:v>
                </c:pt>
                <c:pt idx="11">
                  <c:v>6.140761257877312E-2</c:v>
                </c:pt>
                <c:pt idx="12">
                  <c:v>-7.1916076734212464E-2</c:v>
                </c:pt>
                <c:pt idx="13">
                  <c:v>0.10594539511382052</c:v>
                </c:pt>
                <c:pt idx="14">
                  <c:v>7.1943613824318423E-2</c:v>
                </c:pt>
                <c:pt idx="15">
                  <c:v>-1.7081464378340773E-2</c:v>
                </c:pt>
                <c:pt idx="16">
                  <c:v>7.7483834058833009E-2</c:v>
                </c:pt>
                <c:pt idx="17">
                  <c:v>2.8714636651160533E-2</c:v>
                </c:pt>
                <c:pt idx="18">
                  <c:v>2.7645245221670105E-2</c:v>
                </c:pt>
                <c:pt idx="19">
                  <c:v>7.8684267652074771E-2</c:v>
                </c:pt>
                <c:pt idx="20">
                  <c:v>9.9379659144005802E-2</c:v>
                </c:pt>
                <c:pt idx="21">
                  <c:v>1.9911291918479786E-2</c:v>
                </c:pt>
                <c:pt idx="22">
                  <c:v>5.746912002943369E-2</c:v>
                </c:pt>
                <c:pt idx="23">
                  <c:v>-0.10771341824679762</c:v>
                </c:pt>
                <c:pt idx="24">
                  <c:v>8.8851125983012581E-3</c:v>
                </c:pt>
                <c:pt idx="25">
                  <c:v>7.0011013500124022E-2</c:v>
                </c:pt>
                <c:pt idx="26">
                  <c:v>9.6290137130240622E-2</c:v>
                </c:pt>
                <c:pt idx="27">
                  <c:v>-2.1506032307741219E-2</c:v>
                </c:pt>
                <c:pt idx="28">
                  <c:v>8.3733425829160352E-2</c:v>
                </c:pt>
                <c:pt idx="29">
                  <c:v>0.14120841996908137</c:v>
                </c:pt>
                <c:pt idx="30">
                  <c:v>-0.11831821765342539</c:v>
                </c:pt>
                <c:pt idx="31">
                  <c:v>2.2402626622943091E-2</c:v>
                </c:pt>
                <c:pt idx="32">
                  <c:v>2.2935195850193107E-4</c:v>
                </c:pt>
                <c:pt idx="33">
                  <c:v>2.7878607728168431E-3</c:v>
                </c:pt>
                <c:pt idx="34">
                  <c:v>-2.5352602253010698E-2</c:v>
                </c:pt>
                <c:pt idx="35">
                  <c:v>-0.14413097420507529</c:v>
                </c:pt>
                <c:pt idx="36">
                  <c:v>-9.077620988680056E-2</c:v>
                </c:pt>
                <c:pt idx="37">
                  <c:v>-1.2482906304969173E-2</c:v>
                </c:pt>
                <c:pt idx="38">
                  <c:v>-0.1076917149950747</c:v>
                </c:pt>
                <c:pt idx="39">
                  <c:v>2.7376536878616501E-3</c:v>
                </c:pt>
                <c:pt idx="40">
                  <c:v>9.3801853881901848E-2</c:v>
                </c:pt>
                <c:pt idx="41">
                  <c:v>4.5763571076302086E-2</c:v>
                </c:pt>
                <c:pt idx="42">
                  <c:v>1.081108241487941E-2</c:v>
                </c:pt>
                <c:pt idx="43">
                  <c:v>-1.0760671535473196E-2</c:v>
                </c:pt>
                <c:pt idx="44">
                  <c:v>-2.6027857870474649E-2</c:v>
                </c:pt>
                <c:pt idx="45">
                  <c:v>0.10523352069634931</c:v>
                </c:pt>
                <c:pt idx="46">
                  <c:v>0.18826066942055961</c:v>
                </c:pt>
                <c:pt idx="47">
                  <c:v>0.12709440592323981</c:v>
                </c:pt>
                <c:pt idx="48">
                  <c:v>5.9654672157953136E-2</c:v>
                </c:pt>
                <c:pt idx="49">
                  <c:v>-5.5791752492956585E-2</c:v>
                </c:pt>
                <c:pt idx="50">
                  <c:v>6.1514796668259743E-2</c:v>
                </c:pt>
                <c:pt idx="51">
                  <c:v>-9.1209764092543052E-3</c:v>
                </c:pt>
                <c:pt idx="52">
                  <c:v>-1.4485954104754008E-2</c:v>
                </c:pt>
                <c:pt idx="53">
                  <c:v>0.16325198958376549</c:v>
                </c:pt>
                <c:pt idx="54">
                  <c:v>-3.4976265406064494E-2</c:v>
                </c:pt>
                <c:pt idx="55">
                  <c:v>-6.5856665749817501E-3</c:v>
                </c:pt>
                <c:pt idx="56">
                  <c:v>4.623305252556051E-3</c:v>
                </c:pt>
                <c:pt idx="57">
                  <c:v>-1.3356534925901166E-2</c:v>
                </c:pt>
                <c:pt idx="58">
                  <c:v>4.0843170956779369E-2</c:v>
                </c:pt>
                <c:pt idx="59">
                  <c:v>5.184269781482765E-2</c:v>
                </c:pt>
                <c:pt idx="60">
                  <c:v>3.660373629466885E-2</c:v>
                </c:pt>
                <c:pt idx="61">
                  <c:v>3.3681249806155118E-2</c:v>
                </c:pt>
                <c:pt idx="62">
                  <c:v>6.0605921118293146E-2</c:v>
                </c:pt>
                <c:pt idx="63">
                  <c:v>0.16711505086879888</c:v>
                </c:pt>
                <c:pt idx="64">
                  <c:v>-5.5129904979267237E-2</c:v>
                </c:pt>
                <c:pt idx="65">
                  <c:v>2.260751482215894E-2</c:v>
                </c:pt>
                <c:pt idx="66">
                  <c:v>-2.0893545527598655E-2</c:v>
                </c:pt>
                <c:pt idx="67">
                  <c:v>-1.6249691095362111E-2</c:v>
                </c:pt>
                <c:pt idx="68">
                  <c:v>0.11089630414911922</c:v>
                </c:pt>
                <c:pt idx="69">
                  <c:v>0.14837868599561696</c:v>
                </c:pt>
                <c:pt idx="70">
                  <c:v>6.534619732896442E-2</c:v>
                </c:pt>
                <c:pt idx="71">
                  <c:v>-8.8613432355221441E-2</c:v>
                </c:pt>
                <c:pt idx="72">
                  <c:v>5.409941706840786E-2</c:v>
                </c:pt>
                <c:pt idx="73">
                  <c:v>6.0488816994563759E-2</c:v>
                </c:pt>
                <c:pt idx="74">
                  <c:v>1.6961534154698945E-2</c:v>
                </c:pt>
                <c:pt idx="75">
                  <c:v>0.10184645197420236</c:v>
                </c:pt>
                <c:pt idx="76">
                  <c:v>2.9399940484580764E-2</c:v>
                </c:pt>
                <c:pt idx="77">
                  <c:v>0.14703501271753719</c:v>
                </c:pt>
                <c:pt idx="78">
                  <c:v>4.8661244014988975E-2</c:v>
                </c:pt>
                <c:pt idx="79">
                  <c:v>7.9196711097986414E-2</c:v>
                </c:pt>
                <c:pt idx="80">
                  <c:v>0.19693791739575461</c:v>
                </c:pt>
                <c:pt idx="81">
                  <c:v>0.17694043791372482</c:v>
                </c:pt>
                <c:pt idx="82">
                  <c:v>-9.2812404976794979E-3</c:v>
                </c:pt>
                <c:pt idx="83">
                  <c:v>5.5963049728794234E-2</c:v>
                </c:pt>
                <c:pt idx="84">
                  <c:v>-7.9014906932228346E-2</c:v>
                </c:pt>
                <c:pt idx="85">
                  <c:v>-0.13874972043860079</c:v>
                </c:pt>
                <c:pt idx="86">
                  <c:v>-5.3621511395457774E-2</c:v>
                </c:pt>
                <c:pt idx="87">
                  <c:v>-0.33027481302632111</c:v>
                </c:pt>
                <c:pt idx="88">
                  <c:v>6.5186674363159239E-2</c:v>
                </c:pt>
                <c:pt idx="89">
                  <c:v>-5.2021350692384338E-2</c:v>
                </c:pt>
                <c:pt idx="90">
                  <c:v>-0.11430890965016115</c:v>
                </c:pt>
                <c:pt idx="91">
                  <c:v>8.3640150519285514E-2</c:v>
                </c:pt>
                <c:pt idx="92">
                  <c:v>0.21132842740606961</c:v>
                </c:pt>
                <c:pt idx="93">
                  <c:v>0.14669969679986036</c:v>
                </c:pt>
                <c:pt idx="94">
                  <c:v>-7.8247211751995255E-2</c:v>
                </c:pt>
                <c:pt idx="95">
                  <c:v>-0.31887307263260956</c:v>
                </c:pt>
                <c:pt idx="96">
                  <c:v>8.4712613469176384E-2</c:v>
                </c:pt>
                <c:pt idx="97">
                  <c:v>-4.3719911817882186E-2</c:v>
                </c:pt>
                <c:pt idx="98">
                  <c:v>0.23460122172912465</c:v>
                </c:pt>
                <c:pt idx="99">
                  <c:v>0.1051633420651723</c:v>
                </c:pt>
                <c:pt idx="100">
                  <c:v>4.7576838839545069E-2</c:v>
                </c:pt>
                <c:pt idx="101">
                  <c:v>7.5720944252917782E-2</c:v>
                </c:pt>
                <c:pt idx="102">
                  <c:v>3.3305280476180811E-3</c:v>
                </c:pt>
                <c:pt idx="103">
                  <c:v>0.21039530824931515</c:v>
                </c:pt>
                <c:pt idx="104">
                  <c:v>7.0082836289899336E-2</c:v>
                </c:pt>
                <c:pt idx="105">
                  <c:v>9.3838796204669617E-2</c:v>
                </c:pt>
                <c:pt idx="106">
                  <c:v>-1.7306000941519642E-2</c:v>
                </c:pt>
                <c:pt idx="107">
                  <c:v>6.4570338214987293E-3</c:v>
                </c:pt>
                <c:pt idx="108">
                  <c:v>-7.8388779003543643E-2</c:v>
                </c:pt>
                <c:pt idx="109">
                  <c:v>0.1262134233449802</c:v>
                </c:pt>
                <c:pt idx="110">
                  <c:v>4.9193948458364598E-2</c:v>
                </c:pt>
                <c:pt idx="111">
                  <c:v>0.13066153216900522</c:v>
                </c:pt>
                <c:pt idx="112">
                  <c:v>-5.8519512318460434E-3</c:v>
                </c:pt>
                <c:pt idx="113">
                  <c:v>0.18265958181981842</c:v>
                </c:pt>
                <c:pt idx="114">
                  <c:v>-4.5676857839268399E-2</c:v>
                </c:pt>
                <c:pt idx="115">
                  <c:v>-0.15471549310835947</c:v>
                </c:pt>
                <c:pt idx="116">
                  <c:v>0.11852296330575963</c:v>
                </c:pt>
                <c:pt idx="117">
                  <c:v>-8.7970858294370069E-2</c:v>
                </c:pt>
                <c:pt idx="118">
                  <c:v>-9.6559554698708819E-2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'Apple Done'!$H$1</c:f>
              <c:strCache>
                <c:ptCount val="1"/>
                <c:pt idx="0">
                  <c:v>Apple Residual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'Apple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'Apple Done'!$H$2:$H$120</c:f>
              <c:numCache>
                <c:formatCode>0.0000%</c:formatCode>
                <c:ptCount val="119"/>
                <c:pt idx="0">
                  <c:v>-0.10785928011361628</c:v>
                </c:pt>
                <c:pt idx="1">
                  <c:v>-2.5254172327298589E-2</c:v>
                </c:pt>
                <c:pt idx="2">
                  <c:v>-3.5754750081339173E-2</c:v>
                </c:pt>
                <c:pt idx="3">
                  <c:v>-8.7028555541697021E-3</c:v>
                </c:pt>
                <c:pt idx="4">
                  <c:v>-9.392396066444389E-3</c:v>
                </c:pt>
                <c:pt idx="5">
                  <c:v>-7.5638334773345278E-2</c:v>
                </c:pt>
                <c:pt idx="6">
                  <c:v>-3.0679570937808234E-2</c:v>
                </c:pt>
                <c:pt idx="7">
                  <c:v>1.3806492947084831E-2</c:v>
                </c:pt>
                <c:pt idx="8">
                  <c:v>-2.3362244685313796E-2</c:v>
                </c:pt>
                <c:pt idx="9">
                  <c:v>-2.9190915267961609E-2</c:v>
                </c:pt>
                <c:pt idx="10">
                  <c:v>1.5571854636365942E-2</c:v>
                </c:pt>
                <c:pt idx="11">
                  <c:v>8.0099370173556311E-2</c:v>
                </c:pt>
                <c:pt idx="12">
                  <c:v>-8.5674344949169243E-2</c:v>
                </c:pt>
                <c:pt idx="13">
                  <c:v>5.7476615698710286E-2</c:v>
                </c:pt>
                <c:pt idx="14">
                  <c:v>2.5065019810113512E-2</c:v>
                </c:pt>
                <c:pt idx="15">
                  <c:v>-1.716943838884907E-2</c:v>
                </c:pt>
                <c:pt idx="16">
                  <c:v>1.3142905526842261E-2</c:v>
                </c:pt>
                <c:pt idx="17">
                  <c:v>2.8112090698420557E-2</c:v>
                </c:pt>
                <c:pt idx="18">
                  <c:v>-1.4224958641879525E-2</c:v>
                </c:pt>
                <c:pt idx="19">
                  <c:v>3.4440362697856317E-2</c:v>
                </c:pt>
                <c:pt idx="20">
                  <c:v>7.3052198024510268E-2</c:v>
                </c:pt>
                <c:pt idx="21">
                  <c:v>-7.270067235978072E-3</c:v>
                </c:pt>
                <c:pt idx="22">
                  <c:v>-1.3454037344274902E-2</c:v>
                </c:pt>
                <c:pt idx="23">
                  <c:v>-8.3530977734877956E-2</c:v>
                </c:pt>
                <c:pt idx="24">
                  <c:v>-3.8430273362835964E-2</c:v>
                </c:pt>
                <c:pt idx="25">
                  <c:v>1.7302159485737614E-2</c:v>
                </c:pt>
                <c:pt idx="26">
                  <c:v>2.3639879252433008E-2</c:v>
                </c:pt>
                <c:pt idx="27">
                  <c:v>-7.6300201765112374E-2</c:v>
                </c:pt>
                <c:pt idx="28">
                  <c:v>0.10275626107122286</c:v>
                </c:pt>
                <c:pt idx="29">
                  <c:v>6.2584876272265666E-2</c:v>
                </c:pt>
                <c:pt idx="30">
                  <c:v>-0.1190080367235427</c:v>
                </c:pt>
                <c:pt idx="31">
                  <c:v>-2.1528025006463201E-2</c:v>
                </c:pt>
                <c:pt idx="32">
                  <c:v>-4.0434954489173683E-2</c:v>
                </c:pt>
                <c:pt idx="33">
                  <c:v>-5.9486867623297898E-2</c:v>
                </c:pt>
                <c:pt idx="34">
                  <c:v>-5.7494426347836601E-2</c:v>
                </c:pt>
                <c:pt idx="35">
                  <c:v>-0.22389205879145765</c:v>
                </c:pt>
                <c:pt idx="36">
                  <c:v>-0.11813212369465097</c:v>
                </c:pt>
                <c:pt idx="37">
                  <c:v>-3.464501249454921E-2</c:v>
                </c:pt>
                <c:pt idx="38">
                  <c:v>-0.10251045863724537</c:v>
                </c:pt>
                <c:pt idx="39">
                  <c:v>-4.5341352551378764E-2</c:v>
                </c:pt>
                <c:pt idx="40">
                  <c:v>5.1149885972559116E-2</c:v>
                </c:pt>
                <c:pt idx="41">
                  <c:v>1.1753773275623165E-2</c:v>
                </c:pt>
                <c:pt idx="42">
                  <c:v>-5.5806120503264153E-2</c:v>
                </c:pt>
                <c:pt idx="43">
                  <c:v>4.6192865799773608E-2</c:v>
                </c:pt>
                <c:pt idx="44">
                  <c:v>-3.5745935241025553E-2</c:v>
                </c:pt>
                <c:pt idx="45">
                  <c:v>4.8566300690337322E-2</c:v>
                </c:pt>
                <c:pt idx="46">
                  <c:v>0.12040301449190248</c:v>
                </c:pt>
                <c:pt idx="47">
                  <c:v>5.5577667956662663E-2</c:v>
                </c:pt>
                <c:pt idx="48">
                  <c:v>3.048807343422719E-2</c:v>
                </c:pt>
                <c:pt idx="49">
                  <c:v>-6.8518321290270398E-2</c:v>
                </c:pt>
                <c:pt idx="50">
                  <c:v>-8.7547137772080869E-2</c:v>
                </c:pt>
                <c:pt idx="51">
                  <c:v>5.8776125736092054E-2</c:v>
                </c:pt>
                <c:pt idx="52">
                  <c:v>3.5333859917023605E-2</c:v>
                </c:pt>
                <c:pt idx="53">
                  <c:v>0.17039964881306374</c:v>
                </c:pt>
                <c:pt idx="54">
                  <c:v>-3.1737556662670571E-2</c:v>
                </c:pt>
                <c:pt idx="55">
                  <c:v>-9.0968269719402008E-3</c:v>
                </c:pt>
                <c:pt idx="56">
                  <c:v>-4.8644729608676093E-2</c:v>
                </c:pt>
                <c:pt idx="57">
                  <c:v>-3.0881888091116513E-2</c:v>
                </c:pt>
                <c:pt idx="58">
                  <c:v>-1.6528299905690096E-2</c:v>
                </c:pt>
                <c:pt idx="59">
                  <c:v>5.7569675809152204E-3</c:v>
                </c:pt>
                <c:pt idx="60">
                  <c:v>-6.110496364557489E-2</c:v>
                </c:pt>
                <c:pt idx="61">
                  <c:v>1.7728926901865311E-2</c:v>
                </c:pt>
                <c:pt idx="62">
                  <c:v>-2.6579678108625132E-3</c:v>
                </c:pt>
                <c:pt idx="63">
                  <c:v>4.2548617977229169E-2</c:v>
                </c:pt>
                <c:pt idx="64">
                  <c:v>-1.6472046145163934E-2</c:v>
                </c:pt>
                <c:pt idx="65">
                  <c:v>-7.9224719106424313E-2</c:v>
                </c:pt>
                <c:pt idx="66">
                  <c:v>2.5470592511657248E-2</c:v>
                </c:pt>
                <c:pt idx="67">
                  <c:v>6.4145455637622445E-2</c:v>
                </c:pt>
                <c:pt idx="68">
                  <c:v>7.4353994711665622E-2</c:v>
                </c:pt>
                <c:pt idx="69">
                  <c:v>5.8562052013172855E-2</c:v>
                </c:pt>
                <c:pt idx="70">
                  <c:v>1.2086251440584714E-2</c:v>
                </c:pt>
                <c:pt idx="71">
                  <c:v>-6.2749080481109942E-2</c:v>
                </c:pt>
                <c:pt idx="72">
                  <c:v>1.3795986346903877E-2</c:v>
                </c:pt>
                <c:pt idx="73">
                  <c:v>-2.7656756713969562E-2</c:v>
                </c:pt>
                <c:pt idx="74">
                  <c:v>2.2039141523148894E-2</c:v>
                </c:pt>
                <c:pt idx="75">
                  <c:v>3.987116721211327E-2</c:v>
                </c:pt>
                <c:pt idx="76">
                  <c:v>-2.9899986808640908E-2</c:v>
                </c:pt>
                <c:pt idx="77">
                  <c:v>3.8708623039246465E-2</c:v>
                </c:pt>
                <c:pt idx="78">
                  <c:v>2.9673425578977345E-2</c:v>
                </c:pt>
                <c:pt idx="79">
                  <c:v>-3.6811919662347453E-3</c:v>
                </c:pt>
                <c:pt idx="80">
                  <c:v>6.4636129900906308E-2</c:v>
                </c:pt>
                <c:pt idx="81">
                  <c:v>5.4948808691880777E-2</c:v>
                </c:pt>
                <c:pt idx="82">
                  <c:v>0.10497804121974333</c:v>
                </c:pt>
                <c:pt idx="83">
                  <c:v>0.14070781411454408</c:v>
                </c:pt>
                <c:pt idx="84">
                  <c:v>-0.10729157153564574</c:v>
                </c:pt>
                <c:pt idx="85">
                  <c:v>-6.7030193018182194E-2</c:v>
                </c:pt>
                <c:pt idx="86">
                  <c:v>0.13259612017970779</c:v>
                </c:pt>
                <c:pt idx="87">
                  <c:v>-0.23850777332559817</c:v>
                </c:pt>
                <c:pt idx="88">
                  <c:v>3.3260650390983346E-2</c:v>
                </c:pt>
                <c:pt idx="89">
                  <c:v>-5.7363114294556816E-2</c:v>
                </c:pt>
                <c:pt idx="90">
                  <c:v>-2.7543312981669538E-2</c:v>
                </c:pt>
                <c:pt idx="91">
                  <c:v>5.3627663066931217E-2</c:v>
                </c:pt>
                <c:pt idx="92">
                  <c:v>0.13604779459943159</c:v>
                </c:pt>
                <c:pt idx="93">
                  <c:v>0.13640198462319902</c:v>
                </c:pt>
                <c:pt idx="94">
                  <c:v>-5.2831807885869539E-2</c:v>
                </c:pt>
                <c:pt idx="95">
                  <c:v>-0.26108820676112987</c:v>
                </c:pt>
                <c:pt idx="96">
                  <c:v>7.9101847707672646E-2</c:v>
                </c:pt>
                <c:pt idx="97">
                  <c:v>-5.6734453538872173E-3</c:v>
                </c:pt>
                <c:pt idx="98">
                  <c:v>0.20157893029652588</c:v>
                </c:pt>
                <c:pt idx="99">
                  <c:v>4.6769459351812037E-2</c:v>
                </c:pt>
                <c:pt idx="100">
                  <c:v>1.7315261504446327E-2</c:v>
                </c:pt>
                <c:pt idx="101">
                  <c:v>0.10027486925658234</c:v>
                </c:pt>
                <c:pt idx="102">
                  <c:v>1.0468391314007839E-2</c:v>
                </c:pt>
                <c:pt idx="103">
                  <c:v>0.15695136876774612</c:v>
                </c:pt>
                <c:pt idx="104">
                  <c:v>3.8254149279093319E-3</c:v>
                </c:pt>
                <c:pt idx="105">
                  <c:v>6.8070391735084806E-2</c:v>
                </c:pt>
                <c:pt idx="106">
                  <c:v>-4.6217424999132582E-3</c:v>
                </c:pt>
                <c:pt idx="107">
                  <c:v>-2.4514300664581892E-2</c:v>
                </c:pt>
                <c:pt idx="108">
                  <c:v>-0.10767588187219629</c:v>
                </c:pt>
                <c:pt idx="109">
                  <c:v>9.262379989898703E-2</c:v>
                </c:pt>
                <c:pt idx="110">
                  <c:v>-2.8301342061253093E-3</c:v>
                </c:pt>
                <c:pt idx="111">
                  <c:v>8.6827402424755035E-2</c:v>
                </c:pt>
                <c:pt idx="112">
                  <c:v>-4.5303496826534617E-2</c:v>
                </c:pt>
                <c:pt idx="113">
                  <c:v>0.16249509359956774</c:v>
                </c:pt>
                <c:pt idx="114">
                  <c:v>-5.9979327688161027E-2</c:v>
                </c:pt>
                <c:pt idx="115">
                  <c:v>-0.13154967640153289</c:v>
                </c:pt>
                <c:pt idx="116">
                  <c:v>8.9530169375505786E-2</c:v>
                </c:pt>
                <c:pt idx="117">
                  <c:v>-0.11573283837607068</c:v>
                </c:pt>
                <c:pt idx="118">
                  <c:v>-0.1116174237991775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174424"/>
        <c:axId val="471174816"/>
      </c:lineChart>
      <c:dateAx>
        <c:axId val="471174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74816"/>
        <c:crosses val="autoZero"/>
        <c:auto val="1"/>
        <c:lblOffset val="100"/>
        <c:baseTimeUnit val="days"/>
      </c:dateAx>
      <c:valAx>
        <c:axId val="4711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7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'Apple Done'!$H$1</c:f>
              <c:strCache>
                <c:ptCount val="1"/>
                <c:pt idx="0">
                  <c:v>Apple Residual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'Apple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xVal>
          <c:yVal>
            <c:numRef>
              <c:f>'Apple Done'!$H$2:$H$120</c:f>
              <c:numCache>
                <c:formatCode>0.0000%</c:formatCode>
                <c:ptCount val="119"/>
                <c:pt idx="0">
                  <c:v>-0.10785928011361628</c:v>
                </c:pt>
                <c:pt idx="1">
                  <c:v>-2.5254172327298589E-2</c:v>
                </c:pt>
                <c:pt idx="2">
                  <c:v>-3.5754750081339173E-2</c:v>
                </c:pt>
                <c:pt idx="3">
                  <c:v>-8.7028555541697021E-3</c:v>
                </c:pt>
                <c:pt idx="4">
                  <c:v>-9.392396066444389E-3</c:v>
                </c:pt>
                <c:pt idx="5">
                  <c:v>-7.5638334773345278E-2</c:v>
                </c:pt>
                <c:pt idx="6">
                  <c:v>-3.0679570937808234E-2</c:v>
                </c:pt>
                <c:pt idx="7">
                  <c:v>1.3806492947084831E-2</c:v>
                </c:pt>
                <c:pt idx="8">
                  <c:v>-2.3362244685313796E-2</c:v>
                </c:pt>
                <c:pt idx="9">
                  <c:v>-2.9190915267961609E-2</c:v>
                </c:pt>
                <c:pt idx="10">
                  <c:v>1.5571854636365942E-2</c:v>
                </c:pt>
                <c:pt idx="11">
                  <c:v>8.0099370173556311E-2</c:v>
                </c:pt>
                <c:pt idx="12">
                  <c:v>-8.5674344949169243E-2</c:v>
                </c:pt>
                <c:pt idx="13">
                  <c:v>5.7476615698710286E-2</c:v>
                </c:pt>
                <c:pt idx="14">
                  <c:v>2.5065019810113512E-2</c:v>
                </c:pt>
                <c:pt idx="15">
                  <c:v>-1.716943838884907E-2</c:v>
                </c:pt>
                <c:pt idx="16">
                  <c:v>1.3142905526842261E-2</c:v>
                </c:pt>
                <c:pt idx="17">
                  <c:v>2.8112090698420557E-2</c:v>
                </c:pt>
                <c:pt idx="18">
                  <c:v>-1.4224958641879525E-2</c:v>
                </c:pt>
                <c:pt idx="19">
                  <c:v>3.4440362697856317E-2</c:v>
                </c:pt>
                <c:pt idx="20">
                  <c:v>7.3052198024510268E-2</c:v>
                </c:pt>
                <c:pt idx="21">
                  <c:v>-7.270067235978072E-3</c:v>
                </c:pt>
                <c:pt idx="22">
                  <c:v>-1.3454037344274902E-2</c:v>
                </c:pt>
                <c:pt idx="23">
                  <c:v>-8.3530977734877956E-2</c:v>
                </c:pt>
                <c:pt idx="24">
                  <c:v>-3.8430273362835964E-2</c:v>
                </c:pt>
                <c:pt idx="25">
                  <c:v>1.7302159485737614E-2</c:v>
                </c:pt>
                <c:pt idx="26">
                  <c:v>2.3639879252433008E-2</c:v>
                </c:pt>
                <c:pt idx="27">
                  <c:v>-7.6300201765112374E-2</c:v>
                </c:pt>
                <c:pt idx="28">
                  <c:v>0.10275626107122286</c:v>
                </c:pt>
                <c:pt idx="29">
                  <c:v>6.2584876272265666E-2</c:v>
                </c:pt>
                <c:pt idx="30">
                  <c:v>-0.1190080367235427</c:v>
                </c:pt>
                <c:pt idx="31">
                  <c:v>-2.1528025006463201E-2</c:v>
                </c:pt>
                <c:pt idx="32">
                  <c:v>-4.0434954489173683E-2</c:v>
                </c:pt>
                <c:pt idx="33">
                  <c:v>-5.9486867623297898E-2</c:v>
                </c:pt>
                <c:pt idx="34">
                  <c:v>-5.7494426347836601E-2</c:v>
                </c:pt>
                <c:pt idx="35">
                  <c:v>-0.22389205879145765</c:v>
                </c:pt>
                <c:pt idx="36">
                  <c:v>-0.11813212369465097</c:v>
                </c:pt>
                <c:pt idx="37">
                  <c:v>-3.464501249454921E-2</c:v>
                </c:pt>
                <c:pt idx="38">
                  <c:v>-0.10251045863724537</c:v>
                </c:pt>
                <c:pt idx="39">
                  <c:v>-4.5341352551378764E-2</c:v>
                </c:pt>
                <c:pt idx="40">
                  <c:v>5.1149885972559116E-2</c:v>
                </c:pt>
                <c:pt idx="41">
                  <c:v>1.1753773275623165E-2</c:v>
                </c:pt>
                <c:pt idx="42">
                  <c:v>-5.5806120503264153E-2</c:v>
                </c:pt>
                <c:pt idx="43">
                  <c:v>4.6192865799773608E-2</c:v>
                </c:pt>
                <c:pt idx="44">
                  <c:v>-3.5745935241025553E-2</c:v>
                </c:pt>
                <c:pt idx="45">
                  <c:v>4.8566300690337322E-2</c:v>
                </c:pt>
                <c:pt idx="46">
                  <c:v>0.12040301449190248</c:v>
                </c:pt>
                <c:pt idx="47">
                  <c:v>5.5577667956662663E-2</c:v>
                </c:pt>
                <c:pt idx="48">
                  <c:v>3.048807343422719E-2</c:v>
                </c:pt>
                <c:pt idx="49">
                  <c:v>-6.8518321290270398E-2</c:v>
                </c:pt>
                <c:pt idx="50">
                  <c:v>-8.7547137772080869E-2</c:v>
                </c:pt>
                <c:pt idx="51">
                  <c:v>5.8776125736092054E-2</c:v>
                </c:pt>
                <c:pt idx="52">
                  <c:v>3.5333859917023605E-2</c:v>
                </c:pt>
                <c:pt idx="53">
                  <c:v>0.17039964881306374</c:v>
                </c:pt>
                <c:pt idx="54">
                  <c:v>-3.1737556662670571E-2</c:v>
                </c:pt>
                <c:pt idx="55">
                  <c:v>-9.0968269719402008E-3</c:v>
                </c:pt>
                <c:pt idx="56">
                  <c:v>-4.8644729608676093E-2</c:v>
                </c:pt>
                <c:pt idx="57">
                  <c:v>-3.0881888091116513E-2</c:v>
                </c:pt>
                <c:pt idx="58">
                  <c:v>-1.6528299905690096E-2</c:v>
                </c:pt>
                <c:pt idx="59">
                  <c:v>5.7569675809152204E-3</c:v>
                </c:pt>
                <c:pt idx="60">
                  <c:v>-6.110496364557489E-2</c:v>
                </c:pt>
                <c:pt idx="61">
                  <c:v>1.7728926901865311E-2</c:v>
                </c:pt>
                <c:pt idx="62">
                  <c:v>-2.6579678108625132E-3</c:v>
                </c:pt>
                <c:pt idx="63">
                  <c:v>4.2548617977229169E-2</c:v>
                </c:pt>
                <c:pt idx="64">
                  <c:v>-1.6472046145163934E-2</c:v>
                </c:pt>
                <c:pt idx="65">
                  <c:v>-7.9224719106424313E-2</c:v>
                </c:pt>
                <c:pt idx="66">
                  <c:v>2.5470592511657248E-2</c:v>
                </c:pt>
                <c:pt idx="67">
                  <c:v>6.4145455637622445E-2</c:v>
                </c:pt>
                <c:pt idx="68">
                  <c:v>7.4353994711665622E-2</c:v>
                </c:pt>
                <c:pt idx="69">
                  <c:v>5.8562052013172855E-2</c:v>
                </c:pt>
                <c:pt idx="70">
                  <c:v>1.2086251440584714E-2</c:v>
                </c:pt>
                <c:pt idx="71">
                  <c:v>-6.2749080481109942E-2</c:v>
                </c:pt>
                <c:pt idx="72">
                  <c:v>1.3795986346903877E-2</c:v>
                </c:pt>
                <c:pt idx="73">
                  <c:v>-2.7656756713969562E-2</c:v>
                </c:pt>
                <c:pt idx="74">
                  <c:v>2.2039141523148894E-2</c:v>
                </c:pt>
                <c:pt idx="75">
                  <c:v>3.987116721211327E-2</c:v>
                </c:pt>
                <c:pt idx="76">
                  <c:v>-2.9899986808640908E-2</c:v>
                </c:pt>
                <c:pt idx="77">
                  <c:v>3.8708623039246465E-2</c:v>
                </c:pt>
                <c:pt idx="78">
                  <c:v>2.9673425578977345E-2</c:v>
                </c:pt>
                <c:pt idx="79">
                  <c:v>-3.6811919662347453E-3</c:v>
                </c:pt>
                <c:pt idx="80">
                  <c:v>6.4636129900906308E-2</c:v>
                </c:pt>
                <c:pt idx="81">
                  <c:v>5.4948808691880777E-2</c:v>
                </c:pt>
                <c:pt idx="82">
                  <c:v>0.10497804121974333</c:v>
                </c:pt>
                <c:pt idx="83">
                  <c:v>0.14070781411454408</c:v>
                </c:pt>
                <c:pt idx="84">
                  <c:v>-0.10729157153564574</c:v>
                </c:pt>
                <c:pt idx="85">
                  <c:v>-6.7030193018182194E-2</c:v>
                </c:pt>
                <c:pt idx="86">
                  <c:v>0.13259612017970779</c:v>
                </c:pt>
                <c:pt idx="87">
                  <c:v>-0.23850777332559817</c:v>
                </c:pt>
                <c:pt idx="88">
                  <c:v>3.3260650390983346E-2</c:v>
                </c:pt>
                <c:pt idx="89">
                  <c:v>-5.7363114294556816E-2</c:v>
                </c:pt>
                <c:pt idx="90">
                  <c:v>-2.7543312981669538E-2</c:v>
                </c:pt>
                <c:pt idx="91">
                  <c:v>5.3627663066931217E-2</c:v>
                </c:pt>
                <c:pt idx="92">
                  <c:v>0.13604779459943159</c:v>
                </c:pt>
                <c:pt idx="93">
                  <c:v>0.13640198462319902</c:v>
                </c:pt>
                <c:pt idx="94">
                  <c:v>-5.2831807885869539E-2</c:v>
                </c:pt>
                <c:pt idx="95">
                  <c:v>-0.26108820676112987</c:v>
                </c:pt>
                <c:pt idx="96">
                  <c:v>7.9101847707672646E-2</c:v>
                </c:pt>
                <c:pt idx="97">
                  <c:v>-5.6734453538872173E-3</c:v>
                </c:pt>
                <c:pt idx="98">
                  <c:v>0.20157893029652588</c:v>
                </c:pt>
                <c:pt idx="99">
                  <c:v>4.6769459351812037E-2</c:v>
                </c:pt>
                <c:pt idx="100">
                  <c:v>1.7315261504446327E-2</c:v>
                </c:pt>
                <c:pt idx="101">
                  <c:v>0.10027486925658234</c:v>
                </c:pt>
                <c:pt idx="102">
                  <c:v>1.0468391314007839E-2</c:v>
                </c:pt>
                <c:pt idx="103">
                  <c:v>0.15695136876774612</c:v>
                </c:pt>
                <c:pt idx="104">
                  <c:v>3.8254149279093319E-3</c:v>
                </c:pt>
                <c:pt idx="105">
                  <c:v>6.8070391735084806E-2</c:v>
                </c:pt>
                <c:pt idx="106">
                  <c:v>-4.6217424999132582E-3</c:v>
                </c:pt>
                <c:pt idx="107">
                  <c:v>-2.4514300664581892E-2</c:v>
                </c:pt>
                <c:pt idx="108">
                  <c:v>-0.10767588187219629</c:v>
                </c:pt>
                <c:pt idx="109">
                  <c:v>9.262379989898703E-2</c:v>
                </c:pt>
                <c:pt idx="110">
                  <c:v>-2.8301342061253093E-3</c:v>
                </c:pt>
                <c:pt idx="111">
                  <c:v>8.6827402424755035E-2</c:v>
                </c:pt>
                <c:pt idx="112">
                  <c:v>-4.5303496826534617E-2</c:v>
                </c:pt>
                <c:pt idx="113">
                  <c:v>0.16249509359956774</c:v>
                </c:pt>
                <c:pt idx="114">
                  <c:v>-5.9979327688161027E-2</c:v>
                </c:pt>
                <c:pt idx="115">
                  <c:v>-0.13154967640153289</c:v>
                </c:pt>
                <c:pt idx="116">
                  <c:v>8.9530169375505786E-2</c:v>
                </c:pt>
                <c:pt idx="117">
                  <c:v>-0.11573283837607068</c:v>
                </c:pt>
                <c:pt idx="118">
                  <c:v>-0.1116174237991775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29456"/>
        <c:axId val="466276664"/>
      </c:scatterChart>
      <c:valAx>
        <c:axId val="47572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76664"/>
        <c:crosses val="autoZero"/>
        <c:crossBetween val="midCat"/>
      </c:valAx>
      <c:valAx>
        <c:axId val="46627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2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'Amazon done'!$D$1</c:f>
              <c:strCache>
                <c:ptCount val="1"/>
                <c:pt idx="0">
                  <c:v>Amazon Excess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'Amazon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'Amazon done'!$D$2:$D$120</c:f>
              <c:numCache>
                <c:formatCode>0.0000%</c:formatCode>
                <c:ptCount val="119"/>
                <c:pt idx="0">
                  <c:v>1.6540083032763178E-2</c:v>
                </c:pt>
                <c:pt idx="1">
                  <c:v>6.2092110041629615E-2</c:v>
                </c:pt>
                <c:pt idx="2">
                  <c:v>0.22271530975237919</c:v>
                </c:pt>
                <c:pt idx="3">
                  <c:v>-1.9497357537754819E-3</c:v>
                </c:pt>
                <c:pt idx="4">
                  <c:v>-4.3408396360717277E-2</c:v>
                </c:pt>
                <c:pt idx="5">
                  <c:v>0.23508760093632761</c:v>
                </c:pt>
                <c:pt idx="6">
                  <c:v>1.1322565700094989E-2</c:v>
                </c:pt>
                <c:pt idx="7">
                  <c:v>1.7654931917895463E-2</c:v>
                </c:pt>
                <c:pt idx="8">
                  <c:v>0.13349580900902566</c:v>
                </c:pt>
                <c:pt idx="9">
                  <c:v>-2.1218260509242508E-2</c:v>
                </c:pt>
                <c:pt idx="10">
                  <c:v>7.2276242458916368E-2</c:v>
                </c:pt>
                <c:pt idx="11">
                  <c:v>0.14233871321368677</c:v>
                </c:pt>
                <c:pt idx="12">
                  <c:v>-8.3565065399536426E-2</c:v>
                </c:pt>
                <c:pt idx="13">
                  <c:v>0.10858980873963296</c:v>
                </c:pt>
                <c:pt idx="14">
                  <c:v>-5.2677660633538029E-2</c:v>
                </c:pt>
                <c:pt idx="15">
                  <c:v>-4.8970127102044576E-2</c:v>
                </c:pt>
                <c:pt idx="16">
                  <c:v>8.3204559514027984E-2</c:v>
                </c:pt>
                <c:pt idx="17">
                  <c:v>-3.6318190887066698E-2</c:v>
                </c:pt>
                <c:pt idx="18">
                  <c:v>3.9113109271766554E-2</c:v>
                </c:pt>
                <c:pt idx="19">
                  <c:v>2.766047286217288E-2</c:v>
                </c:pt>
                <c:pt idx="20">
                  <c:v>-9.5863473692364753E-2</c:v>
                </c:pt>
                <c:pt idx="21">
                  <c:v>-7.1099414729780444E-2</c:v>
                </c:pt>
                <c:pt idx="22">
                  <c:v>9.4651609030630707E-3</c:v>
                </c:pt>
                <c:pt idx="23">
                  <c:v>-0.10057085833399103</c:v>
                </c:pt>
                <c:pt idx="24">
                  <c:v>1.3117864265889187E-2</c:v>
                </c:pt>
                <c:pt idx="25">
                  <c:v>8.1242832086965019E-2</c:v>
                </c:pt>
                <c:pt idx="26">
                  <c:v>0.16428263455641884</c:v>
                </c:pt>
                <c:pt idx="27">
                  <c:v>0.11266040202346167</c:v>
                </c:pt>
                <c:pt idx="28">
                  <c:v>-6.7226713363897878E-2</c:v>
                </c:pt>
                <c:pt idx="29">
                  <c:v>8.4718105311188091E-2</c:v>
                </c:pt>
                <c:pt idx="30">
                  <c:v>3.1512851491626151E-2</c:v>
                </c:pt>
                <c:pt idx="31">
                  <c:v>6.0619297721150746E-2</c:v>
                </c:pt>
                <c:pt idx="32">
                  <c:v>-4.762316119109504E-2</c:v>
                </c:pt>
                <c:pt idx="33">
                  <c:v>8.3338369561641798E-3</c:v>
                </c:pt>
                <c:pt idx="34">
                  <c:v>-4.6994764595103215E-3</c:v>
                </c:pt>
                <c:pt idx="35">
                  <c:v>5.8275411069154279E-2</c:v>
                </c:pt>
                <c:pt idx="36">
                  <c:v>-4.7149758088544111E-3</c:v>
                </c:pt>
                <c:pt idx="37">
                  <c:v>8.2162284049425188E-2</c:v>
                </c:pt>
                <c:pt idx="38">
                  <c:v>-8.4355615275318666E-2</c:v>
                </c:pt>
                <c:pt idx="39">
                  <c:v>2.4310309283678118E-2</c:v>
                </c:pt>
                <c:pt idx="40">
                  <c:v>6.4091312933995101E-2</c:v>
                </c:pt>
                <c:pt idx="41">
                  <c:v>2.1618902795138659E-2</c:v>
                </c:pt>
                <c:pt idx="42">
                  <c:v>7.2477246066057821E-2</c:v>
                </c:pt>
                <c:pt idx="43">
                  <c:v>-8.1947037478793575E-2</c:v>
                </c:pt>
                <c:pt idx="44">
                  <c:v>0.14507030093481718</c:v>
                </c:pt>
                <c:pt idx="45">
                  <c:v>0.12694645359233739</c:v>
                </c:pt>
                <c:pt idx="46">
                  <c:v>-7.5908875994045708E-2</c:v>
                </c:pt>
                <c:pt idx="47">
                  <c:v>0.12326464621786312</c:v>
                </c:pt>
                <c:pt idx="48">
                  <c:v>-9.9797117367412883E-2</c:v>
                </c:pt>
                <c:pt idx="49">
                  <c:v>-9.9394790627756455E-2</c:v>
                </c:pt>
                <c:pt idx="50">
                  <c:v>-1.2587536266861559E-2</c:v>
                </c:pt>
                <c:pt idx="51">
                  <c:v>4.6461925316395028E-3</c:v>
                </c:pt>
                <c:pt idx="52">
                  <c:v>-3.2777802155411311E-2</c:v>
                </c:pt>
                <c:pt idx="53">
                  <c:v>8.8137230308640291E-2</c:v>
                </c:pt>
                <c:pt idx="54">
                  <c:v>3.9639660145511638E-2</c:v>
                </c:pt>
                <c:pt idx="55">
                  <c:v>4.4775063019678839E-3</c:v>
                </c:pt>
                <c:pt idx="56">
                  <c:v>8.7023201658574287E-2</c:v>
                </c:pt>
                <c:pt idx="57">
                  <c:v>3.9421477155637027E-2</c:v>
                </c:pt>
                <c:pt idx="58">
                  <c:v>2.1424449942129241E-2</c:v>
                </c:pt>
                <c:pt idx="59">
                  <c:v>-5.7672227777777842E-2</c:v>
                </c:pt>
                <c:pt idx="60">
                  <c:v>2.6159138107306176E-2</c:v>
                </c:pt>
                <c:pt idx="61">
                  <c:v>6.1442221930252054E-2</c:v>
                </c:pt>
                <c:pt idx="62">
                  <c:v>5.1901658203043266E-2</c:v>
                </c:pt>
                <c:pt idx="63">
                  <c:v>0.25809110377006977</c:v>
                </c:pt>
                <c:pt idx="64">
                  <c:v>5.8743462625061096E-2</c:v>
                </c:pt>
                <c:pt idx="65">
                  <c:v>7.885254294369623E-2</c:v>
                </c:pt>
                <c:pt idx="66">
                  <c:v>-0.12919146444384499</c:v>
                </c:pt>
                <c:pt idx="67">
                  <c:v>-8.5026579070682243E-2</c:v>
                </c:pt>
                <c:pt idx="68">
                  <c:v>9.6709929352289583E-3</c:v>
                </c:pt>
                <c:pt idx="69">
                  <c:v>0.14661442882816281</c:v>
                </c:pt>
                <c:pt idx="70">
                  <c:v>-5.5946673123461507E-2</c:v>
                </c:pt>
                <c:pt idx="71">
                  <c:v>-6.7738936434068683E-2</c:v>
                </c:pt>
                <c:pt idx="72">
                  <c:v>-1.0252356037749705E-2</c:v>
                </c:pt>
                <c:pt idx="73">
                  <c:v>0.14388566510552978</c:v>
                </c:pt>
                <c:pt idx="74">
                  <c:v>0.27256731713152688</c:v>
                </c:pt>
                <c:pt idx="75">
                  <c:v>0.14984529129461024</c:v>
                </c:pt>
                <c:pt idx="76">
                  <c:v>-5.3388245025927046E-2</c:v>
                </c:pt>
                <c:pt idx="77">
                  <c:v>2.497657661479432E-2</c:v>
                </c:pt>
                <c:pt idx="78">
                  <c:v>7.2618373877891371E-2</c:v>
                </c:pt>
                <c:pt idx="79">
                  <c:v>-3.1537420445383317E-2</c:v>
                </c:pt>
                <c:pt idx="80">
                  <c:v>9.6330158049968403E-2</c:v>
                </c:pt>
                <c:pt idx="81">
                  <c:v>0.13342493748765344</c:v>
                </c:pt>
                <c:pt idx="82">
                  <c:v>0.10131277343307271</c:v>
                </c:pt>
                <c:pt idx="83">
                  <c:v>0.14699423713668569</c:v>
                </c:pt>
                <c:pt idx="84">
                  <c:v>0.20091171660569743</c:v>
                </c:pt>
                <c:pt idx="85">
                  <c:v>-0.25409317770726136</c:v>
                </c:pt>
                <c:pt idx="86">
                  <c:v>-0.21352067399750763</c:v>
                </c:pt>
                <c:pt idx="87">
                  <c:v>-0.10033300374416534</c:v>
                </c:pt>
                <c:pt idx="88">
                  <c:v>5.7178867359385162E-2</c:v>
                </c:pt>
                <c:pt idx="89">
                  <c:v>3.9730570724653823E-2</c:v>
                </c:pt>
                <c:pt idx="90">
                  <c:v>-0.10297658492969756</c:v>
                </c:pt>
                <c:pt idx="91">
                  <c:v>3.6584609742831273E-2</c:v>
                </c:pt>
                <c:pt idx="92">
                  <c:v>0.10193829394462529</c:v>
                </c:pt>
                <c:pt idx="93">
                  <c:v>0.10482411034681605</c:v>
                </c:pt>
                <c:pt idx="94">
                  <c:v>-0.17212855869769209</c:v>
                </c:pt>
                <c:pt idx="95">
                  <c:v>-0.16350278671491214</c:v>
                </c:pt>
                <c:pt idx="96">
                  <c:v>2.0643209429510038E-2</c:v>
                </c:pt>
                <c:pt idx="97">
                  <c:v>1.2790995158362337E-2</c:v>
                </c:pt>
                <c:pt idx="98">
                  <c:v>-4.6041491294868675E-2</c:v>
                </c:pt>
                <c:pt idx="99">
                  <c:v>0.16260303054170791</c:v>
                </c:pt>
                <c:pt idx="100">
                  <c:v>1.4018378947754238E-2</c:v>
                </c:pt>
                <c:pt idx="101">
                  <c:v>0.14415271389693241</c:v>
                </c:pt>
                <c:pt idx="102">
                  <c:v>-1.4241548701545913E-2</c:v>
                </c:pt>
                <c:pt idx="103">
                  <c:v>0.12341049098286354</c:v>
                </c:pt>
                <c:pt idx="104">
                  <c:v>0.53726705726710089</c:v>
                </c:pt>
                <c:pt idx="105">
                  <c:v>1.2348769799193408E-2</c:v>
                </c:pt>
                <c:pt idx="106">
                  <c:v>3.4781457252798464E-2</c:v>
                </c:pt>
                <c:pt idx="107">
                  <c:v>-4.9395752121027765E-2</c:v>
                </c:pt>
                <c:pt idx="108">
                  <c:v>-2.5797934225747811E-2</c:v>
                </c:pt>
                <c:pt idx="109">
                  <c:v>5.4795622210553944E-2</c:v>
                </c:pt>
                <c:pt idx="110">
                  <c:v>0.18179887461183722</c:v>
                </c:pt>
                <c:pt idx="111">
                  <c:v>3.7942328900421721E-2</c:v>
                </c:pt>
                <c:pt idx="112">
                  <c:v>0.14228958025993227</c:v>
                </c:pt>
                <c:pt idx="113">
                  <c:v>-0.30880871251292658</c:v>
                </c:pt>
                <c:pt idx="114">
                  <c:v>0.11374603820872478</c:v>
                </c:pt>
                <c:pt idx="115">
                  <c:v>-2.0882223810675855E-2</c:v>
                </c:pt>
                <c:pt idx="116">
                  <c:v>-3.9901351477361388E-2</c:v>
                </c:pt>
                <c:pt idx="117">
                  <c:v>-2.8030556204742516E-2</c:v>
                </c:pt>
                <c:pt idx="118">
                  <c:v>-0.16825032351628735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'Amazon done'!$F$1</c:f>
              <c:strCache>
                <c:ptCount val="1"/>
                <c:pt idx="0">
                  <c:v>Market Excess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'Amazon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'Amazon done'!$F$2:$F$120</c:f>
              <c:numCache>
                <c:formatCode>0.0000%</c:formatCode>
                <c:ptCount val="119"/>
                <c:pt idx="0">
                  <c:v>-1.7671851842981104E-2</c:v>
                </c:pt>
                <c:pt idx="1">
                  <c:v>4.465359273907945E-4</c:v>
                </c:pt>
                <c:pt idx="2">
                  <c:v>8.2974784427060799E-2</c:v>
                </c:pt>
                <c:pt idx="3">
                  <c:v>-2.6442831573227132E-2</c:v>
                </c:pt>
                <c:pt idx="4">
                  <c:v>-6.2605818167202842E-2</c:v>
                </c:pt>
                <c:pt idx="5">
                  <c:v>1.9717029696721452E-2</c:v>
                </c:pt>
                <c:pt idx="6">
                  <c:v>-2.1011672375900514E-2</c:v>
                </c:pt>
                <c:pt idx="7">
                  <c:v>1.0483049059983483E-2</c:v>
                </c:pt>
                <c:pt idx="8">
                  <c:v>8.5041530634580847E-3</c:v>
                </c:pt>
                <c:pt idx="9">
                  <c:v>-1.7412773580422928E-2</c:v>
                </c:pt>
                <c:pt idx="10">
                  <c:v>5.4875844347887281E-2</c:v>
                </c:pt>
                <c:pt idx="11">
                  <c:v>-3.1057472457136862E-2</c:v>
                </c:pt>
                <c:pt idx="12">
                  <c:v>-4.2135878779204243E-3</c:v>
                </c:pt>
                <c:pt idx="13">
                  <c:v>2.4500255427031489E-2</c:v>
                </c:pt>
                <c:pt idx="14">
                  <c:v>2.3184794120105653E-2</c:v>
                </c:pt>
                <c:pt idx="15">
                  <c:v>-1.5522170556397099E-2</c:v>
                </c:pt>
                <c:pt idx="16">
                  <c:v>3.7630295489735122E-2</c:v>
                </c:pt>
                <c:pt idx="17">
                  <c:v>-1.5096497248586528E-2</c:v>
                </c:pt>
                <c:pt idx="18">
                  <c:v>1.90416649922539E-2</c:v>
                </c:pt>
                <c:pt idx="19">
                  <c:v>2.1005280012996005E-2</c:v>
                </c:pt>
                <c:pt idx="20">
                  <c:v>6.1841222983861615E-3</c:v>
                </c:pt>
                <c:pt idx="21">
                  <c:v>6.890498941269081E-3</c:v>
                </c:pt>
                <c:pt idx="22">
                  <c:v>4.3075363309928609E-2</c:v>
                </c:pt>
                <c:pt idx="23">
                  <c:v>-3.5599572341829311E-2</c:v>
                </c:pt>
                <c:pt idx="24">
                  <c:v>2.3546124883826122E-2</c:v>
                </c:pt>
                <c:pt idx="25">
                  <c:v>2.8007804968519786E-2</c:v>
                </c:pt>
                <c:pt idx="26">
                  <c:v>4.4504085951339416E-2</c:v>
                </c:pt>
                <c:pt idx="27">
                  <c:v>2.9732856510572444E-2</c:v>
                </c:pt>
                <c:pt idx="28">
                  <c:v>-3.1331352367200201E-2</c:v>
                </c:pt>
                <c:pt idx="29">
                  <c:v>4.9445413148558326E-2</c:v>
                </c:pt>
                <c:pt idx="30">
                  <c:v>-1.5024301636062779E-2</c:v>
                </c:pt>
                <c:pt idx="31">
                  <c:v>2.0746145054379436E-2</c:v>
                </c:pt>
                <c:pt idx="32">
                  <c:v>1.8044101192585645E-2</c:v>
                </c:pt>
                <c:pt idx="33">
                  <c:v>3.592105685028945E-2</c:v>
                </c:pt>
                <c:pt idx="34">
                  <c:v>1.0993982528592509E-2</c:v>
                </c:pt>
                <c:pt idx="35">
                  <c:v>5.03864298529118E-2</c:v>
                </c:pt>
                <c:pt idx="36">
                  <c:v>7.0348971305311779E-3</c:v>
                </c:pt>
                <c:pt idx="37">
                  <c:v>2.7383836840100696E-3</c:v>
                </c:pt>
                <c:pt idx="38">
                  <c:v>-1.9881076544894082E-2</c:v>
                </c:pt>
                <c:pt idx="39">
                  <c:v>2.4177820363143691E-2</c:v>
                </c:pt>
                <c:pt idx="40">
                  <c:v>1.9688369680148247E-2</c:v>
                </c:pt>
                <c:pt idx="41">
                  <c:v>1.2539240792821031E-2</c:v>
                </c:pt>
                <c:pt idx="42">
                  <c:v>3.9513315467924852E-2</c:v>
                </c:pt>
                <c:pt idx="43">
                  <c:v>-6.2709058966510967E-2</c:v>
                </c:pt>
                <c:pt idx="44">
                  <c:v>-7.5557860426037132E-3</c:v>
                </c:pt>
                <c:pt idx="45">
                  <c:v>3.1282314530530646E-2</c:v>
                </c:pt>
                <c:pt idx="46">
                  <c:v>4.0539464130841744E-2</c:v>
                </c:pt>
                <c:pt idx="47">
                  <c:v>4.356639555183961E-2</c:v>
                </c:pt>
                <c:pt idx="48">
                  <c:v>8.532763948144062E-3</c:v>
                </c:pt>
                <c:pt idx="49">
                  <c:v>-5.067048526920582E-3</c:v>
                </c:pt>
                <c:pt idx="50">
                  <c:v>0.10771470520247678</c:v>
                </c:pt>
                <c:pt idx="51">
                  <c:v>-7.1761988303760127E-2</c:v>
                </c:pt>
                <c:pt idx="52">
                  <c:v>-5.6807774130264277E-2</c:v>
                </c:pt>
                <c:pt idx="53">
                  <c:v>-2.1507759125285356E-2</c:v>
                </c:pt>
                <c:pt idx="54">
                  <c:v>-1.8274127932363719E-2</c:v>
                </c:pt>
                <c:pt idx="55">
                  <c:v>-1.3517619433597307E-2</c:v>
                </c:pt>
                <c:pt idx="56">
                  <c:v>2.847038044379507E-2</c:v>
                </c:pt>
                <c:pt idx="57">
                  <c:v>-1.0973132038185672E-3</c:v>
                </c:pt>
                <c:pt idx="58">
                  <c:v>3.1864897386285555E-2</c:v>
                </c:pt>
                <c:pt idx="59">
                  <c:v>2.2528907313420152E-2</c:v>
                </c:pt>
                <c:pt idx="60">
                  <c:v>6.5233373823188043E-2</c:v>
                </c:pt>
                <c:pt idx="61">
                  <c:v>-2.3985831322765449E-3</c:v>
                </c:pt>
                <c:pt idx="62">
                  <c:v>3.6739327730409874E-2</c:v>
                </c:pt>
                <c:pt idx="63">
                  <c:v>8.7451102944020129E-2</c:v>
                </c:pt>
                <c:pt idx="64">
                  <c:v>-4.7574184040287196E-2</c:v>
                </c:pt>
                <c:pt idx="65">
                  <c:v>6.8644516578219003E-2</c:v>
                </c:pt>
                <c:pt idx="66">
                  <c:v>-5.3949108693081789E-2</c:v>
                </c:pt>
                <c:pt idx="67">
                  <c:v>-8.2100841910334468E-2</c:v>
                </c:pt>
                <c:pt idx="68">
                  <c:v>1.4634229883791081E-2</c:v>
                </c:pt>
                <c:pt idx="69">
                  <c:v>5.8704759365225172E-2</c:v>
                </c:pt>
                <c:pt idx="70">
                  <c:v>2.84636889405313E-2</c:v>
                </c:pt>
                <c:pt idx="71">
                  <c:v>-3.6990912821614041E-2</c:v>
                </c:pt>
                <c:pt idx="72">
                  <c:v>1.7745571188400418E-2</c:v>
                </c:pt>
                <c:pt idx="73">
                  <c:v>5.7322395314706891E-2</c:v>
                </c:pt>
                <c:pt idx="74">
                  <c:v>-1.9795334193748796E-2</c:v>
                </c:pt>
                <c:pt idx="75">
                  <c:v>3.5673345788458703E-2</c:v>
                </c:pt>
                <c:pt idx="76">
                  <c:v>3.3460189240494861E-2</c:v>
                </c:pt>
                <c:pt idx="77">
                  <c:v>7.4016727016716619E-2</c:v>
                </c:pt>
                <c:pt idx="78">
                  <c:v>1.1249319696970042E-4</c:v>
                </c:pt>
                <c:pt idx="79">
                  <c:v>5.2964779588718799E-2</c:v>
                </c:pt>
                <c:pt idx="80">
                  <c:v>9.385007986216469E-2</c:v>
                </c:pt>
                <c:pt idx="81">
                  <c:v>8.5321128289161371E-2</c:v>
                </c:pt>
                <c:pt idx="82">
                  <c:v>-0.11011453090482561</c:v>
                </c:pt>
                <c:pt idx="83">
                  <c:v>-8.5699009594981057E-2</c:v>
                </c:pt>
                <c:pt idx="84">
                  <c:v>7.7965768970539836E-3</c:v>
                </c:pt>
                <c:pt idx="85">
                  <c:v>-7.4924042580645181E-2</c:v>
                </c:pt>
                <c:pt idx="86">
                  <c:v>-0.16964119043408657</c:v>
                </c:pt>
                <c:pt idx="87">
                  <c:v>-9.1508100445751278E-2</c:v>
                </c:pt>
                <c:pt idx="88">
                  <c:v>1.0815464532380041E-2</c:v>
                </c:pt>
                <c:pt idx="89">
                  <c:v>-1.1176037760416681E-2</c:v>
                </c:pt>
                <c:pt idx="90">
                  <c:v>-8.7370718236136943E-2</c:v>
                </c:pt>
                <c:pt idx="91">
                  <c:v>9.2325149909103857E-3</c:v>
                </c:pt>
                <c:pt idx="92">
                  <c:v>4.6680031246532208E-2</c:v>
                </c:pt>
                <c:pt idx="93">
                  <c:v>-7.0762902811965078E-3</c:v>
                </c:pt>
                <c:pt idx="94">
                  <c:v>-3.6619526105957798E-2</c:v>
                </c:pt>
                <c:pt idx="95">
                  <c:v>-6.3396765269269767E-2</c:v>
                </c:pt>
                <c:pt idx="96">
                  <c:v>-1.0953509033968613E-2</c:v>
                </c:pt>
                <c:pt idx="97">
                  <c:v>-4.7068417224814418E-2</c:v>
                </c:pt>
                <c:pt idx="98">
                  <c:v>1.172233830031121E-2</c:v>
                </c:pt>
                <c:pt idx="99">
                  <c:v>3.2710675009966154E-2</c:v>
                </c:pt>
                <c:pt idx="100">
                  <c:v>9.4385715315568157E-3</c:v>
                </c:pt>
                <c:pt idx="101">
                  <c:v>-3.5906878316802546E-2</c:v>
                </c:pt>
                <c:pt idx="102">
                  <c:v>-2.149965553550089E-2</c:v>
                </c:pt>
                <c:pt idx="103">
                  <c:v>2.8615895376601596E-2</c:v>
                </c:pt>
                <c:pt idx="104">
                  <c:v>3.9215690602424184E-2</c:v>
                </c:pt>
                <c:pt idx="105">
                  <c:v>5.721649563497219E-3</c:v>
                </c:pt>
                <c:pt idx="106">
                  <c:v>-2.6087842700194895E-2</c:v>
                </c:pt>
                <c:pt idx="107">
                  <c:v>1.002570940170644E-2</c:v>
                </c:pt>
                <c:pt idx="108">
                  <c:v>8.6324495193265179E-3</c:v>
                </c:pt>
                <c:pt idx="109">
                  <c:v>1.2191656727820216E-2</c:v>
                </c:pt>
                <c:pt idx="110">
                  <c:v>2.7441336294887538E-2</c:v>
                </c:pt>
                <c:pt idx="111">
                  <c:v>2.0666298512509465E-2</c:v>
                </c:pt>
                <c:pt idx="112">
                  <c:v>1.7040859699014789E-2</c:v>
                </c:pt>
                <c:pt idx="113">
                  <c:v>1.0858787979908281E-3</c:v>
                </c:pt>
                <c:pt idx="114">
                  <c:v>-3.7634037722174907E-3</c:v>
                </c:pt>
                <c:pt idx="115">
                  <c:v>-3.4758582807817552E-2</c:v>
                </c:pt>
                <c:pt idx="116">
                  <c:v>8.388986071274725E-3</c:v>
                </c:pt>
                <c:pt idx="117">
                  <c:v>7.3708104592495674E-3</c:v>
                </c:pt>
                <c:pt idx="118">
                  <c:v>-3.138509035941268E-3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764328"/>
        <c:axId val="576764720"/>
      </c:lineChart>
      <c:dateAx>
        <c:axId val="576764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64720"/>
        <c:crosses val="autoZero"/>
        <c:auto val="1"/>
        <c:lblOffset val="100"/>
        <c:baseTimeUnit val="days"/>
      </c:dateAx>
      <c:valAx>
        <c:axId val="57676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6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'Amazon done'!$D$1</c:f>
              <c:strCache>
                <c:ptCount val="1"/>
                <c:pt idx="0">
                  <c:v>Amazon Excess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'Amazon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'Amazon done'!$D$2:$D$120</c:f>
              <c:numCache>
                <c:formatCode>0.0000%</c:formatCode>
                <c:ptCount val="119"/>
                <c:pt idx="0">
                  <c:v>1.6540083032763178E-2</c:v>
                </c:pt>
                <c:pt idx="1">
                  <c:v>6.2092110041629615E-2</c:v>
                </c:pt>
                <c:pt idx="2">
                  <c:v>0.22271530975237919</c:v>
                </c:pt>
                <c:pt idx="3">
                  <c:v>-1.9497357537754819E-3</c:v>
                </c:pt>
                <c:pt idx="4">
                  <c:v>-4.3408396360717277E-2</c:v>
                </c:pt>
                <c:pt idx="5">
                  <c:v>0.23508760093632761</c:v>
                </c:pt>
                <c:pt idx="6">
                  <c:v>1.1322565700094989E-2</c:v>
                </c:pt>
                <c:pt idx="7">
                  <c:v>1.7654931917895463E-2</c:v>
                </c:pt>
                <c:pt idx="8">
                  <c:v>0.13349580900902566</c:v>
                </c:pt>
                <c:pt idx="9">
                  <c:v>-2.1218260509242508E-2</c:v>
                </c:pt>
                <c:pt idx="10">
                  <c:v>7.2276242458916368E-2</c:v>
                </c:pt>
                <c:pt idx="11">
                  <c:v>0.14233871321368677</c:v>
                </c:pt>
                <c:pt idx="12">
                  <c:v>-8.3565065399536426E-2</c:v>
                </c:pt>
                <c:pt idx="13">
                  <c:v>0.10858980873963296</c:v>
                </c:pt>
                <c:pt idx="14">
                  <c:v>-5.2677660633538029E-2</c:v>
                </c:pt>
                <c:pt idx="15">
                  <c:v>-4.8970127102044576E-2</c:v>
                </c:pt>
                <c:pt idx="16">
                  <c:v>8.3204559514027984E-2</c:v>
                </c:pt>
                <c:pt idx="17">
                  <c:v>-3.6318190887066698E-2</c:v>
                </c:pt>
                <c:pt idx="18">
                  <c:v>3.9113109271766554E-2</c:v>
                </c:pt>
                <c:pt idx="19">
                  <c:v>2.766047286217288E-2</c:v>
                </c:pt>
                <c:pt idx="20">
                  <c:v>-9.5863473692364753E-2</c:v>
                </c:pt>
                <c:pt idx="21">
                  <c:v>-7.1099414729780444E-2</c:v>
                </c:pt>
                <c:pt idx="22">
                  <c:v>9.4651609030630707E-3</c:v>
                </c:pt>
                <c:pt idx="23">
                  <c:v>-0.10057085833399103</c:v>
                </c:pt>
                <c:pt idx="24">
                  <c:v>1.3117864265889187E-2</c:v>
                </c:pt>
                <c:pt idx="25">
                  <c:v>8.1242832086965019E-2</c:v>
                </c:pt>
                <c:pt idx="26">
                  <c:v>0.16428263455641884</c:v>
                </c:pt>
                <c:pt idx="27">
                  <c:v>0.11266040202346167</c:v>
                </c:pt>
                <c:pt idx="28">
                  <c:v>-6.7226713363897878E-2</c:v>
                </c:pt>
                <c:pt idx="29">
                  <c:v>8.4718105311188091E-2</c:v>
                </c:pt>
                <c:pt idx="30">
                  <c:v>3.1512851491626151E-2</c:v>
                </c:pt>
                <c:pt idx="31">
                  <c:v>6.0619297721150746E-2</c:v>
                </c:pt>
                <c:pt idx="32">
                  <c:v>-4.762316119109504E-2</c:v>
                </c:pt>
                <c:pt idx="33">
                  <c:v>8.3338369561641798E-3</c:v>
                </c:pt>
                <c:pt idx="34">
                  <c:v>-4.6994764595103215E-3</c:v>
                </c:pt>
                <c:pt idx="35">
                  <c:v>5.8275411069154279E-2</c:v>
                </c:pt>
                <c:pt idx="36">
                  <c:v>-4.7149758088544111E-3</c:v>
                </c:pt>
                <c:pt idx="37">
                  <c:v>8.2162284049425188E-2</c:v>
                </c:pt>
                <c:pt idx="38">
                  <c:v>-8.4355615275318666E-2</c:v>
                </c:pt>
                <c:pt idx="39">
                  <c:v>2.4310309283678118E-2</c:v>
                </c:pt>
                <c:pt idx="40">
                  <c:v>6.4091312933995101E-2</c:v>
                </c:pt>
                <c:pt idx="41">
                  <c:v>2.1618902795138659E-2</c:v>
                </c:pt>
                <c:pt idx="42">
                  <c:v>7.2477246066057821E-2</c:v>
                </c:pt>
                <c:pt idx="43">
                  <c:v>-8.1947037478793575E-2</c:v>
                </c:pt>
                <c:pt idx="44">
                  <c:v>0.14507030093481718</c:v>
                </c:pt>
                <c:pt idx="45">
                  <c:v>0.12694645359233739</c:v>
                </c:pt>
                <c:pt idx="46">
                  <c:v>-7.5908875994045708E-2</c:v>
                </c:pt>
                <c:pt idx="47">
                  <c:v>0.12326464621786312</c:v>
                </c:pt>
                <c:pt idx="48">
                  <c:v>-9.9797117367412883E-2</c:v>
                </c:pt>
                <c:pt idx="49">
                  <c:v>-9.9394790627756455E-2</c:v>
                </c:pt>
                <c:pt idx="50">
                  <c:v>-1.2587536266861559E-2</c:v>
                </c:pt>
                <c:pt idx="51">
                  <c:v>4.6461925316395028E-3</c:v>
                </c:pt>
                <c:pt idx="52">
                  <c:v>-3.2777802155411311E-2</c:v>
                </c:pt>
                <c:pt idx="53">
                  <c:v>8.8137230308640291E-2</c:v>
                </c:pt>
                <c:pt idx="54">
                  <c:v>3.9639660145511638E-2</c:v>
                </c:pt>
                <c:pt idx="55">
                  <c:v>4.4775063019678839E-3</c:v>
                </c:pt>
                <c:pt idx="56">
                  <c:v>8.7023201658574287E-2</c:v>
                </c:pt>
                <c:pt idx="57">
                  <c:v>3.9421477155637027E-2</c:v>
                </c:pt>
                <c:pt idx="58">
                  <c:v>2.1424449942129241E-2</c:v>
                </c:pt>
                <c:pt idx="59">
                  <c:v>-5.7672227777777842E-2</c:v>
                </c:pt>
                <c:pt idx="60">
                  <c:v>2.6159138107306176E-2</c:v>
                </c:pt>
                <c:pt idx="61">
                  <c:v>6.1442221930252054E-2</c:v>
                </c:pt>
                <c:pt idx="62">
                  <c:v>5.1901658203043266E-2</c:v>
                </c:pt>
                <c:pt idx="63">
                  <c:v>0.25809110377006977</c:v>
                </c:pt>
                <c:pt idx="64">
                  <c:v>5.8743462625061096E-2</c:v>
                </c:pt>
                <c:pt idx="65">
                  <c:v>7.885254294369623E-2</c:v>
                </c:pt>
                <c:pt idx="66">
                  <c:v>-0.12919146444384499</c:v>
                </c:pt>
                <c:pt idx="67">
                  <c:v>-8.5026579070682243E-2</c:v>
                </c:pt>
                <c:pt idx="68">
                  <c:v>9.6709929352289583E-3</c:v>
                </c:pt>
                <c:pt idx="69">
                  <c:v>0.14661442882816281</c:v>
                </c:pt>
                <c:pt idx="70">
                  <c:v>-5.5946673123461507E-2</c:v>
                </c:pt>
                <c:pt idx="71">
                  <c:v>-6.7738936434068683E-2</c:v>
                </c:pt>
                <c:pt idx="72">
                  <c:v>-1.0252356037749705E-2</c:v>
                </c:pt>
                <c:pt idx="73">
                  <c:v>0.14388566510552978</c:v>
                </c:pt>
                <c:pt idx="74">
                  <c:v>0.27256731713152688</c:v>
                </c:pt>
                <c:pt idx="75">
                  <c:v>0.14984529129461024</c:v>
                </c:pt>
                <c:pt idx="76">
                  <c:v>-5.3388245025927046E-2</c:v>
                </c:pt>
                <c:pt idx="77">
                  <c:v>2.497657661479432E-2</c:v>
                </c:pt>
                <c:pt idx="78">
                  <c:v>7.2618373877891371E-2</c:v>
                </c:pt>
                <c:pt idx="79">
                  <c:v>-3.1537420445383317E-2</c:v>
                </c:pt>
                <c:pt idx="80">
                  <c:v>9.6330158049968403E-2</c:v>
                </c:pt>
                <c:pt idx="81">
                  <c:v>0.13342493748765344</c:v>
                </c:pt>
                <c:pt idx="82">
                  <c:v>0.10131277343307271</c:v>
                </c:pt>
                <c:pt idx="83">
                  <c:v>0.14699423713668569</c:v>
                </c:pt>
                <c:pt idx="84">
                  <c:v>0.20091171660569743</c:v>
                </c:pt>
                <c:pt idx="85">
                  <c:v>-0.25409317770726136</c:v>
                </c:pt>
                <c:pt idx="86">
                  <c:v>-0.21352067399750763</c:v>
                </c:pt>
                <c:pt idx="87">
                  <c:v>-0.10033300374416534</c:v>
                </c:pt>
                <c:pt idx="88">
                  <c:v>5.7178867359385162E-2</c:v>
                </c:pt>
                <c:pt idx="89">
                  <c:v>3.9730570724653823E-2</c:v>
                </c:pt>
                <c:pt idx="90">
                  <c:v>-0.10297658492969756</c:v>
                </c:pt>
                <c:pt idx="91">
                  <c:v>3.6584609742831273E-2</c:v>
                </c:pt>
                <c:pt idx="92">
                  <c:v>0.10193829394462529</c:v>
                </c:pt>
                <c:pt idx="93">
                  <c:v>0.10482411034681605</c:v>
                </c:pt>
                <c:pt idx="94">
                  <c:v>-0.17212855869769209</c:v>
                </c:pt>
                <c:pt idx="95">
                  <c:v>-0.16350278671491214</c:v>
                </c:pt>
                <c:pt idx="96">
                  <c:v>2.0643209429510038E-2</c:v>
                </c:pt>
                <c:pt idx="97">
                  <c:v>1.2790995158362337E-2</c:v>
                </c:pt>
                <c:pt idx="98">
                  <c:v>-4.6041491294868675E-2</c:v>
                </c:pt>
                <c:pt idx="99">
                  <c:v>0.16260303054170791</c:v>
                </c:pt>
                <c:pt idx="100">
                  <c:v>1.4018378947754238E-2</c:v>
                </c:pt>
                <c:pt idx="101">
                  <c:v>0.14415271389693241</c:v>
                </c:pt>
                <c:pt idx="102">
                  <c:v>-1.4241548701545913E-2</c:v>
                </c:pt>
                <c:pt idx="103">
                  <c:v>0.12341049098286354</c:v>
                </c:pt>
                <c:pt idx="104">
                  <c:v>0.53726705726710089</c:v>
                </c:pt>
                <c:pt idx="105">
                  <c:v>1.2348769799193408E-2</c:v>
                </c:pt>
                <c:pt idx="106">
                  <c:v>3.4781457252798464E-2</c:v>
                </c:pt>
                <c:pt idx="107">
                  <c:v>-4.9395752121027765E-2</c:v>
                </c:pt>
                <c:pt idx="108">
                  <c:v>-2.5797934225747811E-2</c:v>
                </c:pt>
                <c:pt idx="109">
                  <c:v>5.4795622210553944E-2</c:v>
                </c:pt>
                <c:pt idx="110">
                  <c:v>0.18179887461183722</c:v>
                </c:pt>
                <c:pt idx="111">
                  <c:v>3.7942328900421721E-2</c:v>
                </c:pt>
                <c:pt idx="112">
                  <c:v>0.14228958025993227</c:v>
                </c:pt>
                <c:pt idx="113">
                  <c:v>-0.30880871251292658</c:v>
                </c:pt>
                <c:pt idx="114">
                  <c:v>0.11374603820872478</c:v>
                </c:pt>
                <c:pt idx="115">
                  <c:v>-2.0882223810675855E-2</c:v>
                </c:pt>
                <c:pt idx="116">
                  <c:v>-3.9901351477361388E-2</c:v>
                </c:pt>
                <c:pt idx="117">
                  <c:v>-2.8030556204742516E-2</c:v>
                </c:pt>
                <c:pt idx="118">
                  <c:v>-0.16825032351628735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'Amazon done'!$H$1</c:f>
              <c:strCache>
                <c:ptCount val="1"/>
                <c:pt idx="0">
                  <c:v>Amazon Residual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'Amazon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'Amazon done'!$H$2:$H$120</c:f>
              <c:numCache>
                <c:formatCode>0.0000%</c:formatCode>
                <c:ptCount val="119"/>
                <c:pt idx="0">
                  <c:v>1.2006891282514524E-2</c:v>
                </c:pt>
                <c:pt idx="1">
                  <c:v>3.7897589492317585E-2</c:v>
                </c:pt>
                <c:pt idx="2">
                  <c:v>0.10896453014031528</c:v>
                </c:pt>
                <c:pt idx="3">
                  <c:v>3.0349787551787349E-3</c:v>
                </c:pt>
                <c:pt idx="4">
                  <c:v>8.1890301789962205E-4</c:v>
                </c:pt>
                <c:pt idx="5">
                  <c:v>0.18998153356944047</c:v>
                </c:pt>
                <c:pt idx="6">
                  <c:v>1.0413609751608502E-2</c:v>
                </c:pt>
                <c:pt idx="7">
                  <c:v>-1.7430799659514138E-2</c:v>
                </c:pt>
                <c:pt idx="8">
                  <c:v>0.10055749393135893</c:v>
                </c:pt>
                <c:pt idx="9">
                  <c:v>-2.6032593328409889E-2</c:v>
                </c:pt>
                <c:pt idx="10">
                  <c:v>-1.0982723709060366E-2</c:v>
                </c:pt>
                <c:pt idx="11">
                  <c:v>0.15233104610778869</c:v>
                </c:pt>
                <c:pt idx="12">
                  <c:v>-0.10270261136911268</c:v>
                </c:pt>
                <c:pt idx="13">
                  <c:v>5.829318164990159E-2</c:v>
                </c:pt>
                <c:pt idx="14">
                  <c:v>-0.10154680324696251</c:v>
                </c:pt>
                <c:pt idx="15">
                  <c:v>-5.5836064520637774E-2</c:v>
                </c:pt>
                <c:pt idx="16">
                  <c:v>1.8659753276710572E-2</c:v>
                </c:pt>
                <c:pt idx="17">
                  <c:v>-4.3646051461953876E-2</c:v>
                </c:pt>
                <c:pt idx="18">
                  <c:v>-5.2600801104948011E-3</c:v>
                </c:pt>
                <c:pt idx="19">
                  <c:v>-1.8843550733755252E-2</c:v>
                </c:pt>
                <c:pt idx="20">
                  <c:v>-0.12628418685786724</c:v>
                </c:pt>
                <c:pt idx="21">
                  <c:v>-0.1022866587592713</c:v>
                </c:pt>
                <c:pt idx="22">
                  <c:v>-6.0988408856861409E-2</c:v>
                </c:pt>
                <c:pt idx="23">
                  <c:v>-8.5649625561878981E-2</c:v>
                </c:pt>
                <c:pt idx="24">
                  <c:v>-3.6143379622812229E-2</c:v>
                </c:pt>
                <c:pt idx="25">
                  <c:v>2.7139956577770116E-2</c:v>
                </c:pt>
                <c:pt idx="26">
                  <c:v>9.2278673780943885E-2</c:v>
                </c:pt>
                <c:pt idx="27">
                  <c:v>5.6685571570290402E-2</c:v>
                </c:pt>
                <c:pt idx="28">
                  <c:v>-5.6937177262123204E-2</c:v>
                </c:pt>
                <c:pt idx="29">
                  <c:v>7.3520196071836241E-3</c:v>
                </c:pt>
                <c:pt idx="30">
                  <c:v>2.4106647209027828E-2</c:v>
                </c:pt>
                <c:pt idx="31">
                  <c:v>1.439647671837075E-2</c:v>
                </c:pt>
                <c:pt idx="32">
                  <c:v>-9.0913835389781761E-2</c:v>
                </c:pt>
                <c:pt idx="33">
                  <c:v>-5.4356173848352139E-2</c:v>
                </c:pt>
                <c:pt idx="34">
                  <c:v>-4.0339652011079426E-2</c:v>
                </c:pt>
                <c:pt idx="35">
                  <c:v>-2.0111827237619812E-2</c:v>
                </c:pt>
                <c:pt idx="36">
                  <c:v>-3.6058914811046651E-2</c:v>
                </c:pt>
                <c:pt idx="37">
                  <c:v>5.5480744628932294E-2</c:v>
                </c:pt>
                <c:pt idx="38">
                  <c:v>-8.6491447293243179E-2</c:v>
                </c:pt>
                <c:pt idx="39">
                  <c:v>-2.5636424543595777E-2</c:v>
                </c:pt>
                <c:pt idx="40">
                  <c:v>1.9016346237673898E-2</c:v>
                </c:pt>
                <c:pt idx="41">
                  <c:v>-1.5698123434179423E-2</c:v>
                </c:pt>
                <c:pt idx="42">
                  <c:v>5.8890640385978188E-3</c:v>
                </c:pt>
                <c:pt idx="43">
                  <c:v>-3.7607705433341146E-2</c:v>
                </c:pt>
                <c:pt idx="44">
                  <c:v>0.12955957087514877</c:v>
                </c:pt>
                <c:pt idx="45">
                  <c:v>6.9290215059327975E-2</c:v>
                </c:pt>
                <c:pt idx="46">
                  <c:v>-0.14361059232235118</c:v>
                </c:pt>
                <c:pt idx="47">
                  <c:v>5.227822847601496E-2</c:v>
                </c:pt>
                <c:pt idx="48">
                  <c:v>-0.13276647979974343</c:v>
                </c:pt>
                <c:pt idx="49">
                  <c:v>-0.1176061962227187</c:v>
                </c:pt>
                <c:pt idx="50">
                  <c:v>-0.15318505980520633</c:v>
                </c:pt>
                <c:pt idx="51">
                  <c:v>5.8809390947001799E-2</c:v>
                </c:pt>
                <c:pt idx="52">
                  <c:v>5.1576984358922898E-3</c:v>
                </c:pt>
                <c:pt idx="53">
                  <c:v>8.7766607285584608E-2</c:v>
                </c:pt>
                <c:pt idx="54">
                  <c:v>3.5760033622547149E-2</c:v>
                </c:pt>
                <c:pt idx="55">
                  <c:v>-4.5636875036393389E-3</c:v>
                </c:pt>
                <c:pt idx="56">
                  <c:v>3.2418358279553645E-2</c:v>
                </c:pt>
                <c:pt idx="57">
                  <c:v>1.6902278150910333E-2</c:v>
                </c:pt>
                <c:pt idx="58">
                  <c:v>-3.6863983531449075E-2</c:v>
                </c:pt>
                <c:pt idx="59">
                  <c:v>-0.10582962901969359</c:v>
                </c:pt>
                <c:pt idx="60">
                  <c:v>-6.8339392813384678E-2</c:v>
                </c:pt>
                <c:pt idx="61">
                  <c:v>4.0335107501923678E-2</c:v>
                </c:pt>
                <c:pt idx="62">
                  <c:v>-1.1676306487030955E-2</c:v>
                </c:pt>
                <c:pt idx="63">
                  <c:v>0.13948280751321962</c:v>
                </c:pt>
                <c:pt idx="64">
                  <c:v>8.665905123216025E-2</c:v>
                </c:pt>
                <c:pt idx="65">
                  <c:v>-1.9347619719134457E-2</c:v>
                </c:pt>
                <c:pt idx="66">
                  <c:v>-9.4358069944942877E-2</c:v>
                </c:pt>
                <c:pt idx="67">
                  <c:v>-1.9644082186796877E-2</c:v>
                </c:pt>
                <c:pt idx="68">
                  <c:v>-2.9919429242451008E-2</c:v>
                </c:pt>
                <c:pt idx="69">
                  <c:v>5.9200481651188352E-2</c:v>
                </c:pt>
                <c:pt idx="70">
                  <c:v>-0.11054425515850959</c:v>
                </c:pt>
                <c:pt idx="71">
                  <c:v>-5.1307878229849072E-2</c:v>
                </c:pt>
                <c:pt idx="72">
                  <c:v>-5.3219077761025246E-2</c:v>
                </c:pt>
                <c:pt idx="73">
                  <c:v>5.7971802509021675E-2</c:v>
                </c:pt>
                <c:pt idx="74">
                  <c:v>0.27033844104261562</c:v>
                </c:pt>
                <c:pt idx="75">
                  <c:v>8.7424086340567211E-2</c:v>
                </c:pt>
                <c:pt idx="76">
                  <c:v>-0.1134078235701152</c:v>
                </c:pt>
                <c:pt idx="77">
                  <c:v>-7.905328773825987E-2</c:v>
                </c:pt>
                <c:pt idx="78">
                  <c:v>4.8786342753079123E-2</c:v>
                </c:pt>
                <c:pt idx="79">
                  <c:v>-0.11272257778100039</c:v>
                </c:pt>
                <c:pt idx="80">
                  <c:v>-2.9222044627241775E-2</c:v>
                </c:pt>
                <c:pt idx="81">
                  <c:v>1.7128002073368467E-2</c:v>
                </c:pt>
                <c:pt idx="82">
                  <c:v>0.19709457279220738</c:v>
                </c:pt>
                <c:pt idx="83">
                  <c:v>0.21628131751986487</c:v>
                </c:pt>
                <c:pt idx="84">
                  <c:v>0.16874123406558139</c:v>
                </c:pt>
                <c:pt idx="85">
                  <c:v>-0.1964986481157342</c:v>
                </c:pt>
                <c:pt idx="86">
                  <c:v>-5.3142993363077984E-2</c:v>
                </c:pt>
                <c:pt idx="87">
                  <c:v>-2.4742137025902111E-2</c:v>
                </c:pt>
                <c:pt idx="88">
                  <c:v>2.1732412190918954E-2</c:v>
                </c:pt>
                <c:pt idx="89">
                  <c:v>2.814838884826748E-2</c:v>
                </c:pt>
                <c:pt idx="90">
                  <c:v>-3.1875435123423862E-2</c:v>
                </c:pt>
                <c:pt idx="91">
                  <c:v>2.855906275101662E-3</c:v>
                </c:pt>
                <c:pt idx="92">
                  <c:v>2.7573086879482123E-2</c:v>
                </c:pt>
                <c:pt idx="93">
                  <c:v>8.8793051219116487E-2</c:v>
                </c:pt>
                <c:pt idx="94">
                  <c:v>-0.15610051407396677</c:v>
                </c:pt>
                <c:pt idx="95">
                  <c:v>-0.11841718409025069</c:v>
                </c:pt>
                <c:pt idx="96">
                  <c:v>8.8195485367022208E-3</c:v>
                </c:pt>
                <c:pt idx="97">
                  <c:v>4.0157746430666927E-2</c:v>
                </c:pt>
                <c:pt idx="98">
                  <c:v>-8.247204855655188E-2</c:v>
                </c:pt>
                <c:pt idx="99">
                  <c:v>0.10339679399641991</c:v>
                </c:pt>
                <c:pt idx="100">
                  <c:v>-1.9933928598229619E-2</c:v>
                </c:pt>
                <c:pt idx="101">
                  <c:v>0.15940742246680531</c:v>
                </c:pt>
                <c:pt idx="102">
                  <c:v>-1.462096540675613E-2</c:v>
                </c:pt>
                <c:pt idx="103">
                  <c:v>6.864774078700342E-2</c:v>
                </c:pt>
                <c:pt idx="104">
                  <c:v>0.47100184549579993</c:v>
                </c:pt>
                <c:pt idx="105">
                  <c:v>-1.7570086986122606E-2</c:v>
                </c:pt>
                <c:pt idx="106">
                  <c:v>3.9380952445268624E-2</c:v>
                </c:pt>
                <c:pt idx="107">
                  <c:v>-8.3985197521753346E-2</c:v>
                </c:pt>
                <c:pt idx="108">
                  <c:v>-5.8875471337656936E-2</c:v>
                </c:pt>
                <c:pt idx="109">
                  <c:v>1.7855779904767471E-2</c:v>
                </c:pt>
                <c:pt idx="110">
                  <c:v>0.12831070759590382</c:v>
                </c:pt>
                <c:pt idx="111">
                  <c:v>-8.1938459209722619E-3</c:v>
                </c:pt>
                <c:pt idx="112">
                  <c:v>0.10008758244459437</c:v>
                </c:pt>
                <c:pt idx="113">
                  <c:v>-0.33369702163512477</c:v>
                </c:pt>
                <c:pt idx="114">
                  <c:v>9.4119970973652073E-2</c:v>
                </c:pt>
                <c:pt idx="115">
                  <c:v>-6.8735982724047323E-3</c:v>
                </c:pt>
                <c:pt idx="116">
                  <c:v>-7.2714692074472009E-2</c:v>
                </c:pt>
                <c:pt idx="117">
                  <c:v>-5.9739014527727757E-2</c:v>
                </c:pt>
                <c:pt idx="118">
                  <c:v>-0.18855450080344882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992192"/>
        <c:axId val="581992584"/>
      </c:lineChart>
      <c:dateAx>
        <c:axId val="5819921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92584"/>
        <c:crosses val="autoZero"/>
        <c:auto val="1"/>
        <c:lblOffset val="100"/>
        <c:baseTimeUnit val="days"/>
      </c:dateAx>
      <c:valAx>
        <c:axId val="58199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9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'Amazon done'!$H$1</c:f>
              <c:strCache>
                <c:ptCount val="1"/>
                <c:pt idx="0">
                  <c:v>Amazon Residual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'Amazon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xVal>
          <c:yVal>
            <c:numRef>
              <c:f>'Amazon done'!$H$2:$H$120</c:f>
              <c:numCache>
                <c:formatCode>0.0000%</c:formatCode>
                <c:ptCount val="119"/>
                <c:pt idx="0">
                  <c:v>1.2006891282514524E-2</c:v>
                </c:pt>
                <c:pt idx="1">
                  <c:v>3.7897589492317585E-2</c:v>
                </c:pt>
                <c:pt idx="2">
                  <c:v>0.10896453014031528</c:v>
                </c:pt>
                <c:pt idx="3">
                  <c:v>3.0349787551787349E-3</c:v>
                </c:pt>
                <c:pt idx="4">
                  <c:v>8.1890301789962205E-4</c:v>
                </c:pt>
                <c:pt idx="5">
                  <c:v>0.18998153356944047</c:v>
                </c:pt>
                <c:pt idx="6">
                  <c:v>1.0413609751608502E-2</c:v>
                </c:pt>
                <c:pt idx="7">
                  <c:v>-1.7430799659514138E-2</c:v>
                </c:pt>
                <c:pt idx="8">
                  <c:v>0.10055749393135893</c:v>
                </c:pt>
                <c:pt idx="9">
                  <c:v>-2.6032593328409889E-2</c:v>
                </c:pt>
                <c:pt idx="10">
                  <c:v>-1.0982723709060366E-2</c:v>
                </c:pt>
                <c:pt idx="11">
                  <c:v>0.15233104610778869</c:v>
                </c:pt>
                <c:pt idx="12">
                  <c:v>-0.10270261136911268</c:v>
                </c:pt>
                <c:pt idx="13">
                  <c:v>5.829318164990159E-2</c:v>
                </c:pt>
                <c:pt idx="14">
                  <c:v>-0.10154680324696251</c:v>
                </c:pt>
                <c:pt idx="15">
                  <c:v>-5.5836064520637774E-2</c:v>
                </c:pt>
                <c:pt idx="16">
                  <c:v>1.8659753276710572E-2</c:v>
                </c:pt>
                <c:pt idx="17">
                  <c:v>-4.3646051461953876E-2</c:v>
                </c:pt>
                <c:pt idx="18">
                  <c:v>-5.2600801104948011E-3</c:v>
                </c:pt>
                <c:pt idx="19">
                  <c:v>-1.8843550733755252E-2</c:v>
                </c:pt>
                <c:pt idx="20">
                  <c:v>-0.12628418685786724</c:v>
                </c:pt>
                <c:pt idx="21">
                  <c:v>-0.1022866587592713</c:v>
                </c:pt>
                <c:pt idx="22">
                  <c:v>-6.0988408856861409E-2</c:v>
                </c:pt>
                <c:pt idx="23">
                  <c:v>-8.5649625561878981E-2</c:v>
                </c:pt>
                <c:pt idx="24">
                  <c:v>-3.6143379622812229E-2</c:v>
                </c:pt>
                <c:pt idx="25">
                  <c:v>2.7139956577770116E-2</c:v>
                </c:pt>
                <c:pt idx="26">
                  <c:v>9.2278673780943885E-2</c:v>
                </c:pt>
                <c:pt idx="27">
                  <c:v>5.6685571570290402E-2</c:v>
                </c:pt>
                <c:pt idx="28">
                  <c:v>-5.6937177262123204E-2</c:v>
                </c:pt>
                <c:pt idx="29">
                  <c:v>7.3520196071836241E-3</c:v>
                </c:pt>
                <c:pt idx="30">
                  <c:v>2.4106647209027828E-2</c:v>
                </c:pt>
                <c:pt idx="31">
                  <c:v>1.439647671837075E-2</c:v>
                </c:pt>
                <c:pt idx="32">
                  <c:v>-9.0913835389781761E-2</c:v>
                </c:pt>
                <c:pt idx="33">
                  <c:v>-5.4356173848352139E-2</c:v>
                </c:pt>
                <c:pt idx="34">
                  <c:v>-4.0339652011079426E-2</c:v>
                </c:pt>
                <c:pt idx="35">
                  <c:v>-2.0111827237619812E-2</c:v>
                </c:pt>
                <c:pt idx="36">
                  <c:v>-3.6058914811046651E-2</c:v>
                </c:pt>
                <c:pt idx="37">
                  <c:v>5.5480744628932294E-2</c:v>
                </c:pt>
                <c:pt idx="38">
                  <c:v>-8.6491447293243179E-2</c:v>
                </c:pt>
                <c:pt idx="39">
                  <c:v>-2.5636424543595777E-2</c:v>
                </c:pt>
                <c:pt idx="40">
                  <c:v>1.9016346237673898E-2</c:v>
                </c:pt>
                <c:pt idx="41">
                  <c:v>-1.5698123434179423E-2</c:v>
                </c:pt>
                <c:pt idx="42">
                  <c:v>5.8890640385978188E-3</c:v>
                </c:pt>
                <c:pt idx="43">
                  <c:v>-3.7607705433341146E-2</c:v>
                </c:pt>
                <c:pt idx="44">
                  <c:v>0.12955957087514877</c:v>
                </c:pt>
                <c:pt idx="45">
                  <c:v>6.9290215059327975E-2</c:v>
                </c:pt>
                <c:pt idx="46">
                  <c:v>-0.14361059232235118</c:v>
                </c:pt>
                <c:pt idx="47">
                  <c:v>5.227822847601496E-2</c:v>
                </c:pt>
                <c:pt idx="48">
                  <c:v>-0.13276647979974343</c:v>
                </c:pt>
                <c:pt idx="49">
                  <c:v>-0.1176061962227187</c:v>
                </c:pt>
                <c:pt idx="50">
                  <c:v>-0.15318505980520633</c:v>
                </c:pt>
                <c:pt idx="51">
                  <c:v>5.8809390947001799E-2</c:v>
                </c:pt>
                <c:pt idx="52">
                  <c:v>5.1576984358922898E-3</c:v>
                </c:pt>
                <c:pt idx="53">
                  <c:v>8.7766607285584608E-2</c:v>
                </c:pt>
                <c:pt idx="54">
                  <c:v>3.5760033622547149E-2</c:v>
                </c:pt>
                <c:pt idx="55">
                  <c:v>-4.5636875036393389E-3</c:v>
                </c:pt>
                <c:pt idx="56">
                  <c:v>3.2418358279553645E-2</c:v>
                </c:pt>
                <c:pt idx="57">
                  <c:v>1.6902278150910333E-2</c:v>
                </c:pt>
                <c:pt idx="58">
                  <c:v>-3.6863983531449075E-2</c:v>
                </c:pt>
                <c:pt idx="59">
                  <c:v>-0.10582962901969359</c:v>
                </c:pt>
                <c:pt idx="60">
                  <c:v>-6.8339392813384678E-2</c:v>
                </c:pt>
                <c:pt idx="61">
                  <c:v>4.0335107501923678E-2</c:v>
                </c:pt>
                <c:pt idx="62">
                  <c:v>-1.1676306487030955E-2</c:v>
                </c:pt>
                <c:pt idx="63">
                  <c:v>0.13948280751321962</c:v>
                </c:pt>
                <c:pt idx="64">
                  <c:v>8.665905123216025E-2</c:v>
                </c:pt>
                <c:pt idx="65">
                  <c:v>-1.9347619719134457E-2</c:v>
                </c:pt>
                <c:pt idx="66">
                  <c:v>-9.4358069944942877E-2</c:v>
                </c:pt>
                <c:pt idx="67">
                  <c:v>-1.9644082186796877E-2</c:v>
                </c:pt>
                <c:pt idx="68">
                  <c:v>-2.9919429242451008E-2</c:v>
                </c:pt>
                <c:pt idx="69">
                  <c:v>5.9200481651188352E-2</c:v>
                </c:pt>
                <c:pt idx="70">
                  <c:v>-0.11054425515850959</c:v>
                </c:pt>
                <c:pt idx="71">
                  <c:v>-5.1307878229849072E-2</c:v>
                </c:pt>
                <c:pt idx="72">
                  <c:v>-5.3219077761025246E-2</c:v>
                </c:pt>
                <c:pt idx="73">
                  <c:v>5.7971802509021675E-2</c:v>
                </c:pt>
                <c:pt idx="74">
                  <c:v>0.27033844104261562</c:v>
                </c:pt>
                <c:pt idx="75">
                  <c:v>8.7424086340567211E-2</c:v>
                </c:pt>
                <c:pt idx="76">
                  <c:v>-0.1134078235701152</c:v>
                </c:pt>
                <c:pt idx="77">
                  <c:v>-7.905328773825987E-2</c:v>
                </c:pt>
                <c:pt idx="78">
                  <c:v>4.8786342753079123E-2</c:v>
                </c:pt>
                <c:pt idx="79">
                  <c:v>-0.11272257778100039</c:v>
                </c:pt>
                <c:pt idx="80">
                  <c:v>-2.9222044627241775E-2</c:v>
                </c:pt>
                <c:pt idx="81">
                  <c:v>1.7128002073368467E-2</c:v>
                </c:pt>
                <c:pt idx="82">
                  <c:v>0.19709457279220738</c:v>
                </c:pt>
                <c:pt idx="83">
                  <c:v>0.21628131751986487</c:v>
                </c:pt>
                <c:pt idx="84">
                  <c:v>0.16874123406558139</c:v>
                </c:pt>
                <c:pt idx="85">
                  <c:v>-0.1964986481157342</c:v>
                </c:pt>
                <c:pt idx="86">
                  <c:v>-5.3142993363077984E-2</c:v>
                </c:pt>
                <c:pt idx="87">
                  <c:v>-2.4742137025902111E-2</c:v>
                </c:pt>
                <c:pt idx="88">
                  <c:v>2.1732412190918954E-2</c:v>
                </c:pt>
                <c:pt idx="89">
                  <c:v>2.814838884826748E-2</c:v>
                </c:pt>
                <c:pt idx="90">
                  <c:v>-3.1875435123423862E-2</c:v>
                </c:pt>
                <c:pt idx="91">
                  <c:v>2.855906275101662E-3</c:v>
                </c:pt>
                <c:pt idx="92">
                  <c:v>2.7573086879482123E-2</c:v>
                </c:pt>
                <c:pt idx="93">
                  <c:v>8.8793051219116487E-2</c:v>
                </c:pt>
                <c:pt idx="94">
                  <c:v>-0.15610051407396677</c:v>
                </c:pt>
                <c:pt idx="95">
                  <c:v>-0.11841718409025069</c:v>
                </c:pt>
                <c:pt idx="96">
                  <c:v>8.8195485367022208E-3</c:v>
                </c:pt>
                <c:pt idx="97">
                  <c:v>4.0157746430666927E-2</c:v>
                </c:pt>
                <c:pt idx="98">
                  <c:v>-8.247204855655188E-2</c:v>
                </c:pt>
                <c:pt idx="99">
                  <c:v>0.10339679399641991</c:v>
                </c:pt>
                <c:pt idx="100">
                  <c:v>-1.9933928598229619E-2</c:v>
                </c:pt>
                <c:pt idx="101">
                  <c:v>0.15940742246680531</c:v>
                </c:pt>
                <c:pt idx="102">
                  <c:v>-1.462096540675613E-2</c:v>
                </c:pt>
                <c:pt idx="103">
                  <c:v>6.864774078700342E-2</c:v>
                </c:pt>
                <c:pt idx="104">
                  <c:v>0.47100184549579993</c:v>
                </c:pt>
                <c:pt idx="105">
                  <c:v>-1.7570086986122606E-2</c:v>
                </c:pt>
                <c:pt idx="106">
                  <c:v>3.9380952445268624E-2</c:v>
                </c:pt>
                <c:pt idx="107">
                  <c:v>-8.3985197521753346E-2</c:v>
                </c:pt>
                <c:pt idx="108">
                  <c:v>-5.8875471337656936E-2</c:v>
                </c:pt>
                <c:pt idx="109">
                  <c:v>1.7855779904767471E-2</c:v>
                </c:pt>
                <c:pt idx="110">
                  <c:v>0.12831070759590382</c:v>
                </c:pt>
                <c:pt idx="111">
                  <c:v>-8.1938459209722619E-3</c:v>
                </c:pt>
                <c:pt idx="112">
                  <c:v>0.10008758244459437</c:v>
                </c:pt>
                <c:pt idx="113">
                  <c:v>-0.33369702163512477</c:v>
                </c:pt>
                <c:pt idx="114">
                  <c:v>9.4119970973652073E-2</c:v>
                </c:pt>
                <c:pt idx="115">
                  <c:v>-6.8735982724047323E-3</c:v>
                </c:pt>
                <c:pt idx="116">
                  <c:v>-7.2714692074472009E-2</c:v>
                </c:pt>
                <c:pt idx="117">
                  <c:v>-5.9739014527727757E-2</c:v>
                </c:pt>
                <c:pt idx="118">
                  <c:v>-0.18855450080344882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542576"/>
        <c:axId val="576765504"/>
      </c:scatterChart>
      <c:valAx>
        <c:axId val="56754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65504"/>
        <c:crosses val="autoZero"/>
        <c:crossBetween val="midCat"/>
      </c:valAx>
      <c:valAx>
        <c:axId val="57676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4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'portfolio done'!$H$1</c:f>
              <c:strCache>
                <c:ptCount val="1"/>
                <c:pt idx="0">
                  <c:v>portfolio Excess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'portfolio done'!$A$2:$A$118</c:f>
              <c:numCache>
                <c:formatCode>m/d/yyyy</c:formatCode>
                <c:ptCount val="117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</c:numCache>
            </c:numRef>
          </c:cat>
          <c:val>
            <c:numRef>
              <c:f>'portfolio done'!$H$2:$H$118</c:f>
              <c:numCache>
                <c:formatCode>0.0000%</c:formatCode>
                <c:ptCount val="117"/>
                <c:pt idx="0">
                  <c:v>-2.0767527457906283E-2</c:v>
                </c:pt>
                <c:pt idx="1">
                  <c:v>3.3344494505913369E-2</c:v>
                </c:pt>
                <c:pt idx="2">
                  <c:v>0.13920888577609977</c:v>
                </c:pt>
                <c:pt idx="3">
                  <c:v>-1.3898064519195603E-2</c:v>
                </c:pt>
                <c:pt idx="4">
                  <c:v>-5.9067924304333677E-2</c:v>
                </c:pt>
                <c:pt idx="5">
                  <c:v>6.945434526210631E-2</c:v>
                </c:pt>
                <c:pt idx="6">
                  <c:v>-1.3409090867265164E-2</c:v>
                </c:pt>
                <c:pt idx="7">
                  <c:v>1.8117573545195463E-2</c:v>
                </c:pt>
                <c:pt idx="8">
                  <c:v>9.6668374308310018E-2</c:v>
                </c:pt>
                <c:pt idx="9">
                  <c:v>-3.4202707233948262E-2</c:v>
                </c:pt>
                <c:pt idx="10">
                  <c:v>9.8252002976160047E-2</c:v>
                </c:pt>
                <c:pt idx="11">
                  <c:v>-1.2994199362443117E-2</c:v>
                </c:pt>
                <c:pt idx="12">
                  <c:v>-3.5937773838631781E-2</c:v>
                </c:pt>
                <c:pt idx="13">
                  <c:v>5.8479432315268816E-2</c:v>
                </c:pt>
                <c:pt idx="14">
                  <c:v>1.0676843910767156E-2</c:v>
                </c:pt>
                <c:pt idx="15">
                  <c:v>-8.0771668872402138E-3</c:v>
                </c:pt>
                <c:pt idx="16">
                  <c:v>6.2668249657305372E-2</c:v>
                </c:pt>
                <c:pt idx="17">
                  <c:v>8.8098396583742803E-3</c:v>
                </c:pt>
                <c:pt idx="18">
                  <c:v>3.0544823362363558E-2</c:v>
                </c:pt>
                <c:pt idx="19">
                  <c:v>2.9871478901962293E-2</c:v>
                </c:pt>
                <c:pt idx="20">
                  <c:v>-2.0752626202602095E-2</c:v>
                </c:pt>
                <c:pt idx="21">
                  <c:v>2.1786500557137968E-2</c:v>
                </c:pt>
                <c:pt idx="22">
                  <c:v>2.8309061462267606E-2</c:v>
                </c:pt>
                <c:pt idx="23">
                  <c:v>-6.0995828372101074E-2</c:v>
                </c:pt>
                <c:pt idx="24">
                  <c:v>6.2767675398460211E-3</c:v>
                </c:pt>
                <c:pt idx="25">
                  <c:v>8.6589296068771054E-2</c:v>
                </c:pt>
                <c:pt idx="26">
                  <c:v>8.2208969939703627E-2</c:v>
                </c:pt>
                <c:pt idx="27">
                  <c:v>2.7621182155349852E-2</c:v>
                </c:pt>
                <c:pt idx="28">
                  <c:v>-5.1200325757123615E-3</c:v>
                </c:pt>
                <c:pt idx="29">
                  <c:v>5.2778436441844871E-2</c:v>
                </c:pt>
                <c:pt idx="30">
                  <c:v>-3.2535911476198859E-2</c:v>
                </c:pt>
                <c:pt idx="31">
                  <c:v>6.4654303583904435E-2</c:v>
                </c:pt>
                <c:pt idx="32">
                  <c:v>3.7144200382714022E-2</c:v>
                </c:pt>
                <c:pt idx="33">
                  <c:v>2.5700994496554884E-3</c:v>
                </c:pt>
                <c:pt idx="34">
                  <c:v>7.6737155481426626E-3</c:v>
                </c:pt>
                <c:pt idx="35">
                  <c:v>4.7911854074498455E-3</c:v>
                </c:pt>
                <c:pt idx="36">
                  <c:v>-5.4566141950617075E-3</c:v>
                </c:pt>
                <c:pt idx="37">
                  <c:v>-1.1355769951570721E-3</c:v>
                </c:pt>
                <c:pt idx="38">
                  <c:v>-4.8994127934258648E-2</c:v>
                </c:pt>
                <c:pt idx="39">
                  <c:v>2.0617023223913511E-2</c:v>
                </c:pt>
                <c:pt idx="40">
                  <c:v>6.0536832093497701E-2</c:v>
                </c:pt>
                <c:pt idx="41">
                  <c:v>1.1652561492764814E-2</c:v>
                </c:pt>
                <c:pt idx="42">
                  <c:v>5.2248648392796387E-2</c:v>
                </c:pt>
                <c:pt idx="43">
                  <c:v>-0.10098395435387723</c:v>
                </c:pt>
                <c:pt idx="44">
                  <c:v>1.3089814017135919E-2</c:v>
                </c:pt>
                <c:pt idx="45">
                  <c:v>0.10505661673884886</c:v>
                </c:pt>
                <c:pt idx="46">
                  <c:v>6.1544431832239781E-2</c:v>
                </c:pt>
                <c:pt idx="47">
                  <c:v>0.12943116575355823</c:v>
                </c:pt>
                <c:pt idx="48">
                  <c:v>1.208313608960886E-2</c:v>
                </c:pt>
                <c:pt idx="49">
                  <c:v>-7.4108134710578311E-2</c:v>
                </c:pt>
                <c:pt idx="50">
                  <c:v>7.0756847541806681E-2</c:v>
                </c:pt>
                <c:pt idx="51">
                  <c:v>-6.6710904007001456E-2</c:v>
                </c:pt>
                <c:pt idx="52">
                  <c:v>-3.5453243957350764E-2</c:v>
                </c:pt>
                <c:pt idx="53">
                  <c:v>7.4817632628531403E-2</c:v>
                </c:pt>
                <c:pt idx="54">
                  <c:v>-2.2443420797814573E-3</c:v>
                </c:pt>
                <c:pt idx="55">
                  <c:v>-2.0825692124736856E-2</c:v>
                </c:pt>
                <c:pt idx="56">
                  <c:v>2.6910866208639715E-2</c:v>
                </c:pt>
                <c:pt idx="57">
                  <c:v>-7.8605396150468534E-3</c:v>
                </c:pt>
                <c:pt idx="58">
                  <c:v>1.6304814193789909E-2</c:v>
                </c:pt>
                <c:pt idx="59">
                  <c:v>1.2027650377975447E-2</c:v>
                </c:pt>
                <c:pt idx="60">
                  <c:v>7.5440770180660241E-2</c:v>
                </c:pt>
                <c:pt idx="61">
                  <c:v>1.0436457579712276E-2</c:v>
                </c:pt>
                <c:pt idx="62">
                  <c:v>4.7816904763402224E-2</c:v>
                </c:pt>
                <c:pt idx="63">
                  <c:v>0.12880515341991672</c:v>
                </c:pt>
                <c:pt idx="64">
                  <c:v>-4.4941716008474811E-2</c:v>
                </c:pt>
                <c:pt idx="65">
                  <c:v>8.1157510457065693E-2</c:v>
                </c:pt>
                <c:pt idx="66">
                  <c:v>-8.3348937638444628E-2</c:v>
                </c:pt>
                <c:pt idx="67">
                  <c:v>-8.0844085469347751E-2</c:v>
                </c:pt>
                <c:pt idx="68">
                  <c:v>2.8891704713526655E-2</c:v>
                </c:pt>
                <c:pt idx="69">
                  <c:v>9.5668241811485519E-2</c:v>
                </c:pt>
                <c:pt idx="70">
                  <c:v>2.73143584158725E-2</c:v>
                </c:pt>
                <c:pt idx="71">
                  <c:v>-7.4059292587474318E-2</c:v>
                </c:pt>
                <c:pt idx="72">
                  <c:v>1.5220140503493894E-2</c:v>
                </c:pt>
                <c:pt idx="73">
                  <c:v>7.170016426669526E-2</c:v>
                </c:pt>
                <c:pt idx="74">
                  <c:v>8.0495669386778504E-2</c:v>
                </c:pt>
                <c:pt idx="75">
                  <c:v>7.5820725926960819E-2</c:v>
                </c:pt>
                <c:pt idx="76">
                  <c:v>3.854974263362141E-2</c:v>
                </c:pt>
                <c:pt idx="77">
                  <c:v>7.4001586068405234E-2</c:v>
                </c:pt>
                <c:pt idx="78">
                  <c:v>4.5842061688620789E-2</c:v>
                </c:pt>
                <c:pt idx="79">
                  <c:v>5.081293756795114E-2</c:v>
                </c:pt>
                <c:pt idx="80">
                  <c:v>0.15993705071466738</c:v>
                </c:pt>
                <c:pt idx="81">
                  <c:v>0.15272461667864856</c:v>
                </c:pt>
                <c:pt idx="82">
                  <c:v>-1.5421961628657114E-2</c:v>
                </c:pt>
                <c:pt idx="83">
                  <c:v>-2.4638962764575712E-2</c:v>
                </c:pt>
                <c:pt idx="84">
                  <c:v>1.9791269670286927E-2</c:v>
                </c:pt>
                <c:pt idx="85">
                  <c:v>-0.17845882059243881</c:v>
                </c:pt>
                <c:pt idx="86">
                  <c:v>-0.13520492207203275</c:v>
                </c:pt>
                <c:pt idx="87">
                  <c:v>-6.0181249051610292E-2</c:v>
                </c:pt>
                <c:pt idx="88">
                  <c:v>3.3054753689163711E-2</c:v>
                </c:pt>
                <c:pt idx="89">
                  <c:v>2.9368504502746577E-2</c:v>
                </c:pt>
                <c:pt idx="90">
                  <c:v>-0.11269922508525847</c:v>
                </c:pt>
                <c:pt idx="91">
                  <c:v>4.0994188176317848E-3</c:v>
                </c:pt>
                <c:pt idx="92">
                  <c:v>0.10873476866858518</c:v>
                </c:pt>
                <c:pt idx="93">
                  <c:v>8.7313324630720654E-2</c:v>
                </c:pt>
                <c:pt idx="94">
                  <c:v>-0.13972489001210542</c:v>
                </c:pt>
                <c:pt idx="95">
                  <c:v>-0.11891626375723979</c:v>
                </c:pt>
                <c:pt idx="96">
                  <c:v>2.9261721916292484E-2</c:v>
                </c:pt>
                <c:pt idx="97">
                  <c:v>-3.7631854511323545E-2</c:v>
                </c:pt>
                <c:pt idx="98">
                  <c:v>0.11648397751020957</c:v>
                </c:pt>
                <c:pt idx="99">
                  <c:v>7.9052246743258767E-2</c:v>
                </c:pt>
                <c:pt idx="100">
                  <c:v>1.5209654958132802E-2</c:v>
                </c:pt>
                <c:pt idx="101">
                  <c:v>2.7793164858782235E-2</c:v>
                </c:pt>
                <c:pt idx="102">
                  <c:v>-3.0810815456335398E-2</c:v>
                </c:pt>
                <c:pt idx="103">
                  <c:v>8.7281864699777292E-2</c:v>
                </c:pt>
                <c:pt idx="104">
                  <c:v>0.18950212491211046</c:v>
                </c:pt>
                <c:pt idx="105">
                  <c:v>1.6642974021832634E-2</c:v>
                </c:pt>
                <c:pt idx="106">
                  <c:v>-2.6312049632858985E-2</c:v>
                </c:pt>
                <c:pt idx="107">
                  <c:v>1.1102715949739701E-2</c:v>
                </c:pt>
                <c:pt idx="108">
                  <c:v>-1.2869000282237574E-2</c:v>
                </c:pt>
                <c:pt idx="109">
                  <c:v>4.3535883311233967E-2</c:v>
                </c:pt>
                <c:pt idx="110">
                  <c:v>7.2512857306625322E-2</c:v>
                </c:pt>
                <c:pt idx="111">
                  <c:v>6.3369364401444708E-2</c:v>
                </c:pt>
                <c:pt idx="112">
                  <c:v>5.0236052034005697E-2</c:v>
                </c:pt>
                <c:pt idx="113">
                  <c:v>-1.6189721483531976E-3</c:v>
                </c:pt>
                <c:pt idx="114">
                  <c:v>1.8514355875789184E-2</c:v>
                </c:pt>
                <c:pt idx="115">
                  <c:v>-7.552867940854302E-2</c:v>
                </c:pt>
                <c:pt idx="116">
                  <c:v>1.4339114274290335E-2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'portfolio done'!$K$1</c:f>
              <c:strCache>
                <c:ptCount val="1"/>
                <c:pt idx="0">
                  <c:v>Predicted Portfolio Excess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'portfolio done'!$A$2:$A$118</c:f>
              <c:numCache>
                <c:formatCode>m/d/yyyy</c:formatCode>
                <c:ptCount val="117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</c:numCache>
            </c:numRef>
          </c:cat>
          <c:val>
            <c:numRef>
              <c:f>'portfolio done'!$K$2:$K$118</c:f>
              <c:numCache>
                <c:formatCode>0.0000%</c:formatCode>
                <c:ptCount val="117"/>
                <c:pt idx="0">
                  <c:v>-2.0955540554388336E-2</c:v>
                </c:pt>
                <c:pt idx="1">
                  <c:v>8.6781596493931759E-3</c:v>
                </c:pt>
                <c:pt idx="2">
                  <c:v>1.0988380105730321E-2</c:v>
                </c:pt>
                <c:pt idx="3">
                  <c:v>1.2429384744222493E-2</c:v>
                </c:pt>
                <c:pt idx="4">
                  <c:v>9.6021941805532092E-3</c:v>
                </c:pt>
                <c:pt idx="5">
                  <c:v>-7.2244266432262942E-3</c:v>
                </c:pt>
                <c:pt idx="6">
                  <c:v>5.2798724569519456E-3</c:v>
                </c:pt>
                <c:pt idx="7">
                  <c:v>2.2795996549472453E-2</c:v>
                </c:pt>
                <c:pt idx="8">
                  <c:v>9.9043757853586791E-3</c:v>
                </c:pt>
                <c:pt idx="9">
                  <c:v>6.0483400530752986E-3</c:v>
                </c:pt>
                <c:pt idx="10">
                  <c:v>2.6581792776730374E-2</c:v>
                </c:pt>
                <c:pt idx="11">
                  <c:v>4.2560300834471064E-2</c:v>
                </c:pt>
                <c:pt idx="12">
                  <c:v>-1.2381394557328323E-2</c:v>
                </c:pt>
                <c:pt idx="13">
                  <c:v>3.8780169401543385E-2</c:v>
                </c:pt>
                <c:pt idx="14">
                  <c:v>2.7567900948440326E-2</c:v>
                </c:pt>
                <c:pt idx="15">
                  <c:v>1.0307463027936463E-2</c:v>
                </c:pt>
                <c:pt idx="16">
                  <c:v>2.4513155024442533E-2</c:v>
                </c:pt>
                <c:pt idx="17">
                  <c:v>2.587071443460677E-2</c:v>
                </c:pt>
                <c:pt idx="18">
                  <c:v>1.3793596437254601E-2</c:v>
                </c:pt>
                <c:pt idx="19">
                  <c:v>3.0627753436753283E-2</c:v>
                </c:pt>
                <c:pt idx="20">
                  <c:v>4.2810865039523374E-2</c:v>
                </c:pt>
                <c:pt idx="21">
                  <c:v>1.5308816724186313E-2</c:v>
                </c:pt>
                <c:pt idx="22">
                  <c:v>1.5779779440796428E-2</c:v>
                </c:pt>
                <c:pt idx="23">
                  <c:v>-1.3894606185269689E-2</c:v>
                </c:pt>
                <c:pt idx="24">
                  <c:v>5.8132285993144697E-3</c:v>
                </c:pt>
                <c:pt idx="25">
                  <c:v>2.5250548426882492E-2</c:v>
                </c:pt>
                <c:pt idx="26">
                  <c:v>2.8606321057586388E-2</c:v>
                </c:pt>
                <c:pt idx="27">
                  <c:v>-6.7339462233240339E-3</c:v>
                </c:pt>
                <c:pt idx="28">
                  <c:v>5.0312590685632125E-2</c:v>
                </c:pt>
                <c:pt idx="29">
                  <c:v>4.231946951940746E-2</c:v>
                </c:pt>
                <c:pt idx="30">
                  <c:v>-2.4590191270195044E-2</c:v>
                </c:pt>
                <c:pt idx="31">
                  <c:v>1.1410558664963532E-2</c:v>
                </c:pt>
                <c:pt idx="32">
                  <c:v>4.7314137814774924E-3</c:v>
                </c:pt>
                <c:pt idx="33">
                  <c:v>-5.23216852507025E-4</c:v>
                </c:pt>
                <c:pt idx="34">
                  <c:v>-1.6254937932604352E-3</c:v>
                </c:pt>
                <c:pt idx="35">
                  <c:v>-5.5882249773114401E-2</c:v>
                </c:pt>
                <c:pt idx="36">
                  <c:v>-2.2709443409371151E-2</c:v>
                </c:pt>
                <c:pt idx="37">
                  <c:v>5.6210385937473942E-3</c:v>
                </c:pt>
                <c:pt idx="38">
                  <c:v>-1.9279019357612243E-2</c:v>
                </c:pt>
                <c:pt idx="39">
                  <c:v>3.4878001343325695E-3</c:v>
                </c:pt>
                <c:pt idx="40">
                  <c:v>3.626521851237316E-2</c:v>
                </c:pt>
                <c:pt idx="41">
                  <c:v>2.2239162021574894E-2</c:v>
                </c:pt>
                <c:pt idx="42">
                  <c:v>9.9672014138319637E-4</c:v>
                </c:pt>
                <c:pt idx="43">
                  <c:v>2.8662006666721827E-2</c:v>
                </c:pt>
                <c:pt idx="44">
                  <c:v>4.5059348231315842E-3</c:v>
                </c:pt>
                <c:pt idx="45">
                  <c:v>3.6209552872927826E-2</c:v>
                </c:pt>
                <c:pt idx="46">
                  <c:v>6.1514605090590875E-2</c:v>
                </c:pt>
                <c:pt idx="47">
                  <c:v>3.9494648892700789E-2</c:v>
                </c:pt>
                <c:pt idx="48">
                  <c:v>2.8378502530916162E-2</c:v>
                </c:pt>
                <c:pt idx="49">
                  <c:v>-6.5575672794316205E-3</c:v>
                </c:pt>
                <c:pt idx="50">
                  <c:v>-5.0054432990027306E-3</c:v>
                </c:pt>
                <c:pt idx="51">
                  <c:v>3.232985841682795E-2</c:v>
                </c:pt>
                <c:pt idx="52">
                  <c:v>2.5359840558998405E-2</c:v>
                </c:pt>
                <c:pt idx="53">
                  <c:v>7.4219800785635393E-2</c:v>
                </c:pt>
                <c:pt idx="54">
                  <c:v>5.1130689126804817E-3</c:v>
                </c:pt>
                <c:pt idx="55">
                  <c:v>1.3220184231629656E-2</c:v>
                </c:pt>
                <c:pt idx="56">
                  <c:v>2.6621671344306177E-3</c:v>
                </c:pt>
                <c:pt idx="57">
                  <c:v>6.6371060067374945E-3</c:v>
                </c:pt>
                <c:pt idx="58">
                  <c:v>1.3922126119702539E-2</c:v>
                </c:pt>
                <c:pt idx="59">
                  <c:v>2.0897743903642976E-2</c:v>
                </c:pt>
                <c:pt idx="60">
                  <c:v>1.0216223178874939E-3</c:v>
                </c:pt>
                <c:pt idx="61">
                  <c:v>2.3218674623572355E-2</c:v>
                </c:pt>
                <c:pt idx="62">
                  <c:v>1.9029211857626217E-2</c:v>
                </c:pt>
                <c:pt idx="63">
                  <c:v>3.8169173724674266E-2</c:v>
                </c:pt>
                <c:pt idx="64">
                  <c:v>8.2505306283418307E-3</c:v>
                </c:pt>
                <c:pt idx="65">
                  <c:v>-4.949561984419145E-3</c:v>
                </c:pt>
                <c:pt idx="66">
                  <c:v>2.2181270456110878E-2</c:v>
                </c:pt>
                <c:pt idx="67">
                  <c:v>3.3431020596210989E-2</c:v>
                </c:pt>
                <c:pt idx="68">
                  <c:v>4.3862768122818953E-2</c:v>
                </c:pt>
                <c:pt idx="69">
                  <c:v>4.1602860004347417E-2</c:v>
                </c:pt>
                <c:pt idx="70">
                  <c:v>2.3494013439044052E-2</c:v>
                </c:pt>
                <c:pt idx="71">
                  <c:v>-6.865541660467836E-3</c:v>
                </c:pt>
                <c:pt idx="72">
                  <c:v>2.3312668277865947E-2</c:v>
                </c:pt>
                <c:pt idx="73">
                  <c:v>1.1928507883014155E-2</c:v>
                </c:pt>
                <c:pt idx="74">
                  <c:v>2.3450915596964383E-2</c:v>
                </c:pt>
                <c:pt idx="75">
                  <c:v>3.354145976614295E-2</c:v>
                </c:pt>
                <c:pt idx="76">
                  <c:v>9.4495696302172721E-3</c:v>
                </c:pt>
                <c:pt idx="77">
                  <c:v>3.588953658768898E-2</c:v>
                </c:pt>
                <c:pt idx="78">
                  <c:v>2.7495841788923395E-2</c:v>
                </c:pt>
                <c:pt idx="79">
                  <c:v>1.9840585117554436E-2</c:v>
                </c:pt>
                <c:pt idx="80">
                  <c:v>4.6204184660437055E-2</c:v>
                </c:pt>
                <c:pt idx="81">
                  <c:v>4.2270177597345991E-2</c:v>
                </c:pt>
                <c:pt idx="82">
                  <c:v>4.543081562913176E-2</c:v>
                </c:pt>
                <c:pt idx="83">
                  <c:v>5.943615847430312E-2</c:v>
                </c:pt>
                <c:pt idx="84">
                  <c:v>-1.8936283012815958E-2</c:v>
                </c:pt>
                <c:pt idx="85">
                  <c:v>-1.105154630036757E-2</c:v>
                </c:pt>
                <c:pt idx="86">
                  <c:v>5.0640146819063883E-2</c:v>
                </c:pt>
                <c:pt idx="87">
                  <c:v>-7.1060927773080401E-2</c:v>
                </c:pt>
                <c:pt idx="88">
                  <c:v>2.9493098547807645E-2</c:v>
                </c:pt>
                <c:pt idx="89">
                  <c:v>-3.1686760097444575E-3</c:v>
                </c:pt>
                <c:pt idx="90">
                  <c:v>1.6018328744685176E-3</c:v>
                </c:pt>
                <c:pt idx="91">
                  <c:v>3.6366120163023187E-2</c:v>
                </c:pt>
                <c:pt idx="92">
                  <c:v>6.732107728723162E-2</c:v>
                </c:pt>
                <c:pt idx="93">
                  <c:v>6.3591554680071771E-2</c:v>
                </c:pt>
                <c:pt idx="94">
                  <c:v>-3.4370504521781583E-3</c:v>
                </c:pt>
                <c:pt idx="95">
                  <c:v>-7.6792758782103662E-2</c:v>
                </c:pt>
                <c:pt idx="96">
                  <c:v>4.3658340975735427E-2</c:v>
                </c:pt>
                <c:pt idx="97">
                  <c:v>1.199096739604587E-2</c:v>
                </c:pt>
                <c:pt idx="98">
                  <c:v>8.7295667750953307E-2</c:v>
                </c:pt>
                <c:pt idx="99">
                  <c:v>3.5695514498322846E-2</c:v>
                </c:pt>
                <c:pt idx="100">
                  <c:v>2.3924771815206813E-2</c:v>
                </c:pt>
                <c:pt idx="101">
                  <c:v>4.9133624403473866E-2</c:v>
                </c:pt>
                <c:pt idx="102">
                  <c:v>1.935974866793462E-2</c:v>
                </c:pt>
                <c:pt idx="103">
                  <c:v>7.3197467115303894E-2</c:v>
                </c:pt>
                <c:pt idx="104">
                  <c:v>2.1430585635550836E-2</c:v>
                </c:pt>
                <c:pt idx="105">
                  <c:v>4.1068843474776295E-2</c:v>
                </c:pt>
                <c:pt idx="106">
                  <c:v>1.3854744835788867E-2</c:v>
                </c:pt>
                <c:pt idx="107">
                  <c:v>9.6181921736330656E-3</c:v>
                </c:pt>
                <c:pt idx="108">
                  <c:v>-1.9008230965732474E-2</c:v>
                </c:pt>
                <c:pt idx="109">
                  <c:v>4.9954810249292846E-2</c:v>
                </c:pt>
                <c:pt idx="110">
                  <c:v>1.8304060632113626E-2</c:v>
                </c:pt>
                <c:pt idx="111">
                  <c:v>4.8573603416761646E-2</c:v>
                </c:pt>
                <c:pt idx="112">
                  <c:v>2.9895049035115525E-3</c:v>
                </c:pt>
                <c:pt idx="113">
                  <c:v>7.3126903219679948E-2</c:v>
                </c:pt>
                <c:pt idx="114">
                  <c:v>-3.5350765454652041E-3</c:v>
                </c:pt>
                <c:pt idx="115">
                  <c:v>-3.0306037080770218E-2</c:v>
                </c:pt>
                <c:pt idx="116">
                  <c:v>4.8621196117420142E-2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356456"/>
        <c:axId val="563356848"/>
      </c:lineChart>
      <c:dateAx>
        <c:axId val="563356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56848"/>
        <c:crosses val="autoZero"/>
        <c:auto val="1"/>
        <c:lblOffset val="100"/>
        <c:baseTimeUnit val="days"/>
      </c:dateAx>
      <c:valAx>
        <c:axId val="5633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5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done'!$L$1</c:f>
              <c:strCache>
                <c:ptCount val="1"/>
                <c:pt idx="0">
                  <c:v>Portfolio Residual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xVal>
          <c:yVal>
            <c:numRef>
              <c:f>'portfolio done'!$L$2:$L$120</c:f>
              <c:numCache>
                <c:formatCode>0.0000%</c:formatCode>
                <c:ptCount val="119"/>
                <c:pt idx="0">
                  <c:v>1.8801309648205228E-4</c:v>
                </c:pt>
                <c:pt idx="1">
                  <c:v>2.4666334856520193E-2</c:v>
                </c:pt>
                <c:pt idx="2">
                  <c:v>0.12822050567036944</c:v>
                </c:pt>
                <c:pt idx="3">
                  <c:v>-2.6327449263418096E-2</c:v>
                </c:pt>
                <c:pt idx="4">
                  <c:v>-6.8670118484886883E-2</c:v>
                </c:pt>
                <c:pt idx="5">
                  <c:v>7.6678771905332607E-2</c:v>
                </c:pt>
                <c:pt idx="6">
                  <c:v>-1.8688963324217111E-2</c:v>
                </c:pt>
                <c:pt idx="7">
                  <c:v>-4.6784230042769895E-3</c:v>
                </c:pt>
                <c:pt idx="8">
                  <c:v>8.6763998522951344E-2</c:v>
                </c:pt>
                <c:pt idx="9">
                  <c:v>-4.0251047287023563E-2</c:v>
                </c:pt>
                <c:pt idx="10">
                  <c:v>7.1670210199429679E-2</c:v>
                </c:pt>
                <c:pt idx="11">
                  <c:v>-5.5554500196914179E-2</c:v>
                </c:pt>
                <c:pt idx="12">
                  <c:v>-2.3556379281303459E-2</c:v>
                </c:pt>
                <c:pt idx="13">
                  <c:v>1.9699262913725431E-2</c:v>
                </c:pt>
                <c:pt idx="14">
                  <c:v>-1.6891057037673171E-2</c:v>
                </c:pt>
                <c:pt idx="15">
                  <c:v>-1.8384629915176677E-2</c:v>
                </c:pt>
                <c:pt idx="16">
                  <c:v>3.8155094632862839E-2</c:v>
                </c:pt>
                <c:pt idx="17">
                  <c:v>-1.7060874776232492E-2</c:v>
                </c:pt>
                <c:pt idx="18">
                  <c:v>1.6751226925108956E-2</c:v>
                </c:pt>
                <c:pt idx="19">
                  <c:v>-7.5627453479099049E-4</c:v>
                </c:pt>
                <c:pt idx="20">
                  <c:v>-6.3563491242125472E-2</c:v>
                </c:pt>
                <c:pt idx="21">
                  <c:v>6.4776838329516553E-3</c:v>
                </c:pt>
                <c:pt idx="22">
                  <c:v>1.2529282021471178E-2</c:v>
                </c:pt>
                <c:pt idx="23">
                  <c:v>-4.7101222186831382E-2</c:v>
                </c:pt>
                <c:pt idx="24">
                  <c:v>4.635389405315514E-4</c:v>
                </c:pt>
                <c:pt idx="25">
                  <c:v>6.1338747641888562E-2</c:v>
                </c:pt>
                <c:pt idx="26">
                  <c:v>5.3602648882117243E-2</c:v>
                </c:pt>
                <c:pt idx="27">
                  <c:v>3.4355128378673883E-2</c:v>
                </c:pt>
                <c:pt idx="28">
                  <c:v>-5.5432623261344488E-2</c:v>
                </c:pt>
                <c:pt idx="29">
                  <c:v>1.0458966922437411E-2</c:v>
                </c:pt>
                <c:pt idx="30">
                  <c:v>-7.9457202060038146E-3</c:v>
                </c:pt>
                <c:pt idx="31">
                  <c:v>5.3243744918940905E-2</c:v>
                </c:pt>
                <c:pt idx="32">
                  <c:v>3.2412786601236532E-2</c:v>
                </c:pt>
                <c:pt idx="33">
                  <c:v>3.0933163021625134E-3</c:v>
                </c:pt>
                <c:pt idx="34">
                  <c:v>9.2992093414030978E-3</c:v>
                </c:pt>
                <c:pt idx="35">
                  <c:v>6.0673435180564249E-2</c:v>
                </c:pt>
                <c:pt idx="36">
                  <c:v>1.7252829214309442E-2</c:v>
                </c:pt>
                <c:pt idx="37">
                  <c:v>-6.7566155889044665E-3</c:v>
                </c:pt>
                <c:pt idx="38">
                  <c:v>-2.9715108576646405E-2</c:v>
                </c:pt>
                <c:pt idx="39">
                  <c:v>1.7129223089580942E-2</c:v>
                </c:pt>
                <c:pt idx="40">
                  <c:v>2.4271613581124542E-2</c:v>
                </c:pt>
                <c:pt idx="41">
                  <c:v>-1.0586600528810081E-2</c:v>
                </c:pt>
                <c:pt idx="42">
                  <c:v>5.1251928251413191E-2</c:v>
                </c:pt>
                <c:pt idx="43">
                  <c:v>-0.12964596102059905</c:v>
                </c:pt>
                <c:pt idx="44">
                  <c:v>8.583879194004336E-3</c:v>
                </c:pt>
                <c:pt idx="45">
                  <c:v>6.8847063865921043E-2</c:v>
                </c:pt>
                <c:pt idx="46">
                  <c:v>2.9826741648905641E-5</c:v>
                </c:pt>
                <c:pt idx="47">
                  <c:v>8.9936516860857435E-2</c:v>
                </c:pt>
                <c:pt idx="48">
                  <c:v>-1.6295366441307302E-2</c:v>
                </c:pt>
                <c:pt idx="49">
                  <c:v>-6.7550567431146694E-2</c:v>
                </c:pt>
                <c:pt idx="50">
                  <c:v>7.5762290840809404E-2</c:v>
                </c:pt>
                <c:pt idx="51">
                  <c:v>-9.9040762423829407E-2</c:v>
                </c:pt>
                <c:pt idx="52">
                  <c:v>-6.0813084516349168E-2</c:v>
                </c:pt>
                <c:pt idx="53">
                  <c:v>5.9783184289600999E-4</c:v>
                </c:pt>
                <c:pt idx="54">
                  <c:v>-7.357410992461939E-3</c:v>
                </c:pt>
                <c:pt idx="55">
                  <c:v>-3.4045876356366508E-2</c:v>
                </c:pt>
                <c:pt idx="56">
                  <c:v>2.4248699074209096E-2</c:v>
                </c:pt>
                <c:pt idx="57">
                  <c:v>-1.4497645621784348E-2</c:v>
                </c:pt>
                <c:pt idx="58">
                  <c:v>2.382688074087369E-3</c:v>
                </c:pt>
                <c:pt idx="59">
                  <c:v>-8.8700935256675294E-3</c:v>
                </c:pt>
                <c:pt idx="60">
                  <c:v>7.4419147862772747E-2</c:v>
                </c:pt>
                <c:pt idx="61">
                  <c:v>-1.2782217043860079E-2</c:v>
                </c:pt>
                <c:pt idx="62">
                  <c:v>2.8787692905776006E-2</c:v>
                </c:pt>
                <c:pt idx="63">
                  <c:v>9.0635979695242452E-2</c:v>
                </c:pt>
                <c:pt idx="64">
                  <c:v>-5.319224663681664E-2</c:v>
                </c:pt>
                <c:pt idx="65">
                  <c:v>8.6107072441484842E-2</c:v>
                </c:pt>
                <c:pt idx="66">
                  <c:v>-0.1055302080945555</c:v>
                </c:pt>
                <c:pt idx="67">
                  <c:v>-0.11427510606555874</c:v>
                </c:pt>
                <c:pt idx="68">
                  <c:v>-1.4971063409292298E-2</c:v>
                </c:pt>
                <c:pt idx="69">
                  <c:v>5.4065381807138102E-2</c:v>
                </c:pt>
                <c:pt idx="70">
                  <c:v>3.8203449768284478E-3</c:v>
                </c:pt>
                <c:pt idx="71">
                  <c:v>-6.7193750927006482E-2</c:v>
                </c:pt>
                <c:pt idx="72">
                  <c:v>-8.092527774372053E-3</c:v>
                </c:pt>
                <c:pt idx="73">
                  <c:v>5.9771656383681107E-2</c:v>
                </c:pt>
                <c:pt idx="74">
                  <c:v>5.704475378981412E-2</c:v>
                </c:pt>
                <c:pt idx="75">
                  <c:v>4.2279266160817869E-2</c:v>
                </c:pt>
                <c:pt idx="76">
                  <c:v>2.9100173003404138E-2</c:v>
                </c:pt>
                <c:pt idx="77">
                  <c:v>3.8112049480716254E-2</c:v>
                </c:pt>
                <c:pt idx="78">
                  <c:v>1.8346219899697393E-2</c:v>
                </c:pt>
                <c:pt idx="79">
                  <c:v>3.0972352450396704E-2</c:v>
                </c:pt>
                <c:pt idx="80">
                  <c:v>0.11373286605423033</c:v>
                </c:pt>
                <c:pt idx="81">
                  <c:v>0.11045443908130256</c:v>
                </c:pt>
                <c:pt idx="82">
                  <c:v>-6.085277725778887E-2</c:v>
                </c:pt>
                <c:pt idx="83">
                  <c:v>-8.4075121238878836E-2</c:v>
                </c:pt>
                <c:pt idx="84">
                  <c:v>3.8727552683102885E-2</c:v>
                </c:pt>
                <c:pt idx="85">
                  <c:v>-0.16740727429207125</c:v>
                </c:pt>
                <c:pt idx="86">
                  <c:v>-0.18584506889109664</c:v>
                </c:pt>
                <c:pt idx="87">
                  <c:v>1.087967872147011E-2</c:v>
                </c:pt>
                <c:pt idx="88">
                  <c:v>3.5616551413560661E-3</c:v>
                </c:pt>
                <c:pt idx="89">
                  <c:v>3.2537180512491035E-2</c:v>
                </c:pt>
                <c:pt idx="90">
                  <c:v>-0.11430105795972699</c:v>
                </c:pt>
                <c:pt idx="91">
                  <c:v>-3.2266701345391405E-2</c:v>
                </c:pt>
                <c:pt idx="92">
                  <c:v>4.1413691381353562E-2</c:v>
                </c:pt>
                <c:pt idx="93">
                  <c:v>2.3721769950648883E-2</c:v>
                </c:pt>
                <c:pt idx="94">
                  <c:v>-0.13628783955992727</c:v>
                </c:pt>
                <c:pt idx="95">
                  <c:v>-4.2123504975136131E-2</c:v>
                </c:pt>
                <c:pt idx="96">
                  <c:v>-1.4396619059442943E-2</c:v>
                </c:pt>
                <c:pt idx="97">
                  <c:v>-4.9622821907369413E-2</c:v>
                </c:pt>
                <c:pt idx="98">
                  <c:v>2.9188309759256265E-2</c:v>
                </c:pt>
                <c:pt idx="99">
                  <c:v>4.3356732244935921E-2</c:v>
                </c:pt>
                <c:pt idx="100">
                  <c:v>-8.7151168570740109E-3</c:v>
                </c:pt>
                <c:pt idx="101">
                  <c:v>-2.1340459544691631E-2</c:v>
                </c:pt>
                <c:pt idx="102">
                  <c:v>-5.0170564124270019E-2</c:v>
                </c:pt>
                <c:pt idx="103">
                  <c:v>1.4084397584473399E-2</c:v>
                </c:pt>
                <c:pt idx="104">
                  <c:v>0.16807153927655963</c:v>
                </c:pt>
                <c:pt idx="105">
                  <c:v>-2.4425869452943661E-2</c:v>
                </c:pt>
                <c:pt idx="106">
                  <c:v>-4.0166794468647848E-2</c:v>
                </c:pt>
                <c:pt idx="107">
                  <c:v>1.4845237761066353E-3</c:v>
                </c:pt>
                <c:pt idx="108">
                  <c:v>6.1392306834949003E-3</c:v>
                </c:pt>
                <c:pt idx="109">
                  <c:v>-6.418926938058879E-3</c:v>
                </c:pt>
                <c:pt idx="110">
                  <c:v>5.42087966745117E-2</c:v>
                </c:pt>
                <c:pt idx="111">
                  <c:v>1.4795760984683062E-2</c:v>
                </c:pt>
                <c:pt idx="112">
                  <c:v>4.7246547130494143E-2</c:v>
                </c:pt>
                <c:pt idx="113">
                  <c:v>-7.4745875368033149E-2</c:v>
                </c:pt>
                <c:pt idx="114">
                  <c:v>2.2049432421254386E-2</c:v>
                </c:pt>
                <c:pt idx="115">
                  <c:v>-4.5222642327772802E-2</c:v>
                </c:pt>
                <c:pt idx="116">
                  <c:v>-3.4282081843129808E-2</c:v>
                </c:pt>
                <c:pt idx="117">
                  <c:v>-2.7986931207528432E-3</c:v>
                </c:pt>
                <c:pt idx="118">
                  <c:v>-4.861169572775987E-2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308512"/>
        <c:axId val="255308904"/>
      </c:scatterChart>
      <c:valAx>
        <c:axId val="2553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08904"/>
        <c:crosses val="autoZero"/>
        <c:crossBetween val="midCat"/>
      </c:valAx>
      <c:valAx>
        <c:axId val="25530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0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'portfolio done'!$H$1</c:f>
              <c:strCache>
                <c:ptCount val="1"/>
                <c:pt idx="0">
                  <c:v>portfolio Excess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'portfolio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'portfolio done'!$H$2:$H$120</c:f>
              <c:numCache>
                <c:formatCode>0.0000%</c:formatCode>
                <c:ptCount val="119"/>
                <c:pt idx="0">
                  <c:v>-2.0767527457906283E-2</c:v>
                </c:pt>
                <c:pt idx="1">
                  <c:v>3.3344494505913369E-2</c:v>
                </c:pt>
                <c:pt idx="2">
                  <c:v>0.13920888577609977</c:v>
                </c:pt>
                <c:pt idx="3">
                  <c:v>-1.3898064519195603E-2</c:v>
                </c:pt>
                <c:pt idx="4">
                  <c:v>-5.9067924304333677E-2</c:v>
                </c:pt>
                <c:pt idx="5">
                  <c:v>6.945434526210631E-2</c:v>
                </c:pt>
                <c:pt idx="6">
                  <c:v>-1.3409090867265164E-2</c:v>
                </c:pt>
                <c:pt idx="7">
                  <c:v>1.8117573545195463E-2</c:v>
                </c:pt>
                <c:pt idx="8">
                  <c:v>9.6668374308310018E-2</c:v>
                </c:pt>
                <c:pt idx="9">
                  <c:v>-3.4202707233948262E-2</c:v>
                </c:pt>
                <c:pt idx="10">
                  <c:v>9.8252002976160047E-2</c:v>
                </c:pt>
                <c:pt idx="11">
                  <c:v>-1.2994199362443117E-2</c:v>
                </c:pt>
                <c:pt idx="12">
                  <c:v>-3.5937773838631781E-2</c:v>
                </c:pt>
                <c:pt idx="13">
                  <c:v>5.8479432315268816E-2</c:v>
                </c:pt>
                <c:pt idx="14">
                  <c:v>1.0676843910767156E-2</c:v>
                </c:pt>
                <c:pt idx="15">
                  <c:v>-8.0771668872402138E-3</c:v>
                </c:pt>
                <c:pt idx="16">
                  <c:v>6.2668249657305372E-2</c:v>
                </c:pt>
                <c:pt idx="17">
                  <c:v>8.8098396583742803E-3</c:v>
                </c:pt>
                <c:pt idx="18">
                  <c:v>3.0544823362363558E-2</c:v>
                </c:pt>
                <c:pt idx="19">
                  <c:v>2.9871478901962293E-2</c:v>
                </c:pt>
                <c:pt idx="20">
                  <c:v>-2.0752626202602095E-2</c:v>
                </c:pt>
                <c:pt idx="21">
                  <c:v>2.1786500557137968E-2</c:v>
                </c:pt>
                <c:pt idx="22">
                  <c:v>2.8309061462267606E-2</c:v>
                </c:pt>
                <c:pt idx="23">
                  <c:v>-6.0995828372101074E-2</c:v>
                </c:pt>
                <c:pt idx="24">
                  <c:v>6.2767675398460211E-3</c:v>
                </c:pt>
                <c:pt idx="25">
                  <c:v>8.6589296068771054E-2</c:v>
                </c:pt>
                <c:pt idx="26">
                  <c:v>8.2208969939703627E-2</c:v>
                </c:pt>
                <c:pt idx="27">
                  <c:v>2.7621182155349852E-2</c:v>
                </c:pt>
                <c:pt idx="28">
                  <c:v>-5.1200325757123615E-3</c:v>
                </c:pt>
                <c:pt idx="29">
                  <c:v>5.2778436441844871E-2</c:v>
                </c:pt>
                <c:pt idx="30">
                  <c:v>-3.2535911476198859E-2</c:v>
                </c:pt>
                <c:pt idx="31">
                  <c:v>6.4654303583904435E-2</c:v>
                </c:pt>
                <c:pt idx="32">
                  <c:v>3.7144200382714022E-2</c:v>
                </c:pt>
                <c:pt idx="33">
                  <c:v>2.5700994496554884E-3</c:v>
                </c:pt>
                <c:pt idx="34">
                  <c:v>7.6737155481426626E-3</c:v>
                </c:pt>
                <c:pt idx="35">
                  <c:v>4.7911854074498455E-3</c:v>
                </c:pt>
                <c:pt idx="36">
                  <c:v>-5.4566141950617075E-3</c:v>
                </c:pt>
                <c:pt idx="37">
                  <c:v>-1.1355769951570721E-3</c:v>
                </c:pt>
                <c:pt idx="38">
                  <c:v>-4.8994127934258648E-2</c:v>
                </c:pt>
                <c:pt idx="39">
                  <c:v>2.0617023223913511E-2</c:v>
                </c:pt>
                <c:pt idx="40">
                  <c:v>6.0536832093497701E-2</c:v>
                </c:pt>
                <c:pt idx="41">
                  <c:v>1.1652561492764814E-2</c:v>
                </c:pt>
                <c:pt idx="42">
                  <c:v>5.2248648392796387E-2</c:v>
                </c:pt>
                <c:pt idx="43">
                  <c:v>-0.10098395435387723</c:v>
                </c:pt>
                <c:pt idx="44">
                  <c:v>1.3089814017135919E-2</c:v>
                </c:pt>
                <c:pt idx="45">
                  <c:v>0.10505661673884886</c:v>
                </c:pt>
                <c:pt idx="46">
                  <c:v>6.1544431832239781E-2</c:v>
                </c:pt>
                <c:pt idx="47">
                  <c:v>0.12943116575355823</c:v>
                </c:pt>
                <c:pt idx="48">
                  <c:v>1.208313608960886E-2</c:v>
                </c:pt>
                <c:pt idx="49">
                  <c:v>-7.4108134710578311E-2</c:v>
                </c:pt>
                <c:pt idx="50">
                  <c:v>7.0756847541806681E-2</c:v>
                </c:pt>
                <c:pt idx="51">
                  <c:v>-6.6710904007001456E-2</c:v>
                </c:pt>
                <c:pt idx="52">
                  <c:v>-3.5453243957350764E-2</c:v>
                </c:pt>
                <c:pt idx="53">
                  <c:v>7.4817632628531403E-2</c:v>
                </c:pt>
                <c:pt idx="54">
                  <c:v>-2.2443420797814573E-3</c:v>
                </c:pt>
                <c:pt idx="55">
                  <c:v>-2.0825692124736856E-2</c:v>
                </c:pt>
                <c:pt idx="56">
                  <c:v>2.6910866208639715E-2</c:v>
                </c:pt>
                <c:pt idx="57">
                  <c:v>-7.8605396150468534E-3</c:v>
                </c:pt>
                <c:pt idx="58">
                  <c:v>1.6304814193789909E-2</c:v>
                </c:pt>
                <c:pt idx="59">
                  <c:v>1.2027650377975447E-2</c:v>
                </c:pt>
                <c:pt idx="60">
                  <c:v>7.5440770180660241E-2</c:v>
                </c:pt>
                <c:pt idx="61">
                  <c:v>1.0436457579712276E-2</c:v>
                </c:pt>
                <c:pt idx="62">
                  <c:v>4.7816904763402224E-2</c:v>
                </c:pt>
                <c:pt idx="63">
                  <c:v>0.12880515341991672</c:v>
                </c:pt>
                <c:pt idx="64">
                  <c:v>-4.4941716008474811E-2</c:v>
                </c:pt>
                <c:pt idx="65">
                  <c:v>8.1157510457065693E-2</c:v>
                </c:pt>
                <c:pt idx="66">
                  <c:v>-8.3348937638444628E-2</c:v>
                </c:pt>
                <c:pt idx="67">
                  <c:v>-8.0844085469347751E-2</c:v>
                </c:pt>
                <c:pt idx="68">
                  <c:v>2.8891704713526655E-2</c:v>
                </c:pt>
                <c:pt idx="69">
                  <c:v>9.5668241811485519E-2</c:v>
                </c:pt>
                <c:pt idx="70">
                  <c:v>2.73143584158725E-2</c:v>
                </c:pt>
                <c:pt idx="71">
                  <c:v>-7.4059292587474318E-2</c:v>
                </c:pt>
                <c:pt idx="72">
                  <c:v>1.5220140503493894E-2</c:v>
                </c:pt>
                <c:pt idx="73">
                  <c:v>7.170016426669526E-2</c:v>
                </c:pt>
                <c:pt idx="74">
                  <c:v>8.0495669386778504E-2</c:v>
                </c:pt>
                <c:pt idx="75">
                  <c:v>7.5820725926960819E-2</c:v>
                </c:pt>
                <c:pt idx="76">
                  <c:v>3.854974263362141E-2</c:v>
                </c:pt>
                <c:pt idx="77">
                  <c:v>7.4001586068405234E-2</c:v>
                </c:pt>
                <c:pt idx="78">
                  <c:v>4.5842061688620789E-2</c:v>
                </c:pt>
                <c:pt idx="79">
                  <c:v>5.081293756795114E-2</c:v>
                </c:pt>
                <c:pt idx="80">
                  <c:v>0.15993705071466738</c:v>
                </c:pt>
                <c:pt idx="81">
                  <c:v>0.15272461667864856</c:v>
                </c:pt>
                <c:pt idx="82">
                  <c:v>-1.5421961628657114E-2</c:v>
                </c:pt>
                <c:pt idx="83">
                  <c:v>-2.4638962764575712E-2</c:v>
                </c:pt>
                <c:pt idx="84">
                  <c:v>1.9791269670286927E-2</c:v>
                </c:pt>
                <c:pt idx="85">
                  <c:v>-0.17845882059243881</c:v>
                </c:pt>
                <c:pt idx="86">
                  <c:v>-0.13520492207203275</c:v>
                </c:pt>
                <c:pt idx="87">
                  <c:v>-6.0181249051610292E-2</c:v>
                </c:pt>
                <c:pt idx="88">
                  <c:v>3.3054753689163711E-2</c:v>
                </c:pt>
                <c:pt idx="89">
                  <c:v>2.9368504502746577E-2</c:v>
                </c:pt>
                <c:pt idx="90">
                  <c:v>-0.11269922508525847</c:v>
                </c:pt>
                <c:pt idx="91">
                  <c:v>4.0994188176317848E-3</c:v>
                </c:pt>
                <c:pt idx="92">
                  <c:v>0.10873476866858518</c:v>
                </c:pt>
                <c:pt idx="93">
                  <c:v>8.7313324630720654E-2</c:v>
                </c:pt>
                <c:pt idx="94">
                  <c:v>-0.13972489001210542</c:v>
                </c:pt>
                <c:pt idx="95">
                  <c:v>-0.11891626375723979</c:v>
                </c:pt>
                <c:pt idx="96">
                  <c:v>2.9261721916292484E-2</c:v>
                </c:pt>
                <c:pt idx="97">
                  <c:v>-3.7631854511323545E-2</c:v>
                </c:pt>
                <c:pt idx="98">
                  <c:v>0.11648397751020957</c:v>
                </c:pt>
                <c:pt idx="99">
                  <c:v>7.9052246743258767E-2</c:v>
                </c:pt>
                <c:pt idx="100">
                  <c:v>1.5209654958132802E-2</c:v>
                </c:pt>
                <c:pt idx="101">
                  <c:v>2.7793164858782235E-2</c:v>
                </c:pt>
                <c:pt idx="102">
                  <c:v>-3.0810815456335398E-2</c:v>
                </c:pt>
                <c:pt idx="103">
                  <c:v>8.7281864699777292E-2</c:v>
                </c:pt>
                <c:pt idx="104">
                  <c:v>0.18950212491211046</c:v>
                </c:pt>
                <c:pt idx="105">
                  <c:v>1.6642974021832634E-2</c:v>
                </c:pt>
                <c:pt idx="106">
                  <c:v>-2.6312049632858985E-2</c:v>
                </c:pt>
                <c:pt idx="107">
                  <c:v>1.1102715949739701E-2</c:v>
                </c:pt>
                <c:pt idx="108">
                  <c:v>-1.2869000282237574E-2</c:v>
                </c:pt>
                <c:pt idx="109">
                  <c:v>4.3535883311233967E-2</c:v>
                </c:pt>
                <c:pt idx="110">
                  <c:v>7.2512857306625322E-2</c:v>
                </c:pt>
                <c:pt idx="111">
                  <c:v>6.3369364401444708E-2</c:v>
                </c:pt>
                <c:pt idx="112">
                  <c:v>5.0236052034005697E-2</c:v>
                </c:pt>
                <c:pt idx="113">
                  <c:v>-1.6189721483531976E-3</c:v>
                </c:pt>
                <c:pt idx="114">
                  <c:v>1.8514355875789184E-2</c:v>
                </c:pt>
                <c:pt idx="115">
                  <c:v>-7.552867940854302E-2</c:v>
                </c:pt>
                <c:pt idx="116">
                  <c:v>1.4339114274290335E-2</c:v>
                </c:pt>
                <c:pt idx="117">
                  <c:v>-2.4661054180203167E-2</c:v>
                </c:pt>
                <c:pt idx="118">
                  <c:v>-6.9815232493030205E-2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'portfolio done'!$L$1</c:f>
              <c:strCache>
                <c:ptCount val="1"/>
                <c:pt idx="0">
                  <c:v>Portfolio Residual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'portfolio done'!$A$2:$A$120</c:f>
              <c:numCache>
                <c:formatCode>m/d/yyyy</c:formatCode>
                <c:ptCount val="119"/>
                <c:pt idx="0">
                  <c:v>42339</c:v>
                </c:pt>
                <c:pt idx="1">
                  <c:v>42310</c:v>
                </c:pt>
                <c:pt idx="2">
                  <c:v>42278</c:v>
                </c:pt>
                <c:pt idx="3">
                  <c:v>42248</c:v>
                </c:pt>
                <c:pt idx="4">
                  <c:v>42219</c:v>
                </c:pt>
                <c:pt idx="5">
                  <c:v>42186</c:v>
                </c:pt>
                <c:pt idx="6">
                  <c:v>42156</c:v>
                </c:pt>
                <c:pt idx="7">
                  <c:v>42125</c:v>
                </c:pt>
                <c:pt idx="8">
                  <c:v>42095</c:v>
                </c:pt>
                <c:pt idx="9">
                  <c:v>42065</c:v>
                </c:pt>
                <c:pt idx="10">
                  <c:v>42037</c:v>
                </c:pt>
                <c:pt idx="11">
                  <c:v>42006</c:v>
                </c:pt>
                <c:pt idx="12">
                  <c:v>41974</c:v>
                </c:pt>
                <c:pt idx="13">
                  <c:v>41946</c:v>
                </c:pt>
                <c:pt idx="14">
                  <c:v>41913</c:v>
                </c:pt>
                <c:pt idx="15">
                  <c:v>41884</c:v>
                </c:pt>
                <c:pt idx="16">
                  <c:v>41852</c:v>
                </c:pt>
                <c:pt idx="17">
                  <c:v>41821</c:v>
                </c:pt>
                <c:pt idx="18">
                  <c:v>41792</c:v>
                </c:pt>
                <c:pt idx="19">
                  <c:v>41760</c:v>
                </c:pt>
                <c:pt idx="20">
                  <c:v>41730</c:v>
                </c:pt>
                <c:pt idx="21">
                  <c:v>41701</c:v>
                </c:pt>
                <c:pt idx="22">
                  <c:v>41673</c:v>
                </c:pt>
                <c:pt idx="23">
                  <c:v>41641</c:v>
                </c:pt>
                <c:pt idx="24">
                  <c:v>41610</c:v>
                </c:pt>
                <c:pt idx="25">
                  <c:v>41579</c:v>
                </c:pt>
                <c:pt idx="26">
                  <c:v>41548</c:v>
                </c:pt>
                <c:pt idx="27">
                  <c:v>41520</c:v>
                </c:pt>
                <c:pt idx="28">
                  <c:v>41487</c:v>
                </c:pt>
                <c:pt idx="29">
                  <c:v>41456</c:v>
                </c:pt>
                <c:pt idx="30">
                  <c:v>41428</c:v>
                </c:pt>
                <c:pt idx="31">
                  <c:v>41395</c:v>
                </c:pt>
                <c:pt idx="32">
                  <c:v>41365</c:v>
                </c:pt>
                <c:pt idx="33">
                  <c:v>41334</c:v>
                </c:pt>
                <c:pt idx="34">
                  <c:v>41306</c:v>
                </c:pt>
                <c:pt idx="35">
                  <c:v>41276</c:v>
                </c:pt>
                <c:pt idx="36">
                  <c:v>41246</c:v>
                </c:pt>
                <c:pt idx="37">
                  <c:v>41214</c:v>
                </c:pt>
                <c:pt idx="38">
                  <c:v>41183</c:v>
                </c:pt>
                <c:pt idx="39">
                  <c:v>41156</c:v>
                </c:pt>
                <c:pt idx="40">
                  <c:v>41122</c:v>
                </c:pt>
                <c:pt idx="41">
                  <c:v>41092</c:v>
                </c:pt>
                <c:pt idx="42">
                  <c:v>41061</c:v>
                </c:pt>
                <c:pt idx="43">
                  <c:v>41030</c:v>
                </c:pt>
                <c:pt idx="44">
                  <c:v>41001</c:v>
                </c:pt>
                <c:pt idx="45">
                  <c:v>40969</c:v>
                </c:pt>
                <c:pt idx="46">
                  <c:v>40940</c:v>
                </c:pt>
                <c:pt idx="47">
                  <c:v>40911</c:v>
                </c:pt>
                <c:pt idx="48">
                  <c:v>40878</c:v>
                </c:pt>
                <c:pt idx="49">
                  <c:v>40848</c:v>
                </c:pt>
                <c:pt idx="50">
                  <c:v>40819</c:v>
                </c:pt>
                <c:pt idx="51">
                  <c:v>40787</c:v>
                </c:pt>
                <c:pt idx="52">
                  <c:v>40756</c:v>
                </c:pt>
                <c:pt idx="53">
                  <c:v>40725</c:v>
                </c:pt>
                <c:pt idx="54">
                  <c:v>40695</c:v>
                </c:pt>
                <c:pt idx="55">
                  <c:v>40665</c:v>
                </c:pt>
                <c:pt idx="56">
                  <c:v>40634</c:v>
                </c:pt>
                <c:pt idx="57">
                  <c:v>40603</c:v>
                </c:pt>
                <c:pt idx="58">
                  <c:v>40575</c:v>
                </c:pt>
                <c:pt idx="59">
                  <c:v>40546</c:v>
                </c:pt>
                <c:pt idx="60">
                  <c:v>40513</c:v>
                </c:pt>
                <c:pt idx="61">
                  <c:v>40483</c:v>
                </c:pt>
                <c:pt idx="62">
                  <c:v>40452</c:v>
                </c:pt>
                <c:pt idx="63">
                  <c:v>40422</c:v>
                </c:pt>
                <c:pt idx="64">
                  <c:v>40392</c:v>
                </c:pt>
                <c:pt idx="65">
                  <c:v>40360</c:v>
                </c:pt>
                <c:pt idx="66">
                  <c:v>40330</c:v>
                </c:pt>
                <c:pt idx="67">
                  <c:v>40301</c:v>
                </c:pt>
                <c:pt idx="68">
                  <c:v>40269</c:v>
                </c:pt>
                <c:pt idx="69">
                  <c:v>40238</c:v>
                </c:pt>
                <c:pt idx="70">
                  <c:v>40210</c:v>
                </c:pt>
                <c:pt idx="71">
                  <c:v>40182</c:v>
                </c:pt>
                <c:pt idx="72">
                  <c:v>40148</c:v>
                </c:pt>
                <c:pt idx="73">
                  <c:v>40119</c:v>
                </c:pt>
                <c:pt idx="74">
                  <c:v>40087</c:v>
                </c:pt>
                <c:pt idx="75">
                  <c:v>40057</c:v>
                </c:pt>
                <c:pt idx="76">
                  <c:v>40028</c:v>
                </c:pt>
                <c:pt idx="77">
                  <c:v>39995</c:v>
                </c:pt>
                <c:pt idx="78">
                  <c:v>39965</c:v>
                </c:pt>
                <c:pt idx="79">
                  <c:v>39934</c:v>
                </c:pt>
                <c:pt idx="80">
                  <c:v>39904</c:v>
                </c:pt>
                <c:pt idx="81">
                  <c:v>39874</c:v>
                </c:pt>
                <c:pt idx="82">
                  <c:v>39846</c:v>
                </c:pt>
                <c:pt idx="83">
                  <c:v>39815</c:v>
                </c:pt>
                <c:pt idx="84">
                  <c:v>39783</c:v>
                </c:pt>
                <c:pt idx="85">
                  <c:v>39755</c:v>
                </c:pt>
                <c:pt idx="86">
                  <c:v>39722</c:v>
                </c:pt>
                <c:pt idx="87">
                  <c:v>39693</c:v>
                </c:pt>
                <c:pt idx="88">
                  <c:v>39661</c:v>
                </c:pt>
                <c:pt idx="89">
                  <c:v>39630</c:v>
                </c:pt>
                <c:pt idx="90">
                  <c:v>39601</c:v>
                </c:pt>
                <c:pt idx="91">
                  <c:v>39569</c:v>
                </c:pt>
                <c:pt idx="92">
                  <c:v>39539</c:v>
                </c:pt>
                <c:pt idx="93">
                  <c:v>39510</c:v>
                </c:pt>
                <c:pt idx="94">
                  <c:v>39479</c:v>
                </c:pt>
                <c:pt idx="95">
                  <c:v>39449</c:v>
                </c:pt>
                <c:pt idx="96">
                  <c:v>39419</c:v>
                </c:pt>
                <c:pt idx="97">
                  <c:v>39387</c:v>
                </c:pt>
                <c:pt idx="98">
                  <c:v>39356</c:v>
                </c:pt>
                <c:pt idx="99">
                  <c:v>39329</c:v>
                </c:pt>
                <c:pt idx="100">
                  <c:v>39295</c:v>
                </c:pt>
                <c:pt idx="101">
                  <c:v>39265</c:v>
                </c:pt>
                <c:pt idx="102">
                  <c:v>39234</c:v>
                </c:pt>
                <c:pt idx="103">
                  <c:v>39203</c:v>
                </c:pt>
                <c:pt idx="104">
                  <c:v>39174</c:v>
                </c:pt>
                <c:pt idx="105">
                  <c:v>39142</c:v>
                </c:pt>
                <c:pt idx="106">
                  <c:v>39114</c:v>
                </c:pt>
                <c:pt idx="107">
                  <c:v>39085</c:v>
                </c:pt>
                <c:pt idx="108">
                  <c:v>39052</c:v>
                </c:pt>
                <c:pt idx="109">
                  <c:v>39022</c:v>
                </c:pt>
                <c:pt idx="110">
                  <c:v>38992</c:v>
                </c:pt>
                <c:pt idx="111">
                  <c:v>38961</c:v>
                </c:pt>
                <c:pt idx="112">
                  <c:v>38930</c:v>
                </c:pt>
                <c:pt idx="113">
                  <c:v>38901</c:v>
                </c:pt>
                <c:pt idx="114">
                  <c:v>38869</c:v>
                </c:pt>
                <c:pt idx="115">
                  <c:v>38838</c:v>
                </c:pt>
                <c:pt idx="116">
                  <c:v>38810</c:v>
                </c:pt>
                <c:pt idx="117">
                  <c:v>38777</c:v>
                </c:pt>
                <c:pt idx="118">
                  <c:v>38749</c:v>
                </c:pt>
              </c:numCache>
            </c:numRef>
          </c:cat>
          <c:val>
            <c:numRef>
              <c:f>'portfolio done'!$L$2:$L$120</c:f>
              <c:numCache>
                <c:formatCode>0.0000%</c:formatCode>
                <c:ptCount val="119"/>
                <c:pt idx="0">
                  <c:v>1.8801309648205228E-4</c:v>
                </c:pt>
                <c:pt idx="1">
                  <c:v>2.4666334856520193E-2</c:v>
                </c:pt>
                <c:pt idx="2">
                  <c:v>0.12822050567036944</c:v>
                </c:pt>
                <c:pt idx="3">
                  <c:v>-2.6327449263418096E-2</c:v>
                </c:pt>
                <c:pt idx="4">
                  <c:v>-6.8670118484886883E-2</c:v>
                </c:pt>
                <c:pt idx="5">
                  <c:v>7.6678771905332607E-2</c:v>
                </c:pt>
                <c:pt idx="6">
                  <c:v>-1.8688963324217111E-2</c:v>
                </c:pt>
                <c:pt idx="7">
                  <c:v>-4.6784230042769895E-3</c:v>
                </c:pt>
                <c:pt idx="8">
                  <c:v>8.6763998522951344E-2</c:v>
                </c:pt>
                <c:pt idx="9">
                  <c:v>-4.0251047287023563E-2</c:v>
                </c:pt>
                <c:pt idx="10">
                  <c:v>7.1670210199429679E-2</c:v>
                </c:pt>
                <c:pt idx="11">
                  <c:v>-5.5554500196914179E-2</c:v>
                </c:pt>
                <c:pt idx="12">
                  <c:v>-2.3556379281303459E-2</c:v>
                </c:pt>
                <c:pt idx="13">
                  <c:v>1.9699262913725431E-2</c:v>
                </c:pt>
                <c:pt idx="14">
                  <c:v>-1.6891057037673171E-2</c:v>
                </c:pt>
                <c:pt idx="15">
                  <c:v>-1.8384629915176677E-2</c:v>
                </c:pt>
                <c:pt idx="16">
                  <c:v>3.8155094632862839E-2</c:v>
                </c:pt>
                <c:pt idx="17">
                  <c:v>-1.7060874776232492E-2</c:v>
                </c:pt>
                <c:pt idx="18">
                  <c:v>1.6751226925108956E-2</c:v>
                </c:pt>
                <c:pt idx="19">
                  <c:v>-7.5627453479099049E-4</c:v>
                </c:pt>
                <c:pt idx="20">
                  <c:v>-6.3563491242125472E-2</c:v>
                </c:pt>
                <c:pt idx="21">
                  <c:v>6.4776838329516553E-3</c:v>
                </c:pt>
                <c:pt idx="22">
                  <c:v>1.2529282021471178E-2</c:v>
                </c:pt>
                <c:pt idx="23">
                  <c:v>-4.7101222186831382E-2</c:v>
                </c:pt>
                <c:pt idx="24">
                  <c:v>4.635389405315514E-4</c:v>
                </c:pt>
                <c:pt idx="25">
                  <c:v>6.1338747641888562E-2</c:v>
                </c:pt>
                <c:pt idx="26">
                  <c:v>5.3602648882117243E-2</c:v>
                </c:pt>
                <c:pt idx="27">
                  <c:v>3.4355128378673883E-2</c:v>
                </c:pt>
                <c:pt idx="28">
                  <c:v>-5.5432623261344488E-2</c:v>
                </c:pt>
                <c:pt idx="29">
                  <c:v>1.0458966922437411E-2</c:v>
                </c:pt>
                <c:pt idx="30">
                  <c:v>-7.9457202060038146E-3</c:v>
                </c:pt>
                <c:pt idx="31">
                  <c:v>5.3243744918940905E-2</c:v>
                </c:pt>
                <c:pt idx="32">
                  <c:v>3.2412786601236532E-2</c:v>
                </c:pt>
                <c:pt idx="33">
                  <c:v>3.0933163021625134E-3</c:v>
                </c:pt>
                <c:pt idx="34">
                  <c:v>9.2992093414030978E-3</c:v>
                </c:pt>
                <c:pt idx="35">
                  <c:v>6.0673435180564249E-2</c:v>
                </c:pt>
                <c:pt idx="36">
                  <c:v>1.7252829214309442E-2</c:v>
                </c:pt>
                <c:pt idx="37">
                  <c:v>-6.7566155889044665E-3</c:v>
                </c:pt>
                <c:pt idx="38">
                  <c:v>-2.9715108576646405E-2</c:v>
                </c:pt>
                <c:pt idx="39">
                  <c:v>1.7129223089580942E-2</c:v>
                </c:pt>
                <c:pt idx="40">
                  <c:v>2.4271613581124542E-2</c:v>
                </c:pt>
                <c:pt idx="41">
                  <c:v>-1.0586600528810081E-2</c:v>
                </c:pt>
                <c:pt idx="42">
                  <c:v>5.1251928251413191E-2</c:v>
                </c:pt>
                <c:pt idx="43">
                  <c:v>-0.12964596102059905</c:v>
                </c:pt>
                <c:pt idx="44">
                  <c:v>8.583879194004336E-3</c:v>
                </c:pt>
                <c:pt idx="45">
                  <c:v>6.8847063865921043E-2</c:v>
                </c:pt>
                <c:pt idx="46">
                  <c:v>2.9826741648905641E-5</c:v>
                </c:pt>
                <c:pt idx="47">
                  <c:v>8.9936516860857435E-2</c:v>
                </c:pt>
                <c:pt idx="48">
                  <c:v>-1.6295366441307302E-2</c:v>
                </c:pt>
                <c:pt idx="49">
                  <c:v>-6.7550567431146694E-2</c:v>
                </c:pt>
                <c:pt idx="50">
                  <c:v>7.5762290840809404E-2</c:v>
                </c:pt>
                <c:pt idx="51">
                  <c:v>-9.9040762423829407E-2</c:v>
                </c:pt>
                <c:pt idx="52">
                  <c:v>-6.0813084516349168E-2</c:v>
                </c:pt>
                <c:pt idx="53">
                  <c:v>5.9783184289600999E-4</c:v>
                </c:pt>
                <c:pt idx="54">
                  <c:v>-7.357410992461939E-3</c:v>
                </c:pt>
                <c:pt idx="55">
                  <c:v>-3.4045876356366508E-2</c:v>
                </c:pt>
                <c:pt idx="56">
                  <c:v>2.4248699074209096E-2</c:v>
                </c:pt>
                <c:pt idx="57">
                  <c:v>-1.4497645621784348E-2</c:v>
                </c:pt>
                <c:pt idx="58">
                  <c:v>2.382688074087369E-3</c:v>
                </c:pt>
                <c:pt idx="59">
                  <c:v>-8.8700935256675294E-3</c:v>
                </c:pt>
                <c:pt idx="60">
                  <c:v>7.4419147862772747E-2</c:v>
                </c:pt>
                <c:pt idx="61">
                  <c:v>-1.2782217043860079E-2</c:v>
                </c:pt>
                <c:pt idx="62">
                  <c:v>2.8787692905776006E-2</c:v>
                </c:pt>
                <c:pt idx="63">
                  <c:v>9.0635979695242452E-2</c:v>
                </c:pt>
                <c:pt idx="64">
                  <c:v>-5.319224663681664E-2</c:v>
                </c:pt>
                <c:pt idx="65">
                  <c:v>8.6107072441484842E-2</c:v>
                </c:pt>
                <c:pt idx="66">
                  <c:v>-0.1055302080945555</c:v>
                </c:pt>
                <c:pt idx="67">
                  <c:v>-0.11427510606555874</c:v>
                </c:pt>
                <c:pt idx="68">
                  <c:v>-1.4971063409292298E-2</c:v>
                </c:pt>
                <c:pt idx="69">
                  <c:v>5.4065381807138102E-2</c:v>
                </c:pt>
                <c:pt idx="70">
                  <c:v>3.8203449768284478E-3</c:v>
                </c:pt>
                <c:pt idx="71">
                  <c:v>-6.7193750927006482E-2</c:v>
                </c:pt>
                <c:pt idx="72">
                  <c:v>-8.092527774372053E-3</c:v>
                </c:pt>
                <c:pt idx="73">
                  <c:v>5.9771656383681107E-2</c:v>
                </c:pt>
                <c:pt idx="74">
                  <c:v>5.704475378981412E-2</c:v>
                </c:pt>
                <c:pt idx="75">
                  <c:v>4.2279266160817869E-2</c:v>
                </c:pt>
                <c:pt idx="76">
                  <c:v>2.9100173003404138E-2</c:v>
                </c:pt>
                <c:pt idx="77">
                  <c:v>3.8112049480716254E-2</c:v>
                </c:pt>
                <c:pt idx="78">
                  <c:v>1.8346219899697393E-2</c:v>
                </c:pt>
                <c:pt idx="79">
                  <c:v>3.0972352450396704E-2</c:v>
                </c:pt>
                <c:pt idx="80">
                  <c:v>0.11373286605423033</c:v>
                </c:pt>
                <c:pt idx="81">
                  <c:v>0.11045443908130256</c:v>
                </c:pt>
                <c:pt idx="82">
                  <c:v>-6.085277725778887E-2</c:v>
                </c:pt>
                <c:pt idx="83">
                  <c:v>-8.4075121238878836E-2</c:v>
                </c:pt>
                <c:pt idx="84">
                  <c:v>3.8727552683102885E-2</c:v>
                </c:pt>
                <c:pt idx="85">
                  <c:v>-0.16740727429207125</c:v>
                </c:pt>
                <c:pt idx="86">
                  <c:v>-0.18584506889109664</c:v>
                </c:pt>
                <c:pt idx="87">
                  <c:v>1.087967872147011E-2</c:v>
                </c:pt>
                <c:pt idx="88">
                  <c:v>3.5616551413560661E-3</c:v>
                </c:pt>
                <c:pt idx="89">
                  <c:v>3.2537180512491035E-2</c:v>
                </c:pt>
                <c:pt idx="90">
                  <c:v>-0.11430105795972699</c:v>
                </c:pt>
                <c:pt idx="91">
                  <c:v>-3.2266701345391405E-2</c:v>
                </c:pt>
                <c:pt idx="92">
                  <c:v>4.1413691381353562E-2</c:v>
                </c:pt>
                <c:pt idx="93">
                  <c:v>2.3721769950648883E-2</c:v>
                </c:pt>
                <c:pt idx="94">
                  <c:v>-0.13628783955992727</c:v>
                </c:pt>
                <c:pt idx="95">
                  <c:v>-4.2123504975136131E-2</c:v>
                </c:pt>
                <c:pt idx="96">
                  <c:v>-1.4396619059442943E-2</c:v>
                </c:pt>
                <c:pt idx="97">
                  <c:v>-4.9622821907369413E-2</c:v>
                </c:pt>
                <c:pt idx="98">
                  <c:v>2.9188309759256265E-2</c:v>
                </c:pt>
                <c:pt idx="99">
                  <c:v>4.3356732244935921E-2</c:v>
                </c:pt>
                <c:pt idx="100">
                  <c:v>-8.7151168570740109E-3</c:v>
                </c:pt>
                <c:pt idx="101">
                  <c:v>-2.1340459544691631E-2</c:v>
                </c:pt>
                <c:pt idx="102">
                  <c:v>-5.0170564124270019E-2</c:v>
                </c:pt>
                <c:pt idx="103">
                  <c:v>1.4084397584473399E-2</c:v>
                </c:pt>
                <c:pt idx="104">
                  <c:v>0.16807153927655963</c:v>
                </c:pt>
                <c:pt idx="105">
                  <c:v>-2.4425869452943661E-2</c:v>
                </c:pt>
                <c:pt idx="106">
                  <c:v>-4.0166794468647848E-2</c:v>
                </c:pt>
                <c:pt idx="107">
                  <c:v>1.4845237761066353E-3</c:v>
                </c:pt>
                <c:pt idx="108">
                  <c:v>6.1392306834949003E-3</c:v>
                </c:pt>
                <c:pt idx="109">
                  <c:v>-6.418926938058879E-3</c:v>
                </c:pt>
                <c:pt idx="110">
                  <c:v>5.42087966745117E-2</c:v>
                </c:pt>
                <c:pt idx="111">
                  <c:v>1.4795760984683062E-2</c:v>
                </c:pt>
                <c:pt idx="112">
                  <c:v>4.7246547130494143E-2</c:v>
                </c:pt>
                <c:pt idx="113">
                  <c:v>-7.4745875368033149E-2</c:v>
                </c:pt>
                <c:pt idx="114">
                  <c:v>2.2049432421254386E-2</c:v>
                </c:pt>
                <c:pt idx="115">
                  <c:v>-4.5222642327772802E-2</c:v>
                </c:pt>
                <c:pt idx="116">
                  <c:v>-3.4282081843129808E-2</c:v>
                </c:pt>
                <c:pt idx="117">
                  <c:v>-2.7986931207528432E-3</c:v>
                </c:pt>
                <c:pt idx="118">
                  <c:v>-4.861169572775987E-2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845776"/>
        <c:axId val="473846560"/>
      </c:lineChart>
      <c:dateAx>
        <c:axId val="473845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46560"/>
        <c:crosses val="autoZero"/>
        <c:auto val="1"/>
        <c:lblOffset val="100"/>
        <c:baseTimeUnit val="days"/>
      </c:dateAx>
      <c:valAx>
        <c:axId val="4738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4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16</xdr:row>
      <xdr:rowOff>166687</xdr:rowOff>
    </xdr:from>
    <xdr:to>
      <xdr:col>15</xdr:col>
      <xdr:colOff>123825</xdr:colOff>
      <xdr:row>31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5</xdr:row>
      <xdr:rowOff>119062</xdr:rowOff>
    </xdr:from>
    <xdr:to>
      <xdr:col>12</xdr:col>
      <xdr:colOff>709612</xdr:colOff>
      <xdr:row>19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20</xdr:row>
      <xdr:rowOff>52387</xdr:rowOff>
    </xdr:from>
    <xdr:to>
      <xdr:col>12</xdr:col>
      <xdr:colOff>709612</xdr:colOff>
      <xdr:row>34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1176337</xdr:colOff>
      <xdr:row>35</xdr:row>
      <xdr:rowOff>52387</xdr:rowOff>
    </xdr:from>
    <xdr:to>
      <xdr:col>12</xdr:col>
      <xdr:colOff>671512</xdr:colOff>
      <xdr:row>49</xdr:row>
      <xdr:rowOff>128587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6</xdr:row>
      <xdr:rowOff>23812</xdr:rowOff>
    </xdr:from>
    <xdr:to>
      <xdr:col>12</xdr:col>
      <xdr:colOff>862012</xdr:colOff>
      <xdr:row>20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71437</xdr:colOff>
      <xdr:row>21</xdr:row>
      <xdr:rowOff>109537</xdr:rowOff>
    </xdr:from>
    <xdr:to>
      <xdr:col>12</xdr:col>
      <xdr:colOff>909637</xdr:colOff>
      <xdr:row>35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90487</xdr:colOff>
      <xdr:row>36</xdr:row>
      <xdr:rowOff>176212</xdr:rowOff>
    </xdr:from>
    <xdr:to>
      <xdr:col>12</xdr:col>
      <xdr:colOff>928687</xdr:colOff>
      <xdr:row>51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5</xdr:row>
      <xdr:rowOff>71437</xdr:rowOff>
    </xdr:from>
    <xdr:to>
      <xdr:col>12</xdr:col>
      <xdr:colOff>1147762</xdr:colOff>
      <xdr:row>19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947737</xdr:colOff>
      <xdr:row>19</xdr:row>
      <xdr:rowOff>176212</xdr:rowOff>
    </xdr:from>
    <xdr:to>
      <xdr:col>12</xdr:col>
      <xdr:colOff>1109662</xdr:colOff>
      <xdr:row>34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928687</xdr:colOff>
      <xdr:row>35</xdr:row>
      <xdr:rowOff>14287</xdr:rowOff>
    </xdr:from>
    <xdr:to>
      <xdr:col>12</xdr:col>
      <xdr:colOff>1090612</xdr:colOff>
      <xdr:row>49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1062037</xdr:colOff>
      <xdr:row>4</xdr:row>
      <xdr:rowOff>176212</xdr:rowOff>
    </xdr:from>
    <xdr:to>
      <xdr:col>12</xdr:col>
      <xdr:colOff>1100137</xdr:colOff>
      <xdr:row>19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19</xdr:row>
      <xdr:rowOff>61912</xdr:rowOff>
    </xdr:from>
    <xdr:to>
      <xdr:col>12</xdr:col>
      <xdr:colOff>1128712</xdr:colOff>
      <xdr:row>33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1062037</xdr:colOff>
      <xdr:row>34</xdr:row>
      <xdr:rowOff>90487</xdr:rowOff>
    </xdr:from>
    <xdr:to>
      <xdr:col>12</xdr:col>
      <xdr:colOff>1100137</xdr:colOff>
      <xdr:row>48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244850</xdr:colOff>
      <xdr:row>7</xdr:row>
      <xdr:rowOff>11205</xdr:rowOff>
    </xdr:from>
    <xdr:to>
      <xdr:col>13</xdr:col>
      <xdr:colOff>549090</xdr:colOff>
      <xdr:row>25</xdr:row>
      <xdr:rowOff>158003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78441</xdr:colOff>
      <xdr:row>25</xdr:row>
      <xdr:rowOff>78720</xdr:rowOff>
    </xdr:from>
    <xdr:to>
      <xdr:col>18</xdr:col>
      <xdr:colOff>373716</xdr:colOff>
      <xdr:row>39</xdr:row>
      <xdr:rowOff>154920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140073</xdr:colOff>
      <xdr:row>40</xdr:row>
      <xdr:rowOff>12326</xdr:rowOff>
    </xdr:from>
    <xdr:to>
      <xdr:col>17</xdr:col>
      <xdr:colOff>39220</xdr:colOff>
      <xdr:row>54</xdr:row>
      <xdr:rowOff>88526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1"/>
  <sheetViews>
    <sheetView workbookViewId="0">
      <selection sqref="A1:E120"/>
    </sheetView>
  </sheetViews>
  <sheetFormatPr defaultRowHeight="15" x14ac:dyDescent="0.25"/>
  <cols>
    <col min="1" max="1" width="10.42578125" bestFit="1" customWidth="1"/>
    <col min="2" max="5" width="12.7109375" bestFit="1" customWidth="1"/>
    <col min="7" max="7" width="18.140625" bestFit="1" customWidth="1"/>
    <col min="8" max="8" width="12.85546875" bestFit="1" customWidth="1"/>
    <col min="9" max="11" width="11.5703125" bestFit="1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42339</v>
      </c>
      <c r="B2">
        <v>2.0791233535271587E-2</v>
      </c>
      <c r="C2">
        <v>-9.7481610815391834E-3</v>
      </c>
      <c r="D2">
        <v>-0.11022826531812072</v>
      </c>
      <c r="E2">
        <v>1.6681749699429843E-2</v>
      </c>
      <c r="G2" s="4"/>
      <c r="H2" s="4" t="s">
        <v>1</v>
      </c>
      <c r="I2" s="4" t="s">
        <v>2</v>
      </c>
      <c r="J2" s="4" t="s">
        <v>3</v>
      </c>
      <c r="K2" s="4" t="s">
        <v>4</v>
      </c>
    </row>
    <row r="3" spans="1:11" x14ac:dyDescent="0.25">
      <c r="A3" s="1">
        <v>42310</v>
      </c>
      <c r="B3">
        <v>3.9444014659243111E-2</v>
      </c>
      <c r="C3">
        <v>3.7821068865415808E-2</v>
      </c>
      <c r="D3">
        <v>-5.8042155426350529E-3</v>
      </c>
      <c r="E3">
        <v>6.2150443374962949E-2</v>
      </c>
      <c r="G3" s="2" t="s">
        <v>1</v>
      </c>
      <c r="H3" s="6">
        <f>VARP(Sheet1!$B$2:$B$121)</f>
        <v>5.145945675215766E-3</v>
      </c>
      <c r="I3" s="6">
        <v>2.7846286563331215E-3</v>
      </c>
      <c r="J3" s="6">
        <v>2.9790155718174426E-3</v>
      </c>
      <c r="K3" s="7">
        <v>2.8727668494276807E-3</v>
      </c>
    </row>
    <row r="4" spans="1:11" x14ac:dyDescent="0.25">
      <c r="A4" s="1">
        <v>42278</v>
      </c>
      <c r="B4">
        <v>0.18933578066479101</v>
      </c>
      <c r="C4">
        <v>6.1400600154478992E-2</v>
      </c>
      <c r="D4">
        <v>8.3408852532749864E-2</v>
      </c>
      <c r="E4">
        <v>0.22272364308571252</v>
      </c>
      <c r="G4" s="2" t="s">
        <v>2</v>
      </c>
      <c r="H4" s="6">
        <v>2.7846286563331215E-3</v>
      </c>
      <c r="I4" s="6">
        <f>VARP(Sheet1!$C$2:$C$121)</f>
        <v>7.4852065206631735E-3</v>
      </c>
      <c r="J4" s="6">
        <v>1.8657175048134424E-3</v>
      </c>
      <c r="K4" s="6">
        <v>1.7099529535925912E-3</v>
      </c>
    </row>
    <row r="5" spans="1:11" x14ac:dyDescent="0.25">
      <c r="A5" s="1">
        <v>42248</v>
      </c>
      <c r="B5">
        <v>1.7003662122912919E-2</v>
      </c>
      <c r="C5">
        <v>-4.8829944849559659E-2</v>
      </c>
      <c r="D5">
        <v>-2.1816239596360192E-2</v>
      </c>
      <c r="E5">
        <v>-1.9497357537754819E-3</v>
      </c>
      <c r="G5" s="2" t="s">
        <v>3</v>
      </c>
      <c r="H5" s="6">
        <v>2.9790155718174426E-3</v>
      </c>
      <c r="I5" s="6">
        <v>1.8657175048134424E-3</v>
      </c>
      <c r="J5" s="6">
        <f>VARP(Sheet1!$D$2:$D$121)</f>
        <v>9.0132720504959817E-3</v>
      </c>
      <c r="K5" s="6">
        <v>3.6094954656018894E-3</v>
      </c>
    </row>
    <row r="6" spans="1:11" ht="15.75" thickBot="1" x14ac:dyDescent="0.3">
      <c r="A6" s="1">
        <v>42219</v>
      </c>
      <c r="B6">
        <v>-6.1948932321586575E-2</v>
      </c>
      <c r="C6">
        <v>-6.4643236988759678E-2</v>
      </c>
      <c r="D6">
        <v>-6.6196131546271186E-2</v>
      </c>
      <c r="E6">
        <v>-4.338339636071728E-2</v>
      </c>
      <c r="G6" s="3" t="s">
        <v>4</v>
      </c>
      <c r="H6" s="8">
        <v>2.8727668494276807E-3</v>
      </c>
      <c r="I6" s="8">
        <v>1.7099529535925912E-3</v>
      </c>
      <c r="J6" s="8">
        <v>3.6094954656018894E-3</v>
      </c>
      <c r="K6" s="8">
        <f>VARP(Sheet1!$E$2:$E$121)</f>
        <v>1.2234066802740421E-2</v>
      </c>
    </row>
    <row r="7" spans="1:11" x14ac:dyDescent="0.25">
      <c r="A7" s="1">
        <v>42186</v>
      </c>
      <c r="B7">
        <v>5.77576081856764E-2</v>
      </c>
      <c r="C7">
        <v>1.7973893347259122E-2</v>
      </c>
      <c r="D7">
        <v>-3.2926721420837884E-2</v>
      </c>
      <c r="E7">
        <v>0.2351126009363276</v>
      </c>
    </row>
    <row r="8" spans="1:11" x14ac:dyDescent="0.25">
      <c r="A8" s="1">
        <v>42156</v>
      </c>
      <c r="B8">
        <v>-5.7831785325262487E-2</v>
      </c>
      <c r="C8">
        <v>3.0100395627408728E-2</v>
      </c>
      <c r="D8">
        <v>-3.722753947130189E-2</v>
      </c>
      <c r="E8">
        <v>1.1322565700094989E-2</v>
      </c>
      <c r="G8" t="s">
        <v>5</v>
      </c>
      <c r="H8" s="5">
        <v>7.6442497687028155E-3</v>
      </c>
      <c r="I8" s="5">
        <v>6.3212261750327237E-3</v>
      </c>
      <c r="J8" s="5">
        <v>1.9939477967996888E-2</v>
      </c>
      <c r="K8" s="5">
        <v>2.3063418899323507E-2</v>
      </c>
    </row>
    <row r="9" spans="1:11" x14ac:dyDescent="0.25">
      <c r="A9" s="1">
        <v>42125</v>
      </c>
      <c r="B9">
        <v>-3.0334235772891079E-2</v>
      </c>
      <c r="C9">
        <v>3.9835585700009238E-2</v>
      </c>
      <c r="D9">
        <v>4.5339012335768231E-2</v>
      </c>
      <c r="E9">
        <v>1.7663265251228796E-2</v>
      </c>
      <c r="G9" t="s">
        <v>6</v>
      </c>
      <c r="H9" s="5">
        <v>7.2038568727645913E-2</v>
      </c>
      <c r="I9" s="5">
        <v>8.6882912440986435E-2</v>
      </c>
      <c r="J9" s="5">
        <v>9.5339685923233788E-2</v>
      </c>
      <c r="K9" s="5">
        <v>0.11107540382536106</v>
      </c>
    </row>
    <row r="10" spans="1:11" x14ac:dyDescent="0.25">
      <c r="A10" s="1">
        <v>42095</v>
      </c>
      <c r="B10">
        <v>0.19626160054389191</v>
      </c>
      <c r="C10">
        <v>5.1179653025699982E-2</v>
      </c>
      <c r="D10">
        <v>5.7864346546225307E-3</v>
      </c>
      <c r="E10">
        <v>0.13351247567569233</v>
      </c>
    </row>
    <row r="11" spans="1:11" x14ac:dyDescent="0.25">
      <c r="A11" s="1">
        <v>42065</v>
      </c>
      <c r="B11">
        <v>-7.2747921574301544E-2</v>
      </c>
      <c r="C11">
        <v>-1.1422931167995948E-2</v>
      </c>
      <c r="D11">
        <v>-3.1371715684253058E-2</v>
      </c>
      <c r="E11">
        <v>-2.120159384257584E-2</v>
      </c>
      <c r="G11" t="s">
        <v>9</v>
      </c>
    </row>
    <row r="12" spans="1:11" x14ac:dyDescent="0.25">
      <c r="A12" s="1">
        <v>42037</v>
      </c>
      <c r="B12">
        <v>9.3120292654272338E-2</v>
      </c>
      <c r="C12">
        <v>0.12688487631775164</v>
      </c>
      <c r="D12">
        <v>0.10077660047369982</v>
      </c>
      <c r="E12">
        <v>7.2292909125583033E-2</v>
      </c>
      <c r="G12" t="s">
        <v>1</v>
      </c>
      <c r="H12">
        <v>0.6210007273936915</v>
      </c>
    </row>
    <row r="13" spans="1:11" x14ac:dyDescent="0.25">
      <c r="A13" s="1">
        <v>42006</v>
      </c>
      <c r="B13">
        <v>-0.13024756118601175</v>
      </c>
      <c r="C13">
        <v>-0.12544222872288729</v>
      </c>
      <c r="D13">
        <v>6.1424279245439785E-2</v>
      </c>
      <c r="E13">
        <v>0.14235537988035343</v>
      </c>
      <c r="G13" t="s">
        <v>2</v>
      </c>
      <c r="H13">
        <v>0.35277158999520758</v>
      </c>
    </row>
    <row r="14" spans="1:11" x14ac:dyDescent="0.25">
      <c r="A14" s="1">
        <v>41974</v>
      </c>
      <c r="B14">
        <v>-2.8445998086175837E-2</v>
      </c>
      <c r="C14">
        <v>4.0226044865397589E-2</v>
      </c>
      <c r="D14">
        <v>-7.1891076734212467E-2</v>
      </c>
      <c r="E14">
        <v>-8.3540065399536428E-2</v>
      </c>
      <c r="G14" t="s">
        <v>3</v>
      </c>
      <c r="H14">
        <v>2.6227682611100978E-2</v>
      </c>
    </row>
    <row r="15" spans="1:11" ht="15.75" thickBot="1" x14ac:dyDescent="0.3">
      <c r="A15" s="1">
        <v>41946</v>
      </c>
      <c r="B15">
        <v>2.4740179002458597E-2</v>
      </c>
      <c r="C15">
        <v>-5.2909869281701095E-3</v>
      </c>
      <c r="D15">
        <v>0.10597872844715385</v>
      </c>
      <c r="E15">
        <v>0.10862314207296629</v>
      </c>
      <c r="G15" t="s">
        <v>4</v>
      </c>
      <c r="H15" s="9">
        <v>0</v>
      </c>
    </row>
    <row r="16" spans="1:11" x14ac:dyDescent="0.25">
      <c r="A16" s="1">
        <v>41913</v>
      </c>
      <c r="B16">
        <v>1.2726512524238828E-2</v>
      </c>
      <c r="C16">
        <v>1.0748243261382734E-2</v>
      </c>
      <c r="D16">
        <v>7.1960280490985087E-2</v>
      </c>
      <c r="E16">
        <v>-5.2660993966871364E-2</v>
      </c>
      <c r="G16" t="s">
        <v>7</v>
      </c>
      <c r="H16">
        <f>SUM(H12:H15)</f>
        <v>1</v>
      </c>
    </row>
    <row r="17" spans="1:8" x14ac:dyDescent="0.25">
      <c r="A17" s="1">
        <v>41884</v>
      </c>
      <c r="B17">
        <v>2.047105718418455E-2</v>
      </c>
      <c r="C17">
        <v>1.3288533413906616E-2</v>
      </c>
      <c r="D17">
        <v>-1.7073131045007441E-2</v>
      </c>
      <c r="E17">
        <v>-4.8961793768711244E-2</v>
      </c>
    </row>
    <row r="18" spans="1:8" x14ac:dyDescent="0.25">
      <c r="A18" s="1">
        <v>41852</v>
      </c>
      <c r="B18">
        <v>5.9169285512177337E-2</v>
      </c>
      <c r="C18">
        <v>3.0865319544183128E-2</v>
      </c>
      <c r="D18">
        <v>7.7508834058833007E-2</v>
      </c>
      <c r="E18">
        <v>8.3229559514027981E-2</v>
      </c>
      <c r="G18" t="s">
        <v>8</v>
      </c>
      <c r="H18">
        <f t="array" ref="H18">MMULT(H8:K8,H12:H15)</f>
        <v>7.4999999748047875E-3</v>
      </c>
    </row>
    <row r="19" spans="1:8" x14ac:dyDescent="0.25">
      <c r="A19" s="1">
        <v>41821</v>
      </c>
      <c r="B19">
        <v>3.5011951114651503E-2</v>
      </c>
      <c r="C19">
        <v>7.8642950880851159E-3</v>
      </c>
      <c r="D19">
        <v>2.8731303317827202E-2</v>
      </c>
      <c r="E19">
        <v>-3.6301524220400033E-2</v>
      </c>
      <c r="G19" t="s">
        <v>10</v>
      </c>
      <c r="H19">
        <f t="array" ref="H19">MMULT(TRANSPOSE(H12:H15),MMULT(H3:K6,H12:H15))^(0.5)</f>
        <v>6.5374616718118603E-2</v>
      </c>
    </row>
    <row r="20" spans="1:8" x14ac:dyDescent="0.25">
      <c r="A20" s="1">
        <v>41792</v>
      </c>
      <c r="B20">
        <v>1.8563832012689161E-2</v>
      </c>
      <c r="C20">
        <v>3.6890440276661753E-2</v>
      </c>
      <c r="D20">
        <v>2.7661911888336773E-2</v>
      </c>
      <c r="E20">
        <v>3.9129775938433219E-2</v>
      </c>
    </row>
    <row r="21" spans="1:8" x14ac:dyDescent="0.25">
      <c r="A21" s="1">
        <v>41760</v>
      </c>
      <c r="B21">
        <v>2.0515266552616814E-2</v>
      </c>
      <c r="C21">
        <v>-7.3240914590152828E-3</v>
      </c>
      <c r="D21">
        <v>7.8709267652074769E-2</v>
      </c>
      <c r="E21">
        <v>2.7685472862172881E-2</v>
      </c>
      <c r="G21" s="22" t="s">
        <v>11</v>
      </c>
      <c r="H21" s="22"/>
    </row>
    <row r="22" spans="1:8" x14ac:dyDescent="0.25">
      <c r="A22" s="1">
        <v>41730</v>
      </c>
      <c r="B22">
        <v>-1.4393824838475178E-2</v>
      </c>
      <c r="C22">
        <v>-7.2099532090240906E-2</v>
      </c>
      <c r="D22">
        <v>9.9396325810672467E-2</v>
      </c>
      <c r="E22">
        <v>-9.5846807025698089E-2</v>
      </c>
      <c r="G22" t="s">
        <v>12</v>
      </c>
      <c r="H22" t="s">
        <v>8</v>
      </c>
    </row>
    <row r="23" spans="1:8" x14ac:dyDescent="0.25">
      <c r="A23" s="1">
        <v>41701</v>
      </c>
      <c r="B23">
        <v>6.9955639956980814E-2</v>
      </c>
      <c r="C23">
        <v>6.8461818416205036E-2</v>
      </c>
      <c r="D23">
        <v>1.9952958585146452E-2</v>
      </c>
      <c r="E23">
        <v>-7.1057748063113782E-2</v>
      </c>
      <c r="G23" s="10">
        <v>6.5374616692079515E-2</v>
      </c>
      <c r="H23" s="10">
        <v>7.4999999999999997E-3</v>
      </c>
    </row>
    <row r="24" spans="1:8" x14ac:dyDescent="0.25">
      <c r="A24" s="1">
        <v>41673</v>
      </c>
      <c r="B24">
        <v>2.0012504022852103E-2</v>
      </c>
      <c r="C24">
        <v>2.637279422705489E-2</v>
      </c>
      <c r="D24">
        <v>5.7510786696100359E-2</v>
      </c>
      <c r="E24">
        <v>9.506827569729738E-3</v>
      </c>
      <c r="G24" s="10">
        <v>6.2226439408029098E-2</v>
      </c>
      <c r="H24" s="10">
        <v>0.01</v>
      </c>
    </row>
    <row r="25" spans="1:8" x14ac:dyDescent="0.25">
      <c r="A25" s="1">
        <v>41641</v>
      </c>
      <c r="B25">
        <v>1.149432374268782E-2</v>
      </c>
      <c r="C25">
        <v>-4.7160027316970159E-2</v>
      </c>
      <c r="D25">
        <v>-0.10769675158013095</v>
      </c>
      <c r="E25">
        <v>-0.10055419166732436</v>
      </c>
      <c r="G25" s="10">
        <v>6.2114481457186274E-2</v>
      </c>
      <c r="H25" s="10">
        <v>1.2500000000000001E-2</v>
      </c>
    </row>
    <row r="26" spans="1:8" x14ac:dyDescent="0.25">
      <c r="A26" s="1">
        <v>41610</v>
      </c>
      <c r="B26">
        <v>-1.8882837902850304E-2</v>
      </c>
      <c r="C26">
        <v>2.2020264531377277E-2</v>
      </c>
      <c r="D26">
        <v>8.9017792649679246E-3</v>
      </c>
      <c r="E26">
        <v>1.3134530932555854E-2</v>
      </c>
      <c r="G26" s="10">
        <v>6.5047784123171554E-2</v>
      </c>
      <c r="H26" s="10">
        <v>1.5000000000000001E-2</v>
      </c>
    </row>
    <row r="27" spans="1:8" x14ac:dyDescent="0.25">
      <c r="A27" s="1">
        <v>41579</v>
      </c>
      <c r="B27">
        <v>8.4981005423638553E-2</v>
      </c>
      <c r="C27">
        <v>0.11020566659768992</v>
      </c>
      <c r="D27">
        <v>7.0052680166790685E-2</v>
      </c>
      <c r="E27">
        <v>8.1284498753631682E-2</v>
      </c>
      <c r="G27" s="10">
        <v>7.0648043118057086E-2</v>
      </c>
      <c r="H27" s="10">
        <v>1.7500000000000002E-2</v>
      </c>
    </row>
    <row r="28" spans="1:8" x14ac:dyDescent="0.25">
      <c r="A28" s="1">
        <v>41548</v>
      </c>
      <c r="B28">
        <v>6.4002485933356126E-2</v>
      </c>
      <c r="C28">
        <v>4.4439554721322867E-3</v>
      </c>
      <c r="D28">
        <v>9.6381803796907292E-2</v>
      </c>
      <c r="E28">
        <v>0.16437430122308549</v>
      </c>
      <c r="G28" s="10">
        <v>7.8404529562194111E-2</v>
      </c>
      <c r="H28" s="10">
        <v>0.02</v>
      </c>
    </row>
    <row r="29" spans="1:8" x14ac:dyDescent="0.25">
      <c r="A29" s="1">
        <v>41520</v>
      </c>
      <c r="B29">
        <v>-3.5929157138380454E-3</v>
      </c>
      <c r="C29">
        <v>2.2956607952850348E-2</v>
      </c>
      <c r="D29">
        <v>-2.1489365641074551E-2</v>
      </c>
      <c r="E29">
        <v>0.11267706869012833</v>
      </c>
      <c r="G29" s="10">
        <v>9.7874453565964567E-2</v>
      </c>
      <c r="H29" s="10">
        <v>2.2499999999999999E-2</v>
      </c>
    </row>
    <row r="30" spans="1:8" x14ac:dyDescent="0.25">
      <c r="A30" s="1">
        <v>41487</v>
      </c>
      <c r="B30">
        <v>5.6386862049446075E-2</v>
      </c>
      <c r="C30">
        <v>-9.3307038150891322E-2</v>
      </c>
      <c r="D30">
        <v>8.3766759162493681E-2</v>
      </c>
      <c r="E30">
        <v>-6.7193380030564548E-2</v>
      </c>
    </row>
    <row r="31" spans="1:8" x14ac:dyDescent="0.25">
      <c r="A31" s="1">
        <v>41456</v>
      </c>
      <c r="B31">
        <v>-7.817024024460989E-2</v>
      </c>
      <c r="C31">
        <v>6.3390794065053227E-2</v>
      </c>
      <c r="D31">
        <v>0.14122508663574804</v>
      </c>
      <c r="E31">
        <v>8.4734771977854756E-2</v>
      </c>
    </row>
    <row r="32" spans="1:8" x14ac:dyDescent="0.25">
      <c r="A32" s="1">
        <v>41428</v>
      </c>
      <c r="B32">
        <v>-1.0315202929071985E-2</v>
      </c>
      <c r="C32">
        <v>-3.2973076813924224E-2</v>
      </c>
      <c r="D32">
        <v>-0.11829321765342539</v>
      </c>
      <c r="E32">
        <v>3.1537851491626148E-2</v>
      </c>
    </row>
    <row r="33" spans="1:5" x14ac:dyDescent="0.25">
      <c r="A33" s="1">
        <v>41395</v>
      </c>
      <c r="B33">
        <v>6.1774255051013464E-2</v>
      </c>
      <c r="C33">
        <v>0.11385436827384375</v>
      </c>
      <c r="D33">
        <v>2.241929328960976E-2</v>
      </c>
      <c r="E33">
        <v>6.0635964387817411E-2</v>
      </c>
    </row>
    <row r="34" spans="1:5" x14ac:dyDescent="0.25">
      <c r="A34" s="1">
        <v>41365</v>
      </c>
      <c r="B34">
        <v>0.15693807411499447</v>
      </c>
      <c r="C34">
        <v>3.9115869981788072E-2</v>
      </c>
      <c r="D34">
        <v>2.7101862516859776E-4</v>
      </c>
      <c r="E34">
        <v>-4.7581494524428371E-2</v>
      </c>
    </row>
    <row r="35" spans="1:5" x14ac:dyDescent="0.25">
      <c r="A35" s="1">
        <v>41334</v>
      </c>
      <c r="B35">
        <v>2.913670401222937E-2</v>
      </c>
      <c r="C35">
        <v>-2.9844670609255105E-2</v>
      </c>
      <c r="D35">
        <v>2.8545274394835098E-3</v>
      </c>
      <c r="E35">
        <v>8.4005036228308461E-3</v>
      </c>
    </row>
    <row r="36" spans="1:5" x14ac:dyDescent="0.25">
      <c r="A36" s="1">
        <v>41306</v>
      </c>
      <c r="B36">
        <v>2.1135318964846321E-2</v>
      </c>
      <c r="C36">
        <v>3.9744955273578679E-2</v>
      </c>
      <c r="D36">
        <v>-2.5285935586344031E-2</v>
      </c>
      <c r="E36">
        <v>-4.6328097928436552E-3</v>
      </c>
    </row>
    <row r="37" spans="1:5" x14ac:dyDescent="0.25">
      <c r="A37" s="1">
        <v>41276</v>
      </c>
      <c r="B37">
        <v>2.7705097341037131E-2</v>
      </c>
      <c r="C37">
        <v>7.7398540758016596E-2</v>
      </c>
      <c r="D37">
        <v>-0.14408930753840862</v>
      </c>
      <c r="E37">
        <v>5.8317077735820948E-2</v>
      </c>
    </row>
    <row r="38" spans="1:5" x14ac:dyDescent="0.25">
      <c r="A38" s="1">
        <v>41246</v>
      </c>
      <c r="B38">
        <v>3.3807988462944555E-3</v>
      </c>
      <c r="C38">
        <v>7.0350596735780355E-2</v>
      </c>
      <c r="D38">
        <v>-9.074287655346723E-2</v>
      </c>
      <c r="E38">
        <v>-4.681642475521078E-3</v>
      </c>
    </row>
    <row r="39" spans="1:5" x14ac:dyDescent="0.25">
      <c r="A39" s="1">
        <v>41214</v>
      </c>
      <c r="B39">
        <v>-5.9609641644414339E-2</v>
      </c>
      <c r="C39">
        <v>-1.4395377414003296E-2</v>
      </c>
      <c r="D39">
        <v>-1.237457297163584E-2</v>
      </c>
      <c r="E39">
        <v>8.2270617382758524E-2</v>
      </c>
    </row>
    <row r="40" spans="1:5" x14ac:dyDescent="0.25">
      <c r="A40" s="1">
        <v>41183</v>
      </c>
      <c r="B40">
        <v>-4.0994600269062716E-2</v>
      </c>
      <c r="C40">
        <v>3.7248752135754785E-2</v>
      </c>
      <c r="D40">
        <v>-0.10760004832840803</v>
      </c>
      <c r="E40">
        <v>-8.4263948608651995E-2</v>
      </c>
    </row>
    <row r="41" spans="1:5" x14ac:dyDescent="0.25">
      <c r="A41" s="1">
        <v>41156</v>
      </c>
      <c r="B41">
        <v>-3.4393216311411789E-2</v>
      </c>
      <c r="C41">
        <v>8.9930012902192741E-2</v>
      </c>
      <c r="D41">
        <v>2.7959870211949835E-3</v>
      </c>
      <c r="E41">
        <v>2.4368642617011452E-2</v>
      </c>
    </row>
    <row r="42" spans="1:5" x14ac:dyDescent="0.25">
      <c r="A42" s="1">
        <v>41122</v>
      </c>
      <c r="B42">
        <v>5.2737511080109253E-2</v>
      </c>
      <c r="C42">
        <v>3.1666650477984601E-2</v>
      </c>
      <c r="D42">
        <v>9.3876853881901853E-2</v>
      </c>
      <c r="E42">
        <v>6.4166312933995107E-2</v>
      </c>
    </row>
    <row r="43" spans="1:5" x14ac:dyDescent="0.25">
      <c r="A43" s="1">
        <v>41092</v>
      </c>
      <c r="B43">
        <v>-3.6613294759087388E-2</v>
      </c>
      <c r="C43">
        <v>1.5957733525372563E-2</v>
      </c>
      <c r="D43">
        <v>4.5821904409635419E-2</v>
      </c>
      <c r="E43">
        <v>2.1677236128471992E-2</v>
      </c>
    </row>
    <row r="44" spans="1:5" x14ac:dyDescent="0.25">
      <c r="A44" s="1">
        <v>41061</v>
      </c>
      <c r="B44">
        <v>4.7961641560930579E-2</v>
      </c>
      <c r="C44">
        <v>7.7827956862651093E-2</v>
      </c>
      <c r="D44">
        <v>1.0852749081546077E-2</v>
      </c>
      <c r="E44">
        <v>7.2518912732724483E-2</v>
      </c>
    </row>
    <row r="45" spans="1:5" x14ac:dyDescent="0.25">
      <c r="A45" s="1">
        <v>41030</v>
      </c>
      <c r="B45">
        <v>-8.240047956570215E-2</v>
      </c>
      <c r="C45">
        <v>-0.22871096216887341</v>
      </c>
      <c r="D45">
        <v>-1.0702338202139863E-2</v>
      </c>
      <c r="E45">
        <v>-8.1888704145460248E-2</v>
      </c>
    </row>
    <row r="46" spans="1:5" x14ac:dyDescent="0.25">
      <c r="A46" s="1">
        <v>41001</v>
      </c>
      <c r="B46">
        <v>-7.4395486175637127E-3</v>
      </c>
      <c r="C46">
        <v>-5.9126971711568478E-2</v>
      </c>
      <c r="D46">
        <v>-2.5969524537141315E-2</v>
      </c>
      <c r="E46">
        <v>0.14512863426815051</v>
      </c>
    </row>
    <row r="47" spans="1:5" x14ac:dyDescent="0.25">
      <c r="A47" s="1">
        <v>40969</v>
      </c>
      <c r="B47">
        <v>1.638307172699649E-2</v>
      </c>
      <c r="C47">
        <v>0.17176342093971231</v>
      </c>
      <c r="D47">
        <v>0.1052835206963493</v>
      </c>
      <c r="E47">
        <v>0.12699645359233738</v>
      </c>
    </row>
    <row r="48" spans="1:5" x14ac:dyDescent="0.25">
      <c r="A48" s="1">
        <v>40940</v>
      </c>
      <c r="B48">
        <v>8.1915074910226829E-2</v>
      </c>
      <c r="C48">
        <v>5.2010858992218446E-2</v>
      </c>
      <c r="D48">
        <v>0.1883106694205596</v>
      </c>
      <c r="E48">
        <v>-7.5858875994045713E-2</v>
      </c>
    </row>
    <row r="49" spans="1:5" x14ac:dyDescent="0.25">
      <c r="A49" s="1">
        <v>40911</v>
      </c>
      <c r="B49">
        <v>0.13751934498209434</v>
      </c>
      <c r="C49">
        <v>0.12987959922436898</v>
      </c>
      <c r="D49">
        <v>0.12711107258990648</v>
      </c>
      <c r="E49">
        <v>0.12328131288452979</v>
      </c>
    </row>
    <row r="50" spans="1:5" x14ac:dyDescent="0.25">
      <c r="A50" s="1">
        <v>40878</v>
      </c>
      <c r="B50">
        <v>1.4855308455716761E-2</v>
      </c>
      <c r="C50">
        <v>7.3619681112178412E-2</v>
      </c>
      <c r="D50">
        <v>5.9654672157953136E-2</v>
      </c>
      <c r="E50">
        <v>-9.9797117367412883E-2</v>
      </c>
    </row>
    <row r="51" spans="1:5" x14ac:dyDescent="0.25">
      <c r="A51" s="1">
        <v>40848</v>
      </c>
      <c r="B51">
        <v>-3.219598101212294E-2</v>
      </c>
      <c r="C51">
        <v>-0.1090333480428106</v>
      </c>
      <c r="D51">
        <v>-5.5783419159623253E-2</v>
      </c>
      <c r="E51">
        <v>-9.9386457294423122E-2</v>
      </c>
    </row>
    <row r="52" spans="1:5" x14ac:dyDescent="0.25">
      <c r="A52" s="1">
        <v>40819</v>
      </c>
      <c r="B52">
        <v>6.9907609362044681E-2</v>
      </c>
      <c r="C52">
        <v>0.16420918707045051</v>
      </c>
      <c r="D52">
        <v>6.1523130001593075E-2</v>
      </c>
      <c r="E52">
        <v>-1.2579202933528225E-2</v>
      </c>
    </row>
    <row r="53" spans="1:5" x14ac:dyDescent="0.25">
      <c r="A53" s="1">
        <v>40787</v>
      </c>
      <c r="B53">
        <v>-6.4285743837422402E-2</v>
      </c>
      <c r="C53">
        <v>-0.19808308831296861</v>
      </c>
      <c r="D53">
        <v>-9.1209764092543052E-3</v>
      </c>
      <c r="E53">
        <v>4.6461925316395028E-3</v>
      </c>
    </row>
    <row r="54" spans="1:5" x14ac:dyDescent="0.25">
      <c r="A54" s="1">
        <v>40756</v>
      </c>
      <c r="B54">
        <v>-2.3069727657659876E-2</v>
      </c>
      <c r="C54">
        <v>-7.1446158578244517E-2</v>
      </c>
      <c r="D54">
        <v>-1.4469287438087342E-2</v>
      </c>
      <c r="E54">
        <v>-3.2761135488744646E-2</v>
      </c>
    </row>
    <row r="55" spans="1:5" x14ac:dyDescent="0.25">
      <c r="A55" s="1">
        <v>40725</v>
      </c>
      <c r="B55">
        <v>5.3846121756878307E-2</v>
      </c>
      <c r="C55">
        <v>-5.8981444684918097E-3</v>
      </c>
      <c r="D55">
        <v>0.16328532291709882</v>
      </c>
      <c r="E55">
        <v>8.8170563641973621E-2</v>
      </c>
    </row>
    <row r="56" spans="1:5" x14ac:dyDescent="0.25">
      <c r="A56" s="1">
        <v>40695</v>
      </c>
      <c r="B56">
        <v>3.9584215706852742E-2</v>
      </c>
      <c r="C56">
        <v>-5.3191645432092378E-2</v>
      </c>
      <c r="D56">
        <v>-3.4959598739397829E-2</v>
      </c>
      <c r="E56">
        <v>3.9656326812178302E-2</v>
      </c>
    </row>
    <row r="57" spans="1:5" x14ac:dyDescent="0.25">
      <c r="A57" s="1">
        <v>40665</v>
      </c>
      <c r="B57">
        <v>-2.8783478249611978E-2</v>
      </c>
      <c r="C57">
        <v>-5.237779664298825E-2</v>
      </c>
      <c r="D57">
        <v>-6.5689999083150836E-3</v>
      </c>
      <c r="E57">
        <v>4.4941729686345504E-3</v>
      </c>
    </row>
    <row r="58" spans="1:5" x14ac:dyDescent="0.25">
      <c r="A58" s="1">
        <v>40634</v>
      </c>
      <c r="B58">
        <v>2.0874408971346996E-2</v>
      </c>
      <c r="C58">
        <v>-4.8274510479184712E-3</v>
      </c>
      <c r="D58">
        <v>4.6483052525560509E-3</v>
      </c>
      <c r="E58">
        <v>8.7048201658574284E-2</v>
      </c>
    </row>
    <row r="59" spans="1:5" x14ac:dyDescent="0.25">
      <c r="A59" s="1">
        <v>40603</v>
      </c>
      <c r="B59">
        <v>-4.4770571772425459E-2</v>
      </c>
      <c r="C59">
        <v>-1.2636528917497815E-2</v>
      </c>
      <c r="D59">
        <v>-1.3306534925901167E-2</v>
      </c>
      <c r="E59">
        <v>3.9471477155637029E-2</v>
      </c>
    </row>
    <row r="60" spans="1:5" x14ac:dyDescent="0.25">
      <c r="A60" s="1">
        <v>40575</v>
      </c>
      <c r="B60">
        <v>-3.5805861473920585E-2</v>
      </c>
      <c r="C60">
        <v>3.8940830683504943E-2</v>
      </c>
      <c r="D60">
        <v>4.0934837623446033E-2</v>
      </c>
      <c r="E60">
        <v>2.1516116608795908E-2</v>
      </c>
    </row>
    <row r="61" spans="1:5" x14ac:dyDescent="0.25">
      <c r="A61" s="1">
        <v>40546</v>
      </c>
      <c r="B61">
        <v>-6.449291620414804E-3</v>
      </c>
      <c r="C61">
        <v>6.0622756428600107E-2</v>
      </c>
      <c r="D61">
        <v>5.1959364481494318E-2</v>
      </c>
      <c r="E61">
        <v>-5.7555561111111174E-2</v>
      </c>
    </row>
    <row r="62" spans="1:5" x14ac:dyDescent="0.25">
      <c r="A62" s="1">
        <v>40513</v>
      </c>
      <c r="B62">
        <v>0.1049089916278961</v>
      </c>
      <c r="C62">
        <v>0.1342245480261032</v>
      </c>
      <c r="D62">
        <v>3.6670402961335516E-2</v>
      </c>
      <c r="E62">
        <v>2.6225804773972843E-2</v>
      </c>
    </row>
    <row r="63" spans="1:5" x14ac:dyDescent="0.25">
      <c r="A63" s="1">
        <v>40483</v>
      </c>
      <c r="B63">
        <v>-4.7048843486317035E-2</v>
      </c>
      <c r="C63">
        <v>-6.1121312645743666E-3</v>
      </c>
      <c r="D63">
        <v>3.3789583139488454E-2</v>
      </c>
      <c r="E63">
        <v>6.1550555263585389E-2</v>
      </c>
    </row>
    <row r="64" spans="1:5" x14ac:dyDescent="0.25">
      <c r="A64" s="1">
        <v>40452</v>
      </c>
      <c r="B64">
        <v>8.9015900684916785E-2</v>
      </c>
      <c r="C64">
        <v>-1.0022527619310948E-2</v>
      </c>
      <c r="D64">
        <v>6.0722587784959814E-2</v>
      </c>
      <c r="E64">
        <v>5.2018324869709934E-2</v>
      </c>
    </row>
    <row r="65" spans="1:5" x14ac:dyDescent="0.25">
      <c r="A65" s="1">
        <v>40422</v>
      </c>
      <c r="B65">
        <v>4.3459797994514542E-2</v>
      </c>
      <c r="C65">
        <v>4.675466104628357E-2</v>
      </c>
      <c r="D65">
        <v>0.16721505086879887</v>
      </c>
      <c r="E65">
        <v>0.25819110377006976</v>
      </c>
    </row>
    <row r="66" spans="1:5" x14ac:dyDescent="0.25">
      <c r="A66" s="1">
        <v>40392</v>
      </c>
      <c r="B66">
        <v>-8.5811715627697308E-2</v>
      </c>
      <c r="C66">
        <v>-9.7318706051995787E-2</v>
      </c>
      <c r="D66">
        <v>-5.5004904979267237E-2</v>
      </c>
      <c r="E66">
        <v>5.8868462625061097E-2</v>
      </c>
    </row>
    <row r="67" spans="1:5" x14ac:dyDescent="0.25">
      <c r="A67" s="1">
        <v>40360</v>
      </c>
      <c r="B67">
        <v>0.12168615984405455</v>
      </c>
      <c r="C67">
        <v>0.10175049088501972</v>
      </c>
      <c r="D67">
        <v>2.2740848155492273E-2</v>
      </c>
      <c r="E67">
        <v>7.8985876277029562E-2</v>
      </c>
    </row>
    <row r="68" spans="1:5" x14ac:dyDescent="0.25">
      <c r="A68" s="1">
        <v>40330</v>
      </c>
      <c r="B68">
        <v>-0.10813949362039033</v>
      </c>
      <c r="C68">
        <v>-7.5037913628611189E-2</v>
      </c>
      <c r="D68">
        <v>-2.0826878860931989E-2</v>
      </c>
      <c r="E68">
        <v>-0.12912479777717834</v>
      </c>
    </row>
    <row r="69" spans="1:5" x14ac:dyDescent="0.25">
      <c r="A69" s="1">
        <v>40301</v>
      </c>
      <c r="B69">
        <v>-0.15139437496384772</v>
      </c>
      <c r="C69">
        <v>-7.0455696747498894E-2</v>
      </c>
      <c r="D69">
        <v>-1.6124691095362111E-2</v>
      </c>
      <c r="E69">
        <v>-8.4901579070682243E-2</v>
      </c>
    </row>
    <row r="70" spans="1:5" x14ac:dyDescent="0.25">
      <c r="A70" s="1">
        <v>40269</v>
      </c>
      <c r="B70">
        <v>4.2676656872101155E-2</v>
      </c>
      <c r="C70">
        <v>-4.7427135102342706E-2</v>
      </c>
      <c r="D70">
        <v>0.11102130414911922</v>
      </c>
      <c r="E70">
        <v>9.7959929352289584E-3</v>
      </c>
    </row>
    <row r="71" spans="1:5" x14ac:dyDescent="0.25">
      <c r="A71" s="1">
        <v>40238</v>
      </c>
      <c r="B71">
        <v>2.1625459357370896E-2</v>
      </c>
      <c r="C71">
        <v>6.6237726398124794E-2</v>
      </c>
      <c r="D71">
        <v>0.14847035266228362</v>
      </c>
      <c r="E71">
        <v>0.14670609549482946</v>
      </c>
    </row>
    <row r="72" spans="1:5" x14ac:dyDescent="0.25">
      <c r="A72" s="1">
        <v>40210</v>
      </c>
      <c r="B72">
        <v>2.2145787148904954E-2</v>
      </c>
      <c r="C72">
        <v>7.7812122309082132E-2</v>
      </c>
      <c r="D72">
        <v>6.5396197328964414E-2</v>
      </c>
      <c r="E72">
        <v>-5.5896673123461506E-2</v>
      </c>
    </row>
    <row r="73" spans="1:5" x14ac:dyDescent="0.25">
      <c r="A73" s="1">
        <v>40182</v>
      </c>
      <c r="B73">
        <v>-7.5459298862552149E-2</v>
      </c>
      <c r="C73">
        <v>-6.4392169364721641E-2</v>
      </c>
      <c r="D73">
        <v>-8.8596765688554777E-2</v>
      </c>
      <c r="E73">
        <v>-6.7722269767402019E-2</v>
      </c>
    </row>
    <row r="74" spans="1:5" x14ac:dyDescent="0.25">
      <c r="A74" s="1">
        <v>40148</v>
      </c>
      <c r="B74">
        <v>3.6382192740341449E-2</v>
      </c>
      <c r="C74">
        <v>-1.9298691757024023E-2</v>
      </c>
      <c r="D74">
        <v>5.4124417068407857E-2</v>
      </c>
      <c r="E74">
        <v>-1.0227356037749704E-2</v>
      </c>
    </row>
    <row r="75" spans="1:5" x14ac:dyDescent="0.25">
      <c r="A75" s="1">
        <v>40119</v>
      </c>
      <c r="B75">
        <v>6.5272253211087691E-2</v>
      </c>
      <c r="C75">
        <v>1.7237255088933128E-2</v>
      </c>
      <c r="D75">
        <v>6.0530483661230428E-2</v>
      </c>
      <c r="E75">
        <v>0.14392733177219644</v>
      </c>
    </row>
    <row r="76" spans="1:5" x14ac:dyDescent="0.25">
      <c r="A76" s="1">
        <v>40087</v>
      </c>
      <c r="B76">
        <v>7.8149340792243657E-2</v>
      </c>
      <c r="C76">
        <v>-4.5628847864688814E-2</v>
      </c>
      <c r="D76">
        <v>1.6994867488032278E-2</v>
      </c>
      <c r="E76">
        <v>0.27260065046486021</v>
      </c>
    </row>
    <row r="77" spans="1:5" x14ac:dyDescent="0.25">
      <c r="A77" s="1">
        <v>40057</v>
      </c>
      <c r="B77">
        <v>4.3407640105480934E-2</v>
      </c>
      <c r="C77">
        <v>8.2835203335497303E-3</v>
      </c>
      <c r="D77">
        <v>0.10189645197420236</v>
      </c>
      <c r="E77">
        <v>0.14989529129461024</v>
      </c>
    </row>
    <row r="78" spans="1:5" x14ac:dyDescent="0.25">
      <c r="A78" s="1">
        <v>40028</v>
      </c>
      <c r="B78">
        <v>5.3937197176491987E-2</v>
      </c>
      <c r="C78">
        <v>0.12445007789933994</v>
      </c>
      <c r="D78">
        <v>2.9499940484580763E-2</v>
      </c>
      <c r="E78">
        <v>-5.3288245025927043E-2</v>
      </c>
    </row>
    <row r="79" spans="1:5" x14ac:dyDescent="0.25">
      <c r="A79" s="1">
        <v>39995</v>
      </c>
      <c r="B79">
        <v>-1.0517511468050952E-2</v>
      </c>
      <c r="C79">
        <v>0.13476226640934039</v>
      </c>
      <c r="D79">
        <v>0.14716001271753718</v>
      </c>
      <c r="E79">
        <v>2.510157661479432E-2</v>
      </c>
    </row>
    <row r="80" spans="1:5" x14ac:dyDescent="0.25">
      <c r="A80" s="1">
        <v>39965</v>
      </c>
      <c r="B80">
        <v>0.13786501873403709</v>
      </c>
      <c r="C80">
        <v>-7.5609723205767615E-2</v>
      </c>
      <c r="D80">
        <v>4.8744577348322306E-2</v>
      </c>
      <c r="E80">
        <v>7.2701707211224709E-2</v>
      </c>
    </row>
    <row r="81" spans="1:5" x14ac:dyDescent="0.25">
      <c r="A81" s="1">
        <v>39934</v>
      </c>
      <c r="B81">
        <v>3.7643966481832832E-2</v>
      </c>
      <c r="C81">
        <v>0.11818182647070195</v>
      </c>
      <c r="D81">
        <v>7.9313377764653081E-2</v>
      </c>
      <c r="E81">
        <v>-3.1420753778716649E-2</v>
      </c>
    </row>
    <row r="82" spans="1:5" x14ac:dyDescent="0.25">
      <c r="A82" s="1">
        <v>39904</v>
      </c>
      <c r="B82">
        <v>0.10288519778314249</v>
      </c>
      <c r="C82">
        <v>0.24374492962980396</v>
      </c>
      <c r="D82">
        <v>0.19701291739575461</v>
      </c>
      <c r="E82">
        <v>9.6405158049968409E-2</v>
      </c>
    </row>
    <row r="83" spans="1:5" x14ac:dyDescent="0.25">
      <c r="A83" s="1">
        <v>39874</v>
      </c>
      <c r="B83">
        <v>0.13746133360586479</v>
      </c>
      <c r="C83">
        <v>0.16323842437401789</v>
      </c>
      <c r="D83">
        <v>0.17702377124705815</v>
      </c>
      <c r="E83">
        <v>0.13350827082098676</v>
      </c>
    </row>
    <row r="84" spans="1:5" x14ac:dyDescent="0.25">
      <c r="A84" s="1">
        <v>39846</v>
      </c>
      <c r="B84">
        <v>-4.9079932686390583E-2</v>
      </c>
      <c r="C84">
        <v>-0.10427278009696442</v>
      </c>
      <c r="D84">
        <v>-9.097907164346164E-3</v>
      </c>
      <c r="E84">
        <v>0.10149610676640604</v>
      </c>
    </row>
    <row r="85" spans="1:5" x14ac:dyDescent="0.25">
      <c r="A85" s="1">
        <v>39815</v>
      </c>
      <c r="B85">
        <v>-0.12037036289224098</v>
      </c>
      <c r="C85">
        <v>-0.18105944169820848</v>
      </c>
      <c r="D85">
        <v>5.6004716395460903E-2</v>
      </c>
      <c r="E85">
        <v>0.14703590380335235</v>
      </c>
    </row>
    <row r="86" spans="1:5" x14ac:dyDescent="0.25">
      <c r="A86" s="1">
        <v>39783</v>
      </c>
      <c r="B86">
        <v>-3.8575665351683081E-2</v>
      </c>
      <c r="C86">
        <v>-4.1060656406382854E-3</v>
      </c>
      <c r="D86">
        <v>-7.8989906932228349E-2</v>
      </c>
      <c r="E86">
        <v>0.20093671660569742</v>
      </c>
    </row>
    <row r="87" spans="1:5" x14ac:dyDescent="0.25">
      <c r="A87" s="1">
        <v>39755</v>
      </c>
      <c r="B87">
        <v>-8.8357519415369568E-2</v>
      </c>
      <c r="C87">
        <v>-0.23248486480852357</v>
      </c>
      <c r="D87">
        <v>-0.1386747204386008</v>
      </c>
      <c r="E87">
        <v>-0.25401817770726137</v>
      </c>
    </row>
    <row r="88" spans="1:5" x14ac:dyDescent="0.25">
      <c r="A88" s="1">
        <v>39722</v>
      </c>
      <c r="B88">
        <v>-0.16335706402110453</v>
      </c>
      <c r="C88">
        <v>-0.10988710554072774</v>
      </c>
      <c r="D88">
        <v>-5.3404844728791111E-2</v>
      </c>
      <c r="E88">
        <v>-0.21330400733084096</v>
      </c>
    </row>
    <row r="89" spans="1:5" x14ac:dyDescent="0.25">
      <c r="A89" s="1">
        <v>39693</v>
      </c>
      <c r="B89">
        <v>-2.1986066881428561E-2</v>
      </c>
      <c r="C89">
        <v>0.2133022207788072</v>
      </c>
      <c r="D89">
        <v>-0.32955814635965447</v>
      </c>
      <c r="E89">
        <v>-9.9616337077498673E-2</v>
      </c>
    </row>
    <row r="90" spans="1:5" x14ac:dyDescent="0.25">
      <c r="A90" s="1">
        <v>39661</v>
      </c>
      <c r="B90">
        <v>6.5273955385851512E-2</v>
      </c>
      <c r="C90">
        <v>-5.2670482351741064E-2</v>
      </c>
      <c r="D90">
        <v>6.656167436315924E-2</v>
      </c>
      <c r="E90">
        <v>5.8553867359385163E-2</v>
      </c>
    </row>
    <row r="91" spans="1:5" x14ac:dyDescent="0.25">
      <c r="A91" s="1">
        <v>39630</v>
      </c>
      <c r="B91">
        <v>-6.5067249886410661E-2</v>
      </c>
      <c r="C91">
        <v>0.19746538119846083</v>
      </c>
      <c r="D91">
        <v>-5.0704684025717671E-2</v>
      </c>
      <c r="E91">
        <v>4.104723739132049E-2</v>
      </c>
    </row>
    <row r="92" spans="1:5" x14ac:dyDescent="0.25">
      <c r="A92" s="1">
        <v>39601</v>
      </c>
      <c r="B92">
        <v>-2.8601704961133061E-2</v>
      </c>
      <c r="C92">
        <v>-0.20209303413337543</v>
      </c>
      <c r="D92">
        <v>-0.11290057631682782</v>
      </c>
      <c r="E92">
        <v>-0.10156825159636423</v>
      </c>
    </row>
    <row r="93" spans="1:5" x14ac:dyDescent="0.25">
      <c r="A93" s="1">
        <v>39569</v>
      </c>
      <c r="B93">
        <v>-3.3571630734746212E-3</v>
      </c>
      <c r="C93">
        <v>-9.7586588584781683E-2</v>
      </c>
      <c r="D93">
        <v>8.5081817185952174E-2</v>
      </c>
      <c r="E93">
        <v>3.802627640949794E-2</v>
      </c>
    </row>
    <row r="94" spans="1:5" x14ac:dyDescent="0.25">
      <c r="A94" s="1">
        <v>39539</v>
      </c>
      <c r="B94">
        <v>4.9330960478286686E-3</v>
      </c>
      <c r="C94">
        <v>0.11847259060915052</v>
      </c>
      <c r="D94">
        <v>0.21219509407273626</v>
      </c>
      <c r="E94">
        <v>0.10280496061129196</v>
      </c>
    </row>
    <row r="95" spans="1:5" x14ac:dyDescent="0.25">
      <c r="A95" s="1">
        <v>39510</v>
      </c>
      <c r="B95">
        <v>4.3382298918951588E-2</v>
      </c>
      <c r="C95">
        <v>5.658052579058799E-2</v>
      </c>
      <c r="D95">
        <v>0.14781636346652702</v>
      </c>
      <c r="E95">
        <v>0.10594077701348271</v>
      </c>
    </row>
    <row r="96" spans="1:5" x14ac:dyDescent="0.25">
      <c r="A96" s="1">
        <v>39479</v>
      </c>
      <c r="B96">
        <v>-0.16240211613979927</v>
      </c>
      <c r="C96">
        <v>-0.14240500679226845</v>
      </c>
      <c r="D96">
        <v>-7.6388878418661918E-2</v>
      </c>
      <c r="E96">
        <v>-0.17027022536435876</v>
      </c>
    </row>
    <row r="97" spans="1:5" x14ac:dyDescent="0.25">
      <c r="A97" s="1">
        <v>39449</v>
      </c>
      <c r="B97">
        <v>-8.4269705624826149E-2</v>
      </c>
      <c r="C97">
        <v>9.5447176610055334E-2</v>
      </c>
      <c r="D97">
        <v>-0.31663973929927625</v>
      </c>
      <c r="E97">
        <v>-0.1612694533815788</v>
      </c>
    </row>
    <row r="98" spans="1:5" x14ac:dyDescent="0.25">
      <c r="A98" s="1">
        <v>39419</v>
      </c>
      <c r="B98">
        <v>5.9523854411705067E-2</v>
      </c>
      <c r="C98">
        <v>-4.3182789645221535E-2</v>
      </c>
      <c r="D98">
        <v>8.7037613469176378E-2</v>
      </c>
      <c r="E98">
        <v>2.2968209429510038E-2</v>
      </c>
    </row>
    <row r="99" spans="1:5" x14ac:dyDescent="0.25">
      <c r="A99" s="1">
        <v>39387</v>
      </c>
      <c r="B99">
        <v>-8.4186727988355317E-2</v>
      </c>
      <c r="C99">
        <v>-2.9361773397418998E-2</v>
      </c>
      <c r="D99">
        <v>-4.0694911817882186E-2</v>
      </c>
      <c r="E99">
        <v>1.5815995158362336E-2</v>
      </c>
    </row>
    <row r="100" spans="1:5" x14ac:dyDescent="0.25">
      <c r="A100" s="1">
        <v>39356</v>
      </c>
      <c r="B100">
        <v>0.24949090968194026</v>
      </c>
      <c r="C100">
        <v>3.4085269924642031E-2</v>
      </c>
      <c r="D100">
        <v>0.23770122172912464</v>
      </c>
      <c r="E100">
        <v>-4.2941491294868676E-2</v>
      </c>
    </row>
    <row r="101" spans="1:5" x14ac:dyDescent="0.25">
      <c r="A101" s="1">
        <v>39329</v>
      </c>
      <c r="B101">
        <v>2.5408948104977187E-2</v>
      </c>
      <c r="C101">
        <v>2.9200332927844325E-2</v>
      </c>
      <c r="D101">
        <v>0.10824667539850563</v>
      </c>
      <c r="E101">
        <v>0.16568636387504124</v>
      </c>
    </row>
    <row r="102" spans="1:5" x14ac:dyDescent="0.25">
      <c r="A102" s="1">
        <v>39295</v>
      </c>
      <c r="B102">
        <v>-5.4949589672251969E-3</v>
      </c>
      <c r="C102">
        <v>1.1588361012457108E-2</v>
      </c>
      <c r="D102">
        <v>5.1001838839545066E-2</v>
      </c>
      <c r="E102">
        <v>1.7443378947754239E-2</v>
      </c>
    </row>
    <row r="103" spans="1:5" x14ac:dyDescent="0.25">
      <c r="A103" s="1">
        <v>39265</v>
      </c>
      <c r="B103">
        <v>-1.6287730148643386E-2</v>
      </c>
      <c r="C103">
        <v>-8.456326856607789E-2</v>
      </c>
      <c r="D103">
        <v>7.964594425291778E-2</v>
      </c>
      <c r="E103">
        <v>0.14807771389693242</v>
      </c>
    </row>
    <row r="104" spans="1:5" x14ac:dyDescent="0.25">
      <c r="A104" s="1">
        <v>39234</v>
      </c>
      <c r="B104">
        <v>-3.9752363647838213E-2</v>
      </c>
      <c r="C104">
        <v>-6.5213210856908885E-2</v>
      </c>
      <c r="D104">
        <v>7.0138613809514142E-3</v>
      </c>
      <c r="E104">
        <v>-1.0558215368212579E-2</v>
      </c>
    </row>
    <row r="105" spans="1:5" x14ac:dyDescent="0.25">
      <c r="A105" s="1">
        <v>39203</v>
      </c>
      <c r="B105">
        <v>2.8370609303795646E-2</v>
      </c>
      <c r="C105">
        <v>-5.1822830701984931E-3</v>
      </c>
      <c r="D105">
        <v>0.2143286415826485</v>
      </c>
      <c r="E105">
        <v>0.12734382431619687</v>
      </c>
    </row>
    <row r="106" spans="1:5" x14ac:dyDescent="0.25">
      <c r="A106" s="1">
        <v>39174</v>
      </c>
      <c r="B106">
        <v>7.4273408672301283E-2</v>
      </c>
      <c r="C106">
        <v>8.4535197419140284E-2</v>
      </c>
      <c r="D106">
        <v>7.4157836289899332E-2</v>
      </c>
      <c r="E106">
        <v>0.54134205726710094</v>
      </c>
    </row>
    <row r="107" spans="1:5" x14ac:dyDescent="0.25">
      <c r="A107" s="1">
        <v>39142</v>
      </c>
      <c r="B107">
        <v>-1.0649567940585426E-2</v>
      </c>
      <c r="C107">
        <v>-2.0449435309280395E-2</v>
      </c>
      <c r="D107">
        <v>9.8097129538002953E-2</v>
      </c>
      <c r="E107">
        <v>1.6607103132526741E-2</v>
      </c>
    </row>
    <row r="108" spans="1:5" x14ac:dyDescent="0.25">
      <c r="A108" s="1">
        <v>39114</v>
      </c>
      <c r="B108">
        <v>-8.4002685109937525E-2</v>
      </c>
      <c r="C108">
        <v>-3.0237636399443903E-2</v>
      </c>
      <c r="D108">
        <v>-1.3064334274852976E-2</v>
      </c>
      <c r="E108">
        <v>3.9023123919465129E-2</v>
      </c>
    </row>
    <row r="109" spans="1:5" x14ac:dyDescent="0.25">
      <c r="A109" s="1">
        <v>39085</v>
      </c>
      <c r="B109">
        <v>3.3489577864200738E-2</v>
      </c>
      <c r="C109">
        <v>6.1926670900953766E-2</v>
      </c>
      <c r="D109">
        <v>1.0490367154832063E-2</v>
      </c>
      <c r="E109">
        <v>-4.5362418787694432E-2</v>
      </c>
    </row>
    <row r="110" spans="1:5" x14ac:dyDescent="0.25">
      <c r="A110" s="1">
        <v>39052</v>
      </c>
      <c r="B110">
        <v>1.7030016661815878E-2</v>
      </c>
      <c r="C110">
        <v>4.3647362105191947E-2</v>
      </c>
      <c r="D110">
        <v>-7.4405445670210305E-2</v>
      </c>
      <c r="E110">
        <v>-2.1814600892414476E-2</v>
      </c>
    </row>
    <row r="111" spans="1:5" x14ac:dyDescent="0.25">
      <c r="A111" s="1">
        <v>39022</v>
      </c>
      <c r="B111">
        <v>2.6136449743172412E-2</v>
      </c>
      <c r="C111">
        <v>-2.4451962053770707E-2</v>
      </c>
      <c r="D111">
        <v>0.1304884233449802</v>
      </c>
      <c r="E111">
        <v>5.9070622210553946E-2</v>
      </c>
    </row>
    <row r="112" spans="1:5" x14ac:dyDescent="0.25">
      <c r="A112" s="1">
        <v>38992</v>
      </c>
      <c r="B112">
        <v>4.9725674196542072E-2</v>
      </c>
      <c r="C112">
        <v>1.7466265293090751E-2</v>
      </c>
      <c r="D112">
        <v>5.3260615125031267E-2</v>
      </c>
      <c r="E112">
        <v>0.18586554127850388</v>
      </c>
    </row>
    <row r="113" spans="1:5" x14ac:dyDescent="0.25">
      <c r="A113" s="1">
        <v>38961</v>
      </c>
      <c r="B113">
        <v>6.4202349972015793E-2</v>
      </c>
      <c r="C113">
        <v>2.8471246564336136E-2</v>
      </c>
      <c r="D113">
        <v>0.13456153216900521</v>
      </c>
      <c r="E113">
        <v>4.1842328900421721E-2</v>
      </c>
    </row>
    <row r="114" spans="1:5" x14ac:dyDescent="0.25">
      <c r="A114" s="1">
        <v>38930</v>
      </c>
      <c r="B114">
        <v>7.209644484061789E-2</v>
      </c>
      <c r="C114">
        <v>8.7680093398532718E-4</v>
      </c>
      <c r="D114">
        <v>-1.6186178985127101E-3</v>
      </c>
      <c r="E114">
        <v>0.14652291359326561</v>
      </c>
    </row>
    <row r="115" spans="1:5" x14ac:dyDescent="0.25">
      <c r="A115" s="1">
        <v>38901</v>
      </c>
      <c r="B115">
        <v>3.2618025936097042E-2</v>
      </c>
      <c r="C115">
        <v>9.5055216163598341E-2</v>
      </c>
      <c r="D115">
        <v>0.18665958181981843</v>
      </c>
      <c r="E115">
        <v>-0.30480871251292657</v>
      </c>
    </row>
    <row r="116" spans="1:5" x14ac:dyDescent="0.25">
      <c r="A116" s="1">
        <v>38869</v>
      </c>
      <c r="B116">
        <v>2.869761543089901E-2</v>
      </c>
      <c r="C116">
        <v>-1.5009372297198667E-2</v>
      </c>
      <c r="D116">
        <v>-4.18268578392684E-2</v>
      </c>
      <c r="E116">
        <v>0.11759603820872479</v>
      </c>
    </row>
    <row r="117" spans="1:5" x14ac:dyDescent="0.25">
      <c r="A117" s="1">
        <v>38838</v>
      </c>
      <c r="B117">
        <v>-5.8454601596644777E-2</v>
      </c>
      <c r="C117">
        <v>-6.037906578515867E-2</v>
      </c>
      <c r="D117">
        <v>-0.15087382644169281</v>
      </c>
      <c r="E117">
        <v>-1.7040557144009188E-2</v>
      </c>
    </row>
    <row r="118" spans="1:5" x14ac:dyDescent="0.25">
      <c r="A118" s="1">
        <v>38810</v>
      </c>
      <c r="B118">
        <v>-0.1124586425462453</v>
      </c>
      <c r="C118">
        <v>9.872682114834172E-2</v>
      </c>
      <c r="D118">
        <v>0.1222896299724263</v>
      </c>
      <c r="E118">
        <v>-3.613468481069472E-2</v>
      </c>
    </row>
    <row r="119" spans="1:5" x14ac:dyDescent="0.25">
      <c r="A119" s="1">
        <v>38777</v>
      </c>
      <c r="B119">
        <v>1.2653526081596129E-2</v>
      </c>
      <c r="C119">
        <v>1.2153671696703779E-2</v>
      </c>
      <c r="D119">
        <v>-8.4245858294370063E-2</v>
      </c>
      <c r="E119">
        <v>-2.4305556204742517E-2</v>
      </c>
    </row>
    <row r="120" spans="1:5" x14ac:dyDescent="0.25">
      <c r="A120" s="1">
        <v>38749</v>
      </c>
      <c r="B120">
        <v>-4.2236196078935223E-2</v>
      </c>
      <c r="C120">
        <v>3.4968477655143909E-2</v>
      </c>
      <c r="D120">
        <v>-9.2967888032042159E-2</v>
      </c>
      <c r="E120">
        <v>-0.16465865684962069</v>
      </c>
    </row>
    <row r="121" spans="1:5" x14ac:dyDescent="0.25">
      <c r="A121" s="1">
        <v>38720</v>
      </c>
    </row>
  </sheetData>
  <mergeCells count="1">
    <mergeCell ref="G21:H2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7"/>
  <sheetViews>
    <sheetView tabSelected="1" topLeftCell="N1" workbookViewId="0">
      <selection activeCell="X28" sqref="X28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2.7109375" customWidth="1"/>
    <col min="4" max="4" width="12.7109375" bestFit="1" customWidth="1"/>
    <col min="5" max="5" width="12.7109375" customWidth="1"/>
    <col min="6" max="6" width="12.7109375" bestFit="1" customWidth="1"/>
    <col min="7" max="7" width="12.7109375" customWidth="1"/>
    <col min="8" max="8" width="20.85546875" bestFit="1" customWidth="1"/>
    <col min="9" max="9" width="12.7109375" customWidth="1"/>
    <col min="10" max="11" width="12.7109375" bestFit="1" customWidth="1"/>
    <col min="12" max="12" width="22.140625" bestFit="1" customWidth="1"/>
    <col min="13" max="13" width="12.7109375" customWidth="1"/>
    <col min="14" max="15" width="12.7109375" bestFit="1" customWidth="1"/>
    <col min="16" max="16" width="29.85546875" bestFit="1" customWidth="1"/>
    <col min="17" max="17" width="12.7109375" bestFit="1" customWidth="1"/>
    <col min="18" max="18" width="20.140625" bestFit="1" customWidth="1"/>
    <col min="21" max="21" width="22.7109375" customWidth="1"/>
    <col min="23" max="23" width="17.42578125" bestFit="1" customWidth="1"/>
    <col min="24" max="24" width="12" bestFit="1" customWidth="1"/>
    <col min="25" max="25" width="14.5703125" bestFit="1" customWidth="1"/>
    <col min="26" max="27" width="12" bestFit="1" customWidth="1"/>
    <col min="28" max="28" width="13.42578125" bestFit="1" customWidth="1"/>
    <col min="29" max="29" width="12" bestFit="1" customWidth="1"/>
    <col min="31" max="31" width="18" bestFit="1" customWidth="1"/>
    <col min="32" max="32" width="12" bestFit="1" customWidth="1"/>
    <col min="33" max="33" width="14.5703125" bestFit="1" customWidth="1"/>
    <col min="34" max="35" width="12" bestFit="1" customWidth="1"/>
    <col min="36" max="36" width="13.42578125" bestFit="1" customWidth="1"/>
    <col min="37" max="37" width="12" bestFit="1" customWidth="1"/>
    <col min="39" max="39" width="17.42578125" bestFit="1" customWidth="1"/>
    <col min="40" max="40" width="20.140625" bestFit="1" customWidth="1"/>
    <col min="41" max="41" width="14.5703125" bestFit="1" customWidth="1"/>
    <col min="42" max="43" width="12" bestFit="1" customWidth="1"/>
    <col min="44" max="44" width="13.42578125" bestFit="1" customWidth="1"/>
    <col min="45" max="45" width="12" bestFit="1" customWidth="1"/>
    <col min="46" max="46" width="12.42578125" bestFit="1" customWidth="1"/>
    <col min="47" max="47" width="12.5703125" bestFit="1" customWidth="1"/>
  </cols>
  <sheetData>
    <row r="1" spans="1:44" x14ac:dyDescent="0.25">
      <c r="A1" t="s">
        <v>0</v>
      </c>
      <c r="B1" t="s">
        <v>1</v>
      </c>
      <c r="C1" t="s">
        <v>14</v>
      </c>
      <c r="D1" t="s">
        <v>2</v>
      </c>
      <c r="E1" t="s">
        <v>15</v>
      </c>
      <c r="F1" t="s">
        <v>3</v>
      </c>
      <c r="G1" t="s">
        <v>16</v>
      </c>
      <c r="H1" s="4" t="s">
        <v>47</v>
      </c>
      <c r="I1" s="4" t="s">
        <v>45</v>
      </c>
      <c r="J1" t="s">
        <v>4</v>
      </c>
      <c r="K1" t="s">
        <v>17</v>
      </c>
      <c r="L1" s="4" t="s">
        <v>44</v>
      </c>
      <c r="M1" s="4" t="s">
        <v>45</v>
      </c>
      <c r="N1" t="s">
        <v>13</v>
      </c>
      <c r="O1" t="s">
        <v>18</v>
      </c>
      <c r="P1" t="s">
        <v>49</v>
      </c>
      <c r="Q1" t="s">
        <v>51</v>
      </c>
      <c r="R1" s="4" t="s">
        <v>52</v>
      </c>
      <c r="S1" s="4" t="s">
        <v>45</v>
      </c>
      <c r="U1" t="s">
        <v>19</v>
      </c>
      <c r="V1">
        <v>4.4000000000000003E-3</v>
      </c>
    </row>
    <row r="2" spans="1:44" x14ac:dyDescent="0.25">
      <c r="A2" s="1">
        <v>42339</v>
      </c>
      <c r="B2">
        <v>2.0791233535271587E-2</v>
      </c>
      <c r="C2">
        <f>+B2-$V$2</f>
        <v>2.0424566868604919E-2</v>
      </c>
      <c r="D2">
        <v>-9.7481610815391834E-3</v>
      </c>
      <c r="E2">
        <f>+D2-$V$2</f>
        <v>-1.011482774820585E-2</v>
      </c>
      <c r="F2">
        <v>-0.11022826531812072</v>
      </c>
      <c r="G2">
        <f>+F2-$V$2</f>
        <v>-0.11059493198478738</v>
      </c>
      <c r="H2" s="2">
        <v>-3.0131629786268356E-3</v>
      </c>
      <c r="I2" s="2">
        <v>-0.10758176900616055</v>
      </c>
      <c r="J2">
        <v>1.6681749699429843E-2</v>
      </c>
      <c r="K2">
        <f>+J2-$V$2</f>
        <v>1.6315083032763175E-2</v>
      </c>
      <c r="L2" s="2">
        <v>4.1637665976798945E-3</v>
      </c>
      <c r="M2" s="2">
        <v>1.2151316435083281E-2</v>
      </c>
      <c r="N2">
        <v>-1.7530185176314439E-2</v>
      </c>
      <c r="O2">
        <f>+N2-$V$2</f>
        <v>-1.7896851842981107E-2</v>
      </c>
      <c r="P2">
        <v>-2.0625860791239618E-2</v>
      </c>
      <c r="Q2">
        <f>P2-$V$2</f>
        <v>-2.0992527457906286E-2</v>
      </c>
      <c r="R2" s="2">
        <v>-7.9157084865415749E-3</v>
      </c>
      <c r="S2" s="2">
        <v>-1.3076818971364711E-2</v>
      </c>
      <c r="U2" t="s">
        <v>20</v>
      </c>
      <c r="V2">
        <f>V1/12</f>
        <v>3.6666666666666667E-4</v>
      </c>
    </row>
    <row r="3" spans="1:44" x14ac:dyDescent="0.25">
      <c r="A3" s="1">
        <v>42310</v>
      </c>
      <c r="B3">
        <v>3.9444014659243111E-2</v>
      </c>
      <c r="C3">
        <f>+B3-$V$2</f>
        <v>3.9077347992576443E-2</v>
      </c>
      <c r="D3">
        <v>3.7821068865415808E-2</v>
      </c>
      <c r="E3">
        <f t="shared" ref="E3:E66" si="0">+D3-$V$2</f>
        <v>3.745440219874914E-2</v>
      </c>
      <c r="F3">
        <v>-5.8042155426350529E-3</v>
      </c>
      <c r="G3">
        <f>+F3-$V$2</f>
        <v>-6.17088220930172E-3</v>
      </c>
      <c r="H3" s="2">
        <v>1.8889578203313457E-2</v>
      </c>
      <c r="I3" s="2">
        <v>-2.5060460412615178E-2</v>
      </c>
      <c r="J3">
        <v>6.2150443374962949E-2</v>
      </c>
      <c r="K3">
        <f t="shared" ref="K3:K66" si="1">+J3-$V$2</f>
        <v>6.1783776708296281E-2</v>
      </c>
      <c r="L3" s="2">
        <v>2.3801065711847005E-2</v>
      </c>
      <c r="M3" s="2">
        <v>3.7982710996449273E-2</v>
      </c>
      <c r="N3">
        <v>5.0486926072412786E-4</v>
      </c>
      <c r="O3">
        <f t="shared" ref="O3:O66" si="2">+N3-$V$2</f>
        <v>1.3820259405746118E-4</v>
      </c>
      <c r="P3">
        <v>3.3402827839246703E-2</v>
      </c>
      <c r="Q3">
        <f t="shared" ref="Q3:Q66" si="3">P3-$V$2</f>
        <v>3.3036161172580035E-2</v>
      </c>
      <c r="R3" s="2">
        <v>1.2996731939286485E-2</v>
      </c>
      <c r="S3" s="2">
        <v>2.0039429233293549E-2</v>
      </c>
    </row>
    <row r="4" spans="1:44" x14ac:dyDescent="0.25">
      <c r="A4" s="1">
        <v>42278</v>
      </c>
      <c r="B4">
        <v>0.18933578066479101</v>
      </c>
      <c r="C4">
        <f t="shared" ref="C4:C66" si="4">+B4-$V$2</f>
        <v>0.18896911399812436</v>
      </c>
      <c r="D4">
        <v>6.1400600154478992E-2</v>
      </c>
      <c r="E4">
        <f t="shared" si="0"/>
        <v>6.1033933487812324E-2</v>
      </c>
      <c r="F4">
        <v>8.3408852532749864E-2</v>
      </c>
      <c r="G4">
        <f t="shared" ref="G4:G66" si="5">+F4-$V$2</f>
        <v>8.3042185866083196E-2</v>
      </c>
      <c r="H4" s="2">
        <v>0.11905560411327806</v>
      </c>
      <c r="I4" s="2">
        <v>-3.6013418247194867E-2</v>
      </c>
      <c r="J4">
        <v>0.22272364308571252</v>
      </c>
      <c r="K4">
        <f t="shared" si="1"/>
        <v>0.22235697641904587</v>
      </c>
      <c r="L4" s="2">
        <v>0.11360672955693922</v>
      </c>
      <c r="M4" s="2">
        <v>0.10875024686210664</v>
      </c>
      <c r="N4">
        <v>8.2983117760394132E-2</v>
      </c>
      <c r="O4">
        <f t="shared" si="2"/>
        <v>8.2616451093727464E-2</v>
      </c>
      <c r="P4">
        <v>0.1392172191094331</v>
      </c>
      <c r="Q4">
        <f t="shared" si="3"/>
        <v>0.13885055244276645</v>
      </c>
      <c r="R4" s="2">
        <v>0.10863389589670309</v>
      </c>
      <c r="S4" s="2">
        <v>3.0216656546063356E-2</v>
      </c>
    </row>
    <row r="5" spans="1:44" x14ac:dyDescent="0.25">
      <c r="A5" s="1">
        <v>42248</v>
      </c>
      <c r="B5">
        <v>1.7003662122912919E-2</v>
      </c>
      <c r="C5">
        <f>+B5-$V$2</f>
        <v>1.6636995456246251E-2</v>
      </c>
      <c r="D5">
        <v>-4.8829944849559659E-2</v>
      </c>
      <c r="E5">
        <f t="shared" si="0"/>
        <v>-4.9196611516226327E-2</v>
      </c>
      <c r="F5">
        <v>-2.1816239596360192E-2</v>
      </c>
      <c r="G5">
        <f t="shared" si="5"/>
        <v>-2.2182906263026859E-2</v>
      </c>
      <c r="H5" s="2">
        <v>-1.3837160652669114E-2</v>
      </c>
      <c r="I5" s="2">
        <v>-8.3457456103577451E-3</v>
      </c>
      <c r="J5">
        <v>-1.9497357537754819E-3</v>
      </c>
      <c r="K5">
        <f t="shared" si="1"/>
        <v>-2.3164024204421485E-3</v>
      </c>
      <c r="L5" s="2">
        <v>-5.5406844648874208E-3</v>
      </c>
      <c r="M5" s="2">
        <v>3.2242820444452723E-3</v>
      </c>
      <c r="N5">
        <v>-2.6442831573227132E-2</v>
      </c>
      <c r="O5">
        <f t="shared" si="2"/>
        <v>-2.68094982398938E-2</v>
      </c>
      <c r="P5">
        <v>-1.3898064519195603E-2</v>
      </c>
      <c r="Q5">
        <f t="shared" si="3"/>
        <v>-1.4264731185862269E-2</v>
      </c>
      <c r="R5" s="2">
        <v>-1.8250314764697784E-2</v>
      </c>
      <c r="S5" s="2">
        <v>3.9855835788355151E-3</v>
      </c>
      <c r="W5" t="s">
        <v>46</v>
      </c>
      <c r="AE5" t="s">
        <v>48</v>
      </c>
      <c r="AM5" t="s">
        <v>53</v>
      </c>
    </row>
    <row r="6" spans="1:44" ht="15.75" thickBot="1" x14ac:dyDescent="0.3">
      <c r="A6" s="1">
        <v>42219</v>
      </c>
      <c r="B6">
        <v>-6.1948932321586575E-2</v>
      </c>
      <c r="C6">
        <f t="shared" si="4"/>
        <v>-6.2315598988253243E-2</v>
      </c>
      <c r="D6">
        <v>-6.4643236988759678E-2</v>
      </c>
      <c r="E6">
        <f t="shared" si="0"/>
        <v>-6.5009903655426346E-2</v>
      </c>
      <c r="F6">
        <v>-6.6196131546271186E-2</v>
      </c>
      <c r="G6">
        <f t="shared" si="5"/>
        <v>-6.6562798212937854E-2</v>
      </c>
      <c r="H6" s="2">
        <v>-5.7725077374380387E-2</v>
      </c>
      <c r="I6" s="2">
        <v>-8.8377208385574668E-3</v>
      </c>
      <c r="J6">
        <v>-4.338339636071728E-2</v>
      </c>
      <c r="K6">
        <f t="shared" si="1"/>
        <v>-4.3750063027383948E-2</v>
      </c>
      <c r="L6" s="2">
        <v>-4.4889190709052118E-2</v>
      </c>
      <c r="M6" s="2">
        <v>1.13912768166817E-3</v>
      </c>
      <c r="N6">
        <v>-6.2580818167202845E-2</v>
      </c>
      <c r="O6">
        <f t="shared" si="2"/>
        <v>-6.2947484833869513E-2</v>
      </c>
      <c r="P6">
        <v>-5.904292430433368E-2</v>
      </c>
      <c r="Q6">
        <f t="shared" si="3"/>
        <v>-5.9409590971000348E-2</v>
      </c>
      <c r="R6" s="2">
        <v>-6.0153902823952055E-2</v>
      </c>
      <c r="S6" s="2">
        <v>7.4431185295170676E-4</v>
      </c>
    </row>
    <row r="7" spans="1:44" x14ac:dyDescent="0.25">
      <c r="A7" s="1">
        <v>42186</v>
      </c>
      <c r="B7">
        <v>5.77576081856764E-2</v>
      </c>
      <c r="C7">
        <f t="shared" si="4"/>
        <v>5.7390941519009732E-2</v>
      </c>
      <c r="D7">
        <v>1.7973893347259122E-2</v>
      </c>
      <c r="E7">
        <f t="shared" si="0"/>
        <v>1.7607226680592454E-2</v>
      </c>
      <c r="F7">
        <v>-3.2926721420837884E-2</v>
      </c>
      <c r="G7">
        <f t="shared" si="5"/>
        <v>-3.3293388087504552E-2</v>
      </c>
      <c r="H7" s="2">
        <v>4.2252221636193382E-2</v>
      </c>
      <c r="I7" s="2">
        <v>-7.5545609723697935E-2</v>
      </c>
      <c r="J7">
        <v>0.2351126009363276</v>
      </c>
      <c r="K7">
        <f t="shared" si="1"/>
        <v>0.23474593426966095</v>
      </c>
      <c r="L7" s="2">
        <v>4.474726661784946E-2</v>
      </c>
      <c r="M7" s="2">
        <v>0.1899986676518115</v>
      </c>
      <c r="N7">
        <v>1.9742029696721453E-2</v>
      </c>
      <c r="O7">
        <f t="shared" si="2"/>
        <v>1.9375363030054785E-2</v>
      </c>
      <c r="P7">
        <v>6.9479345262106307E-2</v>
      </c>
      <c r="Q7">
        <f t="shared" si="3"/>
        <v>6.9112678595439639E-2</v>
      </c>
      <c r="R7" s="2">
        <v>3.5303067247800766E-2</v>
      </c>
      <c r="S7" s="2">
        <v>3.3809611347638872E-2</v>
      </c>
      <c r="W7" s="11" t="s">
        <v>21</v>
      </c>
      <c r="X7" s="11"/>
      <c r="AE7" s="11" t="s">
        <v>21</v>
      </c>
      <c r="AF7" s="11"/>
      <c r="AM7" s="11" t="s">
        <v>21</v>
      </c>
      <c r="AN7" s="11"/>
    </row>
    <row r="8" spans="1:44" x14ac:dyDescent="0.25">
      <c r="A8" s="1">
        <v>42156</v>
      </c>
      <c r="B8">
        <v>-5.7831785325262487E-2</v>
      </c>
      <c r="C8">
        <f t="shared" si="4"/>
        <v>-5.8198451991929155E-2</v>
      </c>
      <c r="D8">
        <v>3.0100395627408728E-2</v>
      </c>
      <c r="E8">
        <f t="shared" si="0"/>
        <v>2.973372896074206E-2</v>
      </c>
      <c r="F8">
        <v>-3.722753947130189E-2</v>
      </c>
      <c r="G8">
        <f t="shared" si="5"/>
        <v>-3.7594206137968558E-2</v>
      </c>
      <c r="H8" s="2">
        <v>-7.2412684898677075E-3</v>
      </c>
      <c r="I8" s="2">
        <v>-3.0352937648100851E-2</v>
      </c>
      <c r="J8">
        <v>1.1322565700094989E-2</v>
      </c>
      <c r="K8">
        <f t="shared" si="1"/>
        <v>1.0955899033428322E-2</v>
      </c>
      <c r="L8" s="2">
        <v>3.7298205976297322E-4</v>
      </c>
      <c r="M8" s="2">
        <v>1.0582916973665349E-2</v>
      </c>
      <c r="N8">
        <v>-2.1011672375900514E-2</v>
      </c>
      <c r="O8">
        <f t="shared" si="2"/>
        <v>-2.1378339042567182E-2</v>
      </c>
      <c r="P8">
        <v>-1.3409090867265164E-2</v>
      </c>
      <c r="Q8">
        <f t="shared" si="3"/>
        <v>-1.3775757533931831E-2</v>
      </c>
      <c r="R8" s="2">
        <v>-1.1952646323840493E-2</v>
      </c>
      <c r="S8" s="2">
        <v>-1.8231112100913372E-3</v>
      </c>
      <c r="W8" s="2" t="s">
        <v>22</v>
      </c>
      <c r="X8" s="2">
        <v>0.4280713868709049</v>
      </c>
      <c r="Y8" t="s">
        <v>50</v>
      </c>
      <c r="AE8" s="2" t="s">
        <v>22</v>
      </c>
      <c r="AF8" s="2">
        <v>0.55625906259507507</v>
      </c>
      <c r="AG8" t="s">
        <v>50</v>
      </c>
      <c r="AM8" s="2" t="s">
        <v>22</v>
      </c>
      <c r="AN8" s="2">
        <v>0.78793824340713647</v>
      </c>
      <c r="AO8" t="s">
        <v>50</v>
      </c>
    </row>
    <row r="9" spans="1:44" x14ac:dyDescent="0.25">
      <c r="A9" s="1">
        <v>42125</v>
      </c>
      <c r="B9">
        <v>-3.0334235772891079E-2</v>
      </c>
      <c r="C9">
        <f t="shared" si="4"/>
        <v>-3.0700902439557747E-2</v>
      </c>
      <c r="D9">
        <v>3.9835585700009238E-2</v>
      </c>
      <c r="E9">
        <f t="shared" si="0"/>
        <v>3.946891903334257E-2</v>
      </c>
      <c r="F9">
        <v>4.5339012335768231E-2</v>
      </c>
      <c r="G9">
        <f t="shared" si="5"/>
        <v>4.4972345669101563E-2</v>
      </c>
      <c r="H9" s="2">
        <v>3.1017737462096497E-2</v>
      </c>
      <c r="I9" s="2">
        <v>1.3954608207005066E-2</v>
      </c>
      <c r="J9">
        <v>1.7663265251228796E-2</v>
      </c>
      <c r="K9">
        <f t="shared" si="1"/>
        <v>1.7296598584562128E-2</v>
      </c>
      <c r="L9" s="2">
        <v>3.467478645258032E-2</v>
      </c>
      <c r="M9" s="2">
        <v>-1.7378187868018192E-2</v>
      </c>
      <c r="N9">
        <v>1.0491382393316817E-2</v>
      </c>
      <c r="O9">
        <f t="shared" si="2"/>
        <v>1.0124715726650151E-2</v>
      </c>
      <c r="P9">
        <v>1.8125906878528796E-2</v>
      </c>
      <c r="Q9">
        <f t="shared" si="3"/>
        <v>1.7759240211862128E-2</v>
      </c>
      <c r="R9" s="2">
        <v>2.4576534022844099E-2</v>
      </c>
      <c r="S9" s="2">
        <v>-6.8172938109819711E-3</v>
      </c>
      <c r="W9" s="2" t="s">
        <v>23</v>
      </c>
      <c r="X9" s="2">
        <v>0.18324511225757992</v>
      </c>
      <c r="Y9">
        <f>1-X9</f>
        <v>0.81675488774242011</v>
      </c>
      <c r="AE9" s="2" t="s">
        <v>23</v>
      </c>
      <c r="AF9" s="2">
        <v>0.30942414471915164</v>
      </c>
      <c r="AG9">
        <f>1-AF9</f>
        <v>0.69057585528084831</v>
      </c>
      <c r="AM9" s="2" t="s">
        <v>23</v>
      </c>
      <c r="AN9" s="2">
        <v>0.6208466754235239</v>
      </c>
      <c r="AO9">
        <f>1-AN9</f>
        <v>0.3791533245764761</v>
      </c>
    </row>
    <row r="10" spans="1:44" x14ac:dyDescent="0.25">
      <c r="A10" s="1">
        <v>42095</v>
      </c>
      <c r="B10">
        <v>0.19626160054389191</v>
      </c>
      <c r="C10">
        <f t="shared" si="4"/>
        <v>0.19589493387722526</v>
      </c>
      <c r="D10">
        <v>5.1179653025699982E-2</v>
      </c>
      <c r="E10">
        <f t="shared" si="0"/>
        <v>5.0812986359033314E-2</v>
      </c>
      <c r="F10">
        <v>5.7864346546225307E-3</v>
      </c>
      <c r="G10">
        <f t="shared" si="5"/>
        <v>5.4197679879558636E-3</v>
      </c>
      <c r="H10" s="2">
        <v>2.8624580061581438E-2</v>
      </c>
      <c r="I10" s="2">
        <v>-2.3204812073625576E-2</v>
      </c>
      <c r="J10">
        <v>0.13351247567569233</v>
      </c>
      <c r="K10">
        <f t="shared" si="1"/>
        <v>0.13314580900902567</v>
      </c>
      <c r="L10" s="2">
        <v>3.2529157861582482E-2</v>
      </c>
      <c r="M10" s="2">
        <v>0.1006166511474432</v>
      </c>
      <c r="N10">
        <v>8.5208197301247512E-3</v>
      </c>
      <c r="O10">
        <f t="shared" si="2"/>
        <v>8.1541530634580851E-3</v>
      </c>
      <c r="P10">
        <v>9.6685040974976683E-2</v>
      </c>
      <c r="Q10">
        <f t="shared" si="3"/>
        <v>9.6318374308310015E-2</v>
      </c>
      <c r="R10" s="2">
        <v>2.2291579772041631E-2</v>
      </c>
      <c r="S10" s="2">
        <v>7.4026794536268384E-2</v>
      </c>
      <c r="W10" s="2" t="s">
        <v>24</v>
      </c>
      <c r="X10" s="2">
        <v>0.17626430125123443</v>
      </c>
      <c r="AE10" s="2" t="s">
        <v>24</v>
      </c>
      <c r="AF10" s="2">
        <v>0.30352178698170851</v>
      </c>
      <c r="AM10" s="2" t="s">
        <v>24</v>
      </c>
      <c r="AN10" s="2">
        <v>0.61760604871774216</v>
      </c>
    </row>
    <row r="11" spans="1:44" x14ac:dyDescent="0.25">
      <c r="A11" s="1">
        <v>42065</v>
      </c>
      <c r="B11">
        <v>-7.2747921574301544E-2</v>
      </c>
      <c r="C11">
        <f t="shared" si="4"/>
        <v>-7.3114588240968212E-2</v>
      </c>
      <c r="D11">
        <v>-1.1422931167995948E-2</v>
      </c>
      <c r="E11">
        <f t="shared" si="0"/>
        <v>-1.1789597834662614E-2</v>
      </c>
      <c r="F11">
        <v>-3.1371715684253058E-2</v>
      </c>
      <c r="G11">
        <f t="shared" si="5"/>
        <v>-3.1738382350919726E-2</v>
      </c>
      <c r="H11" s="2">
        <v>-2.8503311173098539E-3</v>
      </c>
      <c r="I11" s="2">
        <v>-2.8888051233609872E-2</v>
      </c>
      <c r="J11">
        <v>-2.120159384257584E-2</v>
      </c>
      <c r="K11">
        <f t="shared" si="1"/>
        <v>-2.1568260509242508E-2</v>
      </c>
      <c r="L11" s="2">
        <v>4.3097564507049851E-3</v>
      </c>
      <c r="M11" s="2">
        <v>-2.5878016959947493E-2</v>
      </c>
      <c r="N11">
        <v>-1.739610691375626E-2</v>
      </c>
      <c r="O11">
        <f t="shared" si="2"/>
        <v>-1.7762773580422928E-2</v>
      </c>
      <c r="P11">
        <v>-3.4186040567281598E-2</v>
      </c>
      <c r="Q11">
        <f t="shared" si="3"/>
        <v>-3.4552707233948265E-2</v>
      </c>
      <c r="R11" s="2">
        <v>-7.7602388322671675E-3</v>
      </c>
      <c r="S11" s="2">
        <v>-2.6792468401681098E-2</v>
      </c>
      <c r="W11" s="2" t="s">
        <v>25</v>
      </c>
      <c r="X11" s="2">
        <v>0.10081191038009046</v>
      </c>
      <c r="AE11" s="2" t="s">
        <v>25</v>
      </c>
      <c r="AF11" s="2">
        <v>7.9565992529497656E-2</v>
      </c>
      <c r="AM11" s="2" t="s">
        <v>25</v>
      </c>
      <c r="AN11" s="2">
        <v>3.9739316126178099E-2</v>
      </c>
    </row>
    <row r="12" spans="1:44" ht="15.75" thickBot="1" x14ac:dyDescent="0.3">
      <c r="A12" s="1">
        <v>42037</v>
      </c>
      <c r="B12">
        <v>9.3120292654272338E-2</v>
      </c>
      <c r="C12">
        <f t="shared" si="4"/>
        <v>9.275362598760567E-2</v>
      </c>
      <c r="D12">
        <v>0.12688487631775164</v>
      </c>
      <c r="E12">
        <f t="shared" si="0"/>
        <v>0.12651820965108498</v>
      </c>
      <c r="F12">
        <v>0.10077660047369982</v>
      </c>
      <c r="G12">
        <f t="shared" si="5"/>
        <v>0.10040993380703316</v>
      </c>
      <c r="H12" s="2">
        <v>8.4940858779643677E-2</v>
      </c>
      <c r="I12" s="2">
        <v>1.5469075027389478E-2</v>
      </c>
      <c r="J12">
        <v>7.2292909125583033E-2</v>
      </c>
      <c r="K12">
        <f t="shared" si="1"/>
        <v>7.1926242458916365E-2</v>
      </c>
      <c r="L12" s="2">
        <v>8.3020537045446971E-2</v>
      </c>
      <c r="M12" s="2">
        <v>-1.1094294586530606E-2</v>
      </c>
      <c r="N12">
        <v>5.4892511014553946E-2</v>
      </c>
      <c r="O12">
        <f t="shared" si="2"/>
        <v>5.4525844347887278E-2</v>
      </c>
      <c r="P12">
        <v>9.8268669642826711E-2</v>
      </c>
      <c r="Q12">
        <f t="shared" si="3"/>
        <v>9.7902002976160044E-2</v>
      </c>
      <c r="R12" s="2">
        <v>7.6061599419941964E-2</v>
      </c>
      <c r="S12" s="2">
        <v>2.184040355621808E-2</v>
      </c>
      <c r="W12" s="3" t="s">
        <v>26</v>
      </c>
      <c r="X12" s="3">
        <v>119</v>
      </c>
      <c r="AE12" s="3" t="s">
        <v>26</v>
      </c>
      <c r="AF12" s="3">
        <v>119</v>
      </c>
      <c r="AM12" s="3" t="s">
        <v>26</v>
      </c>
      <c r="AN12" s="3">
        <v>119</v>
      </c>
    </row>
    <row r="13" spans="1:44" x14ac:dyDescent="0.25">
      <c r="A13" s="1">
        <v>42006</v>
      </c>
      <c r="B13">
        <v>-0.13024756118601175</v>
      </c>
      <c r="C13">
        <f t="shared" si="4"/>
        <v>-0.1306142278526784</v>
      </c>
      <c r="D13">
        <v>-0.12544222872288729</v>
      </c>
      <c r="E13">
        <f t="shared" si="0"/>
        <v>-0.12580889538955395</v>
      </c>
      <c r="F13">
        <v>6.1424279245439785E-2</v>
      </c>
      <c r="G13">
        <f t="shared" si="5"/>
        <v>6.1057612578773117E-2</v>
      </c>
      <c r="H13" s="2">
        <v>-1.9421188113916195E-2</v>
      </c>
      <c r="I13" s="2">
        <v>8.0478800692689312E-2</v>
      </c>
      <c r="J13">
        <v>0.14235537988035343</v>
      </c>
      <c r="K13">
        <f t="shared" si="1"/>
        <v>0.14198871321368678</v>
      </c>
      <c r="L13" s="2">
        <v>-1.0547145373472105E-2</v>
      </c>
      <c r="M13" s="2">
        <v>0.15253585858715887</v>
      </c>
      <c r="N13">
        <v>-3.1040805790470194E-2</v>
      </c>
      <c r="O13">
        <f t="shared" si="2"/>
        <v>-3.1407472457136862E-2</v>
      </c>
      <c r="P13">
        <v>-1.297753269577645E-2</v>
      </c>
      <c r="Q13">
        <f t="shared" si="3"/>
        <v>-1.3344199362443116E-2</v>
      </c>
      <c r="R13" s="2">
        <v>-2.3581868502629163E-2</v>
      </c>
      <c r="S13" s="2">
        <v>1.0237669140186046E-2</v>
      </c>
    </row>
    <row r="14" spans="1:44" ht="15.75" thickBot="1" x14ac:dyDescent="0.3">
      <c r="A14" s="1">
        <v>41974</v>
      </c>
      <c r="B14">
        <v>-2.8445998086175837E-2</v>
      </c>
      <c r="C14">
        <f t="shared" si="4"/>
        <v>-2.8812664752842505E-2</v>
      </c>
      <c r="D14">
        <v>4.0226044865397589E-2</v>
      </c>
      <c r="E14">
        <f t="shared" si="0"/>
        <v>3.9859378198730921E-2</v>
      </c>
      <c r="F14">
        <v>-7.1891076734212467E-2</v>
      </c>
      <c r="G14">
        <f t="shared" si="5"/>
        <v>-7.2257743400879135E-2</v>
      </c>
      <c r="H14" s="2">
        <v>1.318959114116507E-2</v>
      </c>
      <c r="I14" s="2">
        <v>-8.5447334542044201E-2</v>
      </c>
      <c r="J14">
        <v>-8.3540065399536428E-2</v>
      </c>
      <c r="K14">
        <f t="shared" si="1"/>
        <v>-8.3906732066203096E-2</v>
      </c>
      <c r="L14" s="2">
        <v>1.8690639123846078E-2</v>
      </c>
      <c r="M14" s="2">
        <v>-0.10259737119004918</v>
      </c>
      <c r="N14">
        <v>-4.1885878779204244E-3</v>
      </c>
      <c r="O14">
        <f t="shared" si="2"/>
        <v>-4.5552545445870915E-3</v>
      </c>
      <c r="P14">
        <v>-3.5912773838631784E-2</v>
      </c>
      <c r="Q14">
        <f t="shared" si="3"/>
        <v>-3.6279440505298452E-2</v>
      </c>
      <c r="R14" s="2">
        <v>7.5544615460512009E-3</v>
      </c>
      <c r="S14" s="2">
        <v>-4.3833902051349655E-2</v>
      </c>
      <c r="W14" t="s">
        <v>27</v>
      </c>
      <c r="AE14" t="s">
        <v>27</v>
      </c>
      <c r="AM14" t="s">
        <v>27</v>
      </c>
    </row>
    <row r="15" spans="1:44" x14ac:dyDescent="0.25">
      <c r="A15" s="1">
        <v>41946</v>
      </c>
      <c r="B15">
        <v>2.4740179002458597E-2</v>
      </c>
      <c r="C15">
        <f t="shared" si="4"/>
        <v>2.4373512335791929E-2</v>
      </c>
      <c r="D15">
        <v>-5.2909869281701095E-3</v>
      </c>
      <c r="E15">
        <f t="shared" si="0"/>
        <v>-5.6576535948367765E-3</v>
      </c>
      <c r="F15">
        <v>0.10597872844715385</v>
      </c>
      <c r="G15">
        <f t="shared" si="5"/>
        <v>0.10561206178048718</v>
      </c>
      <c r="H15" s="2">
        <v>4.8071348958228448E-2</v>
      </c>
      <c r="I15" s="2">
        <v>5.7540712822258734E-2</v>
      </c>
      <c r="J15">
        <v>0.10862314207296629</v>
      </c>
      <c r="K15">
        <f t="shared" si="1"/>
        <v>0.10825647540629962</v>
      </c>
      <c r="L15" s="2">
        <v>4.9964510562659742E-2</v>
      </c>
      <c r="M15" s="2">
        <v>5.8291964843639882E-2</v>
      </c>
      <c r="N15">
        <v>2.4533588760364822E-2</v>
      </c>
      <c r="O15">
        <f t="shared" si="2"/>
        <v>2.4166922093698154E-2</v>
      </c>
      <c r="P15">
        <v>5.8512765648602152E-2</v>
      </c>
      <c r="Q15">
        <f t="shared" si="3"/>
        <v>5.8146098981935485E-2</v>
      </c>
      <c r="R15" s="2">
        <v>4.0859091146430715E-2</v>
      </c>
      <c r="S15" s="2">
        <v>1.728700783550477E-2</v>
      </c>
      <c r="W15" s="4"/>
      <c r="X15" s="4" t="s">
        <v>32</v>
      </c>
      <c r="Y15" s="4" t="s">
        <v>33</v>
      </c>
      <c r="Z15" s="4" t="s">
        <v>34</v>
      </c>
      <c r="AA15" s="4" t="s">
        <v>35</v>
      </c>
      <c r="AB15" s="4" t="s">
        <v>36</v>
      </c>
      <c r="AE15" s="4"/>
      <c r="AF15" s="4" t="s">
        <v>32</v>
      </c>
      <c r="AG15" s="4" t="s">
        <v>33</v>
      </c>
      <c r="AH15" s="4" t="s">
        <v>34</v>
      </c>
      <c r="AI15" s="4" t="s">
        <v>35</v>
      </c>
      <c r="AJ15" s="4" t="s">
        <v>36</v>
      </c>
      <c r="AM15" s="4"/>
      <c r="AN15" s="4" t="s">
        <v>32</v>
      </c>
      <c r="AO15" s="4" t="s">
        <v>33</v>
      </c>
      <c r="AP15" s="4" t="s">
        <v>34</v>
      </c>
      <c r="AQ15" s="4" t="s">
        <v>35</v>
      </c>
      <c r="AR15" s="4" t="s">
        <v>36</v>
      </c>
    </row>
    <row r="16" spans="1:44" x14ac:dyDescent="0.25">
      <c r="A16" s="1">
        <v>41913</v>
      </c>
      <c r="B16">
        <v>1.2726512524238828E-2</v>
      </c>
      <c r="C16">
        <f t="shared" si="4"/>
        <v>1.2359845857572162E-2</v>
      </c>
      <c r="D16">
        <v>1.0748243261382734E-2</v>
      </c>
      <c r="E16">
        <f t="shared" si="0"/>
        <v>1.0381576594716068E-2</v>
      </c>
      <c r="F16">
        <v>7.1960280490985087E-2</v>
      </c>
      <c r="G16">
        <f t="shared" si="5"/>
        <v>7.1593613824318419E-2</v>
      </c>
      <c r="H16" s="2">
        <v>4.6453541020432712E-2</v>
      </c>
      <c r="I16" s="2">
        <v>2.5140072803885707E-2</v>
      </c>
      <c r="J16">
        <v>-5.2660993966871364E-2</v>
      </c>
      <c r="K16">
        <f t="shared" si="1"/>
        <v>-5.3027660633538032E-2</v>
      </c>
      <c r="L16" s="2">
        <v>4.851403556869123E-2</v>
      </c>
      <c r="M16" s="2">
        <v>-0.10154169620222926</v>
      </c>
      <c r="N16">
        <v>2.3201460786772321E-2</v>
      </c>
      <c r="O16">
        <f t="shared" si="2"/>
        <v>2.2834794120105653E-2</v>
      </c>
      <c r="P16">
        <v>1.0693510577433823E-2</v>
      </c>
      <c r="Q16">
        <f t="shared" si="3"/>
        <v>1.0326843910767157E-2</v>
      </c>
      <c r="R16" s="2">
        <v>3.9314430054079356E-2</v>
      </c>
      <c r="S16" s="2">
        <v>-2.8987586143312198E-2</v>
      </c>
      <c r="W16" s="2" t="s">
        <v>28</v>
      </c>
      <c r="X16" s="2">
        <v>1</v>
      </c>
      <c r="Y16" s="2">
        <v>0.26677812041155313</v>
      </c>
      <c r="Z16" s="2">
        <v>0.26677812041155313</v>
      </c>
      <c r="AA16" s="2">
        <v>26.249831443798204</v>
      </c>
      <c r="AB16" s="2">
        <v>1.1961398802467908E-6</v>
      </c>
      <c r="AE16" s="2" t="s">
        <v>28</v>
      </c>
      <c r="AF16" s="2">
        <v>1</v>
      </c>
      <c r="AG16" s="2">
        <v>0.33188195544614463</v>
      </c>
      <c r="AH16" s="2">
        <v>0.33188195544614463</v>
      </c>
      <c r="AI16" s="2">
        <v>52.423820866742588</v>
      </c>
      <c r="AJ16" s="2">
        <v>5.1016177504471514E-11</v>
      </c>
      <c r="AM16" s="2" t="s">
        <v>28</v>
      </c>
      <c r="AN16" s="2">
        <v>1</v>
      </c>
      <c r="AO16" s="2">
        <v>0.30254928527376046</v>
      </c>
      <c r="AP16" s="2">
        <v>0.30254928527376046</v>
      </c>
      <c r="AQ16" s="2">
        <v>191.58228694339419</v>
      </c>
      <c r="AR16" s="2">
        <v>2.132531072808415E-26</v>
      </c>
    </row>
    <row r="17" spans="1:47" x14ac:dyDescent="0.25">
      <c r="A17" s="1">
        <v>41884</v>
      </c>
      <c r="B17">
        <v>2.047105718418455E-2</v>
      </c>
      <c r="C17">
        <f t="shared" si="4"/>
        <v>2.0104390517517882E-2</v>
      </c>
      <c r="D17">
        <v>1.3288533413906616E-2</v>
      </c>
      <c r="E17">
        <f t="shared" si="0"/>
        <v>1.2921866747239949E-2</v>
      </c>
      <c r="F17">
        <v>-1.7073131045007441E-2</v>
      </c>
      <c r="G17">
        <f t="shared" si="5"/>
        <v>-1.7439797711674108E-2</v>
      </c>
      <c r="H17" s="2">
        <v>-5.64401456616348E-4</v>
      </c>
      <c r="I17" s="2">
        <v>-1.687539625505776E-2</v>
      </c>
      <c r="J17">
        <v>-4.8961793768711244E-2</v>
      </c>
      <c r="K17">
        <f t="shared" si="1"/>
        <v>-4.9328460435377912E-2</v>
      </c>
      <c r="L17" s="2">
        <v>6.3592480704113899E-3</v>
      </c>
      <c r="M17" s="2">
        <v>-5.5687708505789302E-2</v>
      </c>
      <c r="N17">
        <v>-1.5513837223063764E-2</v>
      </c>
      <c r="O17">
        <f t="shared" si="2"/>
        <v>-1.5880503889730432E-2</v>
      </c>
      <c r="P17">
        <v>-8.0688335539068796E-3</v>
      </c>
      <c r="Q17">
        <f t="shared" si="3"/>
        <v>-8.4355002205735458E-3</v>
      </c>
      <c r="R17" s="2">
        <v>-5.577664174155287E-3</v>
      </c>
      <c r="S17" s="2">
        <v>-2.8578360464182589E-3</v>
      </c>
      <c r="W17" s="2" t="s">
        <v>29</v>
      </c>
      <c r="X17" s="2">
        <v>117</v>
      </c>
      <c r="Y17" s="2">
        <v>1.1890758291145569</v>
      </c>
      <c r="Z17" s="2">
        <v>1.0163041274483392E-2</v>
      </c>
      <c r="AA17" s="2"/>
      <c r="AB17" s="2"/>
      <c r="AE17" s="2" t="s">
        <v>29</v>
      </c>
      <c r="AF17" s="2">
        <v>117</v>
      </c>
      <c r="AG17" s="2">
        <v>0.74069741856287707</v>
      </c>
      <c r="AH17" s="2">
        <v>6.3307471672040773E-3</v>
      </c>
      <c r="AI17" s="2"/>
      <c r="AJ17" s="2"/>
      <c r="AM17" s="2" t="s">
        <v>29</v>
      </c>
      <c r="AN17" s="2">
        <v>117</v>
      </c>
      <c r="AO17" s="2">
        <v>0.18476794980262928</v>
      </c>
      <c r="AP17" s="2">
        <v>1.5792132461763186E-3</v>
      </c>
      <c r="AQ17" s="2"/>
      <c r="AR17" s="2"/>
    </row>
    <row r="18" spans="1:47" ht="15.75" thickBot="1" x14ac:dyDescent="0.3">
      <c r="A18" s="1">
        <v>41852</v>
      </c>
      <c r="B18">
        <v>5.9169285512177337E-2</v>
      </c>
      <c r="C18">
        <f t="shared" si="4"/>
        <v>5.8802618845510669E-2</v>
      </c>
      <c r="D18">
        <v>3.0865319544183128E-2</v>
      </c>
      <c r="E18">
        <f t="shared" si="0"/>
        <v>3.049865287751646E-2</v>
      </c>
      <c r="F18">
        <v>7.7508834058833007E-2</v>
      </c>
      <c r="G18">
        <f t="shared" si="5"/>
        <v>7.7142167392166339E-2</v>
      </c>
      <c r="H18" s="2">
        <v>6.4007056131281728E-2</v>
      </c>
      <c r="I18" s="2">
        <v>1.313511126088461E-2</v>
      </c>
      <c r="J18">
        <v>8.3229559514027981E-2</v>
      </c>
      <c r="K18">
        <f t="shared" si="1"/>
        <v>8.2862892847361314E-2</v>
      </c>
      <c r="L18" s="2">
        <v>6.4251957314350017E-2</v>
      </c>
      <c r="M18" s="2">
        <v>1.8610935533011297E-2</v>
      </c>
      <c r="N18">
        <v>3.7655295489735119E-2</v>
      </c>
      <c r="O18">
        <f t="shared" si="2"/>
        <v>3.7288628823068451E-2</v>
      </c>
      <c r="P18">
        <v>6.2693249657305369E-2</v>
      </c>
      <c r="Q18">
        <f t="shared" si="3"/>
        <v>6.2326582990638701E-2</v>
      </c>
      <c r="R18" s="2">
        <v>5.6074288373648085E-2</v>
      </c>
      <c r="S18" s="2">
        <v>6.2522946169906168E-3</v>
      </c>
      <c r="W18" s="3" t="s">
        <v>30</v>
      </c>
      <c r="X18" s="3">
        <v>118</v>
      </c>
      <c r="Y18" s="3">
        <v>1.45585394952611</v>
      </c>
      <c r="Z18" s="3"/>
      <c r="AA18" s="3"/>
      <c r="AB18" s="3"/>
      <c r="AE18" s="3" t="s">
        <v>30</v>
      </c>
      <c r="AF18" s="3">
        <v>118</v>
      </c>
      <c r="AG18" s="3">
        <v>1.0725793740090217</v>
      </c>
      <c r="AH18" s="3"/>
      <c r="AI18" s="3"/>
      <c r="AJ18" s="3"/>
      <c r="AM18" s="3" t="s">
        <v>30</v>
      </c>
      <c r="AN18" s="3">
        <v>118</v>
      </c>
      <c r="AO18" s="3">
        <v>0.48731723507638974</v>
      </c>
      <c r="AP18" s="3"/>
      <c r="AQ18" s="3"/>
      <c r="AR18" s="3"/>
    </row>
    <row r="19" spans="1:47" ht="15.75" thickBot="1" x14ac:dyDescent="0.3">
      <c r="A19" s="1">
        <v>41821</v>
      </c>
      <c r="B19">
        <v>3.5011951114651503E-2</v>
      </c>
      <c r="C19">
        <f t="shared" si="4"/>
        <v>3.4645284447984835E-2</v>
      </c>
      <c r="D19">
        <v>7.8642950880851159E-3</v>
      </c>
      <c r="E19">
        <f t="shared" si="0"/>
        <v>7.4976284214184489E-3</v>
      </c>
      <c r="F19">
        <v>2.8731303317827202E-2</v>
      </c>
      <c r="G19">
        <f t="shared" si="5"/>
        <v>2.8364636651160534E-2</v>
      </c>
      <c r="H19" s="2">
        <v>-3.7320423098872318E-5</v>
      </c>
      <c r="I19" s="2">
        <v>2.8401957074259406E-2</v>
      </c>
      <c r="J19">
        <v>-3.6301524220400033E-2</v>
      </c>
      <c r="K19">
        <f t="shared" si="1"/>
        <v>-3.6668190887066701E-2</v>
      </c>
      <c r="L19" s="2">
        <v>6.8318121128117699E-3</v>
      </c>
      <c r="M19" s="2">
        <v>-4.3500002999878468E-2</v>
      </c>
      <c r="N19">
        <v>-1.5079830581919862E-2</v>
      </c>
      <c r="O19">
        <f t="shared" si="2"/>
        <v>-1.5446497248586528E-2</v>
      </c>
      <c r="P19">
        <v>8.8265063250409469E-3</v>
      </c>
      <c r="Q19">
        <f t="shared" si="3"/>
        <v>8.4598396583742807E-3</v>
      </c>
      <c r="R19" s="2">
        <v>-5.0744143470465887E-3</v>
      </c>
      <c r="S19" s="2">
        <v>1.3534254005420869E-2</v>
      </c>
    </row>
    <row r="20" spans="1:47" x14ac:dyDescent="0.25">
      <c r="A20" s="1">
        <v>41792</v>
      </c>
      <c r="B20">
        <v>1.8563832012689161E-2</v>
      </c>
      <c r="C20">
        <f t="shared" si="4"/>
        <v>1.8197165346022493E-2</v>
      </c>
      <c r="D20">
        <v>3.6890440276661753E-2</v>
      </c>
      <c r="E20">
        <f t="shared" si="0"/>
        <v>3.6523773609995085E-2</v>
      </c>
      <c r="F20">
        <v>2.7661911888336773E-2</v>
      </c>
      <c r="G20">
        <f t="shared" si="5"/>
        <v>2.7295245221670105E-2</v>
      </c>
      <c r="H20" s="2">
        <v>4.1421901926273388E-2</v>
      </c>
      <c r="I20" s="2">
        <v>-1.4126656704603283E-2</v>
      </c>
      <c r="J20">
        <v>3.9129775938433219E-2</v>
      </c>
      <c r="K20">
        <f t="shared" si="1"/>
        <v>3.8763109271766551E-2</v>
      </c>
      <c r="L20" s="2">
        <v>4.4002828450560527E-2</v>
      </c>
      <c r="M20" s="2">
        <v>-5.2397191787939765E-3</v>
      </c>
      <c r="N20">
        <v>1.9058331658920569E-2</v>
      </c>
      <c r="O20">
        <f t="shared" si="2"/>
        <v>1.8691664992253901E-2</v>
      </c>
      <c r="P20">
        <v>3.0561490029030226E-2</v>
      </c>
      <c r="Q20">
        <f t="shared" si="3"/>
        <v>3.0194823362363558E-2</v>
      </c>
      <c r="R20" s="2">
        <v>3.4510289242351375E-2</v>
      </c>
      <c r="S20" s="2">
        <v>-4.3154658799878162E-3</v>
      </c>
      <c r="W20" s="4"/>
      <c r="X20" s="4" t="s">
        <v>37</v>
      </c>
      <c r="Y20" s="4" t="s">
        <v>25</v>
      </c>
      <c r="Z20" s="4" t="s">
        <v>38</v>
      </c>
      <c r="AA20" s="4" t="s">
        <v>39</v>
      </c>
      <c r="AB20" s="4" t="s">
        <v>40</v>
      </c>
      <c r="AC20" s="4" t="s">
        <v>41</v>
      </c>
      <c r="AE20" s="4"/>
      <c r="AF20" s="4" t="s">
        <v>37</v>
      </c>
      <c r="AG20" s="4" t="s">
        <v>25</v>
      </c>
      <c r="AH20" s="4" t="s">
        <v>38</v>
      </c>
      <c r="AI20" s="4" t="s">
        <v>39</v>
      </c>
      <c r="AJ20" s="4" t="s">
        <v>40</v>
      </c>
      <c r="AK20" s="4" t="s">
        <v>41</v>
      </c>
      <c r="AM20" s="4"/>
      <c r="AN20" s="4" t="s">
        <v>37</v>
      </c>
      <c r="AO20" s="4" t="s">
        <v>25</v>
      </c>
      <c r="AP20" s="4" t="s">
        <v>38</v>
      </c>
      <c r="AQ20" s="4" t="s">
        <v>39</v>
      </c>
      <c r="AR20" s="4" t="s">
        <v>40</v>
      </c>
      <c r="AS20" s="4" t="s">
        <v>41</v>
      </c>
      <c r="AT20" s="4" t="s">
        <v>42</v>
      </c>
      <c r="AU20" s="4" t="s">
        <v>43</v>
      </c>
    </row>
    <row r="21" spans="1:47" x14ac:dyDescent="0.25">
      <c r="A21" s="1">
        <v>41760</v>
      </c>
      <c r="B21">
        <v>2.0515266552616814E-2</v>
      </c>
      <c r="C21">
        <f t="shared" si="4"/>
        <v>2.0148599885950146E-2</v>
      </c>
      <c r="D21">
        <v>-7.3240914590152828E-3</v>
      </c>
      <c r="E21">
        <f t="shared" si="0"/>
        <v>-7.6907581256819499E-3</v>
      </c>
      <c r="F21">
        <v>7.8709267652074769E-2</v>
      </c>
      <c r="G21">
        <f t="shared" si="5"/>
        <v>7.8342600985408101E-2</v>
      </c>
      <c r="H21" s="2">
        <v>4.3816742184407897E-2</v>
      </c>
      <c r="I21" s="2">
        <v>3.4525858801000203E-2</v>
      </c>
      <c r="J21">
        <v>2.7685472862172881E-2</v>
      </c>
      <c r="K21">
        <f t="shared" si="1"/>
        <v>2.7318806195506213E-2</v>
      </c>
      <c r="L21" s="2">
        <v>4.6149965838022028E-2</v>
      </c>
      <c r="M21" s="2">
        <v>-1.8831159642515815E-2</v>
      </c>
      <c r="N21">
        <v>2.1030280012996005E-2</v>
      </c>
      <c r="O21">
        <f t="shared" si="2"/>
        <v>2.0663613346329338E-2</v>
      </c>
      <c r="P21">
        <v>2.9896478901962294E-2</v>
      </c>
      <c r="Q21">
        <f t="shared" si="3"/>
        <v>2.9529812235295626E-2</v>
      </c>
      <c r="R21" s="2">
        <v>3.6796850262800607E-2</v>
      </c>
      <c r="S21" s="2">
        <v>-7.2670380275049809E-3</v>
      </c>
      <c r="W21" s="2" t="s">
        <v>31</v>
      </c>
      <c r="X21" s="2">
        <v>2.3650585119324555E-2</v>
      </c>
      <c r="Y21" s="2">
        <v>9.2916133942677823E-3</v>
      </c>
      <c r="Z21" s="2">
        <v>2.545369045801579</v>
      </c>
      <c r="AA21" s="2">
        <v>1.2216959556492241E-2</v>
      </c>
      <c r="AB21" s="2">
        <v>5.2490316847523776E-3</v>
      </c>
      <c r="AC21" s="2">
        <v>4.2052138553896737E-2</v>
      </c>
      <c r="AE21" s="2" t="s">
        <v>31</v>
      </c>
      <c r="AF21" s="2">
        <v>1.8721737531754587E-2</v>
      </c>
      <c r="AG21" s="2">
        <v>7.3334235917951185E-3</v>
      </c>
      <c r="AH21" s="2">
        <v>2.5529327874502026</v>
      </c>
      <c r="AI21" s="2">
        <v>1.196878972603287E-2</v>
      </c>
      <c r="AJ21" s="2">
        <v>4.1982763892557239E-3</v>
      </c>
      <c r="AK21" s="2">
        <v>3.3245198674253448E-2</v>
      </c>
      <c r="AM21" s="2" t="s">
        <v>31</v>
      </c>
      <c r="AN21" s="2">
        <v>1.2836479940879091E-2</v>
      </c>
      <c r="AO21" s="2">
        <v>3.6626858930148836E-3</v>
      </c>
      <c r="AP21" s="2">
        <v>3.5046630576101463</v>
      </c>
      <c r="AQ21" s="2">
        <v>6.488266979548877E-4</v>
      </c>
      <c r="AR21" s="2">
        <v>5.5827224593261874E-3</v>
      </c>
      <c r="AS21" s="2">
        <v>2.0090237422431996E-2</v>
      </c>
      <c r="AT21" s="2">
        <v>5.5827224593261874E-3</v>
      </c>
      <c r="AU21" s="2">
        <v>2.0090237422431996E-2</v>
      </c>
    </row>
    <row r="22" spans="1:47" ht="15.75" thickBot="1" x14ac:dyDescent="0.3">
      <c r="A22" s="1">
        <v>41730</v>
      </c>
      <c r="B22">
        <v>-1.4393824838475178E-2</v>
      </c>
      <c r="C22">
        <f t="shared" si="4"/>
        <v>-1.4760491505141844E-2</v>
      </c>
      <c r="D22">
        <v>-7.2099532090240906E-2</v>
      </c>
      <c r="E22">
        <f t="shared" si="0"/>
        <v>-7.2466198756907574E-2</v>
      </c>
      <c r="F22">
        <v>9.9396325810672467E-2</v>
      </c>
      <c r="G22">
        <f t="shared" si="5"/>
        <v>9.9029659144005799E-2</v>
      </c>
      <c r="H22" s="2">
        <v>2.5807009781496755E-2</v>
      </c>
      <c r="I22" s="2">
        <v>7.3222649362509051E-2</v>
      </c>
      <c r="J22">
        <v>-9.5846807025698089E-2</v>
      </c>
      <c r="K22">
        <f t="shared" si="1"/>
        <v>-9.6213473692364757E-2</v>
      </c>
      <c r="L22" s="2">
        <v>3.0003014220217995E-2</v>
      </c>
      <c r="M22" s="2">
        <v>-0.12621648791258275</v>
      </c>
      <c r="N22">
        <v>6.2007889650528281E-3</v>
      </c>
      <c r="O22">
        <f t="shared" si="2"/>
        <v>5.834122298386161E-3</v>
      </c>
      <c r="P22">
        <v>-2.0735959535935426E-2</v>
      </c>
      <c r="Q22">
        <f t="shared" si="3"/>
        <v>-2.1102626202602094E-2</v>
      </c>
      <c r="R22" s="2">
        <v>1.9601401856026331E-2</v>
      </c>
      <c r="S22" s="2">
        <v>-4.0704028058628425E-2</v>
      </c>
      <c r="W22" s="3" t="s">
        <v>18</v>
      </c>
      <c r="X22" s="3">
        <v>1.0888405789248972</v>
      </c>
      <c r="Y22" s="3">
        <v>0.21252060239896042</v>
      </c>
      <c r="Z22" s="3">
        <v>5.1234589335524268</v>
      </c>
      <c r="AA22" s="3">
        <v>1.1961398802468018E-6</v>
      </c>
      <c r="AB22" s="3">
        <v>0.66795466223312561</v>
      </c>
      <c r="AC22" s="3">
        <v>1.5097264956166687</v>
      </c>
      <c r="AE22" s="3" t="s">
        <v>18</v>
      </c>
      <c r="AF22" s="3">
        <v>1.2144538436744976</v>
      </c>
      <c r="AG22" s="3">
        <v>0.16773229074904525</v>
      </c>
      <c r="AH22" s="3">
        <v>7.2404296051230697</v>
      </c>
      <c r="AI22" s="3">
        <v>5.1016177504471514E-11</v>
      </c>
      <c r="AJ22" s="3">
        <v>0.88226883123888444</v>
      </c>
      <c r="AK22" s="3">
        <v>1.5466388561101108</v>
      </c>
      <c r="AM22" s="3" t="s">
        <v>18</v>
      </c>
      <c r="AN22" s="3">
        <v>1.1595440700683557</v>
      </c>
      <c r="AO22" s="3">
        <v>8.3774063701564316E-2</v>
      </c>
      <c r="AP22" s="3">
        <v>13.841325331896291</v>
      </c>
      <c r="AQ22" s="3">
        <v>2.132531072808522E-26</v>
      </c>
      <c r="AR22" s="3">
        <v>0.99363392677864215</v>
      </c>
      <c r="AS22" s="3">
        <v>1.3254542133580691</v>
      </c>
      <c r="AT22" s="3">
        <v>0.99363392677864215</v>
      </c>
      <c r="AU22" s="3">
        <v>1.3254542133580691</v>
      </c>
    </row>
    <row r="23" spans="1:47" x14ac:dyDescent="0.25">
      <c r="A23" s="1">
        <v>41701</v>
      </c>
      <c r="B23">
        <v>6.9955639956980814E-2</v>
      </c>
      <c r="C23">
        <f t="shared" si="4"/>
        <v>6.9588973290314146E-2</v>
      </c>
      <c r="D23">
        <v>6.8461818416205036E-2</v>
      </c>
      <c r="E23">
        <f t="shared" si="0"/>
        <v>6.8095151749538368E-2</v>
      </c>
      <c r="F23">
        <v>1.9952958585146452E-2</v>
      </c>
      <c r="G23">
        <f t="shared" si="5"/>
        <v>1.9586291918479784E-2</v>
      </c>
      <c r="H23" s="2">
        <v>2.6695232956619665E-2</v>
      </c>
      <c r="I23" s="2">
        <v>-7.1089410381398807E-3</v>
      </c>
      <c r="J23">
        <v>-7.1057748063113782E-2</v>
      </c>
      <c r="K23">
        <f t="shared" si="1"/>
        <v>-7.142441472978045E-2</v>
      </c>
      <c r="L23" s="2">
        <v>3.0799366787466781E-2</v>
      </c>
      <c r="M23" s="2">
        <v>-0.10222378151724723</v>
      </c>
      <c r="N23">
        <v>6.9321656079357474E-3</v>
      </c>
      <c r="O23">
        <f t="shared" si="2"/>
        <v>6.5654989412690804E-3</v>
      </c>
      <c r="P23">
        <v>2.1828167223804634E-2</v>
      </c>
      <c r="Q23">
        <f t="shared" si="3"/>
        <v>2.1461500557137966E-2</v>
      </c>
      <c r="R23" s="2">
        <v>2.0449465305267721E-2</v>
      </c>
      <c r="S23" s="2">
        <v>1.0120352518702448E-3</v>
      </c>
    </row>
    <row r="24" spans="1:47" x14ac:dyDescent="0.25">
      <c r="A24" s="1">
        <v>41673</v>
      </c>
      <c r="B24">
        <v>2.0012504022852103E-2</v>
      </c>
      <c r="C24">
        <f t="shared" si="4"/>
        <v>1.9645837356185435E-2</v>
      </c>
      <c r="D24">
        <v>2.637279422705489E-2</v>
      </c>
      <c r="E24">
        <f t="shared" si="0"/>
        <v>2.6006127560388222E-2</v>
      </c>
      <c r="F24">
        <v>5.7510786696100359E-2</v>
      </c>
      <c r="G24">
        <f t="shared" si="5"/>
        <v>5.7144120029433691E-2</v>
      </c>
      <c r="H24" s="2">
        <v>7.0640080571978597E-2</v>
      </c>
      <c r="I24" s="2">
        <v>-1.3495960542544906E-2</v>
      </c>
      <c r="J24">
        <v>9.506827569729738E-3</v>
      </c>
      <c r="K24">
        <f t="shared" si="1"/>
        <v>9.1401609030630718E-3</v>
      </c>
      <c r="L24" s="2">
        <v>7.0198915454956906E-2</v>
      </c>
      <c r="M24" s="2">
        <v>-6.1058754551893836E-2</v>
      </c>
      <c r="N24">
        <v>4.3117029976595278E-2</v>
      </c>
      <c r="O24">
        <f t="shared" si="2"/>
        <v>4.275036330992861E-2</v>
      </c>
      <c r="P24">
        <v>2.8350728128934272E-2</v>
      </c>
      <c r="Q24">
        <f t="shared" si="3"/>
        <v>2.7984061462267604E-2</v>
      </c>
      <c r="R24" s="2">
        <v>6.240741021017461E-2</v>
      </c>
      <c r="S24" s="2">
        <v>-3.4423348747907007E-2</v>
      </c>
    </row>
    <row r="25" spans="1:47" x14ac:dyDescent="0.25">
      <c r="A25" s="1">
        <v>41641</v>
      </c>
      <c r="B25">
        <v>1.149432374268782E-2</v>
      </c>
      <c r="C25">
        <f t="shared" si="4"/>
        <v>1.1127657076021154E-2</v>
      </c>
      <c r="D25">
        <v>-4.7160027316970159E-2</v>
      </c>
      <c r="E25">
        <f t="shared" si="0"/>
        <v>-4.7526693983636827E-2</v>
      </c>
      <c r="F25">
        <v>-0.10769675158013095</v>
      </c>
      <c r="G25">
        <f t="shared" si="5"/>
        <v>-0.10806341824679762</v>
      </c>
      <c r="H25" s="2">
        <v>-2.4937358777234436E-2</v>
      </c>
      <c r="I25" s="2">
        <v>-8.3126059469563182E-2</v>
      </c>
      <c r="J25">
        <v>-0.10055419166732436</v>
      </c>
      <c r="K25">
        <f t="shared" si="1"/>
        <v>-0.10092085833399103</v>
      </c>
      <c r="L25" s="2">
        <v>-1.5492768041455347E-2</v>
      </c>
      <c r="M25" s="2">
        <v>-8.5428090292535688E-2</v>
      </c>
      <c r="N25">
        <v>-3.5582905675162646E-2</v>
      </c>
      <c r="O25">
        <f t="shared" si="2"/>
        <v>-3.5949572341829314E-2</v>
      </c>
      <c r="P25">
        <v>-6.0979161705434409E-2</v>
      </c>
      <c r="Q25">
        <f t="shared" si="3"/>
        <v>-6.1345828372101077E-2</v>
      </c>
      <c r="R25" s="2">
        <v>-2.884863348958246E-2</v>
      </c>
      <c r="S25" s="2">
        <v>-3.2497194882518621E-2</v>
      </c>
      <c r="W25" t="s">
        <v>1</v>
      </c>
      <c r="AE25" t="s">
        <v>2</v>
      </c>
    </row>
    <row r="26" spans="1:47" ht="15.75" thickBot="1" x14ac:dyDescent="0.3">
      <c r="A26" s="1">
        <v>41610</v>
      </c>
      <c r="B26">
        <v>-1.8882837902850304E-2</v>
      </c>
      <c r="C26">
        <f t="shared" si="4"/>
        <v>-1.9249504569516972E-2</v>
      </c>
      <c r="D26">
        <v>2.2020264531377277E-2</v>
      </c>
      <c r="E26">
        <f t="shared" si="0"/>
        <v>2.1653597864710609E-2</v>
      </c>
      <c r="F26">
        <v>8.9017792649679246E-3</v>
      </c>
      <c r="G26">
        <f t="shared" si="5"/>
        <v>8.5351125983012584E-3</v>
      </c>
      <c r="H26" s="2">
        <v>4.6892360555270879E-2</v>
      </c>
      <c r="I26" s="2">
        <v>-3.8357247956969619E-2</v>
      </c>
      <c r="J26">
        <v>1.3134530932555854E-2</v>
      </c>
      <c r="K26">
        <f t="shared" si="1"/>
        <v>1.2767864265889188E-2</v>
      </c>
      <c r="L26" s="2">
        <v>4.8907467166644E-2</v>
      </c>
      <c r="M26" s="2">
        <v>-3.6139602900754811E-2</v>
      </c>
      <c r="N26">
        <v>2.356279155049279E-2</v>
      </c>
      <c r="O26">
        <f t="shared" si="2"/>
        <v>2.3196124883826122E-2</v>
      </c>
      <c r="P26">
        <v>6.2934342065126877E-3</v>
      </c>
      <c r="Q26">
        <f t="shared" si="3"/>
        <v>5.9267675398460206E-3</v>
      </c>
      <c r="R26" s="2">
        <v>3.9733408998484696E-2</v>
      </c>
      <c r="S26" s="2">
        <v>-3.3806641458638674E-2</v>
      </c>
    </row>
    <row r="27" spans="1:47" ht="15.75" thickBot="1" x14ac:dyDescent="0.3">
      <c r="A27" s="1">
        <v>41579</v>
      </c>
      <c r="B27">
        <v>8.4981005423638553E-2</v>
      </c>
      <c r="C27">
        <f t="shared" si="4"/>
        <v>8.4614338756971885E-2</v>
      </c>
      <c r="D27">
        <v>0.11020566659768992</v>
      </c>
      <c r="E27">
        <f t="shared" si="0"/>
        <v>0.10983899993102325</v>
      </c>
      <c r="F27">
        <v>7.0052680166790685E-2</v>
      </c>
      <c r="G27">
        <f t="shared" si="5"/>
        <v>6.9686013500124017E-2</v>
      </c>
      <c r="H27" s="2">
        <v>5.234122642946492E-2</v>
      </c>
      <c r="I27" s="2">
        <v>1.7344787070659097E-2</v>
      </c>
      <c r="J27">
        <v>8.1284498753631682E-2</v>
      </c>
      <c r="K27">
        <f t="shared" si="1"/>
        <v>8.0917832086965014E-2</v>
      </c>
      <c r="L27" s="2">
        <v>5.3792746507512659E-2</v>
      </c>
      <c r="M27" s="2">
        <v>2.7125085579452354E-2</v>
      </c>
      <c r="N27">
        <v>2.8049471635186451E-2</v>
      </c>
      <c r="O27">
        <f t="shared" si="2"/>
        <v>2.7682804968519784E-2</v>
      </c>
      <c r="P27">
        <v>8.6630962735437717E-2</v>
      </c>
      <c r="Q27">
        <f t="shared" si="3"/>
        <v>8.6264296068771049E-2</v>
      </c>
      <c r="R27" s="2">
        <v>4.4935912284985016E-2</v>
      </c>
      <c r="S27" s="2">
        <v>4.1328383783786032E-2</v>
      </c>
      <c r="W27" s="11" t="s">
        <v>21</v>
      </c>
      <c r="X27" s="11"/>
      <c r="AE27" s="11" t="s">
        <v>21</v>
      </c>
      <c r="AF27" s="11"/>
    </row>
    <row r="28" spans="1:47" x14ac:dyDescent="0.25">
      <c r="A28" s="1">
        <v>41548</v>
      </c>
      <c r="B28">
        <v>6.4002485933356126E-2</v>
      </c>
      <c r="C28">
        <f t="shared" si="4"/>
        <v>6.3635819266689458E-2</v>
      </c>
      <c r="D28">
        <v>4.4439554721322867E-3</v>
      </c>
      <c r="E28">
        <f t="shared" si="0"/>
        <v>4.0772888054656196E-3</v>
      </c>
      <c r="F28">
        <v>9.6381803796907292E-2</v>
      </c>
      <c r="G28">
        <f t="shared" si="5"/>
        <v>9.6015137130240624E-2</v>
      </c>
      <c r="H28" s="2">
        <v>7.2435920967568457E-2</v>
      </c>
      <c r="I28" s="2">
        <v>2.3579216162672167E-2</v>
      </c>
      <c r="J28">
        <v>0.16437430122308549</v>
      </c>
      <c r="K28">
        <f t="shared" si="1"/>
        <v>0.16400763455641884</v>
      </c>
      <c r="L28" s="2">
        <v>7.1809008671900001E-2</v>
      </c>
      <c r="M28" s="2">
        <v>9.2198625884518839E-2</v>
      </c>
      <c r="N28">
        <v>4.4595752618006079E-2</v>
      </c>
      <c r="O28">
        <f t="shared" si="2"/>
        <v>4.4229085951339411E-2</v>
      </c>
      <c r="P28">
        <v>8.2300636606370298E-2</v>
      </c>
      <c r="Q28">
        <f t="shared" si="3"/>
        <v>8.193396993970363E-2</v>
      </c>
      <c r="R28" s="2">
        <v>6.4122054280298324E-2</v>
      </c>
      <c r="S28" s="2">
        <v>1.7811915659405306E-2</v>
      </c>
      <c r="W28" s="2" t="s">
        <v>22</v>
      </c>
      <c r="X28" s="2">
        <v>0.62652345977183144</v>
      </c>
      <c r="Y28" t="s">
        <v>50</v>
      </c>
      <c r="AE28" s="2" t="s">
        <v>22</v>
      </c>
      <c r="AF28" s="2">
        <v>0.65406755290405461</v>
      </c>
      <c r="AG28" t="s">
        <v>50</v>
      </c>
      <c r="AM28" s="4"/>
    </row>
    <row r="29" spans="1:47" x14ac:dyDescent="0.25">
      <c r="A29" s="1">
        <v>41520</v>
      </c>
      <c r="B29">
        <v>-3.5929157138380454E-3</v>
      </c>
      <c r="C29">
        <f t="shared" si="4"/>
        <v>-3.9595823805047125E-3</v>
      </c>
      <c r="D29">
        <v>2.2956607952850348E-2</v>
      </c>
      <c r="E29">
        <f t="shared" si="0"/>
        <v>2.258994128618368E-2</v>
      </c>
      <c r="F29">
        <v>-2.1489365641074551E-2</v>
      </c>
      <c r="G29">
        <f t="shared" si="5"/>
        <v>-2.1856032307741219E-2</v>
      </c>
      <c r="H29" s="2">
        <v>5.4405860559155528E-2</v>
      </c>
      <c r="I29" s="2">
        <v>-7.6261892866896747E-2</v>
      </c>
      <c r="J29">
        <v>0.11267706869012833</v>
      </c>
      <c r="K29">
        <f t="shared" si="1"/>
        <v>0.11231040202346167</v>
      </c>
      <c r="L29" s="2">
        <v>5.5643831612763442E-2</v>
      </c>
      <c r="M29" s="2">
        <v>5.6666570410698225E-2</v>
      </c>
      <c r="N29">
        <v>2.9749523177239112E-2</v>
      </c>
      <c r="O29">
        <f t="shared" si="2"/>
        <v>2.9382856510572444E-2</v>
      </c>
      <c r="P29">
        <v>2.763784882201652E-2</v>
      </c>
      <c r="Q29">
        <f t="shared" si="3"/>
        <v>2.7271182155349852E-2</v>
      </c>
      <c r="R29" s="2">
        <v>4.6907196969382753E-2</v>
      </c>
      <c r="S29" s="2">
        <v>-1.96360148140329E-2</v>
      </c>
      <c r="W29" s="2" t="s">
        <v>23</v>
      </c>
      <c r="X29" s="2">
        <v>0.39253164564446563</v>
      </c>
      <c r="Y29">
        <f>1-X29</f>
        <v>0.60746835435553437</v>
      </c>
      <c r="AE29" s="2" t="s">
        <v>23</v>
      </c>
      <c r="AF29" s="2">
        <v>0.42780436376189823</v>
      </c>
      <c r="AG29">
        <f>1-AF29</f>
        <v>0.57219563623810177</v>
      </c>
      <c r="AM29" s="2"/>
    </row>
    <row r="30" spans="1:47" x14ac:dyDescent="0.25">
      <c r="A30" s="1">
        <v>41487</v>
      </c>
      <c r="B30">
        <v>5.6386862049446075E-2</v>
      </c>
      <c r="C30">
        <f t="shared" si="4"/>
        <v>5.6020195382779407E-2</v>
      </c>
      <c r="D30">
        <v>-9.3307038150891322E-2</v>
      </c>
      <c r="E30">
        <f t="shared" si="0"/>
        <v>-9.367370481755799E-2</v>
      </c>
      <c r="F30">
        <v>8.3766759162493681E-2</v>
      </c>
      <c r="G30">
        <f t="shared" si="5"/>
        <v>8.3400092495827013E-2</v>
      </c>
      <c r="H30" s="2">
        <v>-1.9733561726003261E-2</v>
      </c>
      <c r="I30" s="2">
        <v>0.10313365422183027</v>
      </c>
      <c r="J30">
        <v>-6.7193380030564548E-2</v>
      </c>
      <c r="K30">
        <f t="shared" si="1"/>
        <v>-6.7560046697231216E-2</v>
      </c>
      <c r="L30" s="2">
        <v>-1.0827209590319287E-2</v>
      </c>
      <c r="M30" s="2">
        <v>-5.6732837106911932E-2</v>
      </c>
      <c r="N30">
        <v>-3.1298019033866864E-2</v>
      </c>
      <c r="O30">
        <f t="shared" si="2"/>
        <v>-3.1664685700533532E-2</v>
      </c>
      <c r="P30">
        <v>-5.0866992423790284E-3</v>
      </c>
      <c r="Q30">
        <f t="shared" si="3"/>
        <v>-5.4533659090456954E-3</v>
      </c>
      <c r="R30" s="2">
        <v>-2.388011859375282E-2</v>
      </c>
      <c r="S30" s="2">
        <v>1.8426752684707125E-2</v>
      </c>
      <c r="W30" s="2" t="s">
        <v>24</v>
      </c>
      <c r="X30" s="2">
        <v>0.38733960842775167</v>
      </c>
      <c r="AE30" s="2" t="s">
        <v>24</v>
      </c>
      <c r="AF30" s="2">
        <v>0.42291380276841017</v>
      </c>
      <c r="AM30" s="2"/>
    </row>
    <row r="31" spans="1:47" x14ac:dyDescent="0.25">
      <c r="A31" s="1">
        <v>41456</v>
      </c>
      <c r="B31">
        <v>-7.817024024460989E-2</v>
      </c>
      <c r="C31">
        <f t="shared" si="4"/>
        <v>-7.8536906911276558E-2</v>
      </c>
      <c r="D31">
        <v>6.3390794065053227E-2</v>
      </c>
      <c r="E31">
        <f t="shared" si="0"/>
        <v>6.3024127398386559E-2</v>
      </c>
      <c r="F31">
        <v>0.14122508663574804</v>
      </c>
      <c r="G31">
        <f t="shared" si="5"/>
        <v>0.14085841996908138</v>
      </c>
      <c r="H31" s="2">
        <v>7.834585073680872E-2</v>
      </c>
      <c r="I31" s="2">
        <v>6.2512569232272663E-2</v>
      </c>
      <c r="J31">
        <v>8.4734771977854756E-2</v>
      </c>
      <c r="K31">
        <f t="shared" si="1"/>
        <v>8.4368105311188088E-2</v>
      </c>
      <c r="L31" s="2">
        <v>7.7107663194557807E-2</v>
      </c>
      <c r="M31" s="2">
        <v>7.2604421166302807E-3</v>
      </c>
      <c r="N31">
        <v>4.9462079815224991E-2</v>
      </c>
      <c r="O31">
        <f t="shared" si="2"/>
        <v>4.9095413148558323E-2</v>
      </c>
      <c r="P31">
        <v>5.2795103108511536E-2</v>
      </c>
      <c r="Q31">
        <f t="shared" si="3"/>
        <v>5.2428436441844868E-2</v>
      </c>
      <c r="R31" s="2">
        <v>6.9764775124845871E-2</v>
      </c>
      <c r="S31" s="2">
        <v>-1.7336338683001003E-2</v>
      </c>
      <c r="W31" s="2" t="s">
        <v>25</v>
      </c>
      <c r="X31" s="2">
        <v>5.6386479175846015E-2</v>
      </c>
      <c r="AE31" s="2" t="s">
        <v>25</v>
      </c>
      <c r="AF31" s="2">
        <v>6.6001638051951153E-2</v>
      </c>
      <c r="AM31" s="2"/>
    </row>
    <row r="32" spans="1:47" ht="15.75" thickBot="1" x14ac:dyDescent="0.3">
      <c r="A32" s="1">
        <v>41428</v>
      </c>
      <c r="B32">
        <v>-1.0315202929071985E-2</v>
      </c>
      <c r="C32">
        <f t="shared" si="4"/>
        <v>-1.0681869595738651E-2</v>
      </c>
      <c r="D32">
        <v>-3.2973076813924224E-2</v>
      </c>
      <c r="E32">
        <f t="shared" si="0"/>
        <v>-3.3339743480590892E-2</v>
      </c>
      <c r="F32">
        <v>-0.11829321765342539</v>
      </c>
      <c r="G32">
        <f t="shared" si="5"/>
        <v>-0.11865988432009206</v>
      </c>
      <c r="H32" s="2">
        <v>6.0478264724318082E-5</v>
      </c>
      <c r="I32" s="2">
        <v>-0.11872036258481637</v>
      </c>
      <c r="J32">
        <v>3.1537851491626148E-2</v>
      </c>
      <c r="K32">
        <f t="shared" si="1"/>
        <v>3.117118482495948E-2</v>
      </c>
      <c r="L32" s="2">
        <v>6.919495296839006E-3</v>
      </c>
      <c r="M32" s="2">
        <v>2.4251689528120474E-2</v>
      </c>
      <c r="N32">
        <v>-1.4999301636062778E-2</v>
      </c>
      <c r="O32">
        <f t="shared" si="2"/>
        <v>-1.5365968302729445E-2</v>
      </c>
      <c r="P32">
        <v>-3.2510911476198862E-2</v>
      </c>
      <c r="Q32">
        <f t="shared" si="3"/>
        <v>-3.2877578142865529E-2</v>
      </c>
      <c r="R32" s="2">
        <v>-4.981037485409151E-3</v>
      </c>
      <c r="S32" s="2">
        <v>-2.7896540657456378E-2</v>
      </c>
      <c r="W32" s="3" t="s">
        <v>26</v>
      </c>
      <c r="X32" s="3">
        <v>119</v>
      </c>
      <c r="AE32" s="3" t="s">
        <v>26</v>
      </c>
      <c r="AF32" s="3">
        <v>119</v>
      </c>
      <c r="AM32" s="2"/>
    </row>
    <row r="33" spans="1:39" x14ac:dyDescent="0.25">
      <c r="A33" s="1">
        <v>41395</v>
      </c>
      <c r="B33">
        <v>6.1774255051013464E-2</v>
      </c>
      <c r="C33">
        <f t="shared" si="4"/>
        <v>6.1407588384346797E-2</v>
      </c>
      <c r="D33">
        <v>0.11385436827384375</v>
      </c>
      <c r="E33">
        <f t="shared" si="0"/>
        <v>0.11348770160717708</v>
      </c>
      <c r="F33">
        <v>2.241929328960976E-2</v>
      </c>
      <c r="G33">
        <f t="shared" si="5"/>
        <v>2.2052626622943092E-2</v>
      </c>
      <c r="H33" s="2">
        <v>4.3491914289188291E-2</v>
      </c>
      <c r="I33" s="2">
        <v>-2.1439287666245199E-2</v>
      </c>
      <c r="J33">
        <v>6.0635964387817411E-2</v>
      </c>
      <c r="K33">
        <f t="shared" si="1"/>
        <v>6.0269297721150743E-2</v>
      </c>
      <c r="L33" s="2">
        <v>4.5858735508171239E-2</v>
      </c>
      <c r="M33" s="2">
        <v>1.4410562212979504E-2</v>
      </c>
      <c r="N33">
        <v>2.0762811721046104E-2</v>
      </c>
      <c r="O33">
        <f t="shared" si="2"/>
        <v>2.0396145054379436E-2</v>
      </c>
      <c r="P33">
        <v>6.46709702505711E-2</v>
      </c>
      <c r="Q33">
        <f t="shared" si="3"/>
        <v>6.4304303583904432E-2</v>
      </c>
      <c r="R33" s="2">
        <v>3.6486708990938782E-2</v>
      </c>
      <c r="S33" s="2">
        <v>2.781759459296565E-2</v>
      </c>
      <c r="AM33" s="2"/>
    </row>
    <row r="34" spans="1:39" ht="15.75" thickBot="1" x14ac:dyDescent="0.3">
      <c r="A34" s="1">
        <v>41365</v>
      </c>
      <c r="B34">
        <v>0.15693807411499447</v>
      </c>
      <c r="C34">
        <f t="shared" si="4"/>
        <v>0.15657140744832782</v>
      </c>
      <c r="D34">
        <v>3.9115869981788072E-2</v>
      </c>
      <c r="E34">
        <f t="shared" si="0"/>
        <v>3.8749203315121404E-2</v>
      </c>
      <c r="F34">
        <v>2.7101862516859776E-4</v>
      </c>
      <c r="G34">
        <f t="shared" si="5"/>
        <v>-9.5648041498068914E-5</v>
      </c>
      <c r="H34" s="2">
        <v>4.0240768081547598E-2</v>
      </c>
      <c r="I34" s="2">
        <v>-4.0336416123045664E-2</v>
      </c>
      <c r="J34">
        <v>-4.7581494524428371E-2</v>
      </c>
      <c r="K34">
        <f t="shared" si="1"/>
        <v>-4.7948161191095039E-2</v>
      </c>
      <c r="L34" s="2">
        <v>4.2943861519888341E-2</v>
      </c>
      <c r="M34" s="2">
        <v>-9.0892022710983372E-2</v>
      </c>
      <c r="N34">
        <v>1.8085767859252311E-2</v>
      </c>
      <c r="O34">
        <f t="shared" si="2"/>
        <v>1.7719101192585643E-2</v>
      </c>
      <c r="P34">
        <v>3.7185867049380691E-2</v>
      </c>
      <c r="Q34">
        <f t="shared" si="3"/>
        <v>3.6819200382714024E-2</v>
      </c>
      <c r="R34" s="2">
        <v>3.3382558655682903E-2</v>
      </c>
      <c r="S34" s="2">
        <v>3.43664172703112E-3</v>
      </c>
      <c r="W34" t="s">
        <v>27</v>
      </c>
      <c r="AE34" t="s">
        <v>27</v>
      </c>
      <c r="AM34" s="2"/>
    </row>
    <row r="35" spans="1:39" x14ac:dyDescent="0.25">
      <c r="A35" s="1">
        <v>41334</v>
      </c>
      <c r="B35">
        <v>2.913670401222937E-2</v>
      </c>
      <c r="C35">
        <f t="shared" si="4"/>
        <v>2.8770037345562702E-2</v>
      </c>
      <c r="D35">
        <v>-2.9844670609255105E-2</v>
      </c>
      <c r="E35">
        <f t="shared" si="0"/>
        <v>-3.0211337275921773E-2</v>
      </c>
      <c r="F35">
        <v>2.8545274394835098E-3</v>
      </c>
      <c r="G35">
        <f t="shared" si="5"/>
        <v>2.4878607728168432E-3</v>
      </c>
      <c r="H35" s="2">
        <v>6.1981866939336397E-2</v>
      </c>
      <c r="I35" s="2">
        <v>-5.949400616651955E-2</v>
      </c>
      <c r="J35">
        <v>8.4005036228308461E-3</v>
      </c>
      <c r="K35">
        <f t="shared" si="1"/>
        <v>8.0338369561641799E-3</v>
      </c>
      <c r="L35" s="2">
        <v>6.2436237282110396E-2</v>
      </c>
      <c r="M35" s="2">
        <v>-5.4402400325946218E-2</v>
      </c>
      <c r="N35">
        <v>3.5987723516956116E-2</v>
      </c>
      <c r="O35">
        <f t="shared" si="2"/>
        <v>3.5621056850289448E-2</v>
      </c>
      <c r="P35">
        <v>2.6367661163221551E-3</v>
      </c>
      <c r="Q35">
        <f t="shared" si="3"/>
        <v>2.2700994496554884E-3</v>
      </c>
      <c r="R35" s="2">
        <v>5.4140665181200004E-2</v>
      </c>
      <c r="S35" s="2">
        <v>-5.1870565731544513E-2</v>
      </c>
      <c r="W35" s="4"/>
      <c r="X35" s="4" t="s">
        <v>32</v>
      </c>
      <c r="Y35" s="4" t="s">
        <v>33</v>
      </c>
      <c r="Z35" s="4" t="s">
        <v>34</v>
      </c>
      <c r="AA35" s="4" t="s">
        <v>35</v>
      </c>
      <c r="AB35" s="4" t="s">
        <v>36</v>
      </c>
      <c r="AE35" s="4"/>
      <c r="AF35" s="4" t="s">
        <v>32</v>
      </c>
      <c r="AG35" s="4" t="s">
        <v>33</v>
      </c>
      <c r="AH35" s="4" t="s">
        <v>34</v>
      </c>
      <c r="AI35" s="4" t="s">
        <v>35</v>
      </c>
      <c r="AJ35" s="4" t="s">
        <v>36</v>
      </c>
      <c r="AM35" s="2"/>
    </row>
    <row r="36" spans="1:39" x14ac:dyDescent="0.25">
      <c r="A36" s="1">
        <v>41306</v>
      </c>
      <c r="B36">
        <v>2.1135318964846321E-2</v>
      </c>
      <c r="C36">
        <f t="shared" si="4"/>
        <v>2.0768652298179653E-2</v>
      </c>
      <c r="D36">
        <v>3.9744955273578679E-2</v>
      </c>
      <c r="E36">
        <f t="shared" si="0"/>
        <v>3.9378288606912011E-2</v>
      </c>
      <c r="F36">
        <v>-2.5285935586344031E-2</v>
      </c>
      <c r="G36">
        <f t="shared" si="5"/>
        <v>-2.5652602253010699E-2</v>
      </c>
      <c r="H36" s="2">
        <v>3.1709085717791685E-2</v>
      </c>
      <c r="I36" s="2">
        <v>-5.7361687970802384E-2</v>
      </c>
      <c r="J36">
        <v>-4.6328097928436552E-3</v>
      </c>
      <c r="K36">
        <f t="shared" si="1"/>
        <v>-4.9994764595103222E-3</v>
      </c>
      <c r="L36" s="2">
        <v>3.5294627246769961E-2</v>
      </c>
      <c r="M36" s="2">
        <v>-4.0294103706280282E-2</v>
      </c>
      <c r="N36">
        <v>1.1060649195259176E-2</v>
      </c>
      <c r="O36">
        <f t="shared" si="2"/>
        <v>1.0693982528592509E-2</v>
      </c>
      <c r="P36">
        <v>7.7403822148093288E-3</v>
      </c>
      <c r="Q36">
        <f t="shared" si="3"/>
        <v>7.3737155481426618E-3</v>
      </c>
      <c r="R36" s="2">
        <v>2.5236623967323138E-2</v>
      </c>
      <c r="S36" s="2">
        <v>-1.7862908419180475E-2</v>
      </c>
      <c r="W36" s="2" t="s">
        <v>28</v>
      </c>
      <c r="X36" s="2">
        <v>1</v>
      </c>
      <c r="Y36" s="2">
        <v>0.24037363639044634</v>
      </c>
      <c r="Z36" s="2">
        <v>0.24037363639044634</v>
      </c>
      <c r="AA36" s="2">
        <v>75.602625570719283</v>
      </c>
      <c r="AB36" s="2">
        <v>2.5155774626865343E-14</v>
      </c>
      <c r="AE36" s="2" t="s">
        <v>28</v>
      </c>
      <c r="AF36" s="2">
        <v>1</v>
      </c>
      <c r="AG36" s="2">
        <v>0.3810622775706477</v>
      </c>
      <c r="AH36" s="2">
        <v>0.3810622775706477</v>
      </c>
      <c r="AI36" s="2">
        <v>87.47551954295929</v>
      </c>
      <c r="AJ36" s="2">
        <v>7.2928733163245096E-16</v>
      </c>
      <c r="AM36" s="2"/>
    </row>
    <row r="37" spans="1:39" x14ac:dyDescent="0.25">
      <c r="A37" s="1">
        <v>41276</v>
      </c>
      <c r="B37">
        <v>2.7705097341037131E-2</v>
      </c>
      <c r="C37">
        <f t="shared" si="4"/>
        <v>2.7338430674370463E-2</v>
      </c>
      <c r="D37">
        <v>7.7398540758016596E-2</v>
      </c>
      <c r="E37">
        <f t="shared" si="0"/>
        <v>7.7031874091349928E-2</v>
      </c>
      <c r="F37">
        <v>-0.14408930753840862</v>
      </c>
      <c r="G37">
        <f t="shared" si="5"/>
        <v>-0.14445597420507528</v>
      </c>
      <c r="H37" s="2">
        <v>7.9519033436464562E-2</v>
      </c>
      <c r="I37" s="2">
        <v>-0.22397500764153982</v>
      </c>
      <c r="J37">
        <v>5.8317077735820948E-2</v>
      </c>
      <c r="K37">
        <f t="shared" si="1"/>
        <v>5.795041106915428E-2</v>
      </c>
      <c r="L37" s="2">
        <v>7.8159501382177171E-2</v>
      </c>
      <c r="M37" s="2">
        <v>-2.0209090313022891E-2</v>
      </c>
      <c r="N37">
        <v>5.0428096519578469E-2</v>
      </c>
      <c r="O37">
        <f t="shared" si="2"/>
        <v>5.0061429852911801E-2</v>
      </c>
      <c r="P37">
        <v>4.8328520741165119E-3</v>
      </c>
      <c r="Q37">
        <f t="shared" si="3"/>
        <v>4.4661854074498448E-3</v>
      </c>
      <c r="R37" s="2">
        <v>7.088491406596592E-2</v>
      </c>
      <c r="S37" s="2">
        <v>-6.6418728658516071E-2</v>
      </c>
      <c r="W37" s="2" t="s">
        <v>29</v>
      </c>
      <c r="X37" s="2">
        <v>117</v>
      </c>
      <c r="Y37" s="2">
        <v>0.37199389896022966</v>
      </c>
      <c r="Z37" s="2">
        <v>3.1794350338481166E-3</v>
      </c>
      <c r="AA37" s="2"/>
      <c r="AB37" s="2"/>
      <c r="AE37" s="2" t="s">
        <v>29</v>
      </c>
      <c r="AF37" s="2">
        <v>117</v>
      </c>
      <c r="AG37" s="2">
        <v>0.5096772983882697</v>
      </c>
      <c r="AH37" s="2">
        <v>4.356216225540767E-3</v>
      </c>
      <c r="AI37" s="2"/>
      <c r="AJ37" s="2"/>
      <c r="AM37" s="2"/>
    </row>
    <row r="38" spans="1:39" ht="15.75" thickBot="1" x14ac:dyDescent="0.3">
      <c r="A38" s="1">
        <v>41246</v>
      </c>
      <c r="B38">
        <v>3.3807988462944555E-3</v>
      </c>
      <c r="C38">
        <f t="shared" si="4"/>
        <v>3.0141321796277889E-3</v>
      </c>
      <c r="D38">
        <v>7.0350596735780355E-2</v>
      </c>
      <c r="E38">
        <f t="shared" si="0"/>
        <v>6.9983930069113687E-2</v>
      </c>
      <c r="F38">
        <v>-9.074287655346723E-2</v>
      </c>
      <c r="G38">
        <f t="shared" si="5"/>
        <v>-9.1109543220133898E-2</v>
      </c>
      <c r="H38" s="2">
        <v>2.6860477443891369E-2</v>
      </c>
      <c r="I38" s="2">
        <v>-0.11797002066402526</v>
      </c>
      <c r="J38">
        <v>-4.681642475521078E-3</v>
      </c>
      <c r="K38">
        <f t="shared" si="1"/>
        <v>-5.048309142187745E-3</v>
      </c>
      <c r="L38" s="2">
        <v>3.0947519723967587E-2</v>
      </c>
      <c r="M38" s="2">
        <v>-3.5995828866155336E-2</v>
      </c>
      <c r="N38">
        <v>7.068230463864511E-3</v>
      </c>
      <c r="O38">
        <f t="shared" si="2"/>
        <v>6.701563797197844E-3</v>
      </c>
      <c r="P38">
        <v>-5.4232808617283744E-3</v>
      </c>
      <c r="Q38">
        <f t="shared" si="3"/>
        <v>-5.7899475283950414E-3</v>
      </c>
      <c r="R38" s="2">
        <v>2.0607238502104625E-2</v>
      </c>
      <c r="S38" s="2">
        <v>-2.6397186030499668E-2</v>
      </c>
      <c r="W38" s="3" t="s">
        <v>30</v>
      </c>
      <c r="X38" s="3">
        <v>118</v>
      </c>
      <c r="Y38" s="3">
        <v>0.61236753535067601</v>
      </c>
      <c r="Z38" s="3"/>
      <c r="AA38" s="3"/>
      <c r="AB38" s="3"/>
      <c r="AE38" s="3" t="s">
        <v>30</v>
      </c>
      <c r="AF38" s="3">
        <v>118</v>
      </c>
      <c r="AG38" s="3">
        <v>0.8907395759589174</v>
      </c>
      <c r="AH38" s="3"/>
      <c r="AI38" s="3"/>
      <c r="AJ38" s="3"/>
      <c r="AM38" s="2"/>
    </row>
    <row r="39" spans="1:39" ht="15.75" thickBot="1" x14ac:dyDescent="0.3">
      <c r="A39" s="1">
        <v>41214</v>
      </c>
      <c r="B39">
        <v>-5.9609641644414339E-2</v>
      </c>
      <c r="C39">
        <f t="shared" si="4"/>
        <v>-5.9976308311081007E-2</v>
      </c>
      <c r="D39">
        <v>-1.4395377414003296E-2</v>
      </c>
      <c r="E39">
        <f t="shared" si="0"/>
        <v>-1.4762044080669962E-2</v>
      </c>
      <c r="F39">
        <v>-1.237457297163584E-2</v>
      </c>
      <c r="G39">
        <f t="shared" si="5"/>
        <v>-1.2741239638302506E-2</v>
      </c>
      <c r="H39" s="2">
        <v>2.1733644212640235E-2</v>
      </c>
      <c r="I39" s="2">
        <v>-3.4474883850942745E-2</v>
      </c>
      <c r="J39">
        <v>8.2270617382758524E-2</v>
      </c>
      <c r="K39">
        <f t="shared" si="1"/>
        <v>8.1903950716091856E-2</v>
      </c>
      <c r="L39" s="2">
        <v>2.6350964578918307E-2</v>
      </c>
      <c r="M39" s="2">
        <v>5.5552986137173549E-2</v>
      </c>
      <c r="N39">
        <v>2.8467170173434031E-3</v>
      </c>
      <c r="O39">
        <f t="shared" si="2"/>
        <v>2.4800503506767365E-3</v>
      </c>
      <c r="P39">
        <v>-1.0272436618237388E-3</v>
      </c>
      <c r="Q39">
        <f t="shared" si="3"/>
        <v>-1.3939103284904054E-3</v>
      </c>
      <c r="R39" s="2">
        <v>1.5712207618477247E-2</v>
      </c>
      <c r="S39" s="2">
        <v>-1.7106117946967654E-2</v>
      </c>
      <c r="AM39" s="2"/>
    </row>
    <row r="40" spans="1:39" x14ac:dyDescent="0.25">
      <c r="A40" s="1">
        <v>41183</v>
      </c>
      <c r="B40">
        <v>-4.0994600269062716E-2</v>
      </c>
      <c r="C40">
        <f t="shared" si="4"/>
        <v>-4.1361266935729384E-2</v>
      </c>
      <c r="D40">
        <v>3.7248752135754785E-2</v>
      </c>
      <c r="E40">
        <f t="shared" si="0"/>
        <v>3.6882085469088118E-2</v>
      </c>
      <c r="F40">
        <v>-0.10760004832840803</v>
      </c>
      <c r="G40">
        <f t="shared" si="5"/>
        <v>-0.10796671499507469</v>
      </c>
      <c r="H40" s="2">
        <v>-5.7568871015894196E-3</v>
      </c>
      <c r="I40" s="2">
        <v>-0.10220982789348527</v>
      </c>
      <c r="J40">
        <v>-8.4263948608651995E-2</v>
      </c>
      <c r="K40">
        <f t="shared" si="1"/>
        <v>-8.4630615275318663E-2</v>
      </c>
      <c r="L40" s="2">
        <v>1.7038310653275414E-3</v>
      </c>
      <c r="M40" s="2">
        <v>-8.6334446340646201E-2</v>
      </c>
      <c r="N40">
        <v>-1.9789409878227415E-2</v>
      </c>
      <c r="O40">
        <f t="shared" si="2"/>
        <v>-2.0156076544894083E-2</v>
      </c>
      <c r="P40">
        <v>-4.8902461267591985E-2</v>
      </c>
      <c r="Q40">
        <f t="shared" si="3"/>
        <v>-4.9269127934258652E-2</v>
      </c>
      <c r="R40" s="2">
        <v>-1.0535379092596713E-2</v>
      </c>
      <c r="S40" s="2">
        <v>-3.873374884166194E-2</v>
      </c>
      <c r="W40" s="4"/>
      <c r="X40" s="4" t="s">
        <v>37</v>
      </c>
      <c r="Y40" s="4" t="s">
        <v>25</v>
      </c>
      <c r="Z40" s="4" t="s">
        <v>38</v>
      </c>
      <c r="AA40" s="4" t="s">
        <v>39</v>
      </c>
      <c r="AB40" s="4" t="s">
        <v>40</v>
      </c>
      <c r="AC40" s="4" t="s">
        <v>41</v>
      </c>
      <c r="AE40" s="4"/>
      <c r="AF40" s="4" t="s">
        <v>37</v>
      </c>
      <c r="AG40" s="4" t="s">
        <v>25</v>
      </c>
      <c r="AH40" s="4" t="s">
        <v>38</v>
      </c>
      <c r="AI40" s="4" t="s">
        <v>39</v>
      </c>
      <c r="AJ40" s="4" t="s">
        <v>40</v>
      </c>
      <c r="AK40" s="4" t="s">
        <v>41</v>
      </c>
      <c r="AM40" s="2"/>
    </row>
    <row r="41" spans="1:39" x14ac:dyDescent="0.25">
      <c r="A41" s="1">
        <v>41156</v>
      </c>
      <c r="B41">
        <v>-3.4393216311411789E-2</v>
      </c>
      <c r="C41">
        <f t="shared" si="4"/>
        <v>-3.4759882978078457E-2</v>
      </c>
      <c r="D41">
        <v>8.9930012902192741E-2</v>
      </c>
      <c r="E41">
        <f t="shared" si="0"/>
        <v>8.9563346235526073E-2</v>
      </c>
      <c r="F41">
        <v>2.7959870211949835E-3</v>
      </c>
      <c r="G41">
        <f t="shared" si="5"/>
        <v>2.4293203545283169E-3</v>
      </c>
      <c r="H41" s="2">
        <v>4.7710127801646338E-2</v>
      </c>
      <c r="I41" s="2">
        <v>-4.5280807447118022E-2</v>
      </c>
      <c r="J41">
        <v>2.4368642617011452E-2</v>
      </c>
      <c r="K41">
        <f t="shared" si="1"/>
        <v>2.4001975950344784E-2</v>
      </c>
      <c r="L41" s="2">
        <v>4.9640651195503593E-2</v>
      </c>
      <c r="M41" s="2">
        <v>-2.563867524515881E-2</v>
      </c>
      <c r="N41">
        <v>2.4236153696477025E-2</v>
      </c>
      <c r="O41">
        <f t="shared" si="2"/>
        <v>2.3869487029810357E-2</v>
      </c>
      <c r="P41">
        <v>2.0675356557246845E-2</v>
      </c>
      <c r="Q41">
        <f t="shared" si="3"/>
        <v>2.0308689890580177E-2</v>
      </c>
      <c r="R41" s="2">
        <v>4.0514202081869219E-2</v>
      </c>
      <c r="S41" s="2">
        <v>-2.0205512191289042E-2</v>
      </c>
      <c r="W41" s="2" t="s">
        <v>31</v>
      </c>
      <c r="X41" s="2">
        <v>5.1288417155523677E-3</v>
      </c>
      <c r="Y41" s="2">
        <v>5.1970185188491618E-3</v>
      </c>
      <c r="Z41" s="2">
        <v>0.98688155467418048</v>
      </c>
      <c r="AA41" s="2">
        <v>0.32573719974903759</v>
      </c>
      <c r="AB41" s="2">
        <v>-5.1635811304156336E-3</v>
      </c>
      <c r="AC41" s="2">
        <v>1.5421264561520369E-2</v>
      </c>
      <c r="AE41" s="2" t="s">
        <v>31</v>
      </c>
      <c r="AF41" s="2">
        <v>3.8447553968848887E-3</v>
      </c>
      <c r="AG41" s="2">
        <v>6.0832266927086974E-3</v>
      </c>
      <c r="AH41" s="2">
        <v>0.63202566517752479</v>
      </c>
      <c r="AI41" s="2">
        <v>0.52860318003297602</v>
      </c>
      <c r="AJ41" s="2">
        <v>-8.2027562989368356E-3</v>
      </c>
      <c r="AK41" s="2">
        <v>1.5892267092706611E-2</v>
      </c>
      <c r="AM41" s="2"/>
    </row>
    <row r="42" spans="1:39" ht="15.75" thickBot="1" x14ac:dyDescent="0.3">
      <c r="A42" s="1">
        <v>41122</v>
      </c>
      <c r="B42">
        <v>5.2737511080109253E-2</v>
      </c>
      <c r="C42">
        <f t="shared" si="4"/>
        <v>5.2370844413442585E-2</v>
      </c>
      <c r="D42">
        <v>3.1666650477984601E-2</v>
      </c>
      <c r="E42">
        <f t="shared" si="0"/>
        <v>3.1299983811317933E-2</v>
      </c>
      <c r="F42">
        <v>9.3876853881901853E-2</v>
      </c>
      <c r="G42">
        <f t="shared" si="5"/>
        <v>9.3510187215235185E-2</v>
      </c>
      <c r="H42" s="2">
        <v>4.2278138061090001E-2</v>
      </c>
      <c r="I42" s="2">
        <v>5.1232049154145184E-2</v>
      </c>
      <c r="J42">
        <v>6.4166312933995107E-2</v>
      </c>
      <c r="K42">
        <f t="shared" si="1"/>
        <v>6.3799646267328439E-2</v>
      </c>
      <c r="L42" s="2">
        <v>4.4770502457758134E-2</v>
      </c>
      <c r="M42" s="2">
        <v>1.9029143809570305E-2</v>
      </c>
      <c r="N42">
        <v>1.9763369680148246E-2</v>
      </c>
      <c r="O42">
        <f t="shared" si="2"/>
        <v>1.9396703013481578E-2</v>
      </c>
      <c r="P42">
        <v>6.06118320934977E-2</v>
      </c>
      <c r="Q42">
        <f t="shared" si="3"/>
        <v>6.0245165426831032E-2</v>
      </c>
      <c r="R42" s="2">
        <v>3.5327811899038664E-2</v>
      </c>
      <c r="S42" s="2">
        <v>2.4917353527792369E-2</v>
      </c>
      <c r="W42" s="3" t="s">
        <v>18</v>
      </c>
      <c r="X42" s="3">
        <v>1.0335526631638705</v>
      </c>
      <c r="Y42" s="3">
        <v>0.11886778532840735</v>
      </c>
      <c r="Z42" s="3">
        <v>8.6949770310633472</v>
      </c>
      <c r="AA42" s="3">
        <v>2.5155774626866429E-14</v>
      </c>
      <c r="AB42" s="3">
        <v>0.79814124314941193</v>
      </c>
      <c r="AC42" s="3">
        <v>1.2689640831783291</v>
      </c>
      <c r="AE42" s="3" t="s">
        <v>18</v>
      </c>
      <c r="AF42" s="3">
        <v>1.3013291945101575</v>
      </c>
      <c r="AG42" s="3">
        <v>0.13913740772527777</v>
      </c>
      <c r="AH42" s="3">
        <v>9.35283483992737</v>
      </c>
      <c r="AI42" s="3">
        <v>7.2928733163245628E-16</v>
      </c>
      <c r="AJ42" s="3">
        <v>1.0257748494935974</v>
      </c>
      <c r="AK42" s="3">
        <v>1.5768835395267176</v>
      </c>
      <c r="AM42" s="2"/>
    </row>
    <row r="43" spans="1:39" x14ac:dyDescent="0.25">
      <c r="A43" s="1">
        <v>41092</v>
      </c>
      <c r="B43">
        <v>-3.6613294759087388E-2</v>
      </c>
      <c r="C43">
        <f t="shared" si="4"/>
        <v>-3.6979961425754056E-2</v>
      </c>
      <c r="D43">
        <v>1.5957733525372563E-2</v>
      </c>
      <c r="E43">
        <f t="shared" si="0"/>
        <v>1.5591066858705897E-2</v>
      </c>
      <c r="F43">
        <v>4.5821904409635419E-2</v>
      </c>
      <c r="G43">
        <f t="shared" si="5"/>
        <v>4.5455237742968752E-2</v>
      </c>
      <c r="H43" s="2">
        <v>3.3575610107556511E-2</v>
      </c>
      <c r="I43" s="2">
        <v>1.187962763541224E-2</v>
      </c>
      <c r="J43">
        <v>2.1677236128471992E-2</v>
      </c>
      <c r="K43">
        <f t="shared" si="1"/>
        <v>2.1310569461805325E-2</v>
      </c>
      <c r="L43" s="2">
        <v>3.6968093478289984E-2</v>
      </c>
      <c r="M43" s="2">
        <v>-1.565752401648466E-2</v>
      </c>
      <c r="N43">
        <v>1.2597574126154365E-2</v>
      </c>
      <c r="O43">
        <f t="shared" si="2"/>
        <v>1.2230907459487699E-2</v>
      </c>
      <c r="P43">
        <v>1.1710894826098148E-2</v>
      </c>
      <c r="Q43">
        <f t="shared" si="3"/>
        <v>1.1344228159431482E-2</v>
      </c>
      <c r="R43" s="2">
        <v>2.7018756157082869E-2</v>
      </c>
      <c r="S43" s="2">
        <v>-1.5674527997651386E-2</v>
      </c>
      <c r="AM43" s="2"/>
    </row>
    <row r="44" spans="1:39" x14ac:dyDescent="0.25">
      <c r="A44" s="1">
        <v>41061</v>
      </c>
      <c r="B44">
        <v>4.7961641560930579E-2</v>
      </c>
      <c r="C44">
        <f t="shared" si="4"/>
        <v>4.7594974894263911E-2</v>
      </c>
      <c r="D44">
        <v>7.7827956862651093E-2</v>
      </c>
      <c r="E44">
        <f t="shared" si="0"/>
        <v>7.7461290195984425E-2</v>
      </c>
      <c r="F44">
        <v>1.0852749081546077E-2</v>
      </c>
      <c r="G44">
        <f t="shared" si="5"/>
        <v>1.0486082414879411E-2</v>
      </c>
      <c r="H44" s="2">
        <v>6.6314137878904694E-2</v>
      </c>
      <c r="I44" s="2">
        <v>-5.5828055464025285E-2</v>
      </c>
      <c r="J44">
        <v>7.2518912732724483E-2</v>
      </c>
      <c r="K44">
        <f t="shared" si="1"/>
        <v>7.2152246066057815E-2</v>
      </c>
      <c r="L44" s="2">
        <v>6.6320413220511354E-2</v>
      </c>
      <c r="M44" s="2">
        <v>5.8318328455464613E-3</v>
      </c>
      <c r="N44">
        <v>3.9554982134591521E-2</v>
      </c>
      <c r="O44">
        <f t="shared" si="2"/>
        <v>3.9188315467924853E-2</v>
      </c>
      <c r="P44">
        <v>5.2290315059463056E-2</v>
      </c>
      <c r="Q44">
        <f t="shared" si="3"/>
        <v>5.1923648392796388E-2</v>
      </c>
      <c r="R44" s="2">
        <v>5.827705875767937E-2</v>
      </c>
      <c r="S44" s="2">
        <v>-6.3534103648829818E-3</v>
      </c>
      <c r="AM44" s="2"/>
    </row>
    <row r="45" spans="1:39" x14ac:dyDescent="0.25">
      <c r="A45" s="1">
        <v>41030</v>
      </c>
      <c r="B45">
        <v>-8.240047956570215E-2</v>
      </c>
      <c r="C45">
        <f t="shared" si="4"/>
        <v>-8.2767146232368818E-2</v>
      </c>
      <c r="D45">
        <v>-0.22871096216887341</v>
      </c>
      <c r="E45">
        <f t="shared" si="0"/>
        <v>-0.22907762883554006</v>
      </c>
      <c r="F45">
        <v>-1.0702338202139863E-2</v>
      </c>
      <c r="G45">
        <f t="shared" si="5"/>
        <v>-1.1069004868806529E-2</v>
      </c>
      <c r="H45" s="2">
        <v>-5.7809976765135024E-2</v>
      </c>
      <c r="I45" s="2">
        <v>4.6740971896328497E-2</v>
      </c>
      <c r="J45">
        <v>-8.1888704145460248E-2</v>
      </c>
      <c r="K45">
        <f t="shared" si="1"/>
        <v>-8.2255370812126916E-2</v>
      </c>
      <c r="L45" s="2">
        <v>-4.4965308794775283E-2</v>
      </c>
      <c r="M45" s="2">
        <v>-3.7290062017351633E-2</v>
      </c>
      <c r="N45">
        <v>-6.265072563317764E-2</v>
      </c>
      <c r="O45">
        <f t="shared" si="2"/>
        <v>-6.3017392299844308E-2</v>
      </c>
      <c r="P45">
        <v>-0.10092562102054391</v>
      </c>
      <c r="Q45">
        <f t="shared" si="3"/>
        <v>-0.10129228768721057</v>
      </c>
      <c r="R45" s="2">
        <v>-6.0234963611576625E-2</v>
      </c>
      <c r="S45" s="2">
        <v>-4.105732407563395E-2</v>
      </c>
      <c r="AM45" s="2"/>
    </row>
    <row r="46" spans="1:39" x14ac:dyDescent="0.25">
      <c r="A46" s="1">
        <v>41001</v>
      </c>
      <c r="B46">
        <v>-7.4395486175637127E-3</v>
      </c>
      <c r="C46">
        <f t="shared" si="4"/>
        <v>-7.8062152842303797E-3</v>
      </c>
      <c r="D46">
        <v>-5.9126971711568478E-2</v>
      </c>
      <c r="E46">
        <f t="shared" si="0"/>
        <v>-5.9493638378235146E-2</v>
      </c>
      <c r="F46">
        <v>-2.5969524537141315E-2</v>
      </c>
      <c r="G46">
        <f t="shared" si="5"/>
        <v>-2.6336191203807983E-2</v>
      </c>
      <c r="H46" s="2">
        <v>9.17112752853275E-3</v>
      </c>
      <c r="I46" s="2">
        <v>-3.5507318732340733E-2</v>
      </c>
      <c r="J46">
        <v>0.14512863426815051</v>
      </c>
      <c r="K46">
        <f t="shared" si="1"/>
        <v>0.14476196760148385</v>
      </c>
      <c r="L46" s="2">
        <v>1.508781282529476E-2</v>
      </c>
      <c r="M46" s="2">
        <v>0.1296741547761891</v>
      </c>
      <c r="N46">
        <v>-7.4974527092703802E-3</v>
      </c>
      <c r="O46">
        <f t="shared" si="2"/>
        <v>-7.8641193759370464E-3</v>
      </c>
      <c r="P46">
        <v>1.3148147350469253E-2</v>
      </c>
      <c r="Q46">
        <f t="shared" si="3"/>
        <v>1.2781480683802587E-2</v>
      </c>
      <c r="R46" s="2">
        <v>3.7176869522016313E-3</v>
      </c>
      <c r="S46" s="2">
        <v>9.0637937316009557E-3</v>
      </c>
      <c r="AM46" s="2"/>
    </row>
    <row r="47" spans="1:39" x14ac:dyDescent="0.25">
      <c r="A47" s="1">
        <v>40969</v>
      </c>
      <c r="B47">
        <v>1.638307172699649E-2</v>
      </c>
      <c r="C47">
        <f t="shared" si="4"/>
        <v>1.6016405060329822E-2</v>
      </c>
      <c r="D47">
        <v>0.17176342093971231</v>
      </c>
      <c r="E47">
        <f t="shared" si="0"/>
        <v>0.17139675427304565</v>
      </c>
      <c r="F47">
        <v>0.1052835206963493</v>
      </c>
      <c r="G47">
        <f t="shared" si="5"/>
        <v>0.10491685402968264</v>
      </c>
      <c r="H47" s="2">
        <v>5.6328087601895192E-2</v>
      </c>
      <c r="I47" s="2">
        <v>4.8588766427787443E-2</v>
      </c>
      <c r="J47">
        <v>0.12699645359233738</v>
      </c>
      <c r="K47">
        <f t="shared" si="1"/>
        <v>0.12662978692567073</v>
      </c>
      <c r="L47" s="2">
        <v>5.7367239066198714E-2</v>
      </c>
      <c r="M47" s="2">
        <v>6.9262547859472015E-2</v>
      </c>
      <c r="N47">
        <v>3.1332314530530647E-2</v>
      </c>
      <c r="O47">
        <f t="shared" si="2"/>
        <v>3.0965647863863979E-2</v>
      </c>
      <c r="P47">
        <v>0.10510661673884886</v>
      </c>
      <c r="Q47">
        <f t="shared" si="3"/>
        <v>0.10473995007218219</v>
      </c>
      <c r="R47" s="2">
        <v>4.8742513297247408E-2</v>
      </c>
      <c r="S47" s="2">
        <v>5.5997436774934781E-2</v>
      </c>
      <c r="AM47" s="2"/>
    </row>
    <row r="48" spans="1:39" x14ac:dyDescent="0.25">
      <c r="A48" s="1">
        <v>40940</v>
      </c>
      <c r="B48">
        <v>8.1915074910226829E-2</v>
      </c>
      <c r="C48">
        <f t="shared" si="4"/>
        <v>8.1548408243560161E-2</v>
      </c>
      <c r="D48">
        <v>5.2010858992218446E-2</v>
      </c>
      <c r="E48">
        <f t="shared" si="0"/>
        <v>5.1644192325551778E-2</v>
      </c>
      <c r="F48">
        <v>0.1883106694205596</v>
      </c>
      <c r="G48">
        <f t="shared" si="5"/>
        <v>0.18794400275389295</v>
      </c>
      <c r="H48" s="2">
        <v>6.7570468515462848E-2</v>
      </c>
      <c r="I48" s="2">
        <v>0.1203735342384301</v>
      </c>
      <c r="J48">
        <v>-7.5858875994045713E-2</v>
      </c>
      <c r="K48">
        <f t="shared" si="1"/>
        <v>-7.6225542660712381E-2</v>
      </c>
      <c r="L48" s="2">
        <v>6.7446799196195839E-2</v>
      </c>
      <c r="M48" s="2">
        <v>-0.14367234185690822</v>
      </c>
      <c r="N48">
        <v>4.0589464130841746E-2</v>
      </c>
      <c r="O48">
        <f t="shared" si="2"/>
        <v>4.0222797464175078E-2</v>
      </c>
      <c r="P48">
        <v>6.1594431832239782E-2</v>
      </c>
      <c r="Q48">
        <f t="shared" si="3"/>
        <v>6.1227765165573114E-2</v>
      </c>
      <c r="R48" s="2">
        <v>5.94765862220238E-2</v>
      </c>
      <c r="S48" s="2">
        <v>1.7511789435493141E-3</v>
      </c>
      <c r="AM48" s="2"/>
    </row>
    <row r="49" spans="1:39" x14ac:dyDescent="0.25">
      <c r="A49" s="1">
        <v>40911</v>
      </c>
      <c r="B49">
        <v>0.13751934498209434</v>
      </c>
      <c r="C49">
        <f t="shared" si="4"/>
        <v>0.13715267831542768</v>
      </c>
      <c r="D49">
        <v>0.12987959922436898</v>
      </c>
      <c r="E49">
        <f t="shared" si="0"/>
        <v>0.12951293255770233</v>
      </c>
      <c r="F49">
        <v>0.12711107258990648</v>
      </c>
      <c r="G49">
        <f t="shared" si="5"/>
        <v>0.12674440592323982</v>
      </c>
      <c r="H49" s="2">
        <v>7.1206055219443648E-2</v>
      </c>
      <c r="I49" s="2">
        <v>5.5538350703796174E-2</v>
      </c>
      <c r="J49">
        <v>0.12328131288452979</v>
      </c>
      <c r="K49">
        <f t="shared" si="1"/>
        <v>0.12291464621786312</v>
      </c>
      <c r="L49" s="2">
        <v>7.0706350271036944E-2</v>
      </c>
      <c r="M49" s="2">
        <v>5.2208295946826175E-2</v>
      </c>
      <c r="N49">
        <v>4.3583062218506274E-2</v>
      </c>
      <c r="O49">
        <f t="shared" si="2"/>
        <v>4.3216395551839606E-2</v>
      </c>
      <c r="P49">
        <v>0.1294478324202249</v>
      </c>
      <c r="Q49">
        <f t="shared" si="3"/>
        <v>0.12908116575355824</v>
      </c>
      <c r="R49" s="2">
        <v>6.2947795132743165E-2</v>
      </c>
      <c r="S49" s="2">
        <v>6.6133370620815077E-2</v>
      </c>
      <c r="W49" s="2"/>
      <c r="X49" s="2"/>
      <c r="Y49" s="2"/>
      <c r="AE49" s="2"/>
      <c r="AF49" s="2"/>
      <c r="AG49" s="2"/>
      <c r="AM49" s="2"/>
    </row>
    <row r="50" spans="1:39" x14ac:dyDescent="0.25">
      <c r="A50" s="1">
        <v>40878</v>
      </c>
      <c r="B50">
        <v>1.4855308455716761E-2</v>
      </c>
      <c r="C50">
        <f t="shared" si="4"/>
        <v>1.4488641789050094E-2</v>
      </c>
      <c r="D50">
        <v>7.3619681112178412E-2</v>
      </c>
      <c r="E50">
        <f t="shared" si="0"/>
        <v>7.3253014445511744E-2</v>
      </c>
      <c r="F50">
        <v>5.9654672157953136E-2</v>
      </c>
      <c r="G50">
        <f t="shared" si="5"/>
        <v>5.9288005491286468E-2</v>
      </c>
      <c r="H50" s="2">
        <v>2.8639085763064676E-2</v>
      </c>
      <c r="I50" s="2">
        <v>3.0648919728221792E-2</v>
      </c>
      <c r="J50">
        <v>-9.9797117367412883E-2</v>
      </c>
      <c r="K50">
        <f t="shared" si="1"/>
        <v>-0.10016378403407955</v>
      </c>
      <c r="L50" s="2">
        <v>3.254216321084543E-2</v>
      </c>
      <c r="M50" s="2">
        <v>-0.13270594724492499</v>
      </c>
      <c r="N50">
        <v>8.532763948144062E-3</v>
      </c>
      <c r="O50">
        <f t="shared" si="2"/>
        <v>8.1660972814773958E-3</v>
      </c>
      <c r="P50">
        <v>1.208313608960886E-2</v>
      </c>
      <c r="Q50">
        <f t="shared" si="3"/>
        <v>1.1716469422942194E-2</v>
      </c>
      <c r="R50" s="2">
        <v>2.2305429619217526E-2</v>
      </c>
      <c r="S50" s="2">
        <v>-1.0588960196275332E-2</v>
      </c>
      <c r="W50" s="2"/>
      <c r="X50" s="2"/>
      <c r="Y50" s="2"/>
      <c r="AE50" s="2"/>
      <c r="AF50" s="2"/>
      <c r="AG50" s="2"/>
      <c r="AM50" s="2"/>
    </row>
    <row r="51" spans="1:39" x14ac:dyDescent="0.25">
      <c r="A51" s="1">
        <v>40848</v>
      </c>
      <c r="B51">
        <v>-3.219598101212294E-2</v>
      </c>
      <c r="C51">
        <f t="shared" si="4"/>
        <v>-3.2562647678789608E-2</v>
      </c>
      <c r="D51">
        <v>-0.1090333480428106</v>
      </c>
      <c r="E51">
        <f t="shared" si="0"/>
        <v>-0.10940001470947727</v>
      </c>
      <c r="F51">
        <v>-5.5783419159623253E-2</v>
      </c>
      <c r="G51">
        <f t="shared" si="5"/>
        <v>-5.6150085826289921E-2</v>
      </c>
      <c r="H51" s="2">
        <v>1.2132861678167323E-2</v>
      </c>
      <c r="I51" s="2">
        <v>-6.8282947504457236E-2</v>
      </c>
      <c r="J51">
        <v>-9.9386457294423122E-2</v>
      </c>
      <c r="K51">
        <f t="shared" si="1"/>
        <v>-9.975312396108979E-2</v>
      </c>
      <c r="L51" s="2">
        <v>1.7743209193717045E-2</v>
      </c>
      <c r="M51" s="2">
        <v>-0.11749633315480684</v>
      </c>
      <c r="N51">
        <v>-5.0587151935872487E-3</v>
      </c>
      <c r="O51">
        <f t="shared" si="2"/>
        <v>-5.4253818602539158E-3</v>
      </c>
      <c r="P51">
        <v>-7.4099801377244978E-2</v>
      </c>
      <c r="Q51">
        <f t="shared" si="3"/>
        <v>-7.4466468043911646E-2</v>
      </c>
      <c r="R51" s="2">
        <v>6.5455105769652386E-3</v>
      </c>
      <c r="S51" s="2">
        <v>-8.101197862087689E-2</v>
      </c>
      <c r="W51" s="2"/>
      <c r="X51" s="2"/>
      <c r="Y51" s="2"/>
      <c r="AE51" s="2"/>
      <c r="AF51" s="2"/>
      <c r="AG51" s="2"/>
      <c r="AM51" s="2"/>
    </row>
    <row r="52" spans="1:39" x14ac:dyDescent="0.25">
      <c r="A52" s="1">
        <v>40819</v>
      </c>
      <c r="B52">
        <v>6.9907609362044681E-2</v>
      </c>
      <c r="C52">
        <f t="shared" si="4"/>
        <v>6.9540942695378014E-2</v>
      </c>
      <c r="D52">
        <v>0.16420918707045051</v>
      </c>
      <c r="E52">
        <f t="shared" si="0"/>
        <v>0.16384252040378386</v>
      </c>
      <c r="F52">
        <v>6.1523130001593075E-2</v>
      </c>
      <c r="G52">
        <f t="shared" si="5"/>
        <v>6.1156463334926407E-2</v>
      </c>
      <c r="H52" s="2">
        <v>0.14910109599118454</v>
      </c>
      <c r="I52" s="2">
        <v>-8.7944632656258126E-2</v>
      </c>
      <c r="J52">
        <v>-1.2579202933528225E-2</v>
      </c>
      <c r="K52">
        <f t="shared" si="1"/>
        <v>-1.2945869600194891E-2</v>
      </c>
      <c r="L52" s="2">
        <v>0.14054455921659925</v>
      </c>
      <c r="M52" s="2">
        <v>-0.15349042881679414</v>
      </c>
      <c r="N52">
        <v>0.10772303853581011</v>
      </c>
      <c r="O52">
        <f t="shared" si="2"/>
        <v>0.10735637186914344</v>
      </c>
      <c r="P52">
        <v>7.0765180875140013E-2</v>
      </c>
      <c r="Q52">
        <f t="shared" si="3"/>
        <v>7.0398514208473345E-2</v>
      </c>
      <c r="R52" s="2">
        <v>0.13732092432579759</v>
      </c>
      <c r="S52" s="2">
        <v>-6.6922410117324249E-2</v>
      </c>
      <c r="W52" s="2"/>
      <c r="X52" s="2"/>
      <c r="Y52" s="2"/>
      <c r="AE52" s="2"/>
      <c r="AF52" s="2"/>
      <c r="AG52" s="2"/>
      <c r="AM52" s="2"/>
    </row>
    <row r="53" spans="1:39" x14ac:dyDescent="0.25">
      <c r="A53" s="1">
        <v>40787</v>
      </c>
      <c r="B53">
        <v>-6.4285743837422402E-2</v>
      </c>
      <c r="C53">
        <f t="shared" si="4"/>
        <v>-6.465241050408907E-2</v>
      </c>
      <c r="D53">
        <v>-0.19808308831296861</v>
      </c>
      <c r="E53">
        <f t="shared" si="0"/>
        <v>-0.19844975497963527</v>
      </c>
      <c r="F53">
        <v>-9.1209764092543052E-3</v>
      </c>
      <c r="G53">
        <f t="shared" si="5"/>
        <v>-9.4876430759209714E-3</v>
      </c>
      <c r="H53" s="2">
        <v>-6.8875184736151895E-2</v>
      </c>
      <c r="I53" s="2">
        <v>5.9387541660230928E-2</v>
      </c>
      <c r="J53">
        <v>4.6461925316395028E-3</v>
      </c>
      <c r="K53">
        <f t="shared" si="1"/>
        <v>4.2795258649728357E-3</v>
      </c>
      <c r="L53" s="2">
        <v>-5.4886021315749114E-2</v>
      </c>
      <c r="M53" s="2">
        <v>5.916554718072195E-2</v>
      </c>
      <c r="N53">
        <v>-7.1761988303760127E-2</v>
      </c>
      <c r="O53">
        <f t="shared" si="2"/>
        <v>-7.2128654970426795E-2</v>
      </c>
      <c r="P53">
        <v>-6.6710904007001456E-2</v>
      </c>
      <c r="Q53">
        <f t="shared" si="3"/>
        <v>-6.7077570673668124E-2</v>
      </c>
      <c r="R53" s="2">
        <v>-7.0799874212085723E-2</v>
      </c>
      <c r="S53" s="2">
        <v>3.7223035384175984E-3</v>
      </c>
      <c r="W53" s="2"/>
      <c r="X53" s="2"/>
      <c r="Y53" s="2"/>
      <c r="AE53" s="2"/>
      <c r="AF53" s="2"/>
      <c r="AG53" s="2"/>
      <c r="AM53" s="2"/>
    </row>
    <row r="54" spans="1:39" x14ac:dyDescent="0.25">
      <c r="A54" s="1">
        <v>40756</v>
      </c>
      <c r="B54">
        <v>-2.3069727657659876E-2</v>
      </c>
      <c r="C54">
        <f t="shared" si="4"/>
        <v>-2.3436394324326544E-2</v>
      </c>
      <c r="D54">
        <v>-7.1446158578244517E-2</v>
      </c>
      <c r="E54">
        <f t="shared" si="0"/>
        <v>-7.1812825244911185E-2</v>
      </c>
      <c r="F54">
        <v>-1.4469287438087342E-2</v>
      </c>
      <c r="G54">
        <f t="shared" si="5"/>
        <v>-1.4835954104754008E-2</v>
      </c>
      <c r="H54" s="2">
        <v>-5.0693740956623629E-2</v>
      </c>
      <c r="I54" s="2">
        <v>3.5857786851869619E-2</v>
      </c>
      <c r="J54">
        <v>-3.2761135488744646E-2</v>
      </c>
      <c r="K54">
        <f t="shared" si="1"/>
        <v>-3.3127802155411314E-2</v>
      </c>
      <c r="L54" s="2">
        <v>-3.8585118754730918E-2</v>
      </c>
      <c r="M54" s="2">
        <v>5.4573165993196046E-3</v>
      </c>
      <c r="N54">
        <v>-5.6791107463597612E-2</v>
      </c>
      <c r="O54">
        <f t="shared" si="2"/>
        <v>-5.715777413026428E-2</v>
      </c>
      <c r="P54">
        <v>-3.5436577290684099E-2</v>
      </c>
      <c r="Q54">
        <f t="shared" si="3"/>
        <v>-3.5803243957350767E-2</v>
      </c>
      <c r="R54" s="2">
        <v>-5.3440478110175313E-2</v>
      </c>
      <c r="S54" s="2">
        <v>1.7637234152824546E-2</v>
      </c>
      <c r="W54" s="2"/>
      <c r="X54" s="2"/>
      <c r="Y54" s="2"/>
      <c r="AE54" s="2"/>
      <c r="AF54" s="2"/>
      <c r="AG54" s="2"/>
      <c r="AM54" s="2"/>
    </row>
    <row r="55" spans="1:39" x14ac:dyDescent="0.25">
      <c r="A55" s="1">
        <v>40725</v>
      </c>
      <c r="B55">
        <v>5.3846121756878307E-2</v>
      </c>
      <c r="C55">
        <f t="shared" si="4"/>
        <v>5.3479455090211639E-2</v>
      </c>
      <c r="D55">
        <v>-5.8981444684918097E-3</v>
      </c>
      <c r="E55">
        <f t="shared" si="0"/>
        <v>-6.2648111351584768E-3</v>
      </c>
      <c r="F55">
        <v>0.16328532291709882</v>
      </c>
      <c r="G55">
        <f t="shared" si="5"/>
        <v>0.16291865625043217</v>
      </c>
      <c r="H55" s="2">
        <v>-7.8032611546649637E-3</v>
      </c>
      <c r="I55" s="2">
        <v>0.17072191740509712</v>
      </c>
      <c r="J55">
        <v>8.8170563641973621E-2</v>
      </c>
      <c r="K55">
        <f t="shared" si="1"/>
        <v>8.7803896975306953E-2</v>
      </c>
      <c r="L55" s="2">
        <v>-1.3088263767002672E-4</v>
      </c>
      <c r="M55" s="2">
        <v>8.7934779612976979E-2</v>
      </c>
      <c r="N55">
        <v>-2.1474425791952023E-2</v>
      </c>
      <c r="O55">
        <f t="shared" si="2"/>
        <v>-2.1841092458618691E-2</v>
      </c>
      <c r="P55">
        <v>7.4850965961864732E-2</v>
      </c>
      <c r="Q55">
        <f t="shared" si="3"/>
        <v>7.4484299295198064E-2</v>
      </c>
      <c r="R55" s="2">
        <v>-1.2489229303326896E-2</v>
      </c>
      <c r="S55" s="2">
        <v>8.697352859852496E-2</v>
      </c>
      <c r="W55" s="2"/>
      <c r="X55" s="2"/>
      <c r="Y55" s="2"/>
      <c r="AE55" s="2"/>
      <c r="AF55" s="2"/>
      <c r="AG55" s="2"/>
      <c r="AM55" s="2"/>
    </row>
    <row r="56" spans="1:39" x14ac:dyDescent="0.25">
      <c r="A56" s="1">
        <v>40695</v>
      </c>
      <c r="B56">
        <v>3.9584215706852742E-2</v>
      </c>
      <c r="C56">
        <f t="shared" si="4"/>
        <v>3.9217549040186074E-2</v>
      </c>
      <c r="D56">
        <v>-5.3191645432092378E-2</v>
      </c>
      <c r="E56">
        <f t="shared" si="0"/>
        <v>-5.3558312098759046E-2</v>
      </c>
      <c r="F56">
        <v>-3.4959598739397829E-2</v>
      </c>
      <c r="G56">
        <f t="shared" si="5"/>
        <v>-3.5326265406064497E-2</v>
      </c>
      <c r="H56" s="2">
        <v>-3.896406220790103E-3</v>
      </c>
      <c r="I56" s="2">
        <v>-3.1429859185274397E-2</v>
      </c>
      <c r="J56">
        <v>3.9656326812178302E-2</v>
      </c>
      <c r="K56">
        <f t="shared" si="1"/>
        <v>3.9289660145511635E-2</v>
      </c>
      <c r="L56" s="2">
        <v>3.3718788794782975E-3</v>
      </c>
      <c r="M56" s="2">
        <v>3.5917781266033337E-2</v>
      </c>
      <c r="N56">
        <v>-1.825746126569705E-2</v>
      </c>
      <c r="O56">
        <f t="shared" si="2"/>
        <v>-1.8624127932363718E-2</v>
      </c>
      <c r="P56">
        <v>-2.2276754131147908E-3</v>
      </c>
      <c r="Q56">
        <f t="shared" si="3"/>
        <v>-2.5943420797814574E-3</v>
      </c>
      <c r="R56" s="2">
        <v>-8.7590171632876829E-3</v>
      </c>
      <c r="S56" s="2">
        <v>6.1646750835062259E-3</v>
      </c>
      <c r="W56" s="2"/>
      <c r="X56" s="2"/>
      <c r="Y56" s="2"/>
      <c r="AE56" s="2"/>
      <c r="AF56" s="2"/>
      <c r="AG56" s="2"/>
      <c r="AM56" s="2"/>
    </row>
    <row r="57" spans="1:39" x14ac:dyDescent="0.25">
      <c r="A57" s="1">
        <v>40665</v>
      </c>
      <c r="B57">
        <v>-2.8783478249611978E-2</v>
      </c>
      <c r="C57">
        <f t="shared" si="4"/>
        <v>-2.9150144916278646E-2</v>
      </c>
      <c r="D57">
        <v>-5.237779664298825E-2</v>
      </c>
      <c r="E57">
        <f t="shared" si="0"/>
        <v>-5.2744463309654918E-2</v>
      </c>
      <c r="F57">
        <v>-6.5689999083150836E-3</v>
      </c>
      <c r="G57">
        <f t="shared" si="5"/>
        <v>-6.9356665749817506E-3</v>
      </c>
      <c r="H57" s="2">
        <v>1.8801538080071775E-3</v>
      </c>
      <c r="I57" s="2">
        <v>-8.8158203829889273E-3</v>
      </c>
      <c r="J57">
        <v>4.4941729686345504E-3</v>
      </c>
      <c r="K57">
        <f t="shared" si="1"/>
        <v>4.1275063019678834E-3</v>
      </c>
      <c r="L57" s="2">
        <v>8.5509583469363087E-3</v>
      </c>
      <c r="M57" s="2">
        <v>-4.4234520449684253E-3</v>
      </c>
      <c r="N57">
        <v>-1.3500952766930641E-2</v>
      </c>
      <c r="O57">
        <f t="shared" si="2"/>
        <v>-1.3867619433597307E-2</v>
      </c>
      <c r="P57">
        <v>-2.0809025458070188E-2</v>
      </c>
      <c r="Q57">
        <f t="shared" si="3"/>
        <v>-2.1175692124736856E-2</v>
      </c>
      <c r="R57" s="2">
        <v>-3.2436359393133544E-3</v>
      </c>
      <c r="S57" s="2">
        <v>-1.7932056185423501E-2</v>
      </c>
      <c r="W57" s="2"/>
      <c r="X57" s="2"/>
      <c r="Y57" s="2"/>
      <c r="AE57" s="2"/>
      <c r="AF57" s="2"/>
      <c r="AG57" s="2"/>
      <c r="AM57" s="2"/>
    </row>
    <row r="58" spans="1:39" x14ac:dyDescent="0.25">
      <c r="A58" s="1">
        <v>40634</v>
      </c>
      <c r="B58">
        <v>2.0874408971346996E-2</v>
      </c>
      <c r="C58">
        <f t="shared" si="4"/>
        <v>2.0507742304680329E-2</v>
      </c>
      <c r="D58">
        <v>-4.8274510479184712E-3</v>
      </c>
      <c r="E58">
        <f t="shared" si="0"/>
        <v>-5.1941177145851383E-3</v>
      </c>
      <c r="F58">
        <v>4.6483052525560509E-3</v>
      </c>
      <c r="G58">
        <f t="shared" si="5"/>
        <v>4.2816385858893838E-3</v>
      </c>
      <c r="H58" s="2">
        <v>5.2882762096007972E-2</v>
      </c>
      <c r="I58" s="2">
        <v>-4.8601123510118589E-2</v>
      </c>
      <c r="J58">
        <v>8.7048201658574284E-2</v>
      </c>
      <c r="K58">
        <f t="shared" si="1"/>
        <v>8.6681534991907616E-2</v>
      </c>
      <c r="L58" s="2">
        <v>5.427827011282578E-2</v>
      </c>
      <c r="M58" s="2">
        <v>3.2403264879081836E-2</v>
      </c>
      <c r="N58">
        <v>2.8495380443795071E-2</v>
      </c>
      <c r="O58">
        <f t="shared" si="2"/>
        <v>2.8128713777128403E-2</v>
      </c>
      <c r="P58">
        <v>2.6935866208639716E-2</v>
      </c>
      <c r="Q58">
        <f t="shared" si="3"/>
        <v>2.6569199541973048E-2</v>
      </c>
      <c r="R58" s="2">
        <v>4.5452963199798385E-2</v>
      </c>
      <c r="S58" s="2">
        <v>-1.8883763657825337E-2</v>
      </c>
      <c r="W58" s="2"/>
      <c r="X58" s="2"/>
      <c r="Y58" s="2"/>
      <c r="AE58" s="2"/>
      <c r="AF58" s="2"/>
      <c r="AG58" s="2"/>
      <c r="AM58" s="2"/>
    </row>
    <row r="59" spans="1:39" x14ac:dyDescent="0.25">
      <c r="A59" s="1">
        <v>40603</v>
      </c>
      <c r="B59">
        <v>-4.4770571772425459E-2</v>
      </c>
      <c r="C59">
        <f t="shared" si="4"/>
        <v>-4.5137238439092127E-2</v>
      </c>
      <c r="D59">
        <v>-1.2636528917497815E-2</v>
      </c>
      <c r="E59">
        <f t="shared" si="0"/>
        <v>-1.3003195584164481E-2</v>
      </c>
      <c r="F59">
        <v>-1.3306534925901167E-2</v>
      </c>
      <c r="G59">
        <f t="shared" si="5"/>
        <v>-1.3673201592567833E-2</v>
      </c>
      <c r="H59" s="2">
        <v>1.7004524243165425E-2</v>
      </c>
      <c r="I59" s="2">
        <v>-3.0677725835733256E-2</v>
      </c>
      <c r="J59">
        <v>3.9471477155637029E-2</v>
      </c>
      <c r="K59">
        <f t="shared" si="1"/>
        <v>3.9104810488970361E-2</v>
      </c>
      <c r="L59" s="2">
        <v>2.2110986458557261E-2</v>
      </c>
      <c r="M59" s="2">
        <v>1.69938240304131E-2</v>
      </c>
      <c r="N59">
        <v>-1.0473132038185673E-3</v>
      </c>
      <c r="O59">
        <f t="shared" si="2"/>
        <v>-1.4139798704852339E-3</v>
      </c>
      <c r="P59">
        <v>-7.8105396150468537E-3</v>
      </c>
      <c r="Q59">
        <f t="shared" si="3"/>
        <v>-8.1772062817135199E-3</v>
      </c>
      <c r="R59" s="2">
        <v>1.1196907966861916E-2</v>
      </c>
      <c r="S59" s="2">
        <v>-1.9374114248575436E-2</v>
      </c>
      <c r="W59" s="2"/>
      <c r="X59" s="2"/>
      <c r="Y59" s="2"/>
      <c r="AE59" s="2"/>
      <c r="AF59" s="2"/>
      <c r="AG59" s="2"/>
      <c r="AM59" s="2"/>
    </row>
    <row r="60" spans="1:39" x14ac:dyDescent="0.25">
      <c r="A60" s="1">
        <v>40575</v>
      </c>
      <c r="B60">
        <v>-3.5805861473920585E-2</v>
      </c>
      <c r="C60">
        <f t="shared" si="4"/>
        <v>-3.6172528140587253E-2</v>
      </c>
      <c r="D60">
        <v>3.8940830683504943E-2</v>
      </c>
      <c r="E60">
        <f t="shared" si="0"/>
        <v>3.8574164016838275E-2</v>
      </c>
      <c r="F60">
        <v>4.0934837623446033E-2</v>
      </c>
      <c r="G60">
        <f t="shared" si="5"/>
        <v>4.0568170956779365E-2</v>
      </c>
      <c r="H60" s="2">
        <v>5.7086209833812039E-2</v>
      </c>
      <c r="I60" s="2">
        <v>-1.6518038877032674E-2</v>
      </c>
      <c r="J60">
        <v>2.1516116608795908E-2</v>
      </c>
      <c r="K60">
        <f t="shared" si="1"/>
        <v>2.114944994212924E-2</v>
      </c>
      <c r="L60" s="2">
        <v>5.8046947277585817E-2</v>
      </c>
      <c r="M60" s="2">
        <v>-3.6897497335456581E-2</v>
      </c>
      <c r="N60">
        <v>3.1956564052952219E-2</v>
      </c>
      <c r="O60">
        <f t="shared" si="2"/>
        <v>3.1589897386285551E-2</v>
      </c>
      <c r="P60">
        <v>1.6396480860456576E-2</v>
      </c>
      <c r="Q60">
        <f t="shared" si="3"/>
        <v>1.6029814193789908E-2</v>
      </c>
      <c r="R60" s="2">
        <v>4.9466358129214349E-2</v>
      </c>
      <c r="S60" s="2">
        <v>-3.3436543935424445E-2</v>
      </c>
      <c r="W60" s="2"/>
      <c r="X60" s="2"/>
      <c r="Y60" s="2"/>
      <c r="AE60" s="2"/>
      <c r="AF60" s="2"/>
      <c r="AG60" s="2"/>
      <c r="AM60" s="2"/>
    </row>
    <row r="61" spans="1:39" x14ac:dyDescent="0.25">
      <c r="A61" s="1">
        <v>40546</v>
      </c>
      <c r="B61">
        <v>-6.449291620414804E-3</v>
      </c>
      <c r="C61">
        <f t="shared" si="4"/>
        <v>-6.815958287081471E-3</v>
      </c>
      <c r="D61">
        <v>6.0622756428600107E-2</v>
      </c>
      <c r="E61">
        <f t="shared" si="0"/>
        <v>6.0256089761933439E-2</v>
      </c>
      <c r="F61">
        <v>5.1959364481494318E-2</v>
      </c>
      <c r="G61">
        <f t="shared" si="5"/>
        <v>5.159269781482765E-2</v>
      </c>
      <c r="H61" s="2">
        <v>4.5778442151405564E-2</v>
      </c>
      <c r="I61" s="2">
        <v>5.8142556634220854E-3</v>
      </c>
      <c r="J61">
        <v>-5.7555561111111174E-2</v>
      </c>
      <c r="K61">
        <f t="shared" si="1"/>
        <v>-5.7922227777777842E-2</v>
      </c>
      <c r="L61" s="2">
        <v>4.7908763456283074E-2</v>
      </c>
      <c r="M61" s="2">
        <v>-0.10583099123406092</v>
      </c>
      <c r="N61">
        <v>2.2645573980086819E-2</v>
      </c>
      <c r="O61">
        <f t="shared" si="2"/>
        <v>2.2278907313420152E-2</v>
      </c>
      <c r="P61">
        <v>1.2144317044642113E-2</v>
      </c>
      <c r="Q61">
        <f t="shared" si="3"/>
        <v>1.1777650377975447E-2</v>
      </c>
      <c r="R61" s="2">
        <v>3.8669854803757953E-2</v>
      </c>
      <c r="S61" s="2">
        <v>-2.6892204425782506E-2</v>
      </c>
      <c r="W61" s="2"/>
      <c r="X61" s="2"/>
      <c r="Y61" s="2"/>
      <c r="AE61" s="2"/>
      <c r="AF61" s="2"/>
      <c r="AG61" s="2"/>
      <c r="AM61" s="2"/>
    </row>
    <row r="62" spans="1:39" x14ac:dyDescent="0.25">
      <c r="A62" s="1">
        <v>40513</v>
      </c>
      <c r="B62">
        <v>0.1049089916278961</v>
      </c>
      <c r="C62">
        <f t="shared" si="4"/>
        <v>0.10454232496122944</v>
      </c>
      <c r="D62">
        <v>0.1342245480261032</v>
      </c>
      <c r="E62">
        <f t="shared" si="0"/>
        <v>0.13385788135943655</v>
      </c>
      <c r="F62">
        <v>3.6670402961335516E-2</v>
      </c>
      <c r="G62">
        <f t="shared" si="5"/>
        <v>3.6303736294668848E-2</v>
      </c>
      <c r="H62" s="2">
        <v>9.7580322954078313E-2</v>
      </c>
      <c r="I62" s="2">
        <v>-6.1276586659409465E-2</v>
      </c>
      <c r="J62">
        <v>2.6225804773972843E-2</v>
      </c>
      <c r="K62">
        <f t="shared" si="1"/>
        <v>2.5859138107306175E-2</v>
      </c>
      <c r="L62" s="2">
        <v>9.4352677464511384E-2</v>
      </c>
      <c r="M62" s="2">
        <v>-6.8493539357205202E-2</v>
      </c>
      <c r="N62">
        <v>6.5300040489854716E-2</v>
      </c>
      <c r="O62">
        <f t="shared" si="2"/>
        <v>6.4933373823188048E-2</v>
      </c>
      <c r="P62">
        <v>7.5507436847326914E-2</v>
      </c>
      <c r="Q62">
        <f t="shared" si="3"/>
        <v>7.5140770180660246E-2</v>
      </c>
      <c r="R62" s="2">
        <v>8.8129588507088588E-2</v>
      </c>
      <c r="S62" s="2">
        <v>-1.2988818326428342E-2</v>
      </c>
      <c r="W62" s="2"/>
      <c r="X62" s="2"/>
      <c r="Y62" s="2"/>
      <c r="AE62" s="2"/>
      <c r="AF62" s="2"/>
      <c r="AG62" s="2"/>
      <c r="AM62" s="2"/>
    </row>
    <row r="63" spans="1:39" x14ac:dyDescent="0.25">
      <c r="A63" s="1">
        <v>40483</v>
      </c>
      <c r="B63">
        <v>-4.7048843486317035E-2</v>
      </c>
      <c r="C63">
        <f t="shared" si="4"/>
        <v>-4.7415510152983703E-2</v>
      </c>
      <c r="D63">
        <v>-6.1121312645743666E-3</v>
      </c>
      <c r="E63">
        <f t="shared" si="0"/>
        <v>-6.4787979312410336E-3</v>
      </c>
      <c r="F63">
        <v>3.3789583139488454E-2</v>
      </c>
      <c r="G63">
        <f t="shared" si="5"/>
        <v>3.3422916472821786E-2</v>
      </c>
      <c r="H63" s="2">
        <v>1.549503511777261E-2</v>
      </c>
      <c r="I63" s="2">
        <v>1.7927881355049177E-2</v>
      </c>
      <c r="J63">
        <v>6.1550555263585389E-2</v>
      </c>
      <c r="K63">
        <f t="shared" si="1"/>
        <v>6.1183888596918722E-2</v>
      </c>
      <c r="L63" s="2">
        <v>2.0757626656754805E-2</v>
      </c>
      <c r="M63" s="2">
        <v>4.0426261940163917E-2</v>
      </c>
      <c r="N63">
        <v>-2.2902497989432113E-3</v>
      </c>
      <c r="O63">
        <f t="shared" si="2"/>
        <v>-2.656916465609878E-3</v>
      </c>
      <c r="P63">
        <v>1.054479091304561E-2</v>
      </c>
      <c r="Q63">
        <f t="shared" si="3"/>
        <v>1.0178124246378943E-2</v>
      </c>
      <c r="R63" s="2">
        <v>9.7556682085141837E-3</v>
      </c>
      <c r="S63" s="2">
        <v>4.2245603786475981E-4</v>
      </c>
      <c r="W63" s="2"/>
      <c r="X63" s="2"/>
      <c r="Y63" s="2"/>
      <c r="AE63" s="2"/>
      <c r="AF63" s="2"/>
      <c r="AG63" s="2"/>
      <c r="AM63" s="2"/>
    </row>
    <row r="64" spans="1:39" x14ac:dyDescent="0.25">
      <c r="A64" s="1">
        <v>40452</v>
      </c>
      <c r="B64">
        <v>8.9015900684916785E-2</v>
      </c>
      <c r="C64">
        <f t="shared" si="4"/>
        <v>8.8649234018250117E-2</v>
      </c>
      <c r="D64">
        <v>-1.0022527619310948E-2</v>
      </c>
      <c r="E64">
        <f t="shared" si="0"/>
        <v>-1.0389194285977614E-2</v>
      </c>
      <c r="F64">
        <v>6.0722587784959814E-2</v>
      </c>
      <c r="G64">
        <f t="shared" si="5"/>
        <v>6.0355921118293146E-2</v>
      </c>
      <c r="H64" s="2">
        <v>6.3036341847049288E-2</v>
      </c>
      <c r="I64" s="2">
        <v>-2.6804207287561416E-3</v>
      </c>
      <c r="J64">
        <v>5.2018324869709934E-2</v>
      </c>
      <c r="K64">
        <f t="shared" si="1"/>
        <v>5.1651658203043266E-2</v>
      </c>
      <c r="L64" s="2">
        <v>6.3381645849884344E-2</v>
      </c>
      <c r="M64" s="2">
        <v>-1.1729987646841078E-2</v>
      </c>
      <c r="N64">
        <v>3.6855994397076541E-2</v>
      </c>
      <c r="O64">
        <f t="shared" si="2"/>
        <v>3.6489327730409873E-2</v>
      </c>
      <c r="P64">
        <v>4.7933571430068891E-2</v>
      </c>
      <c r="Q64">
        <f t="shared" si="3"/>
        <v>4.7566904763402224E-2</v>
      </c>
      <c r="R64" s="2">
        <v>5.5147463531456678E-2</v>
      </c>
      <c r="S64" s="2">
        <v>-7.5805587680544545E-3</v>
      </c>
      <c r="W64" s="2"/>
      <c r="X64" s="2"/>
      <c r="Y64" s="2"/>
      <c r="AE64" s="2"/>
      <c r="AF64" s="2"/>
      <c r="AG64" s="2"/>
      <c r="AM64" s="2"/>
    </row>
    <row r="65" spans="1:39" x14ac:dyDescent="0.25">
      <c r="A65" s="1">
        <v>40422</v>
      </c>
      <c r="B65">
        <v>4.3459797994514542E-2</v>
      </c>
      <c r="C65">
        <f t="shared" si="4"/>
        <v>4.3093131327847874E-2</v>
      </c>
      <c r="D65">
        <v>4.675466104628357E-2</v>
      </c>
      <c r="E65">
        <f t="shared" si="0"/>
        <v>4.6387994379616902E-2</v>
      </c>
      <c r="F65">
        <v>0.16721505086879887</v>
      </c>
      <c r="G65">
        <f t="shared" si="5"/>
        <v>0.16684838420213222</v>
      </c>
      <c r="H65" s="2">
        <v>0.1246032112773808</v>
      </c>
      <c r="I65" s="2">
        <v>4.2245172924751412E-2</v>
      </c>
      <c r="J65">
        <v>0.25819110377006976</v>
      </c>
      <c r="K65">
        <f t="shared" si="1"/>
        <v>0.25782443710340308</v>
      </c>
      <c r="L65" s="2">
        <v>0.11858053718879891</v>
      </c>
      <c r="M65" s="2">
        <v>0.13924389991460417</v>
      </c>
      <c r="N65">
        <v>8.7551102944020132E-2</v>
      </c>
      <c r="O65">
        <f t="shared" si="2"/>
        <v>8.7184436277353464E-2</v>
      </c>
      <c r="P65">
        <v>0.12890515341991671</v>
      </c>
      <c r="Q65">
        <f t="shared" si="3"/>
        <v>0.12853848675325005</v>
      </c>
      <c r="R65" s="2">
        <v>0.11393067602853674</v>
      </c>
      <c r="S65" s="2">
        <v>1.4607810724713316E-2</v>
      </c>
      <c r="W65" s="2"/>
      <c r="X65" s="2"/>
      <c r="Y65" s="2"/>
      <c r="AE65" s="2"/>
      <c r="AF65" s="2"/>
      <c r="AG65" s="2"/>
      <c r="AM65" s="2"/>
    </row>
    <row r="66" spans="1:39" x14ac:dyDescent="0.25">
      <c r="A66" s="1">
        <v>40392</v>
      </c>
      <c r="B66">
        <v>-8.5811715627697308E-2</v>
      </c>
      <c r="C66">
        <f t="shared" si="4"/>
        <v>-8.6178382294363975E-2</v>
      </c>
      <c r="D66">
        <v>-9.7318706051995787E-2</v>
      </c>
      <c r="E66">
        <f t="shared" si="0"/>
        <v>-9.7685372718662455E-2</v>
      </c>
      <c r="F66">
        <v>-5.5004904979267237E-2</v>
      </c>
      <c r="G66">
        <f t="shared" si="5"/>
        <v>-5.5371571645933905E-2</v>
      </c>
      <c r="H66" s="2">
        <v>-3.9348406147871474E-2</v>
      </c>
      <c r="I66" s="2">
        <v>-1.6023165498062431E-2</v>
      </c>
      <c r="J66">
        <v>5.8868462625061097E-2</v>
      </c>
      <c r="K66">
        <f t="shared" si="1"/>
        <v>5.8501795958394429E-2</v>
      </c>
      <c r="L66" s="2">
        <v>-2.8413253446221542E-2</v>
      </c>
      <c r="M66" s="2">
        <v>8.6915049404615974E-2</v>
      </c>
      <c r="N66">
        <v>-4.7449184040287196E-2</v>
      </c>
      <c r="O66">
        <f t="shared" si="2"/>
        <v>-4.7815850706953864E-2</v>
      </c>
      <c r="P66">
        <v>-4.4816716008474811E-2</v>
      </c>
      <c r="Q66">
        <f t="shared" si="3"/>
        <v>-4.5183382675141479E-2</v>
      </c>
      <c r="R66" s="2">
        <v>-4.2608106201643056E-2</v>
      </c>
      <c r="S66" s="2">
        <v>-2.5752764734984224E-3</v>
      </c>
      <c r="W66" s="2"/>
      <c r="X66" s="2"/>
      <c r="Y66" s="2"/>
      <c r="AE66" s="2"/>
      <c r="AF66" s="2"/>
      <c r="AG66" s="2"/>
      <c r="AM66" s="2"/>
    </row>
    <row r="67" spans="1:39" x14ac:dyDescent="0.25">
      <c r="A67" s="1">
        <v>40360</v>
      </c>
      <c r="B67">
        <v>0.12168615984405455</v>
      </c>
      <c r="C67">
        <f t="shared" ref="C67:C120" si="6">+B67-$V$2</f>
        <v>0.12131949317738788</v>
      </c>
      <c r="D67">
        <v>0.10175049088501972</v>
      </c>
      <c r="E67">
        <f t="shared" ref="E67:E120" si="7">+D67-$V$2</f>
        <v>0.10138382421835306</v>
      </c>
      <c r="F67">
        <v>2.2740848155492273E-2</v>
      </c>
      <c r="G67">
        <f t="shared" ref="G67:G120" si="8">+F67-$V$2</f>
        <v>2.2374181488825605E-2</v>
      </c>
      <c r="H67" s="2">
        <v>0.10180396197382638</v>
      </c>
      <c r="I67" s="2">
        <v>-7.9429780485000767E-2</v>
      </c>
      <c r="J67">
        <v>7.8985876277029562E-2</v>
      </c>
      <c r="K67">
        <f t="shared" ref="K67:K120" si="9">+J67-$V$2</f>
        <v>7.8619209610362895E-2</v>
      </c>
      <c r="L67" s="2">
        <v>9.8139457488623086E-2</v>
      </c>
      <c r="M67" s="2">
        <v>-1.9520247878260191E-2</v>
      </c>
      <c r="N67">
        <v>6.8777849911552336E-2</v>
      </c>
      <c r="O67">
        <f t="shared" ref="O67:O120" si="10">+N67-$V$2</f>
        <v>6.8411183244885668E-2</v>
      </c>
      <c r="P67">
        <v>8.1290843790399026E-2</v>
      </c>
      <c r="Q67">
        <f t="shared" ref="Q67:Q120" si="11">P67-$V$2</f>
        <v>8.0924177123732358E-2</v>
      </c>
      <c r="R67" s="2">
        <v>9.2162261798845929E-2</v>
      </c>
      <c r="S67" s="2">
        <v>-1.1238084675113572E-2</v>
      </c>
      <c r="W67" s="2"/>
      <c r="X67" s="2"/>
      <c r="Y67" s="2"/>
      <c r="AE67" s="2"/>
      <c r="AF67" s="2"/>
      <c r="AG67" s="2"/>
      <c r="AM67" s="2"/>
    </row>
    <row r="68" spans="1:39" x14ac:dyDescent="0.25">
      <c r="A68" s="1">
        <v>40330</v>
      </c>
      <c r="B68">
        <v>-0.10813949362039033</v>
      </c>
      <c r="C68">
        <f t="shared" si="6"/>
        <v>-0.10850616028705699</v>
      </c>
      <c r="D68">
        <v>-7.5037913628611189E-2</v>
      </c>
      <c r="E68">
        <f t="shared" si="7"/>
        <v>-7.5404580295277857E-2</v>
      </c>
      <c r="F68">
        <v>-2.0826878860931989E-2</v>
      </c>
      <c r="G68">
        <f t="shared" si="8"/>
        <v>-2.1193545527598657E-2</v>
      </c>
      <c r="H68" s="2">
        <v>-4.7161301036474201E-2</v>
      </c>
      <c r="I68" s="2">
        <v>2.5967755508875544E-2</v>
      </c>
      <c r="J68">
        <v>-0.12912479777717834</v>
      </c>
      <c r="K68">
        <f t="shared" si="9"/>
        <v>-0.12949146444384499</v>
      </c>
      <c r="L68" s="2">
        <v>-3.5418045796210287E-2</v>
      </c>
      <c r="M68" s="2">
        <v>-9.4073418647634702E-2</v>
      </c>
      <c r="N68">
        <v>-5.3882442026415123E-2</v>
      </c>
      <c r="O68">
        <f t="shared" si="10"/>
        <v>-5.4249108693081791E-2</v>
      </c>
      <c r="P68">
        <v>-8.3282270971777955E-2</v>
      </c>
      <c r="Q68">
        <f t="shared" si="11"/>
        <v>-8.3648937638444623E-2</v>
      </c>
      <c r="R68" s="2">
        <v>-5.0067752350677577E-2</v>
      </c>
      <c r="S68" s="2">
        <v>-3.3581185287767046E-2</v>
      </c>
      <c r="W68" s="2"/>
      <c r="X68" s="2"/>
      <c r="Y68" s="2"/>
      <c r="AE68" s="2"/>
      <c r="AF68" s="2"/>
      <c r="AG68" s="2"/>
      <c r="AM68" s="2"/>
    </row>
    <row r="69" spans="1:39" x14ac:dyDescent="0.25">
      <c r="A69" s="1">
        <v>40301</v>
      </c>
      <c r="B69">
        <v>-0.15139437496384772</v>
      </c>
      <c r="C69">
        <f t="shared" si="6"/>
        <v>-0.15176104163051438</v>
      </c>
      <c r="D69">
        <v>-7.0455696747498894E-2</v>
      </c>
      <c r="E69">
        <f t="shared" si="7"/>
        <v>-7.0822363414165562E-2</v>
      </c>
      <c r="F69">
        <v>-1.6124691095362111E-2</v>
      </c>
      <c r="G69">
        <f t="shared" si="8"/>
        <v>-1.6491357762028779E-2</v>
      </c>
      <c r="H69" s="2">
        <v>-8.1279438507384727E-2</v>
      </c>
      <c r="I69" s="2">
        <v>6.4788080745355942E-2</v>
      </c>
      <c r="J69">
        <v>-8.4901579070682243E-2</v>
      </c>
      <c r="K69">
        <f t="shared" si="9"/>
        <v>-8.5268245737348911E-2</v>
      </c>
      <c r="L69" s="2">
        <v>-6.6007279589785681E-2</v>
      </c>
      <c r="M69" s="2">
        <v>-1.926096614756323E-2</v>
      </c>
      <c r="N69">
        <v>-8.1975841910334468E-2</v>
      </c>
      <c r="O69">
        <f t="shared" si="10"/>
        <v>-8.2342508577001136E-2</v>
      </c>
      <c r="P69">
        <v>-8.0719085469347751E-2</v>
      </c>
      <c r="Q69">
        <f t="shared" si="11"/>
        <v>-8.1085752136014419E-2</v>
      </c>
      <c r="R69" s="2">
        <v>-8.2643287594135292E-2</v>
      </c>
      <c r="S69" s="2">
        <v>1.5575354581208734E-3</v>
      </c>
      <c r="W69" s="2"/>
      <c r="X69" s="2"/>
      <c r="Y69" s="2"/>
      <c r="AE69" s="2"/>
      <c r="AF69" s="2"/>
      <c r="AG69" s="2"/>
      <c r="AM69" s="2"/>
    </row>
    <row r="70" spans="1:39" x14ac:dyDescent="0.25">
      <c r="A70" s="1">
        <v>40269</v>
      </c>
      <c r="B70">
        <v>4.2676656872101155E-2</v>
      </c>
      <c r="C70">
        <f t="shared" si="6"/>
        <v>4.2309990205434488E-2</v>
      </c>
      <c r="D70">
        <v>-4.7427135102342706E-2</v>
      </c>
      <c r="E70">
        <f t="shared" si="7"/>
        <v>-4.7793801769009374E-2</v>
      </c>
      <c r="F70">
        <v>0.11102130414911922</v>
      </c>
      <c r="G70">
        <f t="shared" si="8"/>
        <v>0.11065463748245255</v>
      </c>
      <c r="H70" s="2">
        <v>3.6200841251119525E-2</v>
      </c>
      <c r="I70" s="2">
        <v>7.4453796231333025E-2</v>
      </c>
      <c r="J70">
        <v>9.7959929352289584E-3</v>
      </c>
      <c r="K70">
        <f t="shared" si="9"/>
        <v>9.4293262685622922E-3</v>
      </c>
      <c r="L70" s="2">
        <v>3.9321791984871485E-2</v>
      </c>
      <c r="M70" s="2">
        <v>-2.9892465716309193E-2</v>
      </c>
      <c r="N70">
        <v>1.4759229883791081E-2</v>
      </c>
      <c r="O70">
        <f t="shared" si="10"/>
        <v>1.4392563217124415E-2</v>
      </c>
      <c r="P70">
        <v>2.9016704713526655E-2</v>
      </c>
      <c r="Q70">
        <f t="shared" si="11"/>
        <v>2.8650038046859987E-2</v>
      </c>
      <c r="R70" s="2">
        <v>2.9525291272379642E-2</v>
      </c>
      <c r="S70" s="2">
        <v>-8.7525322551965448E-4</v>
      </c>
      <c r="W70" s="2"/>
      <c r="X70" s="2"/>
      <c r="Y70" s="2"/>
      <c r="AE70" s="2"/>
      <c r="AF70" s="2"/>
      <c r="AG70" s="2"/>
      <c r="AM70" s="2"/>
    </row>
    <row r="71" spans="1:39" x14ac:dyDescent="0.25">
      <c r="A71" s="1">
        <v>40238</v>
      </c>
      <c r="B71">
        <v>2.1625459357370896E-2</v>
      </c>
      <c r="C71">
        <f t="shared" si="6"/>
        <v>2.1258792690704229E-2</v>
      </c>
      <c r="D71">
        <v>6.6237726398124794E-2</v>
      </c>
      <c r="E71">
        <f t="shared" si="7"/>
        <v>6.5871059731458126E-2</v>
      </c>
      <c r="F71">
        <v>0.14847035266228362</v>
      </c>
      <c r="G71">
        <f t="shared" si="8"/>
        <v>0.14810368599561696</v>
      </c>
      <c r="H71" s="2">
        <v>8.9681983377828262E-2</v>
      </c>
      <c r="I71" s="2">
        <v>5.8421702617788701E-2</v>
      </c>
      <c r="J71">
        <v>0.14670609549482946</v>
      </c>
      <c r="K71">
        <f t="shared" si="9"/>
        <v>0.14633942882816281</v>
      </c>
      <c r="L71" s="2">
        <v>8.7271278132998759E-2</v>
      </c>
      <c r="M71" s="2">
        <v>5.9068150695164051E-2</v>
      </c>
      <c r="N71">
        <v>5.8796426031891835E-2</v>
      </c>
      <c r="O71">
        <f t="shared" si="10"/>
        <v>5.8429759365225167E-2</v>
      </c>
      <c r="P71">
        <v>9.5759908478152189E-2</v>
      </c>
      <c r="Q71">
        <f t="shared" si="11"/>
        <v>9.5393241811485521E-2</v>
      </c>
      <c r="R71" s="2">
        <v>8.0588360928346911E-2</v>
      </c>
      <c r="S71" s="2">
        <v>1.480488088313861E-2</v>
      </c>
      <c r="W71" s="2"/>
      <c r="X71" s="2"/>
      <c r="Y71" s="2"/>
      <c r="AE71" s="2"/>
      <c r="AF71" s="2"/>
      <c r="AG71" s="2"/>
      <c r="AM71" s="2"/>
    </row>
    <row r="72" spans="1:39" x14ac:dyDescent="0.25">
      <c r="A72" s="1">
        <v>40210</v>
      </c>
      <c r="B72">
        <v>2.2145787148904954E-2</v>
      </c>
      <c r="C72">
        <f t="shared" si="6"/>
        <v>2.1779120482238287E-2</v>
      </c>
      <c r="D72">
        <v>7.7812122309082132E-2</v>
      </c>
      <c r="E72">
        <f t="shared" si="7"/>
        <v>7.7445455642415464E-2</v>
      </c>
      <c r="F72">
        <v>6.5396197328964414E-2</v>
      </c>
      <c r="G72">
        <f t="shared" si="8"/>
        <v>6.5029530662297746E-2</v>
      </c>
      <c r="H72" s="2">
        <v>5.2904996920241192E-2</v>
      </c>
      <c r="I72" s="2">
        <v>1.2124533742056555E-2</v>
      </c>
      <c r="J72">
        <v>-5.5896673123461506E-2</v>
      </c>
      <c r="K72">
        <f t="shared" si="9"/>
        <v>-5.6263339790128174E-2</v>
      </c>
      <c r="L72" s="2">
        <v>5.4298205147011294E-2</v>
      </c>
      <c r="M72" s="2">
        <v>-0.11056154493713946</v>
      </c>
      <c r="N72">
        <v>2.8513688940531301E-2</v>
      </c>
      <c r="O72">
        <f t="shared" si="10"/>
        <v>2.8147022273864633E-2</v>
      </c>
      <c r="P72">
        <v>2.7364358415872501E-2</v>
      </c>
      <c r="Q72">
        <f t="shared" si="11"/>
        <v>2.6997691749205834E-2</v>
      </c>
      <c r="R72" s="2">
        <v>4.5474192708620756E-2</v>
      </c>
      <c r="S72" s="2">
        <v>-1.8476500959414922E-2</v>
      </c>
      <c r="W72" s="2"/>
      <c r="X72" s="2"/>
      <c r="Y72" s="2"/>
      <c r="AE72" s="2"/>
      <c r="AF72" s="2"/>
      <c r="AG72" s="2"/>
      <c r="AM72" s="2"/>
    </row>
    <row r="73" spans="1:39" x14ac:dyDescent="0.25">
      <c r="A73" s="1">
        <v>40182</v>
      </c>
      <c r="B73">
        <v>-7.5459298862552149E-2</v>
      </c>
      <c r="C73">
        <f t="shared" si="6"/>
        <v>-7.5825965529218817E-2</v>
      </c>
      <c r="D73">
        <v>-6.4392169364721641E-2</v>
      </c>
      <c r="E73">
        <f t="shared" si="7"/>
        <v>-6.4758836031388309E-2</v>
      </c>
      <c r="F73">
        <v>-8.8596765688554777E-2</v>
      </c>
      <c r="G73">
        <f t="shared" si="8"/>
        <v>-8.8963432355221445E-2</v>
      </c>
      <c r="H73" s="2">
        <v>-2.6627077570768917E-2</v>
      </c>
      <c r="I73" s="2">
        <v>-6.2336354784452527E-2</v>
      </c>
      <c r="J73">
        <v>-6.7722269767402019E-2</v>
      </c>
      <c r="K73">
        <f t="shared" si="9"/>
        <v>-6.8088936434068686E-2</v>
      </c>
      <c r="L73" s="2">
        <v>-1.7007716014945797E-2</v>
      </c>
      <c r="M73" s="2">
        <v>-5.1081220419122886E-2</v>
      </c>
      <c r="N73">
        <v>-3.6974246154947377E-2</v>
      </c>
      <c r="O73">
        <f t="shared" si="10"/>
        <v>-3.7340912821614045E-2</v>
      </c>
      <c r="P73">
        <v>-7.4042625920807653E-2</v>
      </c>
      <c r="Q73">
        <f t="shared" si="11"/>
        <v>-7.4409292587474321E-2</v>
      </c>
      <c r="R73" s="2">
        <v>-3.0461954092362905E-2</v>
      </c>
      <c r="S73" s="2">
        <v>-4.3947338495111413E-2</v>
      </c>
      <c r="W73" s="2"/>
      <c r="X73" s="2"/>
      <c r="Y73" s="2"/>
      <c r="AE73" s="2"/>
      <c r="AF73" s="2"/>
      <c r="AG73" s="2"/>
      <c r="AM73" s="2"/>
    </row>
    <row r="74" spans="1:39" x14ac:dyDescent="0.25">
      <c r="A74" s="1">
        <v>40148</v>
      </c>
      <c r="B74">
        <v>3.6382192740341449E-2</v>
      </c>
      <c r="C74">
        <f t="shared" si="6"/>
        <v>3.6015526073674781E-2</v>
      </c>
      <c r="D74">
        <v>-1.9298691757024023E-2</v>
      </c>
      <c r="E74">
        <f t="shared" si="7"/>
        <v>-1.9665358423690691E-2</v>
      </c>
      <c r="F74">
        <v>5.4124417068407857E-2</v>
      </c>
      <c r="G74">
        <f t="shared" si="8"/>
        <v>5.3757750401741189E-2</v>
      </c>
      <c r="H74" s="2">
        <v>3.9857976273118115E-2</v>
      </c>
      <c r="I74" s="2">
        <v>1.3899774128623074E-2</v>
      </c>
      <c r="J74">
        <v>-1.0227356037749704E-2</v>
      </c>
      <c r="K74">
        <f t="shared" si="9"/>
        <v>-1.0594022704416371E-2</v>
      </c>
      <c r="L74" s="2">
        <v>4.2600662594322769E-2</v>
      </c>
      <c r="M74" s="2">
        <v>-5.3194685298739136E-2</v>
      </c>
      <c r="N74">
        <v>1.7770571188400419E-2</v>
      </c>
      <c r="O74">
        <f t="shared" si="10"/>
        <v>1.7403904521733751E-2</v>
      </c>
      <c r="P74">
        <v>1.5245140503493895E-2</v>
      </c>
      <c r="Q74">
        <f t="shared" si="11"/>
        <v>1.4878473836827229E-2</v>
      </c>
      <c r="R74" s="2">
        <v>3.30170742250913E-2</v>
      </c>
      <c r="S74" s="2">
        <v>-1.8138600388264071E-2</v>
      </c>
      <c r="W74" s="2"/>
      <c r="X74" s="2"/>
      <c r="Y74" s="2"/>
      <c r="AE74" s="2"/>
      <c r="AF74" s="2"/>
      <c r="AG74" s="2"/>
      <c r="AM74" s="2"/>
    </row>
    <row r="75" spans="1:39" x14ac:dyDescent="0.25">
      <c r="A75" s="1">
        <v>40119</v>
      </c>
      <c r="B75">
        <v>6.5272253211087691E-2</v>
      </c>
      <c r="C75">
        <f t="shared" si="6"/>
        <v>6.4905586544421023E-2</v>
      </c>
      <c r="D75">
        <v>1.7237255088933128E-2</v>
      </c>
      <c r="E75">
        <f t="shared" si="7"/>
        <v>1.687058842226646E-2</v>
      </c>
      <c r="F75">
        <v>6.0530483661230428E-2</v>
      </c>
      <c r="G75">
        <f t="shared" si="8"/>
        <v>6.016381699456376E-2</v>
      </c>
      <c r="H75" s="2">
        <v>8.7942443351135172E-2</v>
      </c>
      <c r="I75" s="2">
        <v>-2.7778626356571412E-2</v>
      </c>
      <c r="J75">
        <v>0.14392733177219644</v>
      </c>
      <c r="K75">
        <f t="shared" si="9"/>
        <v>0.14356066510552978</v>
      </c>
      <c r="L75" s="2">
        <v>8.5711662031001223E-2</v>
      </c>
      <c r="M75" s="2">
        <v>5.784900307452856E-2</v>
      </c>
      <c r="N75">
        <v>5.736406198137356E-2</v>
      </c>
      <c r="O75">
        <f t="shared" si="10"/>
        <v>5.6997395314706892E-2</v>
      </c>
      <c r="P75">
        <v>7.1741830933361922E-2</v>
      </c>
      <c r="Q75">
        <f t="shared" si="11"/>
        <v>7.1375164266695254E-2</v>
      </c>
      <c r="R75" s="2">
        <v>7.8927471687389353E-2</v>
      </c>
      <c r="S75" s="2">
        <v>-7.5523074206940988E-3</v>
      </c>
      <c r="W75" s="2"/>
      <c r="X75" s="2"/>
      <c r="Y75" s="2"/>
      <c r="AE75" s="2"/>
      <c r="AF75" s="2"/>
      <c r="AG75" s="2"/>
      <c r="AM75" s="2"/>
    </row>
    <row r="76" spans="1:39" x14ac:dyDescent="0.25">
      <c r="A76" s="1">
        <v>40087</v>
      </c>
      <c r="B76">
        <v>7.8149340792243657E-2</v>
      </c>
      <c r="C76">
        <f t="shared" si="6"/>
        <v>7.7782674125576989E-2</v>
      </c>
      <c r="D76">
        <v>-4.5628847864688814E-2</v>
      </c>
      <c r="E76">
        <f t="shared" si="7"/>
        <v>-4.5995514531355482E-2</v>
      </c>
      <c r="F76">
        <v>1.6994867488032278E-2</v>
      </c>
      <c r="G76">
        <f t="shared" si="8"/>
        <v>1.662820082136561E-2</v>
      </c>
      <c r="H76" s="2">
        <v>-5.7236001145563528E-3</v>
      </c>
      <c r="I76" s="2">
        <v>2.2351800935921963E-2</v>
      </c>
      <c r="J76">
        <v>0.27260065046486021</v>
      </c>
      <c r="K76">
        <f t="shared" si="9"/>
        <v>0.27223398379819352</v>
      </c>
      <c r="L76" s="2">
        <v>1.7336751161496702E-3</v>
      </c>
      <c r="M76" s="2">
        <v>0.27050030868204383</v>
      </c>
      <c r="N76">
        <v>-1.9762000860415463E-2</v>
      </c>
      <c r="O76">
        <f t="shared" si="10"/>
        <v>-2.0128667527082131E-2</v>
      </c>
      <c r="P76">
        <v>8.0529002720111834E-2</v>
      </c>
      <c r="Q76">
        <f t="shared" si="11"/>
        <v>8.0162336053445166E-2</v>
      </c>
      <c r="R76" s="2">
        <v>-1.0503597128526467E-2</v>
      </c>
      <c r="S76" s="2">
        <v>9.0665933181971636E-2</v>
      </c>
      <c r="W76" s="2"/>
      <c r="X76" s="2"/>
      <c r="Y76" s="2"/>
      <c r="AE76" s="2"/>
      <c r="AF76" s="2"/>
      <c r="AG76" s="2"/>
      <c r="AM76" s="2"/>
    </row>
    <row r="77" spans="1:39" x14ac:dyDescent="0.25">
      <c r="A77" s="1">
        <v>40057</v>
      </c>
      <c r="B77">
        <v>4.3407640105480934E-2</v>
      </c>
      <c r="C77">
        <f t="shared" si="6"/>
        <v>4.3040973438814266E-2</v>
      </c>
      <c r="D77">
        <v>8.2835203335497303E-3</v>
      </c>
      <c r="E77">
        <f t="shared" si="7"/>
        <v>7.9168536668830641E-3</v>
      </c>
      <c r="F77">
        <v>0.10189645197420236</v>
      </c>
      <c r="G77">
        <f t="shared" si="8"/>
        <v>0.10152978530753569</v>
      </c>
      <c r="H77" s="2">
        <v>6.1660792390780789E-2</v>
      </c>
      <c r="I77" s="2">
        <v>3.98689929167549E-2</v>
      </c>
      <c r="J77">
        <v>0.14989529129461024</v>
      </c>
      <c r="K77">
        <f t="shared" si="9"/>
        <v>0.14952862462794358</v>
      </c>
      <c r="L77" s="2">
        <v>6.2148372083158418E-2</v>
      </c>
      <c r="M77" s="2">
        <v>8.7380252544785167E-2</v>
      </c>
      <c r="N77">
        <v>3.5723345788458705E-2</v>
      </c>
      <c r="O77">
        <f t="shared" si="10"/>
        <v>3.5356679121792037E-2</v>
      </c>
      <c r="P77">
        <v>7.5870725926960814E-2</v>
      </c>
      <c r="Q77">
        <f t="shared" si="11"/>
        <v>7.5504059260294146E-2</v>
      </c>
      <c r="R77" s="2">
        <v>5.3834107553862684E-2</v>
      </c>
      <c r="S77" s="2">
        <v>2.1669951706431462E-2</v>
      </c>
      <c r="W77" s="2"/>
      <c r="X77" s="2"/>
      <c r="Y77" s="2"/>
      <c r="AE77" s="2"/>
      <c r="AF77" s="2"/>
      <c r="AG77" s="2"/>
      <c r="AM77" s="2"/>
    </row>
    <row r="78" spans="1:39" x14ac:dyDescent="0.25">
      <c r="A78" s="1">
        <v>40028</v>
      </c>
      <c r="B78">
        <v>5.3937197176491987E-2</v>
      </c>
      <c r="C78">
        <f t="shared" si="6"/>
        <v>5.3570530509825319E-2</v>
      </c>
      <c r="D78">
        <v>0.12445007789933994</v>
      </c>
      <c r="E78">
        <f t="shared" si="7"/>
        <v>0.12408341123267327</v>
      </c>
      <c r="F78">
        <v>2.9499940484580763E-2</v>
      </c>
      <c r="G78">
        <f t="shared" si="8"/>
        <v>2.9133273817914095E-2</v>
      </c>
      <c r="H78" s="2">
        <v>5.9033738606636445E-2</v>
      </c>
      <c r="I78" s="2">
        <v>-2.9900464788722349E-2</v>
      </c>
      <c r="J78">
        <v>-5.3288245025927043E-2</v>
      </c>
      <c r="K78">
        <f t="shared" si="9"/>
        <v>-5.3654911692593711E-2</v>
      </c>
      <c r="L78" s="2">
        <v>5.9793039455168298E-2</v>
      </c>
      <c r="M78" s="2">
        <v>-0.11344795114776202</v>
      </c>
      <c r="N78">
        <v>3.3560189240494864E-2</v>
      </c>
      <c r="O78">
        <f t="shared" si="10"/>
        <v>3.3193522573828196E-2</v>
      </c>
      <c r="P78">
        <v>3.8649742633621413E-2</v>
      </c>
      <c r="Q78">
        <f t="shared" si="11"/>
        <v>3.8283075966954745E-2</v>
      </c>
      <c r="R78" s="2">
        <v>5.1325832206041686E-2</v>
      </c>
      <c r="S78" s="2">
        <v>-1.304275623908694E-2</v>
      </c>
      <c r="W78" s="2"/>
      <c r="X78" s="2"/>
      <c r="Y78" s="2"/>
      <c r="AE78" s="2"/>
      <c r="AF78" s="2"/>
      <c r="AG78" s="2"/>
      <c r="AM78" s="2"/>
    </row>
    <row r="79" spans="1:39" x14ac:dyDescent="0.25">
      <c r="A79" s="1">
        <v>39995</v>
      </c>
      <c r="B79">
        <v>-1.0517511468050952E-2</v>
      </c>
      <c r="C79">
        <f t="shared" si="6"/>
        <v>-1.0884178134717619E-2</v>
      </c>
      <c r="D79">
        <v>0.13476226640934039</v>
      </c>
      <c r="E79">
        <f t="shared" si="7"/>
        <v>0.13439559974267373</v>
      </c>
      <c r="F79">
        <v>0.14716001271753718</v>
      </c>
      <c r="G79">
        <f t="shared" si="8"/>
        <v>0.14679334605087052</v>
      </c>
      <c r="H79" s="2">
        <v>0.10831814314119077</v>
      </c>
      <c r="I79" s="2">
        <v>3.8475202909679748E-2</v>
      </c>
      <c r="J79">
        <v>2.510157661479432E-2</v>
      </c>
      <c r="K79">
        <f t="shared" si="9"/>
        <v>2.4734909948127652E-2</v>
      </c>
      <c r="L79" s="2">
        <v>0.10397986454109216</v>
      </c>
      <c r="M79" s="2">
        <v>-7.9244954592964517E-2</v>
      </c>
      <c r="N79">
        <v>7.4141727016716619E-2</v>
      </c>
      <c r="O79">
        <f t="shared" si="10"/>
        <v>7.3775060350049951E-2</v>
      </c>
      <c r="P79">
        <v>7.4126586068405234E-2</v>
      </c>
      <c r="Q79">
        <f t="shared" si="11"/>
        <v>7.3759919401738566E-2</v>
      </c>
      <c r="R79" s="2">
        <v>9.8381913688714587E-2</v>
      </c>
      <c r="S79" s="2">
        <v>-2.4621994286976021E-2</v>
      </c>
      <c r="W79" s="2"/>
      <c r="X79" s="2"/>
      <c r="Y79" s="2"/>
      <c r="AE79" s="2"/>
      <c r="AF79" s="2"/>
      <c r="AG79" s="2"/>
      <c r="AM79" s="2"/>
    </row>
    <row r="80" spans="1:39" x14ac:dyDescent="0.25">
      <c r="A80" s="1">
        <v>39965</v>
      </c>
      <c r="B80">
        <v>0.13786501873403709</v>
      </c>
      <c r="C80">
        <f t="shared" si="6"/>
        <v>0.13749835206737043</v>
      </c>
      <c r="D80">
        <v>-7.5609723205767615E-2</v>
      </c>
      <c r="E80">
        <f t="shared" si="7"/>
        <v>-7.5976389872434283E-2</v>
      </c>
      <c r="F80">
        <v>4.8744577348322306E-2</v>
      </c>
      <c r="G80">
        <f t="shared" si="8"/>
        <v>4.8377910681655638E-2</v>
      </c>
      <c r="H80" s="2">
        <v>1.8514260071493899E-2</v>
      </c>
      <c r="I80" s="2">
        <v>2.9863650610161739E-2</v>
      </c>
      <c r="J80">
        <v>7.2701707211224709E-2</v>
      </c>
      <c r="K80">
        <f t="shared" si="9"/>
        <v>7.2335040544558041E-2</v>
      </c>
      <c r="L80" s="2">
        <v>2.346456744634277E-2</v>
      </c>
      <c r="M80" s="2">
        <v>4.8870473098215267E-2</v>
      </c>
      <c r="N80">
        <v>1.9582653030303376E-4</v>
      </c>
      <c r="O80">
        <f t="shared" si="10"/>
        <v>-1.7084013636363291E-4</v>
      </c>
      <c r="P80">
        <v>4.592539502195412E-2</v>
      </c>
      <c r="Q80">
        <f t="shared" si="11"/>
        <v>4.5558728355287452E-2</v>
      </c>
      <c r="R80" s="2">
        <v>1.2638383273828971E-2</v>
      </c>
      <c r="S80" s="2">
        <v>3.2920345081458482E-2</v>
      </c>
      <c r="W80" s="2"/>
      <c r="X80" s="2"/>
      <c r="Y80" s="2"/>
      <c r="AE80" s="2"/>
      <c r="AF80" s="2"/>
      <c r="AG80" s="2"/>
      <c r="AM80" s="2"/>
    </row>
    <row r="81" spans="1:39" x14ac:dyDescent="0.25">
      <c r="A81" s="1">
        <v>39934</v>
      </c>
      <c r="B81">
        <v>3.7643966481832832E-2</v>
      </c>
      <c r="C81">
        <f t="shared" si="6"/>
        <v>3.7277299815166164E-2</v>
      </c>
      <c r="D81">
        <v>0.11818182647070195</v>
      </c>
      <c r="E81">
        <f t="shared" si="7"/>
        <v>0.11781515980403529</v>
      </c>
      <c r="F81">
        <v>7.9313377764653081E-2</v>
      </c>
      <c r="G81">
        <f t="shared" si="8"/>
        <v>7.8946711097986413E-2</v>
      </c>
      <c r="H81" s="2">
        <v>8.2741404221728085E-2</v>
      </c>
      <c r="I81" s="2">
        <v>-3.7946931237416714E-3</v>
      </c>
      <c r="J81">
        <v>-3.1420753778716649E-2</v>
      </c>
      <c r="K81">
        <f t="shared" si="9"/>
        <v>-3.1787420445383317E-2</v>
      </c>
      <c r="L81" s="2">
        <v>8.1048576244603487E-2</v>
      </c>
      <c r="M81" s="2">
        <v>-0.11283599668998681</v>
      </c>
      <c r="N81">
        <v>5.3081446255385467E-2</v>
      </c>
      <c r="O81">
        <f t="shared" si="10"/>
        <v>5.2714779588718799E-2</v>
      </c>
      <c r="P81">
        <v>5.0929604234617808E-2</v>
      </c>
      <c r="Q81">
        <f t="shared" si="11"/>
        <v>5.056293756795114E-2</v>
      </c>
      <c r="R81" s="2">
        <v>7.3961590017938367E-2</v>
      </c>
      <c r="S81" s="2">
        <v>-2.3398652449987227E-2</v>
      </c>
      <c r="W81" s="2"/>
      <c r="X81" s="2"/>
      <c r="Y81" s="2"/>
      <c r="AE81" s="2"/>
      <c r="AF81" s="2"/>
      <c r="AG81" s="2"/>
      <c r="AM81" s="2"/>
    </row>
    <row r="82" spans="1:39" x14ac:dyDescent="0.25">
      <c r="A82" s="1">
        <v>39904</v>
      </c>
      <c r="B82">
        <v>0.10288519778314249</v>
      </c>
      <c r="C82">
        <f t="shared" si="6"/>
        <v>0.10251853111647583</v>
      </c>
      <c r="D82">
        <v>0.24374492962980396</v>
      </c>
      <c r="E82">
        <f t="shared" si="7"/>
        <v>0.2433782629631373</v>
      </c>
      <c r="F82">
        <v>0.19701291739575461</v>
      </c>
      <c r="G82">
        <f t="shared" si="8"/>
        <v>0.19664625072908795</v>
      </c>
      <c r="H82" s="2">
        <v>0.13234411204511398</v>
      </c>
      <c r="I82" s="2">
        <v>6.4302138683973969E-2</v>
      </c>
      <c r="J82">
        <v>9.6405158049968409E-2</v>
      </c>
      <c r="K82">
        <f t="shared" si="9"/>
        <v>9.6038491383301741E-2</v>
      </c>
      <c r="L82" s="2">
        <v>0.12552078190640537</v>
      </c>
      <c r="M82" s="2">
        <v>-2.9482290523103624E-2</v>
      </c>
      <c r="N82">
        <v>9.3925079862164695E-2</v>
      </c>
      <c r="O82">
        <f t="shared" si="10"/>
        <v>9.3558413195498027E-2</v>
      </c>
      <c r="P82">
        <v>0.16001205071466737</v>
      </c>
      <c r="Q82">
        <f t="shared" si="11"/>
        <v>0.15964538404800072</v>
      </c>
      <c r="R82" s="2">
        <v>0.12132158316672384</v>
      </c>
      <c r="S82" s="2">
        <v>3.8323800881276876E-2</v>
      </c>
      <c r="W82" s="2"/>
      <c r="X82" s="2"/>
      <c r="Y82" s="2"/>
      <c r="AE82" s="2"/>
      <c r="AF82" s="2"/>
      <c r="AG82" s="2"/>
      <c r="AM82" s="2"/>
    </row>
    <row r="83" spans="1:39" x14ac:dyDescent="0.25">
      <c r="A83" s="1">
        <v>39874</v>
      </c>
      <c r="B83">
        <v>0.13746133360586479</v>
      </c>
      <c r="C83">
        <f t="shared" si="6"/>
        <v>0.13709466693919814</v>
      </c>
      <c r="D83">
        <v>0.16323842437401789</v>
      </c>
      <c r="E83">
        <f t="shared" si="7"/>
        <v>0.16287175770735124</v>
      </c>
      <c r="F83">
        <v>0.17702377124705815</v>
      </c>
      <c r="G83">
        <f t="shared" si="8"/>
        <v>0.17665710458039149</v>
      </c>
      <c r="H83" s="2">
        <v>0.12199621447346376</v>
      </c>
      <c r="I83" s="2">
        <v>5.4660890106927734E-2</v>
      </c>
      <c r="J83">
        <v>0.13350827082098676</v>
      </c>
      <c r="K83">
        <f t="shared" si="9"/>
        <v>0.13314160415432011</v>
      </c>
      <c r="L83" s="2">
        <v>0.11624318700952506</v>
      </c>
      <c r="M83" s="2">
        <v>1.689841714479505E-2</v>
      </c>
      <c r="N83">
        <v>8.540446162249471E-2</v>
      </c>
      <c r="O83">
        <f t="shared" si="10"/>
        <v>8.5037794955828042E-2</v>
      </c>
      <c r="P83">
        <v>0.15280795001198189</v>
      </c>
      <c r="Q83">
        <f t="shared" si="11"/>
        <v>0.15244128334531523</v>
      </c>
      <c r="R83" s="2">
        <v>0.11144155081359823</v>
      </c>
      <c r="S83" s="2">
        <v>4.0999732531717001E-2</v>
      </c>
      <c r="W83" s="2"/>
      <c r="X83" s="2"/>
      <c r="Y83" s="2"/>
      <c r="AE83" s="2"/>
      <c r="AF83" s="2"/>
      <c r="AG83" s="2"/>
      <c r="AM83" s="2"/>
    </row>
    <row r="84" spans="1:39" x14ac:dyDescent="0.25">
      <c r="A84" s="1">
        <v>39846</v>
      </c>
      <c r="B84">
        <v>-4.9079932686390583E-2</v>
      </c>
      <c r="C84">
        <f t="shared" si="6"/>
        <v>-4.9446599353057251E-2</v>
      </c>
      <c r="D84">
        <v>-0.10427278009696442</v>
      </c>
      <c r="E84">
        <f t="shared" si="7"/>
        <v>-0.10463944676363109</v>
      </c>
      <c r="F84">
        <v>-9.097907164346164E-3</v>
      </c>
      <c r="G84">
        <f t="shared" si="8"/>
        <v>-9.4645738310128302E-3</v>
      </c>
      <c r="H84" s="2">
        <v>-0.11522992764136546</v>
      </c>
      <c r="I84" s="2">
        <v>0.10576535381035262</v>
      </c>
      <c r="J84">
        <v>0.10149610676640604</v>
      </c>
      <c r="K84">
        <f t="shared" si="9"/>
        <v>0.10112944009973937</v>
      </c>
      <c r="L84" s="2">
        <v>-9.6446205231932147E-2</v>
      </c>
      <c r="M84" s="2">
        <v>0.19757564533167152</v>
      </c>
      <c r="N84">
        <v>-0.10993119757149228</v>
      </c>
      <c r="O84">
        <f t="shared" si="10"/>
        <v>-0.11029786423815895</v>
      </c>
      <c r="P84">
        <v>-1.523862829532378E-2</v>
      </c>
      <c r="Q84">
        <f t="shared" si="11"/>
        <v>-1.5605294961990446E-2</v>
      </c>
      <c r="R84" s="2">
        <v>-0.11505875447768267</v>
      </c>
      <c r="S84" s="2">
        <v>9.9453459515692219E-2</v>
      </c>
      <c r="W84" s="2"/>
      <c r="X84" s="2"/>
      <c r="Y84" s="2"/>
      <c r="AE84" s="2"/>
      <c r="AF84" s="2"/>
      <c r="AG84" s="2"/>
      <c r="AM84" s="2"/>
    </row>
    <row r="85" spans="1:39" x14ac:dyDescent="0.25">
      <c r="A85" s="1">
        <v>39815</v>
      </c>
      <c r="B85">
        <v>-0.12037036289224098</v>
      </c>
      <c r="C85">
        <f t="shared" si="6"/>
        <v>-0.12073702955890765</v>
      </c>
      <c r="D85">
        <v>-0.18105944169820848</v>
      </c>
      <c r="E85">
        <f t="shared" si="7"/>
        <v>-0.18142610836487513</v>
      </c>
      <c r="F85">
        <v>5.6004716395460903E-2</v>
      </c>
      <c r="G85">
        <f t="shared" si="8"/>
        <v>5.5638049728794235E-2</v>
      </c>
      <c r="H85" s="2">
        <v>-8.5750451569162028E-2</v>
      </c>
      <c r="I85" s="2">
        <v>0.14138850129795627</v>
      </c>
      <c r="J85">
        <v>0.14703590380335235</v>
      </c>
      <c r="K85">
        <f t="shared" si="9"/>
        <v>0.1466692371366857</v>
      </c>
      <c r="L85" s="2">
        <v>-7.0015847289515543E-2</v>
      </c>
      <c r="M85" s="2">
        <v>0.21668508442620124</v>
      </c>
      <c r="N85">
        <v>-8.5657342928314395E-2</v>
      </c>
      <c r="O85">
        <f t="shared" si="10"/>
        <v>-8.6024009594981063E-2</v>
      </c>
      <c r="P85">
        <v>-2.4597296097909047E-2</v>
      </c>
      <c r="Q85">
        <f t="shared" si="11"/>
        <v>-2.4963962764575715E-2</v>
      </c>
      <c r="R85" s="2">
        <v>-8.6912150268484534E-2</v>
      </c>
      <c r="S85" s="2">
        <v>6.1948187503908819E-2</v>
      </c>
      <c r="W85" s="2"/>
      <c r="X85" s="2"/>
      <c r="Y85" s="2"/>
      <c r="AE85" s="2"/>
      <c r="AF85" s="2"/>
      <c r="AG85" s="2"/>
      <c r="AM85" s="2"/>
    </row>
    <row r="86" spans="1:39" x14ac:dyDescent="0.25">
      <c r="A86" s="1">
        <v>39783</v>
      </c>
      <c r="B86">
        <v>-3.8575665351683081E-2</v>
      </c>
      <c r="C86">
        <f t="shared" si="6"/>
        <v>-3.8942332018349748E-2</v>
      </c>
      <c r="D86">
        <v>-4.1060656406382854E-3</v>
      </c>
      <c r="E86">
        <f t="shared" si="7"/>
        <v>-4.4727323073049524E-3</v>
      </c>
      <c r="F86">
        <v>-7.8989906932228349E-2</v>
      </c>
      <c r="G86">
        <f t="shared" si="8"/>
        <v>-7.9356573598895017E-2</v>
      </c>
      <c r="H86" s="2">
        <v>2.7775381915296798E-2</v>
      </c>
      <c r="I86" s="2">
        <v>-0.10713195551419182</v>
      </c>
      <c r="J86">
        <v>0.20093671660569742</v>
      </c>
      <c r="K86">
        <f t="shared" si="9"/>
        <v>0.20057004993903077</v>
      </c>
      <c r="L86" s="2">
        <v>3.1767793890412621E-2</v>
      </c>
      <c r="M86" s="2">
        <v>0.16880225604861815</v>
      </c>
      <c r="N86">
        <v>7.8215768970539834E-3</v>
      </c>
      <c r="O86">
        <f t="shared" si="10"/>
        <v>7.4549102303873164E-3</v>
      </c>
      <c r="P86">
        <v>1.9816269670286928E-2</v>
      </c>
      <c r="Q86">
        <f t="shared" si="11"/>
        <v>1.944960300362026E-2</v>
      </c>
      <c r="R86" s="2">
        <v>2.1480776891416621E-2</v>
      </c>
      <c r="S86" s="2">
        <v>-2.0311738877963614E-3</v>
      </c>
      <c r="W86" s="2"/>
      <c r="X86" s="2"/>
      <c r="Y86" s="2"/>
      <c r="AE86" s="2"/>
      <c r="AF86" s="2"/>
      <c r="AG86" s="2"/>
      <c r="AM86" s="2"/>
    </row>
    <row r="87" spans="1:39" x14ac:dyDescent="0.25">
      <c r="A87" s="1">
        <v>39755</v>
      </c>
      <c r="B87">
        <v>-8.8357519415369568E-2</v>
      </c>
      <c r="C87">
        <f t="shared" si="6"/>
        <v>-8.8724186082036235E-2</v>
      </c>
      <c r="D87">
        <v>-0.23248486480852357</v>
      </c>
      <c r="E87">
        <f t="shared" si="7"/>
        <v>-0.23285153147519022</v>
      </c>
      <c r="F87">
        <v>-0.1386747204386008</v>
      </c>
      <c r="G87">
        <f t="shared" si="8"/>
        <v>-0.13904138710526745</v>
      </c>
      <c r="H87" s="2">
        <v>-7.262426966834673E-2</v>
      </c>
      <c r="I87" s="2">
        <v>-6.641711743692072E-2</v>
      </c>
      <c r="J87">
        <v>-0.25401817770726137</v>
      </c>
      <c r="K87">
        <f t="shared" si="9"/>
        <v>-0.25438484437392805</v>
      </c>
      <c r="L87" s="2">
        <v>-5.8247331281765222E-2</v>
      </c>
      <c r="M87" s="2">
        <v>-0.19613751309216282</v>
      </c>
      <c r="N87">
        <v>-7.4849042580645175E-2</v>
      </c>
      <c r="O87">
        <f t="shared" si="10"/>
        <v>-7.5215709247311843E-2</v>
      </c>
      <c r="P87">
        <v>-0.17838382059243882</v>
      </c>
      <c r="Q87">
        <f t="shared" si="11"/>
        <v>-0.17875048725910547</v>
      </c>
      <c r="R87" s="2">
        <v>-7.4379449692826935E-2</v>
      </c>
      <c r="S87" s="2">
        <v>-0.10437103756627854</v>
      </c>
      <c r="W87" s="2"/>
      <c r="X87" s="2"/>
      <c r="Y87" s="2"/>
      <c r="AE87" s="2"/>
      <c r="AF87" s="2"/>
      <c r="AG87" s="2"/>
      <c r="AM87" s="2"/>
    </row>
    <row r="88" spans="1:39" x14ac:dyDescent="0.25">
      <c r="A88" s="1">
        <v>39722</v>
      </c>
      <c r="B88">
        <v>-0.16335706402110453</v>
      </c>
      <c r="C88">
        <f t="shared" si="6"/>
        <v>-0.16372373068777119</v>
      </c>
      <c r="D88">
        <v>-0.10988710554072774</v>
      </c>
      <c r="E88">
        <f t="shared" si="7"/>
        <v>-0.11025377220739441</v>
      </c>
      <c r="F88">
        <v>-5.3404844728791111E-2</v>
      </c>
      <c r="G88">
        <f t="shared" si="8"/>
        <v>-5.3771511395457779E-2</v>
      </c>
      <c r="H88" s="2">
        <v>-0.18748182631299043</v>
      </c>
      <c r="I88" s="2">
        <v>0.13371031491753266</v>
      </c>
      <c r="J88">
        <v>-0.21330400733084096</v>
      </c>
      <c r="K88">
        <f t="shared" si="9"/>
        <v>-0.21367067399750761</v>
      </c>
      <c r="L88" s="2">
        <v>-0.16122495296927372</v>
      </c>
      <c r="M88" s="2">
        <v>-5.2445721028233888E-2</v>
      </c>
      <c r="N88">
        <v>-0.1694245237674199</v>
      </c>
      <c r="O88">
        <f t="shared" si="10"/>
        <v>-0.16979119043408655</v>
      </c>
      <c r="P88">
        <v>-0.13498825540536608</v>
      </c>
      <c r="Q88">
        <f t="shared" si="11"/>
        <v>-0.13535492207203273</v>
      </c>
      <c r="R88" s="2">
        <v>-0.18404388807681291</v>
      </c>
      <c r="S88" s="2">
        <v>4.8688966004780176E-2</v>
      </c>
      <c r="W88" s="2"/>
      <c r="X88" s="2"/>
      <c r="Y88" s="2"/>
      <c r="AE88" s="2"/>
      <c r="AF88" s="2"/>
      <c r="AG88" s="2"/>
      <c r="AM88" s="2"/>
    </row>
    <row r="89" spans="1:39" x14ac:dyDescent="0.25">
      <c r="A89" s="1">
        <v>39693</v>
      </c>
      <c r="B89">
        <v>-2.1986066881428561E-2</v>
      </c>
      <c r="C89">
        <f t="shared" si="6"/>
        <v>-2.2352733548095229E-2</v>
      </c>
      <c r="D89">
        <v>0.2133022207788072</v>
      </c>
      <c r="E89">
        <f t="shared" si="7"/>
        <v>0.21293555411214055</v>
      </c>
      <c r="F89">
        <v>-0.32955814635965447</v>
      </c>
      <c r="G89">
        <f t="shared" si="8"/>
        <v>-0.32992481302632115</v>
      </c>
      <c r="H89" s="2">
        <v>-9.1985567936653981E-2</v>
      </c>
      <c r="I89" s="2">
        <v>-0.23793924508966718</v>
      </c>
      <c r="J89">
        <v>-9.9616337077498673E-2</v>
      </c>
      <c r="K89">
        <f t="shared" si="9"/>
        <v>-9.9983003744165341E-2</v>
      </c>
      <c r="L89" s="2">
        <v>-7.5606053743721188E-2</v>
      </c>
      <c r="M89" s="2">
        <v>-2.4376950000444153E-2</v>
      </c>
      <c r="N89">
        <v>-9.0791433779084607E-2</v>
      </c>
      <c r="O89">
        <f t="shared" si="10"/>
        <v>-9.1158100445751275E-2</v>
      </c>
      <c r="P89">
        <v>-5.9464582384943628E-2</v>
      </c>
      <c r="Q89">
        <f t="shared" si="11"/>
        <v>-5.9831249051610295E-2</v>
      </c>
      <c r="R89" s="2">
        <v>-9.2865354869687333E-2</v>
      </c>
      <c r="S89" s="2">
        <v>3.3034105818077038E-2</v>
      </c>
      <c r="W89" s="2"/>
      <c r="X89" s="2"/>
      <c r="Y89" s="2"/>
      <c r="AE89" s="2"/>
      <c r="AF89" s="2"/>
      <c r="AG89" s="2"/>
      <c r="AM89" s="2"/>
    </row>
    <row r="90" spans="1:39" x14ac:dyDescent="0.25">
      <c r="A90" s="1">
        <v>39661</v>
      </c>
      <c r="B90">
        <v>6.5273955385851512E-2</v>
      </c>
      <c r="C90">
        <f t="shared" si="6"/>
        <v>6.4907288719184844E-2</v>
      </c>
      <c r="D90">
        <v>-5.2670482351741064E-2</v>
      </c>
      <c r="E90">
        <f t="shared" si="7"/>
        <v>-5.3037149018407732E-2</v>
      </c>
      <c r="F90">
        <v>6.656167436315924E-2</v>
      </c>
      <c r="G90">
        <f t="shared" si="8"/>
        <v>6.6195007696492572E-2</v>
      </c>
      <c r="H90" s="2">
        <v>3.3081194296600516E-2</v>
      </c>
      <c r="I90" s="2">
        <v>3.3113813399892056E-2</v>
      </c>
      <c r="J90">
        <v>5.8553867359385163E-2</v>
      </c>
      <c r="K90">
        <f t="shared" si="9"/>
        <v>5.8187200692718495E-2</v>
      </c>
      <c r="L90" s="2">
        <v>3.6524816032518871E-2</v>
      </c>
      <c r="M90" s="2">
        <v>2.1662384660199624E-2</v>
      </c>
      <c r="N90">
        <v>1.2190464532380041E-2</v>
      </c>
      <c r="O90">
        <f t="shared" si="10"/>
        <v>1.1823797865713375E-2</v>
      </c>
      <c r="P90">
        <v>3.4429753689163713E-2</v>
      </c>
      <c r="Q90">
        <f t="shared" si="11"/>
        <v>3.4063087022497045E-2</v>
      </c>
      <c r="R90" s="2">
        <v>2.6546694641753917E-2</v>
      </c>
      <c r="S90" s="2">
        <v>7.5163923807431282E-3</v>
      </c>
      <c r="W90" s="2"/>
      <c r="X90" s="2"/>
      <c r="Y90" s="2"/>
      <c r="AE90" s="2"/>
      <c r="AF90" s="2"/>
      <c r="AG90" s="2"/>
      <c r="AM90" s="2"/>
    </row>
    <row r="91" spans="1:39" x14ac:dyDescent="0.25">
      <c r="A91" s="1">
        <v>39630</v>
      </c>
      <c r="B91">
        <v>-6.5067249886410661E-2</v>
      </c>
      <c r="C91">
        <f t="shared" si="6"/>
        <v>-6.5433916553077329E-2</v>
      </c>
      <c r="D91">
        <v>0.19746538119846083</v>
      </c>
      <c r="E91">
        <f t="shared" si="7"/>
        <v>0.19709871453179417</v>
      </c>
      <c r="F91">
        <v>-5.0704684025717671E-2</v>
      </c>
      <c r="G91">
        <f t="shared" si="8"/>
        <v>-5.1071350692384339E-2</v>
      </c>
      <c r="H91" s="2">
        <v>6.3026866680559995E-3</v>
      </c>
      <c r="I91" s="2">
        <v>-5.737403736044034E-2</v>
      </c>
      <c r="J91">
        <v>4.104723739132049E-2</v>
      </c>
      <c r="K91">
        <f t="shared" si="9"/>
        <v>4.0680570724653822E-2</v>
      </c>
      <c r="L91" s="2">
        <v>1.2516060244164599E-2</v>
      </c>
      <c r="M91" s="2">
        <v>2.8164510480489222E-2</v>
      </c>
      <c r="N91">
        <v>-9.8593710937500134E-3</v>
      </c>
      <c r="O91">
        <f t="shared" si="10"/>
        <v>-1.022603776041668E-2</v>
      </c>
      <c r="P91">
        <v>3.0685171169413245E-2</v>
      </c>
      <c r="Q91">
        <f t="shared" si="11"/>
        <v>3.0318504502746577E-2</v>
      </c>
      <c r="R91" s="2">
        <v>9.7893849549284158E-4</v>
      </c>
      <c r="S91" s="2">
        <v>2.9339566007253737E-2</v>
      </c>
      <c r="W91" s="2"/>
      <c r="X91" s="2"/>
      <c r="Y91" s="2"/>
      <c r="AE91" s="2"/>
      <c r="AF91" s="2"/>
      <c r="AG91" s="2"/>
      <c r="AM91" s="2"/>
    </row>
    <row r="92" spans="1:39" x14ac:dyDescent="0.25">
      <c r="A92" s="1">
        <v>39601</v>
      </c>
      <c r="B92">
        <v>-2.8601704961133061E-2</v>
      </c>
      <c r="C92">
        <f t="shared" si="6"/>
        <v>-2.8968371627799729E-2</v>
      </c>
      <c r="D92">
        <v>-0.20209303413337543</v>
      </c>
      <c r="E92">
        <f t="shared" si="7"/>
        <v>-0.20245970080004208</v>
      </c>
      <c r="F92">
        <v>-0.11290057631682782</v>
      </c>
      <c r="G92">
        <f t="shared" si="8"/>
        <v>-0.11326724298349448</v>
      </c>
      <c r="H92" s="2">
        <v>-8.6120910967562511E-2</v>
      </c>
      <c r="I92" s="2">
        <v>-2.7146332015931973E-2</v>
      </c>
      <c r="J92">
        <v>-0.10156825159636423</v>
      </c>
      <c r="K92">
        <f t="shared" si="9"/>
        <v>-0.1019349182630309</v>
      </c>
      <c r="L92" s="2">
        <v>-7.0347989369614769E-2</v>
      </c>
      <c r="M92" s="2">
        <v>-3.1586928893416133E-2</v>
      </c>
      <c r="N92">
        <v>-8.5962384902803612E-2</v>
      </c>
      <c r="O92">
        <f t="shared" si="10"/>
        <v>-8.632905156947028E-2</v>
      </c>
      <c r="P92">
        <v>-0.11129089175192514</v>
      </c>
      <c r="Q92">
        <f t="shared" si="11"/>
        <v>-0.1116575584185918</v>
      </c>
      <c r="R92" s="2">
        <v>-8.7265859881125438E-2</v>
      </c>
      <c r="S92" s="2">
        <v>-2.4391698537466366E-2</v>
      </c>
      <c r="W92" s="2"/>
      <c r="X92" s="2"/>
      <c r="Y92" s="2"/>
      <c r="AE92" s="2"/>
      <c r="AF92" s="2"/>
      <c r="AG92" s="2"/>
      <c r="AM92" s="2"/>
    </row>
    <row r="93" spans="1:39" x14ac:dyDescent="0.25">
      <c r="A93" s="1">
        <v>39569</v>
      </c>
      <c r="B93">
        <v>-3.3571630734746212E-3</v>
      </c>
      <c r="C93">
        <f t="shared" si="6"/>
        <v>-3.7238297401412878E-3</v>
      </c>
      <c r="D93">
        <v>-9.7586588584781683E-2</v>
      </c>
      <c r="E93">
        <f t="shared" si="7"/>
        <v>-9.7953255251448351E-2</v>
      </c>
      <c r="F93">
        <v>8.5081817185952174E-2</v>
      </c>
      <c r="G93">
        <f t="shared" si="8"/>
        <v>8.4715150519285506E-2</v>
      </c>
      <c r="H93" s="2">
        <v>3.1239738731198209E-2</v>
      </c>
      <c r="I93" s="2">
        <v>5.3475411788087297E-2</v>
      </c>
      <c r="J93">
        <v>3.802627640949794E-2</v>
      </c>
      <c r="K93">
        <f t="shared" si="9"/>
        <v>3.7659609742831272E-2</v>
      </c>
      <c r="L93" s="2">
        <v>3.4873825709304473E-2</v>
      </c>
      <c r="M93" s="2">
        <v>2.7857840335267989E-3</v>
      </c>
      <c r="N93">
        <v>1.0674181657577053E-2</v>
      </c>
      <c r="O93">
        <f t="shared" si="10"/>
        <v>1.0307514990910387E-2</v>
      </c>
      <c r="P93">
        <v>5.5410854842984514E-3</v>
      </c>
      <c r="Q93">
        <f t="shared" si="11"/>
        <v>5.1744188176317844E-3</v>
      </c>
      <c r="R93" s="2">
        <v>2.4788497825729911E-2</v>
      </c>
      <c r="S93" s="2">
        <v>-1.9614079008098126E-2</v>
      </c>
      <c r="W93" s="2"/>
      <c r="X93" s="2"/>
      <c r="Y93" s="2"/>
      <c r="AE93" s="2"/>
      <c r="AF93" s="2"/>
      <c r="AG93" s="2"/>
      <c r="AM93" s="2"/>
    </row>
    <row r="94" spans="1:39" x14ac:dyDescent="0.25">
      <c r="A94" s="1">
        <v>39539</v>
      </c>
      <c r="B94">
        <v>4.9330960478286686E-3</v>
      </c>
      <c r="C94">
        <f t="shared" si="6"/>
        <v>4.5664293811620016E-3</v>
      </c>
      <c r="D94">
        <v>0.11847259060915052</v>
      </c>
      <c r="E94">
        <f t="shared" si="7"/>
        <v>0.11810592394248386</v>
      </c>
      <c r="F94">
        <v>0.21219509407273626</v>
      </c>
      <c r="G94">
        <f t="shared" si="8"/>
        <v>0.21182842740606961</v>
      </c>
      <c r="H94" s="2">
        <v>7.6019707823788529E-2</v>
      </c>
      <c r="I94" s="2">
        <v>0.13580871958228108</v>
      </c>
      <c r="J94">
        <v>0.10280496061129196</v>
      </c>
      <c r="K94">
        <f t="shared" si="9"/>
        <v>0.10243829394462529</v>
      </c>
      <c r="L94" s="2">
        <v>7.5022117655493423E-2</v>
      </c>
      <c r="M94" s="2">
        <v>2.7416176289131872E-2</v>
      </c>
      <c r="N94">
        <v>4.7546697913198877E-2</v>
      </c>
      <c r="O94">
        <f t="shared" si="10"/>
        <v>4.7180031246532209E-2</v>
      </c>
      <c r="P94">
        <v>0.10960143533525185</v>
      </c>
      <c r="Q94">
        <f t="shared" si="11"/>
        <v>0.10923476866858518</v>
      </c>
      <c r="R94" s="2">
        <v>6.7543805398435242E-2</v>
      </c>
      <c r="S94" s="2">
        <v>4.1690963270149942E-2</v>
      </c>
      <c r="W94" s="2"/>
      <c r="X94" s="2"/>
      <c r="Y94" s="2"/>
      <c r="AE94" s="2"/>
      <c r="AF94" s="2"/>
      <c r="AG94" s="2"/>
      <c r="AM94" s="2"/>
    </row>
    <row r="95" spans="1:39" x14ac:dyDescent="0.25">
      <c r="A95" s="1">
        <v>39510</v>
      </c>
      <c r="B95">
        <v>4.3382298918951588E-2</v>
      </c>
      <c r="C95">
        <f t="shared" si="6"/>
        <v>4.301563225228492E-2</v>
      </c>
      <c r="D95">
        <v>5.658052579058799E-2</v>
      </c>
      <c r="E95">
        <f t="shared" si="7"/>
        <v>5.6213859123921323E-2</v>
      </c>
      <c r="F95">
        <v>0.14781636346652702</v>
      </c>
      <c r="G95">
        <f t="shared" si="8"/>
        <v>0.14744969679986036</v>
      </c>
      <c r="H95" s="2">
        <v>1.103874998355487E-2</v>
      </c>
      <c r="I95" s="2">
        <v>0.1364109468163055</v>
      </c>
      <c r="J95">
        <v>0.10594077701348271</v>
      </c>
      <c r="K95">
        <f t="shared" si="9"/>
        <v>0.10557411034681605</v>
      </c>
      <c r="L95" s="2">
        <v>1.6762263547099601E-2</v>
      </c>
      <c r="M95" s="2">
        <v>8.8811846799716446E-2</v>
      </c>
      <c r="N95">
        <v>-5.9596236145298409E-3</v>
      </c>
      <c r="O95">
        <f t="shared" si="10"/>
        <v>-6.326290281196508E-3</v>
      </c>
      <c r="P95">
        <v>8.8429991297387323E-2</v>
      </c>
      <c r="Q95">
        <f t="shared" si="11"/>
        <v>8.8063324630720655E-2</v>
      </c>
      <c r="R95" s="2">
        <v>5.5008675597866099E-3</v>
      </c>
      <c r="S95" s="2">
        <v>8.2562457070934042E-2</v>
      </c>
      <c r="W95" s="2"/>
      <c r="X95" s="2"/>
      <c r="Y95" s="2"/>
      <c r="AE95" s="2"/>
      <c r="AF95" s="2"/>
      <c r="AG95" s="2"/>
      <c r="AM95" s="2"/>
    </row>
    <row r="96" spans="1:39" x14ac:dyDescent="0.25">
      <c r="A96" s="1">
        <v>39479</v>
      </c>
      <c r="B96">
        <v>-0.16240211613979927</v>
      </c>
      <c r="C96">
        <f t="shared" si="6"/>
        <v>-0.16276878280646592</v>
      </c>
      <c r="D96">
        <v>-0.14240500679226845</v>
      </c>
      <c r="E96">
        <f t="shared" si="7"/>
        <v>-0.1427716734589351</v>
      </c>
      <c r="F96">
        <v>-7.6388878418661918E-2</v>
      </c>
      <c r="G96">
        <f t="shared" si="8"/>
        <v>-7.6755545085328586E-2</v>
      </c>
      <c r="H96" s="2">
        <v>-2.3939426384350003E-2</v>
      </c>
      <c r="I96" s="2">
        <v>-5.2816118700978583E-2</v>
      </c>
      <c r="J96">
        <v>-0.17027022536435876</v>
      </c>
      <c r="K96">
        <f t="shared" si="9"/>
        <v>-0.17063689203102542</v>
      </c>
      <c r="L96" s="2">
        <v>-1.4598053688945612E-2</v>
      </c>
      <c r="M96" s="2">
        <v>-0.15603883834207979</v>
      </c>
      <c r="N96">
        <v>-3.4761192772624461E-2</v>
      </c>
      <c r="O96">
        <f t="shared" si="10"/>
        <v>-3.5127859439291129E-2</v>
      </c>
      <c r="P96">
        <v>-0.1378665566787721</v>
      </c>
      <c r="Q96">
        <f t="shared" si="11"/>
        <v>-0.13823322334543875</v>
      </c>
      <c r="R96" s="2">
        <v>-2.7895821166145651E-2</v>
      </c>
      <c r="S96" s="2">
        <v>-0.1103374021792931</v>
      </c>
      <c r="W96" s="2"/>
      <c r="X96" s="2"/>
      <c r="Y96" s="2"/>
      <c r="AE96" s="2"/>
      <c r="AF96" s="2"/>
      <c r="AG96" s="2"/>
      <c r="AM96" s="2"/>
    </row>
    <row r="97" spans="1:39" x14ac:dyDescent="0.25">
      <c r="A97" s="1">
        <v>39449</v>
      </c>
      <c r="B97">
        <v>-8.4269705624826149E-2</v>
      </c>
      <c r="C97">
        <f t="shared" si="6"/>
        <v>-8.4636372291492817E-2</v>
      </c>
      <c r="D97">
        <v>9.5447176610055334E-2</v>
      </c>
      <c r="E97">
        <f t="shared" si="7"/>
        <v>9.5080509943388666E-2</v>
      </c>
      <c r="F97">
        <v>-0.31663973929927625</v>
      </c>
      <c r="G97">
        <f t="shared" si="8"/>
        <v>-0.31700640596594293</v>
      </c>
      <c r="H97" s="2">
        <v>-5.6003727217847576E-2</v>
      </c>
      <c r="I97" s="2">
        <v>-0.26100267874809535</v>
      </c>
      <c r="J97">
        <v>-0.1612694533815788</v>
      </c>
      <c r="K97">
        <f t="shared" si="9"/>
        <v>-0.16163612004824546</v>
      </c>
      <c r="L97" s="2">
        <v>-4.3345883064439816E-2</v>
      </c>
      <c r="M97" s="2">
        <v>-0.11829023698380564</v>
      </c>
      <c r="N97">
        <v>-6.116343193593643E-2</v>
      </c>
      <c r="O97">
        <f t="shared" si="10"/>
        <v>-6.1530098602603098E-2</v>
      </c>
      <c r="P97">
        <v>-0.11668293042390646</v>
      </c>
      <c r="Q97">
        <f t="shared" si="11"/>
        <v>-0.11704959709057312</v>
      </c>
      <c r="R97" s="2">
        <v>-5.8510381024490549E-2</v>
      </c>
      <c r="S97" s="2">
        <v>-5.8539216066082575E-2</v>
      </c>
      <c r="W97" s="2"/>
      <c r="X97" s="2"/>
      <c r="Y97" s="2"/>
      <c r="AE97" s="2"/>
      <c r="AF97" s="2"/>
      <c r="AG97" s="2"/>
      <c r="AM97" s="2"/>
    </row>
    <row r="98" spans="1:39" x14ac:dyDescent="0.25">
      <c r="A98" s="1">
        <v>39419</v>
      </c>
      <c r="B98">
        <v>5.9523854411705067E-2</v>
      </c>
      <c r="C98">
        <f t="shared" si="6"/>
        <v>5.9157187745038399E-2</v>
      </c>
      <c r="D98">
        <v>-4.3182789645221535E-2</v>
      </c>
      <c r="E98">
        <f t="shared" si="7"/>
        <v>-4.3549456311888203E-2</v>
      </c>
      <c r="F98">
        <v>8.7037613469176378E-2</v>
      </c>
      <c r="G98">
        <f t="shared" si="8"/>
        <v>8.667094680250971E-2</v>
      </c>
      <c r="H98" s="2">
        <v>7.7975118275906315E-3</v>
      </c>
      <c r="I98" s="2">
        <v>7.8873434974919082E-2</v>
      </c>
      <c r="J98">
        <v>2.2968209429510038E-2</v>
      </c>
      <c r="K98">
        <f t="shared" si="9"/>
        <v>2.2601542762843371E-2</v>
      </c>
      <c r="L98" s="2">
        <v>1.3856272801913672E-2</v>
      </c>
      <c r="M98" s="2">
        <v>8.7452699609296986E-3</v>
      </c>
      <c r="N98">
        <v>-8.6285090339686121E-3</v>
      </c>
      <c r="O98">
        <f t="shared" si="10"/>
        <v>-8.9951757006352783E-3</v>
      </c>
      <c r="P98">
        <v>3.1586721916292484E-2</v>
      </c>
      <c r="Q98">
        <f t="shared" si="11"/>
        <v>3.1220055249625817E-2</v>
      </c>
      <c r="R98" s="2">
        <v>2.4061772979844884E-3</v>
      </c>
      <c r="S98" s="2">
        <v>2.881387795164133E-2</v>
      </c>
      <c r="W98" s="2"/>
      <c r="X98" s="2"/>
      <c r="Y98" s="2"/>
      <c r="AE98" s="2"/>
      <c r="AF98" s="2"/>
      <c r="AG98" s="2"/>
      <c r="AM98" s="2"/>
    </row>
    <row r="99" spans="1:39" x14ac:dyDescent="0.25">
      <c r="A99" s="1">
        <v>39387</v>
      </c>
      <c r="B99">
        <v>-8.4186727988355317E-2</v>
      </c>
      <c r="C99">
        <f t="shared" si="6"/>
        <v>-8.4553394655021985E-2</v>
      </c>
      <c r="D99">
        <v>-2.9361773397418998E-2</v>
      </c>
      <c r="E99">
        <f t="shared" si="7"/>
        <v>-2.9728440064085666E-2</v>
      </c>
      <c r="F99">
        <v>-4.0694911817882186E-2</v>
      </c>
      <c r="G99">
        <f t="shared" si="8"/>
        <v>-4.1061578484548854E-2</v>
      </c>
      <c r="H99" s="2">
        <v>-3.5212259548161505E-2</v>
      </c>
      <c r="I99" s="2">
        <v>-5.8493189363873488E-3</v>
      </c>
      <c r="J99">
        <v>1.5815995158362336E-2</v>
      </c>
      <c r="K99">
        <f t="shared" si="9"/>
        <v>1.544932849169567E-2</v>
      </c>
      <c r="L99" s="2">
        <v>-2.4704916335178958E-2</v>
      </c>
      <c r="M99" s="2">
        <v>4.015424482687463E-2</v>
      </c>
      <c r="N99">
        <v>-4.4043417224814418E-2</v>
      </c>
      <c r="O99">
        <f t="shared" si="10"/>
        <v>-4.4410083891481086E-2</v>
      </c>
      <c r="P99">
        <v>-3.4606854511323545E-2</v>
      </c>
      <c r="Q99">
        <f t="shared" si="11"/>
        <v>-3.4973521177990213E-2</v>
      </c>
      <c r="R99" s="2">
        <v>-3.8658969486726008E-2</v>
      </c>
      <c r="S99" s="2">
        <v>3.6854483087357948E-3</v>
      </c>
      <c r="W99" s="2"/>
      <c r="X99" s="2"/>
      <c r="Y99" s="2"/>
      <c r="AE99" s="2"/>
      <c r="AF99" s="2"/>
      <c r="AG99" s="2"/>
      <c r="AM99" s="2"/>
    </row>
    <row r="100" spans="1:39" x14ac:dyDescent="0.25">
      <c r="A100" s="1">
        <v>39356</v>
      </c>
      <c r="B100">
        <v>0.24949090968194026</v>
      </c>
      <c r="C100">
        <f t="shared" si="6"/>
        <v>0.24912424301527361</v>
      </c>
      <c r="D100">
        <v>3.4085269924642031E-2</v>
      </c>
      <c r="E100">
        <f t="shared" si="7"/>
        <v>3.3718603257975363E-2</v>
      </c>
      <c r="F100">
        <v>0.23770122172912464</v>
      </c>
      <c r="G100">
        <f t="shared" si="8"/>
        <v>0.23733455506245799</v>
      </c>
      <c r="H100" s="2">
        <v>3.6277483510130604E-2</v>
      </c>
      <c r="I100" s="2">
        <v>0.20105707155232738</v>
      </c>
      <c r="J100">
        <v>-4.2941491294868676E-2</v>
      </c>
      <c r="K100">
        <f t="shared" si="9"/>
        <v>-4.3308157961535344E-2</v>
      </c>
      <c r="L100" s="2">
        <v>3.9390506989650298E-2</v>
      </c>
      <c r="M100" s="2">
        <v>-8.2698664951185635E-2</v>
      </c>
      <c r="N100">
        <v>1.4822338300311211E-2</v>
      </c>
      <c r="O100">
        <f t="shared" si="10"/>
        <v>1.4455671633644545E-2</v>
      </c>
      <c r="P100">
        <v>0.11958397751020958</v>
      </c>
      <c r="Q100">
        <f t="shared" si="11"/>
        <v>0.11921731084354291</v>
      </c>
      <c r="R100" s="2">
        <v>2.9598468262526961E-2</v>
      </c>
      <c r="S100" s="2">
        <v>8.9618842581015948E-2</v>
      </c>
      <c r="W100" s="2"/>
      <c r="X100" s="2"/>
      <c r="Y100" s="2"/>
      <c r="AE100" s="2"/>
      <c r="AF100" s="2"/>
      <c r="AG100" s="2"/>
      <c r="AM100" s="2"/>
    </row>
    <row r="101" spans="1:39" x14ac:dyDescent="0.25">
      <c r="A101" s="1">
        <v>39329</v>
      </c>
      <c r="B101">
        <v>2.5408948104977187E-2</v>
      </c>
      <c r="C101">
        <f t="shared" si="6"/>
        <v>2.5042281438310519E-2</v>
      </c>
      <c r="D101">
        <v>2.9200332927844325E-2</v>
      </c>
      <c r="E101">
        <f t="shared" si="7"/>
        <v>2.8833666261177657E-2</v>
      </c>
      <c r="F101">
        <v>0.10824667539850563</v>
      </c>
      <c r="G101">
        <f t="shared" si="8"/>
        <v>0.10788000873183896</v>
      </c>
      <c r="H101" s="2">
        <v>6.1746608802111039E-2</v>
      </c>
      <c r="I101" s="2">
        <v>4.6133399929727925E-2</v>
      </c>
      <c r="J101">
        <v>0.16568636387504124</v>
      </c>
      <c r="K101">
        <f t="shared" si="9"/>
        <v>0.16531969720837458</v>
      </c>
      <c r="L101" s="2">
        <v>6.2225312340279573E-2</v>
      </c>
      <c r="M101" s="2">
        <v>0.10309438486809501</v>
      </c>
      <c r="N101">
        <v>3.5794008343299488E-2</v>
      </c>
      <c r="O101">
        <f t="shared" si="10"/>
        <v>3.542734167663282E-2</v>
      </c>
      <c r="P101">
        <v>8.2135580076592093E-2</v>
      </c>
      <c r="Q101">
        <f t="shared" si="11"/>
        <v>8.1768913409925426E-2</v>
      </c>
      <c r="R101" s="2">
        <v>5.3916043900304189E-2</v>
      </c>
      <c r="S101" s="2">
        <v>2.7852869509621236E-2</v>
      </c>
      <c r="W101" s="2"/>
      <c r="X101" s="2"/>
      <c r="Y101" s="2"/>
      <c r="AE101" s="2"/>
      <c r="AF101" s="2"/>
      <c r="AG101" s="2"/>
      <c r="AM101" s="2"/>
    </row>
    <row r="102" spans="1:39" x14ac:dyDescent="0.25">
      <c r="A102" s="1">
        <v>39295</v>
      </c>
      <c r="B102">
        <v>-5.4949589672251969E-3</v>
      </c>
      <c r="C102">
        <f t="shared" si="6"/>
        <v>-5.861625633891864E-3</v>
      </c>
      <c r="D102">
        <v>1.1588361012457108E-2</v>
      </c>
      <c r="E102">
        <f t="shared" si="7"/>
        <v>1.1221694345790442E-2</v>
      </c>
      <c r="F102">
        <v>5.1001838839545066E-2</v>
      </c>
      <c r="G102">
        <f t="shared" si="8"/>
        <v>5.0635172172878398E-2</v>
      </c>
      <c r="H102" s="2">
        <v>3.3898651678954957E-2</v>
      </c>
      <c r="I102" s="2">
        <v>1.6736520493923442E-2</v>
      </c>
      <c r="J102">
        <v>1.7443378947754239E-2</v>
      </c>
      <c r="K102">
        <f t="shared" si="9"/>
        <v>1.7076712281087571E-2</v>
      </c>
      <c r="L102" s="2">
        <v>3.7257722247180908E-2</v>
      </c>
      <c r="M102" s="2">
        <v>-2.0181009966093337E-2</v>
      </c>
      <c r="N102">
        <v>1.2863571531556817E-2</v>
      </c>
      <c r="O102">
        <f t="shared" si="10"/>
        <v>1.249690486489015E-2</v>
      </c>
      <c r="P102">
        <v>1.8634654958132803E-2</v>
      </c>
      <c r="Q102">
        <f t="shared" si="11"/>
        <v>1.8267988291466135E-2</v>
      </c>
      <c r="R102" s="2">
        <v>2.7327191871170851E-2</v>
      </c>
      <c r="S102" s="2">
        <v>-9.0592035797047166E-3</v>
      </c>
      <c r="W102" s="2"/>
      <c r="X102" s="2"/>
      <c r="Y102" s="2"/>
      <c r="AE102" s="2"/>
      <c r="AF102" s="2"/>
      <c r="AG102" s="2"/>
      <c r="AM102" s="2"/>
    </row>
    <row r="103" spans="1:39" x14ac:dyDescent="0.25">
      <c r="A103" s="1">
        <v>39265</v>
      </c>
      <c r="B103">
        <v>-1.6287730148643386E-2</v>
      </c>
      <c r="C103">
        <f t="shared" si="6"/>
        <v>-1.6654396815310054E-2</v>
      </c>
      <c r="D103">
        <v>-8.456326856607789E-2</v>
      </c>
      <c r="E103">
        <f t="shared" si="7"/>
        <v>-8.4929935232744558E-2</v>
      </c>
      <c r="F103">
        <v>7.964594425291778E-2</v>
      </c>
      <c r="G103">
        <f t="shared" si="8"/>
        <v>7.9279277586251112E-2</v>
      </c>
      <c r="H103" s="2">
        <v>-2.0564077260696992E-2</v>
      </c>
      <c r="I103" s="2">
        <v>9.9843354846948104E-2</v>
      </c>
      <c r="J103">
        <v>0.14807771389693242</v>
      </c>
      <c r="K103">
        <f t="shared" si="9"/>
        <v>0.14771104723026576</v>
      </c>
      <c r="L103" s="2">
        <v>-1.1571823327854145E-2</v>
      </c>
      <c r="M103" s="2">
        <v>0.1592828705581199</v>
      </c>
      <c r="N103">
        <v>-3.1981878316802548E-2</v>
      </c>
      <c r="O103">
        <f t="shared" si="10"/>
        <v>-3.2348544983469216E-2</v>
      </c>
      <c r="P103">
        <v>3.1718164858782233E-2</v>
      </c>
      <c r="Q103">
        <f t="shared" si="11"/>
        <v>3.1351498192115565E-2</v>
      </c>
      <c r="R103" s="2">
        <v>-2.4673083570042092E-2</v>
      </c>
      <c r="S103" s="2">
        <v>5.602458176215766E-2</v>
      </c>
      <c r="W103" s="2"/>
      <c r="X103" s="2"/>
      <c r="Y103" s="2"/>
      <c r="AE103" s="2"/>
      <c r="AF103" s="2"/>
      <c r="AG103" s="2"/>
      <c r="AM103" s="2"/>
    </row>
    <row r="104" spans="1:39" x14ac:dyDescent="0.25">
      <c r="A104" s="1">
        <v>39234</v>
      </c>
      <c r="B104">
        <v>-3.9752363647838213E-2</v>
      </c>
      <c r="C104">
        <f t="shared" si="6"/>
        <v>-4.011903031450488E-2</v>
      </c>
      <c r="D104">
        <v>-6.5213210856908885E-2</v>
      </c>
      <c r="E104">
        <f t="shared" si="7"/>
        <v>-6.5579877523575553E-2</v>
      </c>
      <c r="F104">
        <v>7.0138613809514142E-3</v>
      </c>
      <c r="G104">
        <f t="shared" si="8"/>
        <v>6.6471947142847472E-3</v>
      </c>
      <c r="H104" s="2">
        <v>-3.3606631894917416E-3</v>
      </c>
      <c r="I104" s="2">
        <v>1.000785790377649E-2</v>
      </c>
      <c r="J104">
        <v>-1.0558215368212579E-2</v>
      </c>
      <c r="K104">
        <f t="shared" si="9"/>
        <v>-1.0924882034879246E-2</v>
      </c>
      <c r="L104" s="2">
        <v>3.8522089927981382E-3</v>
      </c>
      <c r="M104" s="2">
        <v>-1.4777091027677384E-2</v>
      </c>
      <c r="N104">
        <v>-1.7816322202167556E-2</v>
      </c>
      <c r="O104">
        <f t="shared" si="10"/>
        <v>-1.8182988868834224E-2</v>
      </c>
      <c r="P104">
        <v>-2.7127482123002065E-2</v>
      </c>
      <c r="Q104">
        <f t="shared" si="11"/>
        <v>-2.7494148789668733E-2</v>
      </c>
      <c r="R104" s="2">
        <v>-8.2474969780965517E-3</v>
      </c>
      <c r="S104" s="2">
        <v>-1.9246651811572181E-2</v>
      </c>
      <c r="W104" s="2"/>
      <c r="X104" s="2"/>
      <c r="Y104" s="2"/>
      <c r="AE104" s="2"/>
      <c r="AF104" s="2"/>
      <c r="AG104" s="2"/>
      <c r="AM104" s="2"/>
    </row>
    <row r="105" spans="1:39" x14ac:dyDescent="0.25">
      <c r="A105" s="1">
        <v>39203</v>
      </c>
      <c r="B105">
        <v>2.8370609303795646E-2</v>
      </c>
      <c r="C105">
        <f t="shared" si="6"/>
        <v>2.8003942637128978E-2</v>
      </c>
      <c r="D105">
        <v>-5.1822830701984931E-3</v>
      </c>
      <c r="E105">
        <f t="shared" si="7"/>
        <v>-5.5489497368651601E-3</v>
      </c>
      <c r="F105">
        <v>0.2143286415826485</v>
      </c>
      <c r="G105">
        <f t="shared" si="8"/>
        <v>0.21396197491598185</v>
      </c>
      <c r="H105" s="2">
        <v>5.7805973704494723E-2</v>
      </c>
      <c r="I105" s="2">
        <v>0.15615600121148712</v>
      </c>
      <c r="J105">
        <v>0.12734382431619687</v>
      </c>
      <c r="K105">
        <f t="shared" si="9"/>
        <v>0.12697715764953021</v>
      </c>
      <c r="L105" s="2">
        <v>5.8692264605803193E-2</v>
      </c>
      <c r="M105" s="2">
        <v>6.8284893043727021E-2</v>
      </c>
      <c r="N105">
        <v>3.254922870993493E-2</v>
      </c>
      <c r="O105">
        <f t="shared" si="10"/>
        <v>3.2182562043268262E-2</v>
      </c>
      <c r="P105">
        <v>9.1215198033110623E-2</v>
      </c>
      <c r="Q105">
        <f t="shared" si="11"/>
        <v>9.0848531366443955E-2</v>
      </c>
      <c r="R105" s="2">
        <v>5.0153578917757749E-2</v>
      </c>
      <c r="S105" s="2">
        <v>4.0694952448686206E-2</v>
      </c>
      <c r="W105" s="2"/>
      <c r="X105" s="2"/>
      <c r="Y105" s="2"/>
      <c r="AE105" s="2"/>
      <c r="AF105" s="2"/>
      <c r="AG105" s="2"/>
      <c r="AM105" s="2"/>
    </row>
    <row r="106" spans="1:39" x14ac:dyDescent="0.25">
      <c r="A106" s="1">
        <v>39174</v>
      </c>
      <c r="B106">
        <v>7.4273408672301283E-2</v>
      </c>
      <c r="C106">
        <f t="shared" si="6"/>
        <v>7.3906742005634615E-2</v>
      </c>
      <c r="D106">
        <v>8.4535197419140284E-2</v>
      </c>
      <c r="E106">
        <f t="shared" si="7"/>
        <v>8.4168530752473616E-2</v>
      </c>
      <c r="F106">
        <v>7.4157836289899332E-2</v>
      </c>
      <c r="G106">
        <f t="shared" si="8"/>
        <v>7.3791169623232664E-2</v>
      </c>
      <c r="H106" s="2">
        <v>7.085098338651144E-2</v>
      </c>
      <c r="I106" s="2">
        <v>2.9401862367212234E-3</v>
      </c>
      <c r="J106">
        <v>0.54134205726710094</v>
      </c>
      <c r="K106">
        <f t="shared" si="9"/>
        <v>0.54097539060043431</v>
      </c>
      <c r="L106" s="2">
        <v>7.0388004191320921E-2</v>
      </c>
      <c r="M106" s="2">
        <v>0.47058738640911341</v>
      </c>
      <c r="N106">
        <v>4.3290690602424187E-2</v>
      </c>
      <c r="O106">
        <f t="shared" si="10"/>
        <v>4.2924023935757519E-2</v>
      </c>
      <c r="P106">
        <v>0.19357712491211046</v>
      </c>
      <c r="Q106">
        <f t="shared" si="11"/>
        <v>0.19321045824544381</v>
      </c>
      <c r="R106" s="2">
        <v>6.2608777359058884E-2</v>
      </c>
      <c r="S106" s="2">
        <v>0.13060168088638491</v>
      </c>
      <c r="W106" s="2"/>
      <c r="X106" s="2"/>
      <c r="Y106" s="2"/>
      <c r="AE106" s="2"/>
      <c r="AF106" s="2"/>
      <c r="AG106" s="2"/>
      <c r="AM106" s="2"/>
    </row>
    <row r="107" spans="1:39" x14ac:dyDescent="0.25">
      <c r="A107" s="1">
        <v>39142</v>
      </c>
      <c r="B107">
        <v>-1.0649567940585426E-2</v>
      </c>
      <c r="C107">
        <f t="shared" si="6"/>
        <v>-1.1016234607252092E-2</v>
      </c>
      <c r="D107">
        <v>-2.0449435309280395E-2</v>
      </c>
      <c r="E107">
        <f t="shared" si="7"/>
        <v>-2.0816101975947063E-2</v>
      </c>
      <c r="F107">
        <v>9.8097129538002953E-2</v>
      </c>
      <c r="G107">
        <f t="shared" si="8"/>
        <v>9.7730462871336285E-2</v>
      </c>
      <c r="H107" s="2">
        <v>3.039666637793555E-2</v>
      </c>
      <c r="I107" s="2">
        <v>6.7333796493400738E-2</v>
      </c>
      <c r="J107">
        <v>1.6607103132526741E-2</v>
      </c>
      <c r="K107">
        <f t="shared" si="9"/>
        <v>1.6240436465860073E-2</v>
      </c>
      <c r="L107" s="2">
        <v>3.4117953928764308E-2</v>
      </c>
      <c r="M107" s="2">
        <v>-1.7877517462904235E-2</v>
      </c>
      <c r="N107">
        <v>9.9799828968305526E-3</v>
      </c>
      <c r="O107">
        <f t="shared" si="10"/>
        <v>9.6133162301638864E-3</v>
      </c>
      <c r="P107">
        <v>2.0901307355165967E-2</v>
      </c>
      <c r="Q107">
        <f t="shared" si="11"/>
        <v>2.0534640688499299E-2</v>
      </c>
      <c r="R107" s="2">
        <v>2.3983543769257508E-2</v>
      </c>
      <c r="S107" s="2">
        <v>-3.4489030807582088E-3</v>
      </c>
      <c r="W107" s="2"/>
      <c r="X107" s="2"/>
      <c r="Y107" s="2"/>
      <c r="AE107" s="2"/>
      <c r="AF107" s="2"/>
      <c r="AG107" s="2"/>
      <c r="AM107" s="2"/>
    </row>
    <row r="108" spans="1:39" x14ac:dyDescent="0.25">
      <c r="A108" s="1">
        <v>39114</v>
      </c>
      <c r="B108">
        <v>-8.4002685109937525E-2</v>
      </c>
      <c r="C108">
        <f t="shared" si="6"/>
        <v>-8.4369351776604193E-2</v>
      </c>
      <c r="D108">
        <v>-3.0237636399443903E-2</v>
      </c>
      <c r="E108">
        <f t="shared" si="7"/>
        <v>-3.0604303066110571E-2</v>
      </c>
      <c r="F108">
        <v>-1.3064334274852976E-2</v>
      </c>
      <c r="G108">
        <f t="shared" si="8"/>
        <v>-1.3431000941519642E-2</v>
      </c>
      <c r="H108" s="2">
        <v>-8.254734664434115E-3</v>
      </c>
      <c r="I108" s="2">
        <v>-5.1762662770855269E-3</v>
      </c>
      <c r="J108">
        <v>3.9023123919465129E-2</v>
      </c>
      <c r="K108">
        <f t="shared" si="9"/>
        <v>3.8656457252798461E-2</v>
      </c>
      <c r="L108" s="2">
        <v>-5.3565938592333232E-4</v>
      </c>
      <c r="M108" s="2">
        <v>3.9192116638721797E-2</v>
      </c>
      <c r="N108">
        <v>-2.1846176033528231E-2</v>
      </c>
      <c r="O108">
        <f t="shared" si="10"/>
        <v>-2.2212842700194899E-2</v>
      </c>
      <c r="P108">
        <v>-2.207038296619232E-2</v>
      </c>
      <c r="Q108">
        <f t="shared" si="11"/>
        <v>-2.2437049632858988E-2</v>
      </c>
      <c r="R108" s="2">
        <v>-1.2920290091493064E-2</v>
      </c>
      <c r="S108" s="2">
        <v>-9.5167595413659239E-3</v>
      </c>
      <c r="W108" s="2"/>
      <c r="X108" s="2"/>
      <c r="Y108" s="2"/>
      <c r="AE108" s="2"/>
      <c r="AF108" s="2"/>
      <c r="AG108" s="2"/>
      <c r="AM108" s="2"/>
    </row>
    <row r="109" spans="1:39" x14ac:dyDescent="0.25">
      <c r="A109" s="1">
        <v>39085</v>
      </c>
      <c r="B109">
        <v>3.3489577864200738E-2</v>
      </c>
      <c r="C109">
        <f t="shared" si="6"/>
        <v>3.312291119753407E-2</v>
      </c>
      <c r="D109">
        <v>6.1926670900953766E-2</v>
      </c>
      <c r="E109">
        <f t="shared" si="7"/>
        <v>6.1560004234287098E-2</v>
      </c>
      <c r="F109">
        <v>1.0490367154832063E-2</v>
      </c>
      <c r="G109">
        <f t="shared" si="8"/>
        <v>1.0123700488165396E-2</v>
      </c>
      <c r="H109" s="2">
        <v>3.5350496277027008E-2</v>
      </c>
      <c r="I109" s="2">
        <v>-2.5226795788861611E-2</v>
      </c>
      <c r="J109">
        <v>-4.5362418787694432E-2</v>
      </c>
      <c r="K109">
        <f t="shared" si="9"/>
        <v>-4.57290854543611E-2</v>
      </c>
      <c r="L109" s="2">
        <v>3.8559399804469333E-2</v>
      </c>
      <c r="M109" s="2">
        <v>-8.4288485258830426E-2</v>
      </c>
      <c r="N109">
        <v>1.4059042735039773E-2</v>
      </c>
      <c r="O109">
        <f t="shared" si="10"/>
        <v>1.3692376068373107E-2</v>
      </c>
      <c r="P109">
        <v>1.5136049283073034E-2</v>
      </c>
      <c r="Q109">
        <f t="shared" si="11"/>
        <v>1.4769382616406368E-2</v>
      </c>
      <c r="R109" s="2">
        <v>2.8713393416106993E-2</v>
      </c>
      <c r="S109" s="2">
        <v>-1.3944010799700625E-2</v>
      </c>
      <c r="W109" s="2"/>
      <c r="X109" s="2"/>
      <c r="Y109" s="2"/>
      <c r="AE109" s="2"/>
      <c r="AF109" s="2"/>
      <c r="AG109" s="2"/>
      <c r="AM109" s="2"/>
    </row>
    <row r="110" spans="1:39" x14ac:dyDescent="0.25">
      <c r="A110" s="1">
        <v>39052</v>
      </c>
      <c r="B110">
        <v>1.7030016661815878E-2</v>
      </c>
      <c r="C110">
        <f t="shared" si="6"/>
        <v>1.666334999514921E-2</v>
      </c>
      <c r="D110">
        <v>4.3647362105191947E-2</v>
      </c>
      <c r="E110">
        <f t="shared" si="7"/>
        <v>4.328069543852528E-2</v>
      </c>
      <c r="F110">
        <v>-7.4405445670210305E-2</v>
      </c>
      <c r="G110">
        <f t="shared" si="8"/>
        <v>-7.4772112336876972E-2</v>
      </c>
      <c r="H110" s="2">
        <v>3.3597723765449512E-2</v>
      </c>
      <c r="I110" s="2">
        <v>-0.10836983610232648</v>
      </c>
      <c r="J110">
        <v>-2.1814600892414476E-2</v>
      </c>
      <c r="K110">
        <f t="shared" si="9"/>
        <v>-2.2181267559081144E-2</v>
      </c>
      <c r="L110" s="2">
        <v>3.6987919878599701E-2</v>
      </c>
      <c r="M110" s="2">
        <v>-5.9169187437680848E-2</v>
      </c>
      <c r="N110">
        <v>1.2615782852659851E-2</v>
      </c>
      <c r="O110">
        <f t="shared" si="10"/>
        <v>1.2249116185993185E-2</v>
      </c>
      <c r="P110">
        <v>-8.8856669489042403E-3</v>
      </c>
      <c r="Q110">
        <f t="shared" si="11"/>
        <v>-9.2523336155709065E-3</v>
      </c>
      <c r="R110" s="2">
        <v>2.7039869977925804E-2</v>
      </c>
      <c r="S110" s="2">
        <v>-3.6292203593496712E-2</v>
      </c>
      <c r="W110" s="2"/>
      <c r="X110" s="2"/>
      <c r="Y110" s="2"/>
      <c r="AE110" s="2"/>
      <c r="AF110" s="2"/>
      <c r="AG110" s="2"/>
      <c r="AM110" s="2"/>
    </row>
    <row r="111" spans="1:39" x14ac:dyDescent="0.25">
      <c r="A111" s="1">
        <v>39022</v>
      </c>
      <c r="B111">
        <v>2.6136449743172412E-2</v>
      </c>
      <c r="C111">
        <f t="shared" si="6"/>
        <v>2.5769783076505744E-2</v>
      </c>
      <c r="D111">
        <v>-2.4451962053770707E-2</v>
      </c>
      <c r="E111">
        <f t="shared" si="7"/>
        <v>-2.4818628720437375E-2</v>
      </c>
      <c r="F111">
        <v>0.1304884233449802</v>
      </c>
      <c r="G111">
        <f t="shared" si="8"/>
        <v>0.13012175667831355</v>
      </c>
      <c r="H111" s="2">
        <v>3.8274432344643727E-2</v>
      </c>
      <c r="I111" s="2">
        <v>9.1847324333669822E-2</v>
      </c>
      <c r="J111">
        <v>5.9070622210553946E-2</v>
      </c>
      <c r="K111">
        <f t="shared" si="9"/>
        <v>5.8703955543887278E-2</v>
      </c>
      <c r="L111" s="2">
        <v>4.118090761819608E-2</v>
      </c>
      <c r="M111" s="2">
        <v>1.7523047925691197E-2</v>
      </c>
      <c r="N111">
        <v>1.6466656727820217E-2</v>
      </c>
      <c r="O111">
        <f t="shared" si="10"/>
        <v>1.6099990061153549E-2</v>
      </c>
      <c r="P111">
        <v>4.7810883311233968E-2</v>
      </c>
      <c r="Q111">
        <f t="shared" si="11"/>
        <v>4.74442166445673E-2</v>
      </c>
      <c r="R111" s="2">
        <v>3.1505127944449152E-2</v>
      </c>
      <c r="S111" s="2">
        <v>1.5939088700118148E-2</v>
      </c>
      <c r="W111" s="2"/>
      <c r="X111" s="2"/>
      <c r="Y111" s="2"/>
      <c r="AE111" s="2"/>
      <c r="AF111" s="2"/>
      <c r="AG111" s="2"/>
      <c r="AM111" s="2"/>
    </row>
    <row r="112" spans="1:39" x14ac:dyDescent="0.25">
      <c r="A112" s="1">
        <v>38992</v>
      </c>
      <c r="B112">
        <v>4.9725674196542072E-2</v>
      </c>
      <c r="C112">
        <f t="shared" si="6"/>
        <v>4.9359007529875404E-2</v>
      </c>
      <c r="D112">
        <v>1.7466265293090751E-2</v>
      </c>
      <c r="E112">
        <f t="shared" si="7"/>
        <v>1.7099598626424083E-2</v>
      </c>
      <c r="F112">
        <v>5.3260615125031267E-2</v>
      </c>
      <c r="G112">
        <f t="shared" si="8"/>
        <v>5.2893948458364599E-2</v>
      </c>
      <c r="H112" s="2">
        <v>5.6541453092240894E-2</v>
      </c>
      <c r="I112" s="2">
        <v>-3.6475046338762945E-3</v>
      </c>
      <c r="J112">
        <v>0.18586554127850388</v>
      </c>
      <c r="K112">
        <f t="shared" si="9"/>
        <v>0.18549887461183723</v>
      </c>
      <c r="L112" s="2">
        <v>5.755853575914481E-2</v>
      </c>
      <c r="M112" s="2">
        <v>0.1279403388526924</v>
      </c>
      <c r="N112">
        <v>3.1508002961554205E-2</v>
      </c>
      <c r="O112">
        <f t="shared" si="10"/>
        <v>3.1141336294887537E-2</v>
      </c>
      <c r="P112">
        <v>7.6579523973291985E-2</v>
      </c>
      <c r="Q112">
        <f t="shared" si="11"/>
        <v>7.6212857306625317E-2</v>
      </c>
      <c r="R112" s="2">
        <v>4.8946231775620394E-2</v>
      </c>
      <c r="S112" s="2">
        <v>2.7266625531004923E-2</v>
      </c>
      <c r="W112" s="2"/>
      <c r="X112" s="2"/>
      <c r="Y112" s="2"/>
      <c r="AE112" s="2"/>
      <c r="AF112" s="2"/>
      <c r="AG112" s="2"/>
      <c r="AM112" s="2"/>
    </row>
    <row r="113" spans="1:39" x14ac:dyDescent="0.25">
      <c r="A113" s="1">
        <v>38961</v>
      </c>
      <c r="B113">
        <v>6.4202349972015793E-2</v>
      </c>
      <c r="C113">
        <f t="shared" si="6"/>
        <v>6.3835683305349125E-2</v>
      </c>
      <c r="D113">
        <v>2.8471246564336136E-2</v>
      </c>
      <c r="E113">
        <f t="shared" si="7"/>
        <v>2.8104579897669468E-2</v>
      </c>
      <c r="F113">
        <v>0.13456153216900521</v>
      </c>
      <c r="G113">
        <f t="shared" si="8"/>
        <v>0.13419486550233856</v>
      </c>
      <c r="H113" s="2">
        <v>4.8111073442446153E-2</v>
      </c>
      <c r="I113" s="2">
        <v>8.6083792059892403E-2</v>
      </c>
      <c r="J113">
        <v>4.1842328900421721E-2</v>
      </c>
      <c r="K113">
        <f t="shared" si="9"/>
        <v>4.1475662233755053E-2</v>
      </c>
      <c r="L113" s="2">
        <v>5.0000126268121406E-2</v>
      </c>
      <c r="M113" s="2">
        <v>-8.5244640343663525E-3</v>
      </c>
      <c r="N113">
        <v>2.4566298512509466E-2</v>
      </c>
      <c r="O113">
        <f t="shared" si="10"/>
        <v>2.4199631845842798E-2</v>
      </c>
      <c r="P113">
        <v>6.7269364401444709E-2</v>
      </c>
      <c r="Q113">
        <f t="shared" si="11"/>
        <v>6.6902697734778041E-2</v>
      </c>
      <c r="R113" s="2">
        <v>4.0897019545563448E-2</v>
      </c>
      <c r="S113" s="2">
        <v>2.6005678189214593E-2</v>
      </c>
      <c r="W113" s="2"/>
      <c r="X113" s="2"/>
      <c r="Y113" s="2"/>
      <c r="AE113" s="2"/>
      <c r="AF113" s="2"/>
      <c r="AG113" s="2"/>
      <c r="AM113" s="2"/>
    </row>
    <row r="114" spans="1:39" x14ac:dyDescent="0.25">
      <c r="A114" s="1">
        <v>38930</v>
      </c>
      <c r="B114">
        <v>7.209644484061789E-2</v>
      </c>
      <c r="C114">
        <f t="shared" si="6"/>
        <v>7.1729778173951222E-2</v>
      </c>
      <c r="D114">
        <v>8.7680093398532718E-4</v>
      </c>
      <c r="E114">
        <f t="shared" si="7"/>
        <v>5.1013426731866046E-4</v>
      </c>
      <c r="F114">
        <v>-1.6186178985127101E-3</v>
      </c>
      <c r="G114">
        <f t="shared" si="8"/>
        <v>-1.9852845651793767E-3</v>
      </c>
      <c r="H114" s="2">
        <v>4.4112963288282327E-2</v>
      </c>
      <c r="I114" s="2">
        <v>-4.6098247853461706E-2</v>
      </c>
      <c r="J114">
        <v>0.14652291359326561</v>
      </c>
      <c r="K114">
        <f t="shared" si="9"/>
        <v>0.14615624692659895</v>
      </c>
      <c r="L114" s="2">
        <v>4.6415548231220696E-2</v>
      </c>
      <c r="M114" s="2">
        <v>9.9740698695378258E-2</v>
      </c>
      <c r="N114">
        <v>2.1274193032348121E-2</v>
      </c>
      <c r="O114">
        <f t="shared" si="10"/>
        <v>2.0907526365681453E-2</v>
      </c>
      <c r="P114">
        <v>5.4469385367339029E-2</v>
      </c>
      <c r="Q114">
        <f t="shared" si="11"/>
        <v>5.4102718700672361E-2</v>
      </c>
      <c r="R114" s="2">
        <v>3.7079678158002824E-2</v>
      </c>
      <c r="S114" s="2">
        <v>1.7023040542669537E-2</v>
      </c>
      <c r="W114" s="2"/>
      <c r="X114" s="2"/>
      <c r="Y114" s="2"/>
      <c r="AE114" s="2"/>
      <c r="AF114" s="2"/>
      <c r="AG114" s="2"/>
      <c r="AM114" s="2"/>
    </row>
    <row r="115" spans="1:39" x14ac:dyDescent="0.25">
      <c r="A115" s="1">
        <v>38901</v>
      </c>
      <c r="B115">
        <v>3.2618025936097042E-2</v>
      </c>
      <c r="C115">
        <f t="shared" si="6"/>
        <v>3.2251359269430374E-2</v>
      </c>
      <c r="D115">
        <v>9.5055216163598341E-2</v>
      </c>
      <c r="E115">
        <f t="shared" si="7"/>
        <v>9.4688549496931673E-2</v>
      </c>
      <c r="F115">
        <v>0.18665958181981843</v>
      </c>
      <c r="G115">
        <f t="shared" si="8"/>
        <v>0.18629291515315177</v>
      </c>
      <c r="H115" s="2">
        <v>2.4453002843756531E-2</v>
      </c>
      <c r="I115" s="2">
        <v>0.16183991230939523</v>
      </c>
      <c r="J115">
        <v>-0.30480871251292657</v>
      </c>
      <c r="K115">
        <f t="shared" si="9"/>
        <v>-0.30517537917959325</v>
      </c>
      <c r="L115" s="2">
        <v>2.8789054788464954E-2</v>
      </c>
      <c r="M115" s="2">
        <v>-0.33396443396805819</v>
      </c>
      <c r="N115">
        <v>5.0858787979908282E-3</v>
      </c>
      <c r="O115">
        <f t="shared" si="10"/>
        <v>4.7192121313241612E-3</v>
      </c>
      <c r="P115">
        <v>2.3810278516468025E-3</v>
      </c>
      <c r="Q115">
        <f t="shared" si="11"/>
        <v>2.0143611849801359E-3</v>
      </c>
      <c r="R115" s="2">
        <v>1.8308614383150668E-2</v>
      </c>
      <c r="S115" s="2">
        <v>-1.6294253198170534E-2</v>
      </c>
      <c r="W115" s="2"/>
      <c r="X115" s="2"/>
      <c r="Y115" s="2"/>
      <c r="AE115" s="2"/>
      <c r="AF115" s="2"/>
      <c r="AG115" s="2"/>
      <c r="AM115" s="2"/>
    </row>
    <row r="116" spans="1:39" x14ac:dyDescent="0.25">
      <c r="A116" s="1">
        <v>38869</v>
      </c>
      <c r="B116">
        <v>2.869761543089901E-2</v>
      </c>
      <c r="C116">
        <f t="shared" si="6"/>
        <v>2.8330948764232342E-2</v>
      </c>
      <c r="D116">
        <v>-1.5009372297198667E-2</v>
      </c>
      <c r="E116">
        <f t="shared" si="7"/>
        <v>-1.5376038963865333E-2</v>
      </c>
      <c r="F116">
        <v>-4.18268578392684E-2</v>
      </c>
      <c r="G116">
        <f t="shared" si="8"/>
        <v>-4.2193524505935068E-2</v>
      </c>
      <c r="H116" s="2">
        <v>1.8381604910752119E-2</v>
      </c>
      <c r="I116" s="2">
        <v>-6.057512941668719E-2</v>
      </c>
      <c r="J116">
        <v>0.11759603820872479</v>
      </c>
      <c r="K116">
        <f t="shared" si="9"/>
        <v>0.11722937154205812</v>
      </c>
      <c r="L116" s="2">
        <v>2.3345633060510181E-2</v>
      </c>
      <c r="M116" s="2">
        <v>9.3883738481547935E-2</v>
      </c>
      <c r="N116">
        <v>8.6596227782509416E-5</v>
      </c>
      <c r="O116">
        <f t="shared" si="10"/>
        <v>-2.8007043888415725E-4</v>
      </c>
      <c r="P116">
        <v>2.2364355875789183E-2</v>
      </c>
      <c r="Q116">
        <f t="shared" si="11"/>
        <v>2.1997689209122515E-2</v>
      </c>
      <c r="R116" s="2">
        <v>1.2511725924269525E-2</v>
      </c>
      <c r="S116" s="2">
        <v>9.4859632848529902E-3</v>
      </c>
      <c r="W116" s="2"/>
      <c r="X116" s="2"/>
      <c r="Y116" s="2"/>
      <c r="AE116" s="2"/>
      <c r="AF116" s="2"/>
      <c r="AG116" s="2"/>
      <c r="AM116" s="2"/>
    </row>
    <row r="117" spans="1:39" x14ac:dyDescent="0.25">
      <c r="A117" s="1">
        <v>38838</v>
      </c>
      <c r="B117">
        <v>-5.8454601596644777E-2</v>
      </c>
      <c r="C117">
        <f t="shared" si="6"/>
        <v>-5.8821268263311445E-2</v>
      </c>
      <c r="D117">
        <v>-6.037906578515867E-2</v>
      </c>
      <c r="E117">
        <f t="shared" si="7"/>
        <v>-6.0745732451825338E-2</v>
      </c>
      <c r="F117">
        <v>-0.15087382644169281</v>
      </c>
      <c r="G117">
        <f t="shared" si="8"/>
        <v>-0.15124049310835946</v>
      </c>
      <c r="H117" s="2">
        <v>-1.9270729853108876E-2</v>
      </c>
      <c r="I117" s="2">
        <v>-0.13196976325525059</v>
      </c>
      <c r="J117">
        <v>-1.7040557144009188E-2</v>
      </c>
      <c r="K117">
        <f t="shared" si="9"/>
        <v>-1.7407223810675856E-2</v>
      </c>
      <c r="L117" s="2">
        <v>-1.0412249295984468E-2</v>
      </c>
      <c r="M117" s="2">
        <v>-6.9949745146913878E-3</v>
      </c>
      <c r="N117">
        <v>-3.0916916141150885E-2</v>
      </c>
      <c r="O117">
        <f t="shared" si="10"/>
        <v>-3.1283582807817553E-2</v>
      </c>
      <c r="P117">
        <v>-7.168701274187636E-2</v>
      </c>
      <c r="Q117">
        <f t="shared" si="11"/>
        <v>-7.2053679408543028E-2</v>
      </c>
      <c r="R117" s="2">
        <v>-2.3438212994418114E-2</v>
      </c>
      <c r="S117" s="2">
        <v>-4.8615466414124911E-2</v>
      </c>
      <c r="W117" s="2"/>
      <c r="X117" s="2"/>
      <c r="Y117" s="2"/>
      <c r="AE117" s="2"/>
      <c r="AF117" s="2"/>
      <c r="AG117" s="2"/>
      <c r="AM117" s="2"/>
    </row>
    <row r="118" spans="1:39" x14ac:dyDescent="0.25">
      <c r="A118" s="1">
        <v>38810</v>
      </c>
      <c r="B118">
        <v>-0.1124586425462453</v>
      </c>
      <c r="C118">
        <f t="shared" si="6"/>
        <v>-0.11282530921291196</v>
      </c>
      <c r="D118">
        <v>9.872682114834172E-2</v>
      </c>
      <c r="E118">
        <f t="shared" si="7"/>
        <v>9.8360154481675052E-2</v>
      </c>
      <c r="F118">
        <v>0.1222896299724263</v>
      </c>
      <c r="G118">
        <f t="shared" si="8"/>
        <v>0.12192296330575964</v>
      </c>
      <c r="H118" s="2">
        <v>3.3038916979039296E-2</v>
      </c>
      <c r="I118" s="2">
        <v>8.888404632672034E-2</v>
      </c>
      <c r="J118">
        <v>-3.613468481069472E-2</v>
      </c>
      <c r="K118">
        <f t="shared" si="9"/>
        <v>-3.6501351477361388E-2</v>
      </c>
      <c r="L118" s="2">
        <v>3.6486911538108874E-2</v>
      </c>
      <c r="M118" s="2">
        <v>-7.2988263015470262E-2</v>
      </c>
      <c r="N118">
        <v>1.2155652737941391E-2</v>
      </c>
      <c r="O118">
        <f t="shared" si="10"/>
        <v>1.1788986071274725E-2</v>
      </c>
      <c r="P118">
        <v>1.8105780940957002E-2</v>
      </c>
      <c r="Q118">
        <f t="shared" si="11"/>
        <v>1.7739114274290334E-2</v>
      </c>
      <c r="R118" s="2">
        <v>2.6506328831944141E-2</v>
      </c>
      <c r="S118" s="2">
        <v>-8.7672145576538074E-3</v>
      </c>
      <c r="W118" s="2"/>
      <c r="X118" s="2"/>
      <c r="Y118" s="2"/>
      <c r="AE118" s="2"/>
      <c r="AF118" s="2"/>
      <c r="AG118" s="2"/>
      <c r="AM118" s="2"/>
    </row>
    <row r="119" spans="1:39" x14ac:dyDescent="0.25">
      <c r="A119" s="1">
        <v>38777</v>
      </c>
      <c r="B119">
        <v>1.2653526081596129E-2</v>
      </c>
      <c r="C119">
        <f t="shared" si="6"/>
        <v>1.2286859414929463E-2</v>
      </c>
      <c r="D119">
        <v>1.2153671696703779E-2</v>
      </c>
      <c r="E119">
        <f t="shared" si="7"/>
        <v>1.1787005030037113E-2</v>
      </c>
      <c r="F119">
        <v>-8.4245858294370063E-2</v>
      </c>
      <c r="G119">
        <f t="shared" si="8"/>
        <v>-8.4612524961036731E-2</v>
      </c>
      <c r="H119" s="2">
        <v>3.1751787449993268E-2</v>
      </c>
      <c r="I119" s="2">
        <v>-0.11636431241103</v>
      </c>
      <c r="J119">
        <v>-2.4305556204742517E-2</v>
      </c>
      <c r="K119">
        <f t="shared" si="9"/>
        <v>-2.4672222871409185E-2</v>
      </c>
      <c r="L119" s="2">
        <v>3.533291225780899E-2</v>
      </c>
      <c r="M119" s="2">
        <v>-6.0005135129218179E-2</v>
      </c>
      <c r="N119">
        <v>1.1095810459249567E-2</v>
      </c>
      <c r="O119">
        <f t="shared" si="10"/>
        <v>1.07291437925829E-2</v>
      </c>
      <c r="P119">
        <v>-2.0936054180203167E-2</v>
      </c>
      <c r="Q119">
        <f t="shared" si="11"/>
        <v>-2.1302720846869835E-2</v>
      </c>
      <c r="R119" s="2">
        <v>2.5277395002479303E-2</v>
      </c>
      <c r="S119" s="2">
        <v>-4.6580115849349138E-2</v>
      </c>
      <c r="W119" s="2"/>
      <c r="X119" s="2"/>
      <c r="Y119" s="2"/>
      <c r="AE119" s="2"/>
      <c r="AF119" s="2"/>
      <c r="AG119" s="2"/>
      <c r="AM119" s="2"/>
    </row>
    <row r="120" spans="1:39" ht="15.75" thickBot="1" x14ac:dyDescent="0.3">
      <c r="A120" s="1">
        <v>38749</v>
      </c>
      <c r="B120">
        <v>-4.2236196078935223E-2</v>
      </c>
      <c r="C120">
        <f t="shared" si="6"/>
        <v>-4.2602862745601891E-2</v>
      </c>
      <c r="D120">
        <v>3.4968477655143909E-2</v>
      </c>
      <c r="E120">
        <f t="shared" si="7"/>
        <v>3.4601810988477241E-2</v>
      </c>
      <c r="F120">
        <v>-9.2967888032042159E-2</v>
      </c>
      <c r="G120">
        <f t="shared" si="8"/>
        <v>-9.3334554698708827E-2</v>
      </c>
      <c r="H120" s="3">
        <v>1.8826776815498825E-2</v>
      </c>
      <c r="I120" s="3">
        <v>-0.11216133151420765</v>
      </c>
      <c r="J120">
        <v>-0.16465865684962069</v>
      </c>
      <c r="K120">
        <f t="shared" si="9"/>
        <v>-0.16502532351628735</v>
      </c>
      <c r="L120" s="3">
        <v>2.3744759990702038E-2</v>
      </c>
      <c r="M120" s="3">
        <v>-0.18877008350698937</v>
      </c>
      <c r="N120">
        <v>4.5315763072539816E-4</v>
      </c>
      <c r="O120">
        <f t="shared" si="10"/>
        <v>8.6490964058731493E-5</v>
      </c>
      <c r="P120">
        <v>-6.6223565826363545E-2</v>
      </c>
      <c r="Q120">
        <f t="shared" si="11"/>
        <v>-6.6590232493030213E-2</v>
      </c>
      <c r="R120" s="3">
        <v>1.2936770025367889E-2</v>
      </c>
      <c r="S120" s="3">
        <v>-7.9527002518398102E-2</v>
      </c>
      <c r="W120" s="2"/>
      <c r="X120" s="2"/>
      <c r="Y120" s="2"/>
      <c r="AE120" s="2"/>
      <c r="AF120" s="2"/>
      <c r="AG120" s="2"/>
      <c r="AM120" s="2"/>
    </row>
    <row r="121" spans="1:39" x14ac:dyDescent="0.25">
      <c r="A121" s="1"/>
      <c r="W121" s="2"/>
      <c r="X121" s="2"/>
      <c r="Y121" s="2"/>
      <c r="AE121" s="2"/>
      <c r="AF121" s="2"/>
      <c r="AG121" s="2"/>
      <c r="AM121" s="2"/>
    </row>
    <row r="122" spans="1:39" x14ac:dyDescent="0.25">
      <c r="W122" s="2"/>
      <c r="X122" s="2"/>
      <c r="Y122" s="2"/>
      <c r="AE122" s="2"/>
      <c r="AF122" s="2"/>
      <c r="AG122" s="2"/>
      <c r="AM122" s="2"/>
    </row>
    <row r="123" spans="1:39" x14ac:dyDescent="0.25">
      <c r="W123" s="2"/>
      <c r="X123" s="2"/>
      <c r="Y123" s="2"/>
      <c r="AE123" s="2"/>
      <c r="AF123" s="2"/>
      <c r="AG123" s="2"/>
      <c r="AM123" s="2"/>
    </row>
    <row r="124" spans="1:39" x14ac:dyDescent="0.25">
      <c r="W124" s="2"/>
      <c r="X124" s="2"/>
      <c r="Y124" s="2"/>
      <c r="AE124" s="2"/>
      <c r="AF124" s="2"/>
      <c r="AG124" s="2"/>
      <c r="AM124" s="2"/>
    </row>
    <row r="125" spans="1:39" x14ac:dyDescent="0.25">
      <c r="W125" s="2"/>
      <c r="X125" s="2"/>
      <c r="Y125" s="2"/>
      <c r="AE125" s="2"/>
      <c r="AF125" s="2"/>
      <c r="AG125" s="2"/>
      <c r="AM125" s="2"/>
    </row>
    <row r="126" spans="1:39" x14ac:dyDescent="0.25">
      <c r="W126" s="2"/>
      <c r="X126" s="2"/>
      <c r="Y126" s="2"/>
      <c r="AE126" s="2"/>
      <c r="AF126" s="2"/>
      <c r="AG126" s="2"/>
      <c r="AM126" s="2"/>
    </row>
    <row r="127" spans="1:39" x14ac:dyDescent="0.25">
      <c r="W127" s="2"/>
      <c r="X127" s="2"/>
      <c r="Y127" s="2"/>
      <c r="AE127" s="2"/>
      <c r="AF127" s="2"/>
      <c r="AG127" s="2"/>
      <c r="AM127" s="2"/>
    </row>
    <row r="128" spans="1:39" x14ac:dyDescent="0.25">
      <c r="W128" s="2"/>
      <c r="X128" s="2"/>
      <c r="Y128" s="2"/>
      <c r="AE128" s="2"/>
      <c r="AF128" s="2"/>
      <c r="AG128" s="2"/>
      <c r="AM128" s="2"/>
    </row>
    <row r="129" spans="23:39" x14ac:dyDescent="0.25">
      <c r="W129" s="2"/>
      <c r="X129" s="2"/>
      <c r="Y129" s="2"/>
      <c r="AE129" s="2"/>
      <c r="AF129" s="2"/>
      <c r="AG129" s="2"/>
      <c r="AM129" s="2"/>
    </row>
    <row r="130" spans="23:39" x14ac:dyDescent="0.25">
      <c r="W130" s="2"/>
      <c r="X130" s="2"/>
      <c r="Y130" s="2"/>
      <c r="AE130" s="2"/>
      <c r="AF130" s="2"/>
      <c r="AG130" s="2"/>
      <c r="AM130" s="2"/>
    </row>
    <row r="131" spans="23:39" x14ac:dyDescent="0.25">
      <c r="W131" s="2"/>
      <c r="X131" s="2"/>
      <c r="Y131" s="2"/>
      <c r="AE131" s="2"/>
      <c r="AF131" s="2"/>
      <c r="AG131" s="2"/>
      <c r="AM131" s="2"/>
    </row>
    <row r="132" spans="23:39" x14ac:dyDescent="0.25">
      <c r="W132" s="2"/>
      <c r="X132" s="2"/>
      <c r="Y132" s="2"/>
      <c r="AE132" s="2"/>
      <c r="AF132" s="2"/>
      <c r="AG132" s="2"/>
      <c r="AM132" s="2"/>
    </row>
    <row r="133" spans="23:39" x14ac:dyDescent="0.25">
      <c r="W133" s="2"/>
      <c r="X133" s="2"/>
      <c r="Y133" s="2"/>
      <c r="AE133" s="2"/>
      <c r="AF133" s="2"/>
      <c r="AG133" s="2"/>
      <c r="AM133" s="2"/>
    </row>
    <row r="134" spans="23:39" x14ac:dyDescent="0.25">
      <c r="W134" s="2"/>
      <c r="X134" s="2"/>
      <c r="Y134" s="2"/>
      <c r="AE134" s="2"/>
      <c r="AF134" s="2"/>
      <c r="AG134" s="2"/>
      <c r="AM134" s="2"/>
    </row>
    <row r="135" spans="23:39" x14ac:dyDescent="0.25">
      <c r="W135" s="2"/>
      <c r="X135" s="2"/>
      <c r="Y135" s="2"/>
      <c r="AE135" s="2"/>
      <c r="AF135" s="2"/>
      <c r="AG135" s="2"/>
      <c r="AM135" s="2"/>
    </row>
    <row r="136" spans="23:39" x14ac:dyDescent="0.25">
      <c r="W136" s="2"/>
      <c r="X136" s="2"/>
      <c r="Y136" s="2"/>
      <c r="AE136" s="2"/>
      <c r="AF136" s="2"/>
      <c r="AG136" s="2"/>
      <c r="AM136" s="2"/>
    </row>
    <row r="137" spans="23:39" x14ac:dyDescent="0.25">
      <c r="W137" s="2"/>
      <c r="X137" s="2"/>
      <c r="Y137" s="2"/>
      <c r="AE137" s="2"/>
      <c r="AF137" s="2"/>
      <c r="AG137" s="2"/>
      <c r="AM137" s="2"/>
    </row>
    <row r="138" spans="23:39" x14ac:dyDescent="0.25">
      <c r="W138" s="2"/>
      <c r="X138" s="2"/>
      <c r="Y138" s="2"/>
      <c r="AE138" s="2"/>
      <c r="AF138" s="2"/>
      <c r="AG138" s="2"/>
      <c r="AM138" s="2"/>
    </row>
    <row r="139" spans="23:39" x14ac:dyDescent="0.25">
      <c r="W139" s="2"/>
      <c r="X139" s="2"/>
      <c r="Y139" s="2"/>
      <c r="AE139" s="2"/>
      <c r="AF139" s="2"/>
      <c r="AG139" s="2"/>
      <c r="AM139" s="2"/>
    </row>
    <row r="140" spans="23:39" x14ac:dyDescent="0.25">
      <c r="W140" s="2"/>
      <c r="X140" s="2"/>
      <c r="Y140" s="2"/>
      <c r="AE140" s="2"/>
      <c r="AF140" s="2"/>
      <c r="AG140" s="2"/>
      <c r="AM140" s="2"/>
    </row>
    <row r="141" spans="23:39" x14ac:dyDescent="0.25">
      <c r="W141" s="2"/>
      <c r="X141" s="2"/>
      <c r="Y141" s="2"/>
      <c r="AE141" s="2"/>
      <c r="AF141" s="2"/>
      <c r="AG141" s="2"/>
      <c r="AM141" s="2"/>
    </row>
    <row r="142" spans="23:39" x14ac:dyDescent="0.25">
      <c r="W142" s="2"/>
      <c r="X142" s="2"/>
      <c r="Y142" s="2"/>
      <c r="AE142" s="2"/>
      <c r="AF142" s="2"/>
      <c r="AG142" s="2"/>
      <c r="AM142" s="2"/>
    </row>
    <row r="143" spans="23:39" x14ac:dyDescent="0.25">
      <c r="W143" s="2"/>
      <c r="X143" s="2"/>
      <c r="Y143" s="2"/>
      <c r="AE143" s="2"/>
      <c r="AF143" s="2"/>
      <c r="AG143" s="2"/>
      <c r="AM143" s="2"/>
    </row>
    <row r="144" spans="23:39" x14ac:dyDescent="0.25">
      <c r="W144" s="2"/>
      <c r="X144" s="2"/>
      <c r="Y144" s="2"/>
      <c r="AE144" s="2"/>
      <c r="AF144" s="2"/>
      <c r="AG144" s="2"/>
      <c r="AM144" s="2"/>
    </row>
    <row r="145" spans="23:39" x14ac:dyDescent="0.25">
      <c r="W145" s="2"/>
      <c r="X145" s="2"/>
      <c r="Y145" s="2"/>
      <c r="AE145" s="2"/>
      <c r="AF145" s="2"/>
      <c r="AG145" s="2"/>
      <c r="AM145" s="2"/>
    </row>
    <row r="146" spans="23:39" x14ac:dyDescent="0.25">
      <c r="W146" s="2"/>
      <c r="X146" s="2"/>
      <c r="Y146" s="2"/>
      <c r="AE146" s="2"/>
      <c r="AF146" s="2"/>
      <c r="AG146" s="2"/>
      <c r="AM146" s="2"/>
    </row>
    <row r="147" spans="23:39" ht="15.75" thickBot="1" x14ac:dyDescent="0.3">
      <c r="W147" s="2"/>
      <c r="X147" s="2"/>
      <c r="Y147" s="2"/>
      <c r="AE147" s="2"/>
      <c r="AF147" s="2"/>
      <c r="AG147" s="2"/>
      <c r="AM147" s="3"/>
    </row>
    <row r="148" spans="23:39" x14ac:dyDescent="0.25">
      <c r="W148" s="2"/>
      <c r="X148" s="2"/>
      <c r="Y148" s="2"/>
      <c r="AE148" s="2"/>
      <c r="AF148" s="2"/>
      <c r="AG148" s="2"/>
    </row>
    <row r="149" spans="23:39" x14ac:dyDescent="0.25">
      <c r="W149" s="2"/>
      <c r="X149" s="2"/>
      <c r="Y149" s="2"/>
      <c r="AE149" s="2"/>
      <c r="AF149" s="2"/>
      <c r="AG149" s="2"/>
    </row>
    <row r="150" spans="23:39" x14ac:dyDescent="0.25">
      <c r="W150" s="2"/>
      <c r="X150" s="2"/>
      <c r="Y150" s="2"/>
      <c r="AE150" s="2"/>
      <c r="AF150" s="2"/>
      <c r="AG150" s="2"/>
    </row>
    <row r="151" spans="23:39" x14ac:dyDescent="0.25">
      <c r="W151" s="2"/>
      <c r="X151" s="2"/>
      <c r="Y151" s="2"/>
      <c r="AE151" s="2"/>
      <c r="AF151" s="2"/>
      <c r="AG151" s="2"/>
    </row>
    <row r="152" spans="23:39" x14ac:dyDescent="0.25">
      <c r="W152" s="2"/>
      <c r="X152" s="2"/>
      <c r="Y152" s="2"/>
      <c r="AE152" s="2"/>
      <c r="AF152" s="2"/>
      <c r="AG152" s="2"/>
    </row>
    <row r="153" spans="23:39" x14ac:dyDescent="0.25">
      <c r="W153" s="2"/>
      <c r="X153" s="2"/>
      <c r="Y153" s="2"/>
      <c r="AE153" s="2"/>
      <c r="AF153" s="2"/>
      <c r="AG153" s="2"/>
    </row>
    <row r="154" spans="23:39" x14ac:dyDescent="0.25">
      <c r="W154" s="2"/>
      <c r="X154" s="2"/>
      <c r="Y154" s="2"/>
      <c r="AE154" s="2"/>
      <c r="AF154" s="2"/>
      <c r="AG154" s="2"/>
    </row>
    <row r="155" spans="23:39" x14ac:dyDescent="0.25">
      <c r="W155" s="2"/>
      <c r="X155" s="2"/>
      <c r="Y155" s="2"/>
      <c r="AE155" s="2"/>
      <c r="AF155" s="2"/>
      <c r="AG155" s="2"/>
    </row>
    <row r="156" spans="23:39" x14ac:dyDescent="0.25">
      <c r="W156" s="2"/>
      <c r="X156" s="2"/>
      <c r="Y156" s="2"/>
      <c r="AE156" s="2"/>
      <c r="AF156" s="2"/>
      <c r="AG156" s="2"/>
    </row>
    <row r="157" spans="23:39" x14ac:dyDescent="0.25">
      <c r="W157" s="2"/>
      <c r="X157" s="2"/>
      <c r="Y157" s="2"/>
      <c r="AE157" s="2"/>
      <c r="AF157" s="2"/>
      <c r="AG157" s="2"/>
    </row>
    <row r="158" spans="23:39" x14ac:dyDescent="0.25">
      <c r="W158" s="2"/>
      <c r="X158" s="2"/>
      <c r="Y158" s="2"/>
      <c r="AE158" s="2"/>
      <c r="AF158" s="2"/>
      <c r="AG158" s="2"/>
    </row>
    <row r="159" spans="23:39" x14ac:dyDescent="0.25">
      <c r="W159" s="2"/>
      <c r="X159" s="2"/>
      <c r="Y159" s="2"/>
      <c r="AE159" s="2"/>
      <c r="AF159" s="2"/>
      <c r="AG159" s="2"/>
    </row>
    <row r="160" spans="23:39" x14ac:dyDescent="0.25">
      <c r="W160" s="2"/>
      <c r="X160" s="2"/>
      <c r="Y160" s="2"/>
      <c r="AE160" s="2"/>
      <c r="AF160" s="2"/>
      <c r="AG160" s="2"/>
    </row>
    <row r="161" spans="23:33" x14ac:dyDescent="0.25">
      <c r="W161" s="2"/>
      <c r="X161" s="2"/>
      <c r="Y161" s="2"/>
      <c r="AE161" s="2"/>
      <c r="AF161" s="2"/>
      <c r="AG161" s="2"/>
    </row>
    <row r="162" spans="23:33" x14ac:dyDescent="0.25">
      <c r="W162" s="2"/>
      <c r="X162" s="2"/>
      <c r="Y162" s="2"/>
      <c r="AE162" s="2"/>
      <c r="AF162" s="2"/>
      <c r="AG162" s="2"/>
    </row>
    <row r="163" spans="23:33" x14ac:dyDescent="0.25">
      <c r="W163" s="2"/>
      <c r="X163" s="2"/>
      <c r="Y163" s="2"/>
      <c r="AE163" s="2"/>
      <c r="AF163" s="2"/>
      <c r="AG163" s="2"/>
    </row>
    <row r="164" spans="23:33" x14ac:dyDescent="0.25">
      <c r="W164" s="2"/>
      <c r="X164" s="2"/>
      <c r="Y164" s="2"/>
      <c r="AE164" s="2"/>
      <c r="AF164" s="2"/>
      <c r="AG164" s="2"/>
    </row>
    <row r="165" spans="23:33" x14ac:dyDescent="0.25">
      <c r="W165" s="2"/>
      <c r="X165" s="2"/>
      <c r="Y165" s="2"/>
      <c r="AE165" s="2"/>
      <c r="AF165" s="2"/>
      <c r="AG165" s="2"/>
    </row>
    <row r="166" spans="23:33" x14ac:dyDescent="0.25">
      <c r="W166" s="2"/>
      <c r="X166" s="2"/>
      <c r="Y166" s="2"/>
      <c r="AE166" s="2"/>
      <c r="AF166" s="2"/>
      <c r="AG166" s="2"/>
    </row>
    <row r="167" spans="23:33" ht="15.75" thickBot="1" x14ac:dyDescent="0.3">
      <c r="W167" s="3"/>
      <c r="X167" s="3"/>
      <c r="Y167" s="3"/>
      <c r="AE167" s="3"/>
      <c r="AF167" s="3"/>
      <c r="AG1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9" sqref="A1:I19"/>
    </sheetView>
  </sheetViews>
  <sheetFormatPr defaultRowHeight="15" x14ac:dyDescent="0.25"/>
  <sheetData>
    <row r="1" spans="1:9" x14ac:dyDescent="0.25">
      <c r="A1" t="s">
        <v>58</v>
      </c>
    </row>
    <row r="2" spans="1:9" ht="15.75" thickBot="1" x14ac:dyDescent="0.3"/>
    <row r="3" spans="1:9" x14ac:dyDescent="0.25">
      <c r="A3" s="11" t="s">
        <v>21</v>
      </c>
      <c r="B3" s="11"/>
    </row>
    <row r="4" spans="1:9" x14ac:dyDescent="0.25">
      <c r="A4" s="2" t="s">
        <v>22</v>
      </c>
      <c r="B4" s="2">
        <v>5.7317578359457437E-2</v>
      </c>
    </row>
    <row r="5" spans="1:9" x14ac:dyDescent="0.25">
      <c r="A5" s="2" t="s">
        <v>23</v>
      </c>
      <c r="B5" s="2">
        <v>3.2853047889925438E-3</v>
      </c>
    </row>
    <row r="6" spans="1:9" x14ac:dyDescent="0.25">
      <c r="A6" s="2" t="s">
        <v>24</v>
      </c>
      <c r="B6" s="2">
        <v>-5.3070632731713136E-3</v>
      </c>
    </row>
    <row r="7" spans="1:9" x14ac:dyDescent="0.25">
      <c r="A7" s="2" t="s">
        <v>25</v>
      </c>
      <c r="B7" s="2">
        <v>6.6284210524244963E-2</v>
      </c>
    </row>
    <row r="8" spans="1:9" ht="15.75" thickBot="1" x14ac:dyDescent="0.3">
      <c r="A8" s="3" t="s">
        <v>26</v>
      </c>
      <c r="B8" s="3">
        <v>118</v>
      </c>
    </row>
    <row r="10" spans="1:9" ht="15.75" thickBot="1" x14ac:dyDescent="0.3">
      <c r="A10" t="s">
        <v>27</v>
      </c>
    </row>
    <row r="11" spans="1:9" x14ac:dyDescent="0.25">
      <c r="A11" s="4"/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</row>
    <row r="12" spans="1:9" x14ac:dyDescent="0.25">
      <c r="A12" s="2" t="s">
        <v>28</v>
      </c>
      <c r="B12" s="2">
        <v>1</v>
      </c>
      <c r="C12" s="2">
        <v>1.6798982225718628E-3</v>
      </c>
      <c r="D12" s="2">
        <v>1.6798982225718628E-3</v>
      </c>
      <c r="E12" s="2">
        <v>0.38235149672640878</v>
      </c>
      <c r="F12" s="2">
        <v>0.53755967942884486</v>
      </c>
    </row>
    <row r="13" spans="1:9" x14ac:dyDescent="0.25">
      <c r="A13" s="2" t="s">
        <v>29</v>
      </c>
      <c r="B13" s="2">
        <v>116</v>
      </c>
      <c r="C13" s="2">
        <v>0.50965720151940141</v>
      </c>
      <c r="D13" s="2">
        <v>4.3935965648224263E-3</v>
      </c>
      <c r="E13" s="2"/>
      <c r="F13" s="2"/>
    </row>
    <row r="14" spans="1:9" ht="15.75" thickBot="1" x14ac:dyDescent="0.3">
      <c r="A14" s="3" t="s">
        <v>30</v>
      </c>
      <c r="B14" s="3">
        <v>117</v>
      </c>
      <c r="C14" s="3">
        <v>0.51133709974197328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37</v>
      </c>
      <c r="C16" s="4" t="s">
        <v>25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</row>
    <row r="17" spans="1:9" x14ac:dyDescent="0.25">
      <c r="A17" s="2" t="s">
        <v>31</v>
      </c>
      <c r="B17" s="2">
        <v>-5.8404107629086528E-3</v>
      </c>
      <c r="C17" s="2">
        <v>6.3584276356990739E-3</v>
      </c>
      <c r="D17" s="2">
        <v>-0.91853066473823786</v>
      </c>
      <c r="E17" s="2">
        <v>0.3602470831818545</v>
      </c>
      <c r="F17" s="2">
        <v>-1.8434077872928712E-2</v>
      </c>
      <c r="G17" s="2">
        <v>6.7532563471114073E-3</v>
      </c>
      <c r="H17" s="2">
        <v>-1.8434077872928712E-2</v>
      </c>
      <c r="I17" s="2">
        <v>6.7532563471114073E-3</v>
      </c>
    </row>
    <row r="18" spans="1:9" ht="15.75" thickBot="1" x14ac:dyDescent="0.3">
      <c r="A18" s="3">
        <v>-2.0625860791239618E-2</v>
      </c>
      <c r="B18" s="3">
        <v>-5.8806239123149598E-2</v>
      </c>
      <c r="C18" s="3">
        <v>9.5102516354362787E-2</v>
      </c>
      <c r="D18" s="3">
        <v>-0.61834577440654526</v>
      </c>
      <c r="E18" s="3">
        <v>0.53755967942883376</v>
      </c>
      <c r="F18" s="3">
        <v>-0.24716875591389142</v>
      </c>
      <c r="G18" s="3">
        <v>0.1295562776675922</v>
      </c>
      <c r="H18" s="3">
        <v>-0.24716875591389142</v>
      </c>
      <c r="I18" s="3">
        <v>0.1295562776675922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58</v>
      </c>
    </row>
    <row r="2" spans="1:9" ht="15.75" thickBot="1" x14ac:dyDescent="0.3"/>
    <row r="3" spans="1:9" x14ac:dyDescent="0.25">
      <c r="A3" s="11" t="s">
        <v>21</v>
      </c>
      <c r="B3" s="11"/>
    </row>
    <row r="4" spans="1:9" x14ac:dyDescent="0.25">
      <c r="A4" s="2" t="s">
        <v>22</v>
      </c>
      <c r="B4" s="2">
        <v>6.4209966401264459E-2</v>
      </c>
    </row>
    <row r="5" spans="1:9" x14ac:dyDescent="0.25">
      <c r="A5" s="2" t="s">
        <v>23</v>
      </c>
      <c r="B5" s="2">
        <v>4.1229197852515106E-3</v>
      </c>
    </row>
    <row r="6" spans="1:9" x14ac:dyDescent="0.25">
      <c r="A6" s="2" t="s">
        <v>24</v>
      </c>
      <c r="B6" s="2">
        <v>-4.3888501311138608E-3</v>
      </c>
    </row>
    <row r="7" spans="1:9" x14ac:dyDescent="0.25">
      <c r="A7" s="2" t="s">
        <v>25</v>
      </c>
      <c r="B7" s="2">
        <v>6.4404442247795027E-2</v>
      </c>
    </row>
    <row r="8" spans="1:9" ht="15.75" thickBot="1" x14ac:dyDescent="0.3">
      <c r="A8" s="3" t="s">
        <v>26</v>
      </c>
      <c r="B8" s="3">
        <v>119</v>
      </c>
    </row>
    <row r="10" spans="1:9" ht="15.75" thickBot="1" x14ac:dyDescent="0.3">
      <c r="A10" t="s">
        <v>27</v>
      </c>
    </row>
    <row r="11" spans="1:9" x14ac:dyDescent="0.25">
      <c r="A11" s="4"/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</row>
    <row r="12" spans="1:9" x14ac:dyDescent="0.25">
      <c r="A12" s="2" t="s">
        <v>28</v>
      </c>
      <c r="B12" s="2">
        <v>1</v>
      </c>
      <c r="C12" s="2">
        <v>2.0091698701905081E-3</v>
      </c>
      <c r="D12" s="2">
        <v>2.0091698701905081E-3</v>
      </c>
      <c r="E12" s="2">
        <v>0.48437866927352835</v>
      </c>
      <c r="F12" s="2">
        <v>0.48782583686348213</v>
      </c>
    </row>
    <row r="13" spans="1:9" x14ac:dyDescent="0.25">
      <c r="A13" s="2" t="s">
        <v>29</v>
      </c>
      <c r="B13" s="2">
        <v>117</v>
      </c>
      <c r="C13" s="2">
        <v>0.48530806520619912</v>
      </c>
      <c r="D13" s="2">
        <v>4.1479321812495648E-3</v>
      </c>
      <c r="E13" s="2"/>
      <c r="F13" s="2"/>
    </row>
    <row r="14" spans="1:9" ht="15.75" thickBot="1" x14ac:dyDescent="0.3">
      <c r="A14" s="3" t="s">
        <v>30</v>
      </c>
      <c r="B14" s="3">
        <v>118</v>
      </c>
      <c r="C14" s="3">
        <v>0.48731723507638963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37</v>
      </c>
      <c r="C16" s="4" t="s">
        <v>25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</row>
    <row r="17" spans="1:9" x14ac:dyDescent="0.25">
      <c r="A17" s="2" t="s">
        <v>31</v>
      </c>
      <c r="B17" s="2">
        <v>1.808481385192388E-2</v>
      </c>
      <c r="C17" s="2">
        <v>5.9292848780365974E-3</v>
      </c>
      <c r="D17" s="2">
        <v>3.0500834795295622</v>
      </c>
      <c r="E17" s="2">
        <v>2.8303431180236207E-3</v>
      </c>
      <c r="F17" s="2">
        <v>6.342175853306483E-3</v>
      </c>
      <c r="G17" s="2">
        <v>2.9827451850541278E-2</v>
      </c>
      <c r="H17" s="2">
        <v>6.342175853306483E-3</v>
      </c>
      <c r="I17" s="2">
        <v>2.9827451850541278E-2</v>
      </c>
    </row>
    <row r="18" spans="1:9" ht="15.75" thickBot="1" x14ac:dyDescent="0.3">
      <c r="A18" s="3" t="s">
        <v>57</v>
      </c>
      <c r="B18" s="3">
        <v>-6.2124721349619251E-2</v>
      </c>
      <c r="C18" s="3">
        <v>8.9263096635036815E-2</v>
      </c>
      <c r="D18" s="3">
        <v>-0.69597318143267917</v>
      </c>
      <c r="E18" s="3">
        <v>0.48782583686348346</v>
      </c>
      <c r="F18" s="3">
        <v>-0.2389056067315225</v>
      </c>
      <c r="G18" s="3">
        <v>0.11465616403228401</v>
      </c>
      <c r="H18" s="3">
        <v>-0.2389056067315225</v>
      </c>
      <c r="I18" s="3">
        <v>0.11465616403228401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58</v>
      </c>
    </row>
    <row r="2" spans="1:9" ht="15.75" thickBot="1" x14ac:dyDescent="0.3"/>
    <row r="3" spans="1:9" x14ac:dyDescent="0.25">
      <c r="A3" s="11" t="s">
        <v>21</v>
      </c>
      <c r="B3" s="11"/>
    </row>
    <row r="4" spans="1:9" x14ac:dyDescent="0.25">
      <c r="A4" s="2" t="s">
        <v>22</v>
      </c>
      <c r="B4" s="2">
        <v>3.5656543336541183E-2</v>
      </c>
    </row>
    <row r="5" spans="1:9" x14ac:dyDescent="0.25">
      <c r="A5" s="2" t="s">
        <v>23</v>
      </c>
      <c r="B5" s="2">
        <v>1.2713890827106393E-3</v>
      </c>
    </row>
    <row r="6" spans="1:9" x14ac:dyDescent="0.25">
      <c r="A6" s="2" t="s">
        <v>24</v>
      </c>
      <c r="B6" s="2">
        <v>-7.4132075339614426E-3</v>
      </c>
    </row>
    <row r="7" spans="1:9" x14ac:dyDescent="0.25">
      <c r="A7" s="2" t="s">
        <v>25</v>
      </c>
      <c r="B7" s="2">
        <v>6.6259459907629367E-2</v>
      </c>
    </row>
    <row r="8" spans="1:9" ht="15.75" thickBot="1" x14ac:dyDescent="0.3">
      <c r="A8" s="3" t="s">
        <v>26</v>
      </c>
      <c r="B8" s="3">
        <v>117</v>
      </c>
    </row>
    <row r="10" spans="1:9" ht="15.75" thickBot="1" x14ac:dyDescent="0.3">
      <c r="A10" t="s">
        <v>27</v>
      </c>
    </row>
    <row r="11" spans="1:9" x14ac:dyDescent="0.25">
      <c r="A11" s="4"/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</row>
    <row r="12" spans="1:9" x14ac:dyDescent="0.25">
      <c r="A12" s="2" t="s">
        <v>28</v>
      </c>
      <c r="B12" s="2">
        <v>1</v>
      </c>
      <c r="C12" s="2">
        <v>6.427241371211867E-4</v>
      </c>
      <c r="D12" s="2">
        <v>6.427241371211867E-4</v>
      </c>
      <c r="E12" s="2">
        <v>0.14639587062338802</v>
      </c>
      <c r="F12" s="2">
        <v>0.70270990976877523</v>
      </c>
    </row>
    <row r="13" spans="1:9" x14ac:dyDescent="0.25">
      <c r="A13" s="2" t="s">
        <v>29</v>
      </c>
      <c r="B13" s="2">
        <v>115</v>
      </c>
      <c r="C13" s="2">
        <v>0.50488634313383551</v>
      </c>
      <c r="D13" s="2">
        <v>4.3903160272507433E-3</v>
      </c>
      <c r="E13" s="2"/>
      <c r="F13" s="2"/>
    </row>
    <row r="14" spans="1:9" ht="15.75" thickBot="1" x14ac:dyDescent="0.3">
      <c r="A14" s="3" t="s">
        <v>30</v>
      </c>
      <c r="B14" s="3">
        <v>116</v>
      </c>
      <c r="C14" s="3">
        <v>0.5055290672709567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37</v>
      </c>
      <c r="C16" s="4" t="s">
        <v>25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</row>
    <row r="17" spans="1:9" x14ac:dyDescent="0.25">
      <c r="A17" s="2" t="s">
        <v>31</v>
      </c>
      <c r="B17" s="2">
        <v>4.7266819169417846E-3</v>
      </c>
      <c r="C17" s="2">
        <v>6.1598053789493224E-3</v>
      </c>
      <c r="D17" s="2">
        <v>0.76734273668692021</v>
      </c>
      <c r="E17" s="2">
        <v>0.44445034797112648</v>
      </c>
      <c r="F17" s="2">
        <v>-7.4747070294134618E-3</v>
      </c>
      <c r="G17" s="2">
        <v>1.6928070863297031E-2</v>
      </c>
      <c r="H17" s="2">
        <v>-7.4747070294134618E-3</v>
      </c>
      <c r="I17" s="2">
        <v>1.6928070863297031E-2</v>
      </c>
    </row>
    <row r="18" spans="1:9" ht="15.75" thickBot="1" x14ac:dyDescent="0.3">
      <c r="A18" s="3" t="s">
        <v>57</v>
      </c>
      <c r="B18" s="3">
        <v>-3.5341320083683569E-2</v>
      </c>
      <c r="C18" s="3">
        <v>9.2367322360808343E-2</v>
      </c>
      <c r="D18" s="3">
        <v>-0.38261713320682955</v>
      </c>
      <c r="E18" s="3">
        <v>0.70270990976875125</v>
      </c>
      <c r="F18" s="3">
        <v>-0.21830320876754855</v>
      </c>
      <c r="G18" s="3">
        <v>0.14762056860018141</v>
      </c>
      <c r="H18" s="3">
        <v>-0.21830320876754855</v>
      </c>
      <c r="I18" s="3">
        <v>0.14762056860018141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zoomScaleNormal="100" workbookViewId="0">
      <selection activeCell="J3" sqref="J3"/>
    </sheetView>
  </sheetViews>
  <sheetFormatPr defaultRowHeight="15" x14ac:dyDescent="0.25"/>
  <cols>
    <col min="1" max="1" width="11.85546875" bestFit="1" customWidth="1"/>
    <col min="2" max="2" width="9.85546875" bestFit="1" customWidth="1"/>
    <col min="4" max="4" width="14.85546875" bestFit="1" customWidth="1"/>
    <col min="5" max="5" width="12.7109375" bestFit="1" customWidth="1"/>
    <col min="6" max="6" width="13.7109375" bestFit="1" customWidth="1"/>
    <col min="7" max="7" width="21.140625" bestFit="1" customWidth="1"/>
    <col min="8" max="8" width="18" bestFit="1" customWidth="1"/>
    <col min="9" max="9" width="24.28515625" bestFit="1" customWidth="1"/>
    <col min="10" max="10" width="9.85546875" customWidth="1"/>
    <col min="11" max="12" width="12" bestFit="1" customWidth="1"/>
    <col min="13" max="13" width="18" bestFit="1" customWidth="1"/>
    <col min="14" max="14" width="21.28515625" bestFit="1" customWidth="1"/>
    <col min="15" max="15" width="12.7109375" bestFit="1" customWidth="1"/>
    <col min="16" max="16" width="12.5703125" bestFit="1" customWidth="1"/>
    <col min="17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21" x14ac:dyDescent="0.25">
      <c r="A1" s="16" t="s">
        <v>0</v>
      </c>
      <c r="B1" s="15" t="s">
        <v>1</v>
      </c>
      <c r="C1" s="15" t="s">
        <v>54</v>
      </c>
      <c r="D1" s="13" t="s">
        <v>55</v>
      </c>
      <c r="E1" t="s">
        <v>13</v>
      </c>
      <c r="F1" t="s">
        <v>57</v>
      </c>
      <c r="G1" t="s">
        <v>67</v>
      </c>
      <c r="H1" t="s">
        <v>68</v>
      </c>
      <c r="M1" t="s">
        <v>58</v>
      </c>
    </row>
    <row r="2" spans="1:21" ht="15.75" thickBot="1" x14ac:dyDescent="0.3">
      <c r="A2" s="16">
        <v>42339</v>
      </c>
      <c r="B2" s="12">
        <v>2.0791233535271587E-2</v>
      </c>
      <c r="C2" s="14">
        <v>1.4166666666666668E-4</v>
      </c>
      <c r="D2" s="13">
        <f>B2-C2</f>
        <v>2.0649566868604918E-2</v>
      </c>
      <c r="E2" s="14">
        <v>-1.7530185176314439E-2</v>
      </c>
      <c r="F2" s="18">
        <f>E2-C2</f>
        <v>-1.7671851842981104E-2</v>
      </c>
      <c r="G2" s="13">
        <v>8.2087522303227068E-3</v>
      </c>
      <c r="H2" s="18">
        <v>1.2440814638282211E-2</v>
      </c>
      <c r="I2" s="19" t="s">
        <v>59</v>
      </c>
      <c r="J2" s="23">
        <f>_xlfn.VAR.S(B2:B118)</f>
        <v>5.2551033261953716E-3</v>
      </c>
    </row>
    <row r="3" spans="1:21" x14ac:dyDescent="0.25">
      <c r="A3" s="16">
        <v>42310</v>
      </c>
      <c r="B3" s="12">
        <v>3.9444014659243111E-2</v>
      </c>
      <c r="C3" s="14">
        <v>5.833333333333334E-5</v>
      </c>
      <c r="D3" s="13">
        <f t="shared" ref="D3:D66" si="0">B3-C3</f>
        <v>3.9385681325909777E-2</v>
      </c>
      <c r="E3" s="14">
        <v>5.0486926072412786E-4</v>
      </c>
      <c r="F3" s="18">
        <f t="shared" ref="F3:F66" si="1">E3-C3</f>
        <v>4.465359273907945E-4</v>
      </c>
      <c r="G3" s="13">
        <v>8.6364284664641709E-3</v>
      </c>
      <c r="H3" s="18">
        <v>3.0749252859445606E-2</v>
      </c>
      <c r="I3" s="19" t="s">
        <v>60</v>
      </c>
      <c r="J3" s="23">
        <f>N5*J2</f>
        <v>2.4704058050597708E-5</v>
      </c>
      <c r="M3" s="11" t="s">
        <v>21</v>
      </c>
      <c r="N3" s="11"/>
    </row>
    <row r="4" spans="1:21" x14ac:dyDescent="0.25">
      <c r="A4" s="16">
        <v>42278</v>
      </c>
      <c r="B4" s="12">
        <v>0.18933578066479101</v>
      </c>
      <c r="C4" s="14">
        <v>8.3333333333333337E-6</v>
      </c>
      <c r="D4" s="13">
        <f t="shared" si="0"/>
        <v>0.18932744733145768</v>
      </c>
      <c r="E4" s="14">
        <v>8.2983117760394132E-2</v>
      </c>
      <c r="F4" s="18">
        <f t="shared" si="1"/>
        <v>8.2974784427060799E-2</v>
      </c>
      <c r="G4" s="13">
        <v>1.0584469933564414E-2</v>
      </c>
      <c r="H4" s="18">
        <v>0.17874297739789327</v>
      </c>
      <c r="I4" s="19" t="s">
        <v>61</v>
      </c>
      <c r="J4" s="23">
        <f>J2-J3</f>
        <v>5.2303992681447739E-3</v>
      </c>
      <c r="M4" s="2" t="s">
        <v>22</v>
      </c>
      <c r="N4" s="2">
        <v>6.8563585353219048E-2</v>
      </c>
    </row>
    <row r="5" spans="1:21" x14ac:dyDescent="0.25">
      <c r="A5" s="16">
        <v>42248</v>
      </c>
      <c r="B5" s="12">
        <v>1.7003662122912919E-2</v>
      </c>
      <c r="C5" s="14">
        <v>0</v>
      </c>
      <c r="D5" s="13">
        <f t="shared" si="0"/>
        <v>1.7003662122912919E-2</v>
      </c>
      <c r="E5" s="14">
        <v>-2.6442831573227132E-2</v>
      </c>
      <c r="F5" s="18">
        <f t="shared" si="1"/>
        <v>-2.6442831573227132E-2</v>
      </c>
      <c r="G5" s="13">
        <v>8.0017172752347727E-3</v>
      </c>
      <c r="H5" s="18">
        <v>9.001944847678146E-3</v>
      </c>
      <c r="I5" s="19" t="s">
        <v>62</v>
      </c>
      <c r="J5" s="23">
        <f>J3/J2</f>
        <v>4.7009652364881534E-3</v>
      </c>
      <c r="M5" s="2" t="s">
        <v>23</v>
      </c>
      <c r="N5" s="2">
        <v>4.7009652364881534E-3</v>
      </c>
    </row>
    <row r="6" spans="1:21" x14ac:dyDescent="0.25">
      <c r="A6" s="16">
        <v>42219</v>
      </c>
      <c r="B6" s="12">
        <v>-6.1948932321586575E-2</v>
      </c>
      <c r="C6" s="14">
        <v>2.4999999999999998E-5</v>
      </c>
      <c r="D6" s="13">
        <f t="shared" si="0"/>
        <v>-6.1973932321586572E-2</v>
      </c>
      <c r="E6" s="14">
        <v>-6.2580818167202845E-2</v>
      </c>
      <c r="F6" s="18">
        <f t="shared" si="1"/>
        <v>-6.2605818167202842E-2</v>
      </c>
      <c r="G6" s="13">
        <v>7.1481065572084898E-3</v>
      </c>
      <c r="H6" s="18">
        <v>-6.9122038878795061E-2</v>
      </c>
      <c r="M6" s="2" t="s">
        <v>24</v>
      </c>
      <c r="N6" s="2">
        <v>-3.8058641204649392E-3</v>
      </c>
    </row>
    <row r="7" spans="1:21" x14ac:dyDescent="0.25">
      <c r="A7" s="16">
        <v>42186</v>
      </c>
      <c r="B7" s="12">
        <v>5.77576081856764E-2</v>
      </c>
      <c r="C7" s="14">
        <v>2.4999999999999998E-5</v>
      </c>
      <c r="D7" s="13">
        <f t="shared" si="0"/>
        <v>5.7732608185676403E-2</v>
      </c>
      <c r="E7" s="14">
        <v>1.9742029696721453E-2</v>
      </c>
      <c r="F7" s="18">
        <f>E7-C7</f>
        <v>1.9717029696721452E-2</v>
      </c>
      <c r="G7" s="13">
        <v>9.0912996364769828E-3</v>
      </c>
      <c r="H7" s="18">
        <v>4.8641308549199416E-2</v>
      </c>
      <c r="M7" s="2" t="s">
        <v>25</v>
      </c>
      <c r="N7" s="2">
        <v>7.2243334050712968E-2</v>
      </c>
    </row>
    <row r="8" spans="1:21" ht="15.75" thickBot="1" x14ac:dyDescent="0.3">
      <c r="A8" s="16">
        <v>42156</v>
      </c>
      <c r="B8" s="12">
        <v>-5.7831785325262487E-2</v>
      </c>
      <c r="C8" s="14">
        <v>0</v>
      </c>
      <c r="D8" s="13">
        <f t="shared" si="0"/>
        <v>-5.7831785325262487E-2</v>
      </c>
      <c r="E8" s="14">
        <v>-2.1011672375900514E-2</v>
      </c>
      <c r="F8" s="18">
        <f t="shared" si="1"/>
        <v>-2.1011672375900514E-2</v>
      </c>
      <c r="G8" s="13">
        <v>8.1299172979319399E-3</v>
      </c>
      <c r="H8" s="18">
        <v>-6.5961702623194424E-2</v>
      </c>
      <c r="M8" s="3" t="s">
        <v>26</v>
      </c>
      <c r="N8" s="3">
        <v>119</v>
      </c>
    </row>
    <row r="9" spans="1:21" x14ac:dyDescent="0.25">
      <c r="A9" s="16">
        <v>42125</v>
      </c>
      <c r="B9" s="12">
        <v>-3.0334235772891079E-2</v>
      </c>
      <c r="C9" s="14">
        <v>8.3333333333333337E-6</v>
      </c>
      <c r="D9" s="13">
        <f t="shared" si="0"/>
        <v>-3.0342569106224411E-2</v>
      </c>
      <c r="E9" s="14">
        <v>1.0491382393316817E-2</v>
      </c>
      <c r="F9" s="18">
        <f t="shared" si="1"/>
        <v>1.0483049059983483E-2</v>
      </c>
      <c r="G9" s="13">
        <v>8.8733357572746002E-3</v>
      </c>
      <c r="H9" s="18">
        <v>-3.9215904863499011E-2</v>
      </c>
    </row>
    <row r="10" spans="1:21" ht="15.75" thickBot="1" x14ac:dyDescent="0.3">
      <c r="A10" s="16">
        <v>42095</v>
      </c>
      <c r="B10" s="12">
        <v>0.19626160054389191</v>
      </c>
      <c r="C10" s="14">
        <v>1.6666666666666667E-5</v>
      </c>
      <c r="D10" s="13">
        <f t="shared" si="0"/>
        <v>0.19624493387722525</v>
      </c>
      <c r="E10" s="14">
        <v>8.5208197301247512E-3</v>
      </c>
      <c r="F10" s="18">
        <f t="shared" si="1"/>
        <v>8.5041530634580847E-3</v>
      </c>
      <c r="G10" s="13">
        <v>8.826624824589225E-3</v>
      </c>
      <c r="H10" s="18">
        <v>0.18741830905263601</v>
      </c>
      <c r="M10" t="s">
        <v>27</v>
      </c>
    </row>
    <row r="11" spans="1:21" x14ac:dyDescent="0.25">
      <c r="A11" s="16">
        <v>42065</v>
      </c>
      <c r="B11" s="12">
        <v>-7.2747921574301544E-2</v>
      </c>
      <c r="C11" s="14">
        <v>1.6666666666666667E-5</v>
      </c>
      <c r="D11" s="13">
        <f t="shared" si="0"/>
        <v>-7.2764588240968209E-2</v>
      </c>
      <c r="E11" s="14">
        <v>-1.739610691375626E-2</v>
      </c>
      <c r="F11" s="18">
        <f t="shared" si="1"/>
        <v>-1.7412773580422928E-2</v>
      </c>
      <c r="G11" s="13">
        <v>8.214867653924476E-3</v>
      </c>
      <c r="H11" s="18">
        <v>-8.097945589489268E-2</v>
      </c>
      <c r="M11" s="4"/>
      <c r="N11" s="4" t="s">
        <v>32</v>
      </c>
      <c r="O11" s="4" t="s">
        <v>33</v>
      </c>
      <c r="P11" s="4" t="s">
        <v>34</v>
      </c>
      <c r="Q11" s="4" t="s">
        <v>35</v>
      </c>
      <c r="R11" s="4" t="s">
        <v>36</v>
      </c>
    </row>
    <row r="12" spans="1:21" x14ac:dyDescent="0.25">
      <c r="A12" s="16">
        <v>42037</v>
      </c>
      <c r="B12" s="12">
        <v>9.3120292654272338E-2</v>
      </c>
      <c r="C12" s="14">
        <v>1.6666666666666667E-5</v>
      </c>
      <c r="D12" s="13">
        <f t="shared" si="0"/>
        <v>9.3103625987605673E-2</v>
      </c>
      <c r="E12" s="14">
        <v>5.4892511014553946E-2</v>
      </c>
      <c r="F12" s="18">
        <f t="shared" si="1"/>
        <v>5.4875844347887281E-2</v>
      </c>
      <c r="G12" s="13">
        <v>9.9212073362003883E-3</v>
      </c>
      <c r="H12" s="18">
        <v>8.3182418651405285E-2</v>
      </c>
      <c r="M12" s="2" t="s">
        <v>28</v>
      </c>
      <c r="N12" s="2">
        <v>1</v>
      </c>
      <c r="O12" s="2">
        <v>2.8841303163588128E-3</v>
      </c>
      <c r="P12" s="2">
        <v>2.8841303163588128E-3</v>
      </c>
      <c r="Q12" s="2">
        <v>0.55261073653085568</v>
      </c>
      <c r="R12" s="2">
        <v>0.4587430512960422</v>
      </c>
    </row>
    <row r="13" spans="1:21" x14ac:dyDescent="0.25">
      <c r="A13" s="16">
        <v>42006</v>
      </c>
      <c r="B13" s="12">
        <v>-0.13024756118601175</v>
      </c>
      <c r="C13" s="14">
        <v>1.6666666666666667E-5</v>
      </c>
      <c r="D13" s="13">
        <f t="shared" si="0"/>
        <v>-0.13026422785267841</v>
      </c>
      <c r="E13" s="14">
        <v>-3.1040805790470194E-2</v>
      </c>
      <c r="F13" s="18">
        <f t="shared" si="1"/>
        <v>-3.1057472457136862E-2</v>
      </c>
      <c r="G13" s="13">
        <v>7.8927907929567907E-3</v>
      </c>
      <c r="H13" s="18">
        <v>-0.1381570186456352</v>
      </c>
      <c r="M13" s="2" t="s">
        <v>29</v>
      </c>
      <c r="N13" s="2">
        <v>117</v>
      </c>
      <c r="O13" s="2">
        <v>0.61063461982725986</v>
      </c>
      <c r="P13" s="2">
        <v>5.2190993147629046E-3</v>
      </c>
      <c r="Q13" s="2"/>
      <c r="R13" s="2"/>
    </row>
    <row r="14" spans="1:21" ht="15.75" thickBot="1" x14ac:dyDescent="0.3">
      <c r="A14" s="16">
        <v>41974</v>
      </c>
      <c r="B14" s="12">
        <v>-2.8445998086175837E-2</v>
      </c>
      <c r="C14" s="14">
        <v>2.4999999999999998E-5</v>
      </c>
      <c r="D14" s="13">
        <f t="shared" si="0"/>
        <v>-2.8470998086175838E-2</v>
      </c>
      <c r="E14" s="14">
        <v>-4.1885878779204244E-3</v>
      </c>
      <c r="F14" s="18">
        <f t="shared" si="1"/>
        <v>-4.2135878779204243E-3</v>
      </c>
      <c r="G14" s="13">
        <v>8.5264283806801688E-3</v>
      </c>
      <c r="H14" s="18">
        <v>-3.6997426466856005E-2</v>
      </c>
      <c r="M14" s="3" t="s">
        <v>30</v>
      </c>
      <c r="N14" s="3">
        <v>118</v>
      </c>
      <c r="O14" s="3">
        <v>0.61351875014361867</v>
      </c>
      <c r="P14" s="3"/>
      <c r="Q14" s="3"/>
      <c r="R14" s="3"/>
    </row>
    <row r="15" spans="1:21" ht="15.75" thickBot="1" x14ac:dyDescent="0.3">
      <c r="A15" s="16">
        <v>41946</v>
      </c>
      <c r="B15" s="12">
        <v>2.4740179002458597E-2</v>
      </c>
      <c r="C15" s="14">
        <v>3.3333333333333335E-5</v>
      </c>
      <c r="D15" s="13">
        <f t="shared" si="0"/>
        <v>2.4706845669125264E-2</v>
      </c>
      <c r="E15" s="14">
        <v>2.4533588760364822E-2</v>
      </c>
      <c r="F15" s="18">
        <f t="shared" si="1"/>
        <v>2.4500255427031489E-2</v>
      </c>
      <c r="G15" s="13">
        <v>9.204205486759048E-3</v>
      </c>
      <c r="H15" s="18">
        <v>1.5502640182366216E-2</v>
      </c>
    </row>
    <row r="16" spans="1:21" x14ac:dyDescent="0.25">
      <c r="A16" s="16">
        <v>41913</v>
      </c>
      <c r="B16" s="12">
        <v>1.2726512524238828E-2</v>
      </c>
      <c r="C16" s="14">
        <v>1.6666666666666667E-5</v>
      </c>
      <c r="D16" s="13">
        <f t="shared" si="0"/>
        <v>1.2709845857572162E-2</v>
      </c>
      <c r="E16" s="14">
        <v>2.3201460786772321E-2</v>
      </c>
      <c r="F16" s="18">
        <f t="shared" si="1"/>
        <v>2.3184794120105653E-2</v>
      </c>
      <c r="G16" s="13">
        <v>9.1731546257406218E-3</v>
      </c>
      <c r="H16" s="18">
        <v>3.5366912318315399E-3</v>
      </c>
      <c r="M16" s="4"/>
      <c r="N16" s="4" t="s">
        <v>37</v>
      </c>
      <c r="O16" s="4" t="s">
        <v>25</v>
      </c>
      <c r="P16" s="4" t="s">
        <v>38</v>
      </c>
      <c r="Q16" s="4" t="s">
        <v>39</v>
      </c>
      <c r="R16" s="4" t="s">
        <v>40</v>
      </c>
      <c r="S16" s="4" t="s">
        <v>41</v>
      </c>
      <c r="T16" s="4" t="s">
        <v>42</v>
      </c>
      <c r="U16" s="4" t="s">
        <v>43</v>
      </c>
    </row>
    <row r="17" spans="1:21" x14ac:dyDescent="0.25">
      <c r="A17" s="16">
        <v>41884</v>
      </c>
      <c r="B17" s="12">
        <v>2.047105718418455E-2</v>
      </c>
      <c r="C17" s="14">
        <v>8.3333333333333337E-6</v>
      </c>
      <c r="D17" s="13">
        <f t="shared" si="0"/>
        <v>2.0462723850851218E-2</v>
      </c>
      <c r="E17" s="14">
        <v>-1.5513837223063764E-2</v>
      </c>
      <c r="F17" s="18">
        <f t="shared" si="1"/>
        <v>-1.5522170556397099E-2</v>
      </c>
      <c r="G17" s="13">
        <v>8.259494471475828E-3</v>
      </c>
      <c r="H17" s="18">
        <v>1.220322937937539E-2</v>
      </c>
      <c r="M17" s="2" t="s">
        <v>31</v>
      </c>
      <c r="N17" s="2">
        <v>8.625888190632305E-3</v>
      </c>
      <c r="O17" s="2">
        <v>6.6878105584064389E-3</v>
      </c>
      <c r="P17" s="2">
        <v>1.2897925435088382</v>
      </c>
      <c r="Q17" s="2">
        <v>0.19966634177263437</v>
      </c>
      <c r="R17" s="2">
        <v>-4.6189701702132394E-3</v>
      </c>
      <c r="S17" s="2">
        <v>2.1870746551477849E-2</v>
      </c>
      <c r="T17" s="2">
        <v>-4.6189701702132394E-3</v>
      </c>
      <c r="U17" s="2">
        <v>2.1870746551477849E-2</v>
      </c>
    </row>
    <row r="18" spans="1:21" ht="15.75" thickBot="1" x14ac:dyDescent="0.3">
      <c r="A18" s="16">
        <v>41852</v>
      </c>
      <c r="B18" s="12">
        <v>5.9169285512177337E-2</v>
      </c>
      <c r="C18" s="14">
        <v>2.4999999999999998E-5</v>
      </c>
      <c r="D18" s="13">
        <f t="shared" si="0"/>
        <v>5.914428551217734E-2</v>
      </c>
      <c r="E18" s="14">
        <v>3.7655295489735119E-2</v>
      </c>
      <c r="F18" s="18">
        <f t="shared" si="1"/>
        <v>3.7630295489735122E-2</v>
      </c>
      <c r="G18" s="13">
        <v>9.5141340623901716E-3</v>
      </c>
      <c r="H18" s="18">
        <v>4.963015144978717E-2</v>
      </c>
      <c r="M18" s="3" t="s">
        <v>57</v>
      </c>
      <c r="N18" s="3">
        <v>2.3604541505664361E-2</v>
      </c>
      <c r="O18" s="3">
        <v>3.1753083825371911E-2</v>
      </c>
      <c r="P18" s="3">
        <v>0.74337792308548756</v>
      </c>
      <c r="Q18" s="3">
        <v>0.45874305129602699</v>
      </c>
      <c r="R18" s="3">
        <v>-3.9280777107086259E-2</v>
      </c>
      <c r="S18" s="3">
        <v>8.6489860118414988E-2</v>
      </c>
      <c r="T18" s="3">
        <v>-3.9280777107086259E-2</v>
      </c>
      <c r="U18" s="3">
        <v>8.6489860118414988E-2</v>
      </c>
    </row>
    <row r="19" spans="1:21" x14ac:dyDescent="0.25">
      <c r="A19" s="16">
        <v>41821</v>
      </c>
      <c r="B19" s="12">
        <v>3.5011951114651503E-2</v>
      </c>
      <c r="C19" s="14">
        <v>1.6666666666666667E-5</v>
      </c>
      <c r="D19" s="13">
        <f t="shared" si="0"/>
        <v>3.4995284447984838E-2</v>
      </c>
      <c r="E19" s="14">
        <v>-1.5079830581919862E-2</v>
      </c>
      <c r="F19" s="18">
        <f t="shared" si="1"/>
        <v>-1.5096497248586528E-2</v>
      </c>
      <c r="G19" s="13">
        <v>8.2695422947378968E-3</v>
      </c>
      <c r="H19" s="18">
        <v>2.672574215324694E-2</v>
      </c>
    </row>
    <row r="20" spans="1:21" x14ac:dyDescent="0.25">
      <c r="A20" s="16">
        <v>41792</v>
      </c>
      <c r="B20" s="12">
        <v>1.8563832012689161E-2</v>
      </c>
      <c r="C20" s="14">
        <v>1.6666666666666667E-5</v>
      </c>
      <c r="D20" s="13">
        <f t="shared" si="0"/>
        <v>1.8547165346022493E-2</v>
      </c>
      <c r="E20" s="14">
        <v>1.9058331658920569E-2</v>
      </c>
      <c r="F20" s="18">
        <f t="shared" si="1"/>
        <v>1.90416649922539E-2</v>
      </c>
      <c r="G20" s="13">
        <v>9.0753579622789189E-3</v>
      </c>
      <c r="H20" s="18">
        <v>9.4718073837435739E-3</v>
      </c>
    </row>
    <row r="21" spans="1:21" x14ac:dyDescent="0.25">
      <c r="A21" s="16">
        <v>41760</v>
      </c>
      <c r="B21" s="12">
        <v>2.0515266552616814E-2</v>
      </c>
      <c r="C21" s="14">
        <v>2.4999999999999998E-5</v>
      </c>
      <c r="D21" s="13">
        <f t="shared" si="0"/>
        <v>2.0490266552616813E-2</v>
      </c>
      <c r="E21" s="14">
        <v>2.1030280012996005E-2</v>
      </c>
      <c r="F21" s="18">
        <f t="shared" si="1"/>
        <v>2.1005280012996005E-2</v>
      </c>
      <c r="G21" s="13">
        <v>9.121708194537172E-3</v>
      </c>
      <c r="H21" s="18">
        <v>1.1368558358079641E-2</v>
      </c>
    </row>
    <row r="22" spans="1:21" x14ac:dyDescent="0.25">
      <c r="A22" s="16">
        <v>41730</v>
      </c>
      <c r="B22" s="12">
        <v>-1.4393824838475178E-2</v>
      </c>
      <c r="C22" s="14">
        <v>1.6666666666666667E-5</v>
      </c>
      <c r="D22" s="13">
        <f t="shared" si="0"/>
        <v>-1.4410491505141844E-2</v>
      </c>
      <c r="E22" s="14">
        <v>6.2007889650528281E-3</v>
      </c>
      <c r="F22" s="18">
        <f t="shared" si="1"/>
        <v>6.1841222983861615E-3</v>
      </c>
      <c r="G22" s="13">
        <v>8.7718615621006652E-3</v>
      </c>
      <c r="H22" s="18">
        <v>-2.3182353067242509E-2</v>
      </c>
      <c r="M22" t="s">
        <v>65</v>
      </c>
    </row>
    <row r="23" spans="1:21" ht="15.75" thickBot="1" x14ac:dyDescent="0.3">
      <c r="A23" s="16">
        <v>41701</v>
      </c>
      <c r="B23" s="12">
        <v>6.9955639956980814E-2</v>
      </c>
      <c r="C23" s="14">
        <v>4.1666666666666672E-5</v>
      </c>
      <c r="D23" s="13">
        <f t="shared" si="0"/>
        <v>6.9913973290314152E-2</v>
      </c>
      <c r="E23" s="14">
        <v>6.9321656079357474E-3</v>
      </c>
      <c r="F23" s="18">
        <f t="shared" si="1"/>
        <v>6.890498941269081E-3</v>
      </c>
      <c r="G23" s="13">
        <v>8.7885352588862268E-3</v>
      </c>
      <c r="H23" s="18">
        <v>6.1125438031427927E-2</v>
      </c>
    </row>
    <row r="24" spans="1:21" x14ac:dyDescent="0.25">
      <c r="A24" s="16">
        <v>41673</v>
      </c>
      <c r="B24" s="12">
        <v>2.0012504022852103E-2</v>
      </c>
      <c r="C24" s="14">
        <v>4.1666666666666672E-5</v>
      </c>
      <c r="D24" s="13">
        <f t="shared" si="0"/>
        <v>1.9970837356185437E-2</v>
      </c>
      <c r="E24" s="14">
        <v>4.3117029976595278E-2</v>
      </c>
      <c r="F24" s="18">
        <f t="shared" si="1"/>
        <v>4.3075363309928609E-2</v>
      </c>
      <c r="G24" s="13">
        <v>9.6426623917530863E-3</v>
      </c>
      <c r="H24" s="18">
        <v>1.0328174964432351E-2</v>
      </c>
      <c r="M24" s="4" t="s">
        <v>66</v>
      </c>
      <c r="N24" s="4" t="s">
        <v>67</v>
      </c>
      <c r="O24" s="4" t="s">
        <v>45</v>
      </c>
    </row>
    <row r="25" spans="1:21" x14ac:dyDescent="0.25">
      <c r="A25" s="16">
        <v>41641</v>
      </c>
      <c r="B25" s="12">
        <v>1.149432374268782E-2</v>
      </c>
      <c r="C25" s="14">
        <v>1.6666666666666667E-5</v>
      </c>
      <c r="D25" s="13">
        <f t="shared" si="0"/>
        <v>1.1477657076021153E-2</v>
      </c>
      <c r="E25" s="14">
        <v>-3.5582905675162646E-2</v>
      </c>
      <c r="F25" s="18">
        <f t="shared" si="1"/>
        <v>-3.5599572341829311E-2</v>
      </c>
      <c r="G25" s="13">
        <v>7.7855766077056937E-3</v>
      </c>
      <c r="H25" s="18">
        <v>3.6920804683154597E-3</v>
      </c>
      <c r="M25" s="2">
        <v>1</v>
      </c>
      <c r="N25" s="2">
        <v>8.2087522303227068E-3</v>
      </c>
      <c r="O25" s="2">
        <v>1.2440814638282211E-2</v>
      </c>
    </row>
    <row r="26" spans="1:21" x14ac:dyDescent="0.25">
      <c r="A26" s="16">
        <v>41610</v>
      </c>
      <c r="B26" s="12">
        <v>-1.8882837902850304E-2</v>
      </c>
      <c r="C26" s="14">
        <v>1.6666666666666667E-5</v>
      </c>
      <c r="D26" s="13">
        <f t="shared" si="0"/>
        <v>-1.8899504569516973E-2</v>
      </c>
      <c r="E26" s="14">
        <v>2.356279155049279E-2</v>
      </c>
      <c r="F26" s="18">
        <f t="shared" si="1"/>
        <v>2.3546124883826122E-2</v>
      </c>
      <c r="G26" s="13">
        <v>9.1816836727501346E-3</v>
      </c>
      <c r="H26" s="18">
        <v>-2.8081188242267109E-2</v>
      </c>
      <c r="M26" s="2">
        <v>2</v>
      </c>
      <c r="N26" s="2">
        <v>8.6364284664641709E-3</v>
      </c>
      <c r="O26" s="2">
        <v>3.0749252859445606E-2</v>
      </c>
    </row>
    <row r="27" spans="1:21" x14ac:dyDescent="0.25">
      <c r="A27" s="16">
        <v>41579</v>
      </c>
      <c r="B27" s="12">
        <v>8.4981005423638553E-2</v>
      </c>
      <c r="C27" s="14">
        <v>4.1666666666666672E-5</v>
      </c>
      <c r="D27" s="13">
        <f t="shared" si="0"/>
        <v>8.4939338756971891E-2</v>
      </c>
      <c r="E27" s="14">
        <v>2.8049471635186451E-2</v>
      </c>
      <c r="F27" s="18">
        <f t="shared" si="1"/>
        <v>2.8007804968519786E-2</v>
      </c>
      <c r="G27" s="13">
        <v>9.2869995854942822E-3</v>
      </c>
      <c r="H27" s="18">
        <v>7.5652339171477609E-2</v>
      </c>
      <c r="M27" s="2">
        <v>3</v>
      </c>
      <c r="N27" s="2">
        <v>1.0584469933564414E-2</v>
      </c>
      <c r="O27" s="2">
        <v>0.17874297739789327</v>
      </c>
    </row>
    <row r="28" spans="1:21" x14ac:dyDescent="0.25">
      <c r="A28" s="16">
        <v>41548</v>
      </c>
      <c r="B28" s="12">
        <v>6.4002485933356126E-2</v>
      </c>
      <c r="C28" s="14">
        <v>9.1666666666666668E-5</v>
      </c>
      <c r="D28" s="13">
        <f t="shared" si="0"/>
        <v>6.3910819266689456E-2</v>
      </c>
      <c r="E28" s="14">
        <v>4.4595752618006079E-2</v>
      </c>
      <c r="F28" s="18">
        <f t="shared" si="1"/>
        <v>4.4504085951339416E-2</v>
      </c>
      <c r="G28" s="13">
        <v>9.6763867346423508E-3</v>
      </c>
      <c r="H28" s="18">
        <v>5.4234432532047107E-2</v>
      </c>
      <c r="M28" s="2">
        <v>4</v>
      </c>
      <c r="N28" s="2">
        <v>8.0017172752347727E-3</v>
      </c>
      <c r="O28" s="2">
        <v>9.001944847678146E-3</v>
      </c>
    </row>
    <row r="29" spans="1:21" x14ac:dyDescent="0.25">
      <c r="A29" s="16">
        <v>41520</v>
      </c>
      <c r="B29" s="12">
        <v>-3.5929157138380454E-3</v>
      </c>
      <c r="C29" s="14">
        <v>1.6666666666666667E-5</v>
      </c>
      <c r="D29" s="13">
        <f t="shared" si="0"/>
        <v>-3.609582380504712E-3</v>
      </c>
      <c r="E29" s="14">
        <v>2.9749523177239112E-2</v>
      </c>
      <c r="F29" s="18">
        <f t="shared" si="1"/>
        <v>2.9732856510572444E-2</v>
      </c>
      <c r="G29" s="13">
        <v>9.3277186362180752E-3</v>
      </c>
      <c r="H29" s="18">
        <v>-1.2937301016722788E-2</v>
      </c>
      <c r="M29" s="2">
        <v>5</v>
      </c>
      <c r="N29" s="2">
        <v>7.1481065572084898E-3</v>
      </c>
      <c r="O29" s="2">
        <v>-6.9122038878795061E-2</v>
      </c>
    </row>
    <row r="30" spans="1:21" x14ac:dyDescent="0.25">
      <c r="A30" s="16">
        <v>41487</v>
      </c>
      <c r="B30" s="12">
        <v>5.6386862049446075E-2</v>
      </c>
      <c r="C30" s="14">
        <v>3.3333333333333335E-5</v>
      </c>
      <c r="D30" s="13">
        <f t="shared" si="0"/>
        <v>5.6353528716112739E-2</v>
      </c>
      <c r="E30" s="14">
        <v>-3.1298019033866864E-2</v>
      </c>
      <c r="F30" s="18">
        <f t="shared" si="1"/>
        <v>-3.1331352367200201E-2</v>
      </c>
      <c r="G30" s="13">
        <v>7.8863259832521321E-3</v>
      </c>
      <c r="H30" s="18">
        <v>4.8467202732860606E-2</v>
      </c>
      <c r="M30" s="2">
        <v>6</v>
      </c>
      <c r="N30" s="2">
        <v>9.0912996364769828E-3</v>
      </c>
      <c r="O30" s="2">
        <v>4.8641308549199416E-2</v>
      </c>
    </row>
    <row r="31" spans="1:21" x14ac:dyDescent="0.25">
      <c r="A31" s="16">
        <v>41456</v>
      </c>
      <c r="B31" s="12">
        <v>-7.817024024460989E-2</v>
      </c>
      <c r="C31" s="14">
        <v>1.6666666666666667E-5</v>
      </c>
      <c r="D31" s="13">
        <f t="shared" si="0"/>
        <v>-7.8186906911276555E-2</v>
      </c>
      <c r="E31" s="14">
        <v>4.9462079815224991E-2</v>
      </c>
      <c r="F31" s="18">
        <f t="shared" si="1"/>
        <v>4.9445413148558326E-2</v>
      </c>
      <c r="G31" s="13">
        <v>9.7930244975621729E-3</v>
      </c>
      <c r="H31" s="18">
        <v>-8.7979931408838724E-2</v>
      </c>
      <c r="M31" s="2">
        <v>7</v>
      </c>
      <c r="N31" s="2">
        <v>8.1299172979319399E-3</v>
      </c>
      <c r="O31" s="2">
        <v>-6.5961702623194424E-2</v>
      </c>
    </row>
    <row r="32" spans="1:21" x14ac:dyDescent="0.25">
      <c r="A32" s="16">
        <v>41428</v>
      </c>
      <c r="B32" s="12">
        <v>-1.0315202929071985E-2</v>
      </c>
      <c r="C32" s="14">
        <v>2.4999999999999998E-5</v>
      </c>
      <c r="D32" s="13">
        <f t="shared" si="0"/>
        <v>-1.0340202929071986E-2</v>
      </c>
      <c r="E32" s="14">
        <v>-1.4999301636062778E-2</v>
      </c>
      <c r="F32" s="18">
        <f t="shared" si="1"/>
        <v>-1.5024301636062779E-2</v>
      </c>
      <c r="G32" s="13">
        <v>8.2712464390702397E-3</v>
      </c>
      <c r="H32" s="18">
        <v>-1.8611449368142227E-2</v>
      </c>
      <c r="M32" s="2">
        <v>8</v>
      </c>
      <c r="N32" s="2">
        <v>8.8733357572746002E-3</v>
      </c>
      <c r="O32" s="2">
        <v>-3.9215904863499011E-2</v>
      </c>
    </row>
    <row r="33" spans="1:15" x14ac:dyDescent="0.25">
      <c r="A33" s="16">
        <v>41395</v>
      </c>
      <c r="B33" s="12">
        <v>6.1774255051013464E-2</v>
      </c>
      <c r="C33" s="14">
        <v>1.6666666666666667E-5</v>
      </c>
      <c r="D33" s="13">
        <f t="shared" si="0"/>
        <v>6.17575883843468E-2</v>
      </c>
      <c r="E33" s="14">
        <v>2.0762811721046104E-2</v>
      </c>
      <c r="F33" s="18">
        <f t="shared" si="1"/>
        <v>2.0746145054379436E-2</v>
      </c>
      <c r="G33" s="13">
        <v>9.1155914326509387E-3</v>
      </c>
      <c r="H33" s="18">
        <v>5.2641996951695857E-2</v>
      </c>
      <c r="M33" s="2">
        <v>9</v>
      </c>
      <c r="N33" s="2">
        <v>8.826624824589225E-3</v>
      </c>
      <c r="O33" s="2">
        <v>0.18741830905263601</v>
      </c>
    </row>
    <row r="34" spans="1:15" x14ac:dyDescent="0.25">
      <c r="A34" s="16">
        <v>41365</v>
      </c>
      <c r="B34" s="12">
        <v>0.15693807411499447</v>
      </c>
      <c r="C34" s="14">
        <v>4.1666666666666672E-5</v>
      </c>
      <c r="D34" s="13">
        <f t="shared" si="0"/>
        <v>0.15689640744832781</v>
      </c>
      <c r="E34" s="14">
        <v>1.8085767859252311E-2</v>
      </c>
      <c r="F34" s="18">
        <f t="shared" si="1"/>
        <v>1.8044101192585645E-2</v>
      </c>
      <c r="G34" s="13">
        <v>9.0518109261650999E-3</v>
      </c>
      <c r="H34" s="18">
        <v>0.1478445965221627</v>
      </c>
      <c r="M34" s="2">
        <v>10</v>
      </c>
      <c r="N34" s="2">
        <v>8.214867653924476E-3</v>
      </c>
      <c r="O34" s="2">
        <v>-8.097945589489268E-2</v>
      </c>
    </row>
    <row r="35" spans="1:15" x14ac:dyDescent="0.25">
      <c r="A35" s="16">
        <v>41334</v>
      </c>
      <c r="B35" s="12">
        <v>2.913670401222937E-2</v>
      </c>
      <c r="C35" s="14">
        <v>6.666666666666667E-5</v>
      </c>
      <c r="D35" s="13">
        <f t="shared" si="0"/>
        <v>2.9070037345562703E-2</v>
      </c>
      <c r="E35" s="14">
        <v>3.5987723516956116E-2</v>
      </c>
      <c r="F35" s="18">
        <f t="shared" si="1"/>
        <v>3.592105685028945E-2</v>
      </c>
      <c r="G35" s="13">
        <v>9.4737882679822912E-3</v>
      </c>
      <c r="H35" s="18">
        <v>1.959624907758041E-2</v>
      </c>
      <c r="M35" s="2">
        <v>11</v>
      </c>
      <c r="N35" s="2">
        <v>9.9212073362003883E-3</v>
      </c>
      <c r="O35" s="2">
        <v>8.3182418651405285E-2</v>
      </c>
    </row>
    <row r="36" spans="1:15" x14ac:dyDescent="0.25">
      <c r="A36" s="16">
        <v>41306</v>
      </c>
      <c r="B36" s="12">
        <v>2.1135318964846321E-2</v>
      </c>
      <c r="C36" s="14">
        <v>6.666666666666667E-5</v>
      </c>
      <c r="D36" s="13">
        <f t="shared" si="0"/>
        <v>2.1068652298179655E-2</v>
      </c>
      <c r="E36" s="14">
        <v>1.1060649195259176E-2</v>
      </c>
      <c r="F36" s="18">
        <f t="shared" si="1"/>
        <v>1.0993982528592509E-2</v>
      </c>
      <c r="G36" s="13">
        <v>8.8853961075410163E-3</v>
      </c>
      <c r="H36" s="18">
        <v>1.2183256190638639E-2</v>
      </c>
      <c r="M36" s="2">
        <v>12</v>
      </c>
      <c r="N36" s="2">
        <v>7.8927907929567907E-3</v>
      </c>
      <c r="O36" s="2">
        <v>-0.1381570186456352</v>
      </c>
    </row>
    <row r="37" spans="1:15" x14ac:dyDescent="0.25">
      <c r="A37" s="16">
        <v>41276</v>
      </c>
      <c r="B37" s="12">
        <v>2.7705097341037131E-2</v>
      </c>
      <c r="C37" s="14">
        <v>4.1666666666666672E-5</v>
      </c>
      <c r="D37" s="13">
        <f t="shared" si="0"/>
        <v>2.7663430674370465E-2</v>
      </c>
      <c r="E37" s="14">
        <v>5.0428096519578469E-2</v>
      </c>
      <c r="F37" s="18">
        <f t="shared" si="1"/>
        <v>5.03864298529118E-2</v>
      </c>
      <c r="G37" s="13">
        <v>9.8152367654176075E-3</v>
      </c>
      <c r="H37" s="18">
        <v>1.7848193908952856E-2</v>
      </c>
      <c r="M37" s="2">
        <v>13</v>
      </c>
      <c r="N37" s="2">
        <v>8.5264283806801688E-3</v>
      </c>
      <c r="O37" s="2">
        <v>-3.6997426466856005E-2</v>
      </c>
    </row>
    <row r="38" spans="1:15" x14ac:dyDescent="0.25">
      <c r="A38" s="16">
        <v>41246</v>
      </c>
      <c r="B38" s="12">
        <v>3.3807988462944555E-3</v>
      </c>
      <c r="C38" s="14">
        <v>3.3333333333333335E-5</v>
      </c>
      <c r="D38" s="13">
        <f t="shared" si="0"/>
        <v>3.3474655129611224E-3</v>
      </c>
      <c r="E38" s="14">
        <v>7.068230463864511E-3</v>
      </c>
      <c r="F38" s="18">
        <f t="shared" si="1"/>
        <v>7.0348971305311779E-3</v>
      </c>
      <c r="G38" s="13">
        <v>8.7919437119380068E-3</v>
      </c>
      <c r="H38" s="18">
        <v>-5.4444781989768844E-3</v>
      </c>
      <c r="M38" s="2">
        <v>14</v>
      </c>
      <c r="N38" s="2">
        <v>9.204205486759048E-3</v>
      </c>
      <c r="O38" s="2">
        <v>1.5502640182366216E-2</v>
      </c>
    </row>
    <row r="39" spans="1:15" x14ac:dyDescent="0.25">
      <c r="A39" s="16">
        <v>41214</v>
      </c>
      <c r="B39" s="12">
        <v>-5.9609641644414339E-2</v>
      </c>
      <c r="C39" s="14">
        <v>1.0833333333333334E-4</v>
      </c>
      <c r="D39" s="13">
        <f t="shared" si="0"/>
        <v>-5.9717974977747675E-2</v>
      </c>
      <c r="E39" s="14">
        <v>2.8467170173434031E-3</v>
      </c>
      <c r="F39" s="18">
        <f t="shared" si="1"/>
        <v>2.7383836840100696E-3</v>
      </c>
      <c r="G39" s="13">
        <v>8.6905264819599551E-3</v>
      </c>
      <c r="H39" s="18">
        <v>-6.840850145970763E-2</v>
      </c>
      <c r="M39" s="2">
        <v>15</v>
      </c>
      <c r="N39" s="2">
        <v>9.1731546257406218E-3</v>
      </c>
      <c r="O39" s="2">
        <v>3.5366912318315399E-3</v>
      </c>
    </row>
    <row r="40" spans="1:15" x14ac:dyDescent="0.25">
      <c r="A40" s="16">
        <v>41183</v>
      </c>
      <c r="B40" s="12">
        <v>-4.0994600269062716E-2</v>
      </c>
      <c r="C40" s="14">
        <v>9.1666666666666668E-5</v>
      </c>
      <c r="D40" s="13">
        <f t="shared" si="0"/>
        <v>-4.1086266935729379E-2</v>
      </c>
      <c r="E40" s="14">
        <v>-1.9789409878227415E-2</v>
      </c>
      <c r="F40" s="18">
        <f t="shared" si="1"/>
        <v>-1.9881076544894082E-2</v>
      </c>
      <c r="G40" s="13">
        <v>8.1566044941510617E-3</v>
      </c>
      <c r="H40" s="18">
        <v>-4.9242871429880444E-2</v>
      </c>
      <c r="M40" s="2">
        <v>16</v>
      </c>
      <c r="N40" s="2">
        <v>8.259494471475828E-3</v>
      </c>
      <c r="O40" s="2">
        <v>1.220322937937539E-2</v>
      </c>
    </row>
    <row r="41" spans="1:15" x14ac:dyDescent="0.25">
      <c r="A41" s="16">
        <v>41156</v>
      </c>
      <c r="B41" s="12">
        <v>-3.4393216311411789E-2</v>
      </c>
      <c r="C41" s="14">
        <v>5.833333333333334E-5</v>
      </c>
      <c r="D41" s="13">
        <f t="shared" si="0"/>
        <v>-3.4451549644745123E-2</v>
      </c>
      <c r="E41" s="14">
        <v>2.4236153696477025E-2</v>
      </c>
      <c r="F41" s="18">
        <f t="shared" si="1"/>
        <v>2.4177820363143691E-2</v>
      </c>
      <c r="G41" s="13">
        <v>9.1965945549106268E-3</v>
      </c>
      <c r="H41" s="18">
        <v>-4.364814419965575E-2</v>
      </c>
      <c r="M41" s="2">
        <v>17</v>
      </c>
      <c r="N41" s="2">
        <v>9.5141340623901716E-3</v>
      </c>
      <c r="O41" s="2">
        <v>4.963015144978717E-2</v>
      </c>
    </row>
    <row r="42" spans="1:15" x14ac:dyDescent="0.25">
      <c r="A42" s="16">
        <v>41122</v>
      </c>
      <c r="B42" s="12">
        <v>5.2737511080109253E-2</v>
      </c>
      <c r="C42" s="14">
        <v>7.4999999999999993E-5</v>
      </c>
      <c r="D42" s="13">
        <f t="shared" si="0"/>
        <v>5.2662511080109255E-2</v>
      </c>
      <c r="E42" s="14">
        <v>1.9763369680148246E-2</v>
      </c>
      <c r="F42" s="18">
        <f t="shared" si="1"/>
        <v>1.9688369680148247E-2</v>
      </c>
      <c r="G42" s="13">
        <v>9.0906231299262286E-3</v>
      </c>
      <c r="H42" s="18">
        <v>4.3571887950183026E-2</v>
      </c>
      <c r="M42" s="2">
        <v>18</v>
      </c>
      <c r="N42" s="2">
        <v>8.2695422947378968E-3</v>
      </c>
      <c r="O42" s="2">
        <v>2.672574215324694E-2</v>
      </c>
    </row>
    <row r="43" spans="1:15" x14ac:dyDescent="0.25">
      <c r="A43" s="16">
        <v>41092</v>
      </c>
      <c r="B43" s="12">
        <v>-3.6613294759087388E-2</v>
      </c>
      <c r="C43" s="14">
        <v>5.833333333333334E-5</v>
      </c>
      <c r="D43" s="13">
        <f t="shared" si="0"/>
        <v>-3.6671628092420722E-2</v>
      </c>
      <c r="E43" s="14">
        <v>1.2597574126154365E-2</v>
      </c>
      <c r="F43" s="18">
        <f t="shared" si="1"/>
        <v>1.2539240792821031E-2</v>
      </c>
      <c r="G43" s="13">
        <v>8.9218712203759688E-3</v>
      </c>
      <c r="H43" s="18">
        <v>-4.5593499312796687E-2</v>
      </c>
      <c r="M43" s="2">
        <v>19</v>
      </c>
      <c r="N43" s="2">
        <v>9.0753579622789189E-3</v>
      </c>
      <c r="O43" s="2">
        <v>9.4718073837435739E-3</v>
      </c>
    </row>
    <row r="44" spans="1:15" x14ac:dyDescent="0.25">
      <c r="A44" s="16">
        <v>41061</v>
      </c>
      <c r="B44" s="12">
        <v>4.7961641560930579E-2</v>
      </c>
      <c r="C44" s="14">
        <v>4.1666666666666672E-5</v>
      </c>
      <c r="D44" s="13">
        <f t="shared" si="0"/>
        <v>4.791997489426391E-2</v>
      </c>
      <c r="E44" s="14">
        <v>3.9554982134591521E-2</v>
      </c>
      <c r="F44" s="18">
        <f t="shared" si="1"/>
        <v>3.9513315467924852E-2</v>
      </c>
      <c r="G44" s="13">
        <v>9.5585818856213471E-3</v>
      </c>
      <c r="H44" s="18">
        <v>3.8361393008642566E-2</v>
      </c>
      <c r="M44" s="2">
        <v>20</v>
      </c>
      <c r="N44" s="2">
        <v>9.121708194537172E-3</v>
      </c>
      <c r="O44" s="2">
        <v>1.1368558358079641E-2</v>
      </c>
    </row>
    <row r="45" spans="1:15" x14ac:dyDescent="0.25">
      <c r="A45" s="16">
        <v>41030</v>
      </c>
      <c r="B45" s="12">
        <v>-8.240047956570215E-2</v>
      </c>
      <c r="C45" s="14">
        <v>5.833333333333334E-5</v>
      </c>
      <c r="D45" s="13">
        <f t="shared" si="0"/>
        <v>-8.2458812899035477E-2</v>
      </c>
      <c r="E45" s="14">
        <v>-6.265072563317764E-2</v>
      </c>
      <c r="F45" s="18">
        <f t="shared" si="1"/>
        <v>-6.2709058966510967E-2</v>
      </c>
      <c r="G45" s="13">
        <v>7.1456696054761435E-3</v>
      </c>
      <c r="H45" s="18">
        <v>-8.9604482504511626E-2</v>
      </c>
      <c r="M45" s="2">
        <v>21</v>
      </c>
      <c r="N45" s="2">
        <v>8.7718615621006652E-3</v>
      </c>
      <c r="O45" s="2">
        <v>-2.3182353067242509E-2</v>
      </c>
    </row>
    <row r="46" spans="1:15" x14ac:dyDescent="0.25">
      <c r="A46" s="16">
        <v>41001</v>
      </c>
      <c r="B46" s="12">
        <v>-7.4395486175637127E-3</v>
      </c>
      <c r="C46" s="14">
        <v>5.833333333333334E-5</v>
      </c>
      <c r="D46" s="13">
        <f t="shared" si="0"/>
        <v>-7.4978819508970456E-3</v>
      </c>
      <c r="E46" s="14">
        <v>-7.4974527092703802E-3</v>
      </c>
      <c r="F46" s="18">
        <f t="shared" si="1"/>
        <v>-7.5557860426037132E-3</v>
      </c>
      <c r="G46" s="13">
        <v>8.4475373253817456E-3</v>
      </c>
      <c r="H46" s="18">
        <v>-1.594541927627879E-2</v>
      </c>
      <c r="M46" s="2">
        <v>22</v>
      </c>
      <c r="N46" s="2">
        <v>8.7885352588862268E-3</v>
      </c>
      <c r="O46" s="2">
        <v>6.1125438031427927E-2</v>
      </c>
    </row>
    <row r="47" spans="1:15" x14ac:dyDescent="0.25">
      <c r="A47" s="16">
        <v>40969</v>
      </c>
      <c r="B47" s="12">
        <v>1.638307172699649E-2</v>
      </c>
      <c r="C47" s="14">
        <v>4.9999999999999996E-5</v>
      </c>
      <c r="D47" s="13">
        <f t="shared" si="0"/>
        <v>1.6333071726996488E-2</v>
      </c>
      <c r="E47" s="14">
        <v>3.1332314530530647E-2</v>
      </c>
      <c r="F47" s="18">
        <f t="shared" si="1"/>
        <v>3.1282314530530646E-2</v>
      </c>
      <c r="G47" s="13">
        <v>9.3642928823614632E-3</v>
      </c>
      <c r="H47" s="18">
        <v>6.9687788446350252E-3</v>
      </c>
      <c r="M47" s="2">
        <v>23</v>
      </c>
      <c r="N47" s="2">
        <v>9.6426623917530863E-3</v>
      </c>
      <c r="O47" s="2">
        <v>1.0328174964432351E-2</v>
      </c>
    </row>
    <row r="48" spans="1:15" x14ac:dyDescent="0.25">
      <c r="A48" s="16">
        <v>40940</v>
      </c>
      <c r="B48" s="12">
        <v>8.1915074910226829E-2</v>
      </c>
      <c r="C48" s="14">
        <v>4.9999999999999996E-5</v>
      </c>
      <c r="D48" s="13">
        <f t="shared" si="0"/>
        <v>8.1865074910226834E-2</v>
      </c>
      <c r="E48" s="14">
        <v>4.0589464130841746E-2</v>
      </c>
      <c r="F48" s="18">
        <f t="shared" si="1"/>
        <v>4.0539464130841744E-2</v>
      </c>
      <c r="G48" s="13">
        <v>9.5828036543261497E-3</v>
      </c>
      <c r="H48" s="18">
        <v>7.2282271255900685E-2</v>
      </c>
      <c r="M48" s="2">
        <v>24</v>
      </c>
      <c r="N48" s="2">
        <v>7.7855766077056937E-3</v>
      </c>
      <c r="O48" s="2">
        <v>3.6920804683154597E-3</v>
      </c>
    </row>
    <row r="49" spans="1:15" x14ac:dyDescent="0.25">
      <c r="A49" s="16">
        <v>40911</v>
      </c>
      <c r="B49" s="12">
        <v>0.13751934498209434</v>
      </c>
      <c r="C49" s="14">
        <v>1.6666666666666667E-5</v>
      </c>
      <c r="D49" s="13">
        <f t="shared" si="0"/>
        <v>0.13750267831542767</v>
      </c>
      <c r="E49" s="14">
        <v>4.3583062218506274E-2</v>
      </c>
      <c r="F49" s="18">
        <f t="shared" si="1"/>
        <v>4.356639555183961E-2</v>
      </c>
      <c r="G49" s="13">
        <v>9.6542529826878949E-3</v>
      </c>
      <c r="H49" s="18">
        <v>0.12784842533273977</v>
      </c>
      <c r="M49" s="2">
        <v>25</v>
      </c>
      <c r="N49" s="2">
        <v>9.1816836727501346E-3</v>
      </c>
      <c r="O49" s="2">
        <v>-2.8081188242267109E-2</v>
      </c>
    </row>
    <row r="50" spans="1:15" x14ac:dyDescent="0.25">
      <c r="A50" s="16">
        <v>40878</v>
      </c>
      <c r="B50" s="12">
        <v>1.4855308455716761E-2</v>
      </c>
      <c r="C50" s="14">
        <v>0</v>
      </c>
      <c r="D50" s="13">
        <f t="shared" si="0"/>
        <v>1.4855308455716761E-2</v>
      </c>
      <c r="E50" s="14">
        <v>8.532763948144062E-3</v>
      </c>
      <c r="F50" s="18">
        <f t="shared" si="1"/>
        <v>8.532763948144062E-3</v>
      </c>
      <c r="G50" s="13">
        <v>8.8273001714043089E-3</v>
      </c>
      <c r="H50" s="18">
        <v>6.0280082843124517E-3</v>
      </c>
      <c r="M50" s="2">
        <v>26</v>
      </c>
      <c r="N50" s="2">
        <v>9.2869995854942822E-3</v>
      </c>
      <c r="O50" s="2">
        <v>7.5652339171477609E-2</v>
      </c>
    </row>
    <row r="51" spans="1:15" x14ac:dyDescent="0.25">
      <c r="A51" s="16">
        <v>40848</v>
      </c>
      <c r="B51" s="12">
        <v>-3.219598101212294E-2</v>
      </c>
      <c r="C51" s="14">
        <v>8.3333333333333337E-6</v>
      </c>
      <c r="D51" s="13">
        <f t="shared" si="0"/>
        <v>-3.2204314345456272E-2</v>
      </c>
      <c r="E51" s="14">
        <v>-5.0587151935872487E-3</v>
      </c>
      <c r="F51" s="18">
        <f t="shared" si="1"/>
        <v>-5.067048526920582E-3</v>
      </c>
      <c r="G51" s="13">
        <v>8.5062828333673929E-3</v>
      </c>
      <c r="H51" s="18">
        <v>-4.0710597178823665E-2</v>
      </c>
      <c r="M51" s="2">
        <v>27</v>
      </c>
      <c r="N51" s="2">
        <v>9.6763867346423508E-3</v>
      </c>
      <c r="O51" s="2">
        <v>5.4234432532047107E-2</v>
      </c>
    </row>
    <row r="52" spans="1:15" x14ac:dyDescent="0.25">
      <c r="A52" s="16">
        <v>40819</v>
      </c>
      <c r="B52" s="12">
        <v>6.9907609362044681E-2</v>
      </c>
      <c r="C52" s="14">
        <v>8.3333333333333337E-6</v>
      </c>
      <c r="D52" s="13">
        <f t="shared" si="0"/>
        <v>6.9899276028711349E-2</v>
      </c>
      <c r="E52" s="14">
        <v>0.10772303853581011</v>
      </c>
      <c r="F52" s="18">
        <f t="shared" si="1"/>
        <v>0.10771470520247678</v>
      </c>
      <c r="G52" s="13">
        <v>1.1168444420354568E-2</v>
      </c>
      <c r="H52" s="18">
        <v>5.8730831608356779E-2</v>
      </c>
      <c r="M52" s="2">
        <v>28</v>
      </c>
      <c r="N52" s="2">
        <v>9.3277186362180752E-3</v>
      </c>
      <c r="O52" s="2">
        <v>-1.2937301016722788E-2</v>
      </c>
    </row>
    <row r="53" spans="1:15" x14ac:dyDescent="0.25">
      <c r="A53" s="16">
        <v>40787</v>
      </c>
      <c r="B53" s="12">
        <v>-6.4285743837422402E-2</v>
      </c>
      <c r="C53" s="14">
        <v>0</v>
      </c>
      <c r="D53" s="13">
        <f t="shared" si="0"/>
        <v>-6.4285743837422402E-2</v>
      </c>
      <c r="E53" s="14">
        <v>-7.1761988303760127E-2</v>
      </c>
      <c r="F53" s="18">
        <f t="shared" si="1"/>
        <v>-7.1761988303760127E-2</v>
      </c>
      <c r="G53" s="13">
        <v>6.9319793591871987E-3</v>
      </c>
      <c r="H53" s="18">
        <v>-7.12177231966096E-2</v>
      </c>
      <c r="M53" s="2">
        <v>29</v>
      </c>
      <c r="N53" s="2">
        <v>7.8863259832521321E-3</v>
      </c>
      <c r="O53" s="2">
        <v>4.8467202732860606E-2</v>
      </c>
    </row>
    <row r="54" spans="1:15" x14ac:dyDescent="0.25">
      <c r="A54" s="16">
        <v>40756</v>
      </c>
      <c r="B54" s="12">
        <v>-2.3069727657659876E-2</v>
      </c>
      <c r="C54" s="14">
        <v>1.6666666666666667E-5</v>
      </c>
      <c r="D54" s="13">
        <f t="shared" si="0"/>
        <v>-2.3086394324326544E-2</v>
      </c>
      <c r="E54" s="14">
        <v>-5.6791107463597612E-2</v>
      </c>
      <c r="F54" s="18">
        <f t="shared" si="1"/>
        <v>-5.6807774130264277E-2</v>
      </c>
      <c r="G54" s="13">
        <v>7.2849667283300754E-3</v>
      </c>
      <c r="H54" s="18">
        <v>-3.0371361052656622E-2</v>
      </c>
      <c r="M54" s="2">
        <v>30</v>
      </c>
      <c r="N54" s="2">
        <v>9.7930244975621729E-3</v>
      </c>
      <c r="O54" s="2">
        <v>-8.7979931408838724E-2</v>
      </c>
    </row>
    <row r="55" spans="1:15" x14ac:dyDescent="0.25">
      <c r="A55" s="16">
        <v>40725</v>
      </c>
      <c r="B55" s="12">
        <v>5.3846121756878307E-2</v>
      </c>
      <c r="C55" s="14">
        <v>3.3333333333333335E-5</v>
      </c>
      <c r="D55" s="13">
        <f t="shared" si="0"/>
        <v>5.381278842354497E-2</v>
      </c>
      <c r="E55" s="14">
        <v>-2.1474425791952023E-2</v>
      </c>
      <c r="F55" s="18">
        <f t="shared" si="1"/>
        <v>-2.1507759125285356E-2</v>
      </c>
      <c r="G55" s="13">
        <v>8.1182073976656752E-3</v>
      </c>
      <c r="H55" s="18">
        <v>4.5694581025879297E-2</v>
      </c>
      <c r="M55" s="2">
        <v>31</v>
      </c>
      <c r="N55" s="2">
        <v>8.2712464390702397E-3</v>
      </c>
      <c r="O55" s="2">
        <v>-1.8611449368142227E-2</v>
      </c>
    </row>
    <row r="56" spans="1:15" x14ac:dyDescent="0.25">
      <c r="A56" s="16">
        <v>40695</v>
      </c>
      <c r="B56" s="12">
        <v>3.9584215706852742E-2</v>
      </c>
      <c r="C56" s="14">
        <v>1.6666666666666667E-5</v>
      </c>
      <c r="D56" s="13">
        <f t="shared" si="0"/>
        <v>3.9567549040186077E-2</v>
      </c>
      <c r="E56" s="14">
        <v>-1.825746126569705E-2</v>
      </c>
      <c r="F56" s="18">
        <f t="shared" si="1"/>
        <v>-1.8274127932363719E-2</v>
      </c>
      <c r="G56" s="13">
        <v>8.1945357793730047E-3</v>
      </c>
      <c r="H56" s="18">
        <v>3.1373013260813071E-2</v>
      </c>
      <c r="M56" s="2">
        <v>32</v>
      </c>
      <c r="N56" s="2">
        <v>9.1155914326509387E-3</v>
      </c>
      <c r="O56" s="2">
        <v>5.2641996951695857E-2</v>
      </c>
    </row>
    <row r="57" spans="1:15" x14ac:dyDescent="0.25">
      <c r="A57" s="16">
        <v>40665</v>
      </c>
      <c r="B57" s="12">
        <v>-2.8783478249611978E-2</v>
      </c>
      <c r="C57" s="14">
        <v>1.6666666666666667E-5</v>
      </c>
      <c r="D57" s="13">
        <f t="shared" si="0"/>
        <v>-2.8800144916278646E-2</v>
      </c>
      <c r="E57" s="14">
        <v>-1.3500952766930641E-2</v>
      </c>
      <c r="F57" s="18">
        <f t="shared" si="1"/>
        <v>-1.3517619433597307E-2</v>
      </c>
      <c r="G57" s="13">
        <v>8.3068109816541828E-3</v>
      </c>
      <c r="H57" s="18">
        <v>-3.7106955897932829E-2</v>
      </c>
      <c r="M57" s="2">
        <v>33</v>
      </c>
      <c r="N57" s="2">
        <v>9.0518109261650999E-3</v>
      </c>
      <c r="O57" s="2">
        <v>0.1478445965221627</v>
      </c>
    </row>
    <row r="58" spans="1:15" x14ac:dyDescent="0.25">
      <c r="A58" s="16">
        <v>40634</v>
      </c>
      <c r="B58" s="12">
        <v>2.0874408971346996E-2</v>
      </c>
      <c r="C58" s="14">
        <v>2.4999999999999998E-5</v>
      </c>
      <c r="D58" s="13">
        <f t="shared" si="0"/>
        <v>2.0849408971346996E-2</v>
      </c>
      <c r="E58" s="14">
        <v>2.8495380443795071E-2</v>
      </c>
      <c r="F58" s="18">
        <f t="shared" si="1"/>
        <v>2.847038044379507E-2</v>
      </c>
      <c r="G58" s="13">
        <v>9.2979184674999212E-3</v>
      </c>
      <c r="H58" s="18">
        <v>1.1551490503847075E-2</v>
      </c>
      <c r="M58" s="2">
        <v>34</v>
      </c>
      <c r="N58" s="2">
        <v>9.4737882679822912E-3</v>
      </c>
      <c r="O58" s="2">
        <v>1.959624907758041E-2</v>
      </c>
    </row>
    <row r="59" spans="1:15" x14ac:dyDescent="0.25">
      <c r="A59" s="16">
        <v>40603</v>
      </c>
      <c r="B59" s="12">
        <v>-4.4770571772425459E-2</v>
      </c>
      <c r="C59" s="14">
        <v>4.9999999999999996E-5</v>
      </c>
      <c r="D59" s="13">
        <f t="shared" si="0"/>
        <v>-4.482057177242546E-2</v>
      </c>
      <c r="E59" s="14">
        <v>-1.0473132038185673E-3</v>
      </c>
      <c r="F59" s="18">
        <f t="shared" si="1"/>
        <v>-1.0973132038185672E-3</v>
      </c>
      <c r="G59" s="13">
        <v>8.5999866155680553E-3</v>
      </c>
      <c r="H59" s="18">
        <v>-5.3420558387993519E-2</v>
      </c>
      <c r="M59" s="2">
        <v>35</v>
      </c>
      <c r="N59" s="2">
        <v>8.8853961075410163E-3</v>
      </c>
      <c r="O59" s="2">
        <v>1.2183256190638639E-2</v>
      </c>
    </row>
    <row r="60" spans="1:15" x14ac:dyDescent="0.25">
      <c r="A60" s="16">
        <v>40575</v>
      </c>
      <c r="B60" s="12">
        <v>-3.5805861473920585E-2</v>
      </c>
      <c r="C60" s="14">
        <v>9.1666666666666668E-5</v>
      </c>
      <c r="D60" s="13">
        <f t="shared" si="0"/>
        <v>-3.5897528140587248E-2</v>
      </c>
      <c r="E60" s="14">
        <v>3.1956564052952219E-2</v>
      </c>
      <c r="F60" s="18">
        <f t="shared" si="1"/>
        <v>3.1864897386285555E-2</v>
      </c>
      <c r="G60" s="13">
        <v>9.3780444835606189E-3</v>
      </c>
      <c r="H60" s="18">
        <v>-4.5275572624147865E-2</v>
      </c>
      <c r="M60" s="2">
        <v>36</v>
      </c>
      <c r="N60" s="2">
        <v>9.8152367654176075E-3</v>
      </c>
      <c r="O60" s="2">
        <v>1.7848193908952856E-2</v>
      </c>
    </row>
    <row r="61" spans="1:15" x14ac:dyDescent="0.25">
      <c r="A61" s="16">
        <v>40546</v>
      </c>
      <c r="B61" s="12">
        <v>-6.449291620414804E-3</v>
      </c>
      <c r="C61" s="14">
        <v>1.1666666666666668E-4</v>
      </c>
      <c r="D61" s="13">
        <f t="shared" si="0"/>
        <v>-6.5659582870814708E-3</v>
      </c>
      <c r="E61" s="14">
        <v>2.2645573980086819E-2</v>
      </c>
      <c r="F61" s="18">
        <f t="shared" si="1"/>
        <v>2.2528907313420152E-2</v>
      </c>
      <c r="G61" s="13">
        <v>9.1576727183891957E-3</v>
      </c>
      <c r="H61" s="18">
        <v>-1.5723631005470667E-2</v>
      </c>
      <c r="M61" s="2">
        <v>37</v>
      </c>
      <c r="N61" s="2">
        <v>8.7919437119380068E-3</v>
      </c>
      <c r="O61" s="2">
        <v>-5.4444781989768844E-3</v>
      </c>
    </row>
    <row r="62" spans="1:15" x14ac:dyDescent="0.25">
      <c r="A62" s="16">
        <v>40513</v>
      </c>
      <c r="B62" s="12">
        <v>0.1049089916278961</v>
      </c>
      <c r="C62" s="14">
        <v>6.666666666666667E-5</v>
      </c>
      <c r="D62" s="13">
        <f t="shared" si="0"/>
        <v>0.10484232496122943</v>
      </c>
      <c r="E62" s="14">
        <v>6.5300040489854716E-2</v>
      </c>
      <c r="F62" s="18">
        <f t="shared" si="1"/>
        <v>6.5233373823188043E-2</v>
      </c>
      <c r="G62" s="13">
        <v>1.0165692070596265E-2</v>
      </c>
      <c r="H62" s="18">
        <v>9.4676632890633161E-2</v>
      </c>
      <c r="M62" s="2">
        <v>38</v>
      </c>
      <c r="N62" s="2">
        <v>8.6905264819599551E-3</v>
      </c>
      <c r="O62" s="2">
        <v>-6.840850145970763E-2</v>
      </c>
    </row>
    <row r="63" spans="1:15" x14ac:dyDescent="0.25">
      <c r="A63" s="16">
        <v>40483</v>
      </c>
      <c r="B63" s="12">
        <v>-4.7048843486317035E-2</v>
      </c>
      <c r="C63" s="14">
        <v>1.0833333333333334E-4</v>
      </c>
      <c r="D63" s="13">
        <f t="shared" si="0"/>
        <v>-4.715717681965037E-2</v>
      </c>
      <c r="E63" s="14">
        <v>-2.2902497989432113E-3</v>
      </c>
      <c r="F63" s="18">
        <f t="shared" si="1"/>
        <v>-2.3985831322765449E-3</v>
      </c>
      <c r="G63" s="13">
        <v>8.5692707355316967E-3</v>
      </c>
      <c r="H63" s="18">
        <v>-5.5726447555182065E-2</v>
      </c>
      <c r="M63" s="2">
        <v>39</v>
      </c>
      <c r="N63" s="2">
        <v>8.1566044941510617E-3</v>
      </c>
      <c r="O63" s="2">
        <v>-4.9242871429880444E-2</v>
      </c>
    </row>
    <row r="64" spans="1:15" x14ac:dyDescent="0.25">
      <c r="A64" s="16">
        <v>40452</v>
      </c>
      <c r="B64" s="12">
        <v>8.9015900684916785E-2</v>
      </c>
      <c r="C64" s="14">
        <v>1.1666666666666668E-4</v>
      </c>
      <c r="D64" s="13">
        <f t="shared" si="0"/>
        <v>8.8899234018250117E-2</v>
      </c>
      <c r="E64" s="14">
        <v>3.6855994397076541E-2</v>
      </c>
      <c r="F64" s="18">
        <f t="shared" si="1"/>
        <v>3.6739327730409874E-2</v>
      </c>
      <c r="G64" s="13">
        <v>9.4931031769349711E-3</v>
      </c>
      <c r="H64" s="18">
        <v>7.9406130841315148E-2</v>
      </c>
      <c r="M64" s="2">
        <v>40</v>
      </c>
      <c r="N64" s="2">
        <v>9.1965945549106268E-3</v>
      </c>
      <c r="O64" s="2">
        <v>-4.364814419965575E-2</v>
      </c>
    </row>
    <row r="65" spans="1:15" x14ac:dyDescent="0.25">
      <c r="A65" s="16">
        <v>40422</v>
      </c>
      <c r="B65" s="12">
        <v>4.3459797994514542E-2</v>
      </c>
      <c r="C65" s="14">
        <v>9.9999999999999991E-5</v>
      </c>
      <c r="D65" s="13">
        <f t="shared" si="0"/>
        <v>4.3359797994514539E-2</v>
      </c>
      <c r="E65" s="14">
        <v>8.7551102944020132E-2</v>
      </c>
      <c r="F65" s="18">
        <f t="shared" si="1"/>
        <v>8.7451102944020129E-2</v>
      </c>
      <c r="G65" s="13">
        <v>1.0690131379790555E-2</v>
      </c>
      <c r="H65" s="18">
        <v>3.266966661472398E-2</v>
      </c>
      <c r="M65" s="2">
        <v>41</v>
      </c>
      <c r="N65" s="2">
        <v>9.0906231299262286E-3</v>
      </c>
      <c r="O65" s="2">
        <v>4.3571887950183026E-2</v>
      </c>
    </row>
    <row r="66" spans="1:15" x14ac:dyDescent="0.25">
      <c r="A66" s="16">
        <v>40392</v>
      </c>
      <c r="B66" s="12">
        <v>-8.5811715627697308E-2</v>
      </c>
      <c r="C66" s="14">
        <v>1.25E-4</v>
      </c>
      <c r="D66" s="13">
        <f t="shared" si="0"/>
        <v>-8.5936715627697308E-2</v>
      </c>
      <c r="E66" s="14">
        <v>-4.7449184040287196E-2</v>
      </c>
      <c r="F66" s="18">
        <f t="shared" si="1"/>
        <v>-4.7574184040287196E-2</v>
      </c>
      <c r="G66" s="13">
        <v>7.5029213888552311E-3</v>
      </c>
      <c r="H66" s="18">
        <v>-9.3439637016552543E-2</v>
      </c>
      <c r="M66" s="2">
        <v>42</v>
      </c>
      <c r="N66" s="2">
        <v>8.9218712203759688E-3</v>
      </c>
      <c r="O66" s="2">
        <v>-4.5593499312796687E-2</v>
      </c>
    </row>
    <row r="67" spans="1:15" x14ac:dyDescent="0.25">
      <c r="A67" s="16">
        <v>40360</v>
      </c>
      <c r="B67" s="12">
        <v>0.12168615984405455</v>
      </c>
      <c r="C67" s="14">
        <v>1.3333333333333334E-4</v>
      </c>
      <c r="D67" s="13">
        <f t="shared" ref="D67:D118" si="2">B67-C67</f>
        <v>0.12155282651072122</v>
      </c>
      <c r="E67" s="14">
        <v>6.8777849911552336E-2</v>
      </c>
      <c r="F67" s="18">
        <f t="shared" ref="F67:F118" si="3">E67-C67</f>
        <v>6.8644516578219003E-2</v>
      </c>
      <c r="G67" s="13">
        <v>1.0246210531339141E-2</v>
      </c>
      <c r="H67" s="18">
        <v>0.11130661597938207</v>
      </c>
      <c r="M67" s="2">
        <v>43</v>
      </c>
      <c r="N67" s="2">
        <v>9.5585818856213471E-3</v>
      </c>
      <c r="O67" s="2">
        <v>3.8361393008642566E-2</v>
      </c>
    </row>
    <row r="68" spans="1:15" x14ac:dyDescent="0.25">
      <c r="A68" s="16">
        <v>40330</v>
      </c>
      <c r="B68" s="12">
        <v>-0.10813949362039033</v>
      </c>
      <c r="C68" s="14">
        <v>6.666666666666667E-5</v>
      </c>
      <c r="D68" s="13">
        <f t="shared" si="2"/>
        <v>-0.108206160287057</v>
      </c>
      <c r="E68" s="14">
        <v>-5.3882442026415123E-2</v>
      </c>
      <c r="F68" s="18">
        <f t="shared" si="3"/>
        <v>-5.3949108693081789E-2</v>
      </c>
      <c r="G68" s="13">
        <v>7.3524442152928578E-3</v>
      </c>
      <c r="H68" s="18">
        <v>-0.11555860450234985</v>
      </c>
      <c r="M68" s="2">
        <v>44</v>
      </c>
      <c r="N68" s="2">
        <v>7.1456696054761435E-3</v>
      </c>
      <c r="O68" s="2">
        <v>-8.9604482504511626E-2</v>
      </c>
    </row>
    <row r="69" spans="1:15" x14ac:dyDescent="0.25">
      <c r="A69" s="16">
        <v>40301</v>
      </c>
      <c r="B69" s="12">
        <v>-0.15139437496384772</v>
      </c>
      <c r="C69" s="14">
        <v>1.25E-4</v>
      </c>
      <c r="D69" s="13">
        <f t="shared" si="2"/>
        <v>-0.15151937496384771</v>
      </c>
      <c r="E69" s="14">
        <v>-8.1975841910334468E-2</v>
      </c>
      <c r="F69" s="18">
        <f t="shared" si="3"/>
        <v>-8.2100841910334468E-2</v>
      </c>
      <c r="G69" s="13">
        <v>6.6879354601098269E-3</v>
      </c>
      <c r="H69" s="18">
        <v>-0.15820731042395753</v>
      </c>
      <c r="M69" s="2">
        <v>45</v>
      </c>
      <c r="N69" s="2">
        <v>8.4475373253817456E-3</v>
      </c>
      <c r="O69" s="2">
        <v>-1.594541927627879E-2</v>
      </c>
    </row>
    <row r="70" spans="1:15" x14ac:dyDescent="0.25">
      <c r="A70" s="16">
        <v>40269</v>
      </c>
      <c r="B70" s="12">
        <v>4.2676656872101155E-2</v>
      </c>
      <c r="C70" s="14">
        <v>1.25E-4</v>
      </c>
      <c r="D70" s="13">
        <f t="shared" si="2"/>
        <v>4.2551656872101155E-2</v>
      </c>
      <c r="E70" s="14">
        <v>1.4759229883791081E-2</v>
      </c>
      <c r="F70" s="18">
        <f t="shared" si="3"/>
        <v>1.4634229883791081E-2</v>
      </c>
      <c r="G70" s="13">
        <v>8.9713224773276846E-3</v>
      </c>
      <c r="H70" s="18">
        <v>3.3580334394773467E-2</v>
      </c>
      <c r="M70" s="2">
        <v>46</v>
      </c>
      <c r="N70" s="2">
        <v>9.3642928823614632E-3</v>
      </c>
      <c r="O70" s="2">
        <v>6.9687788446350252E-3</v>
      </c>
    </row>
    <row r="71" spans="1:15" x14ac:dyDescent="0.25">
      <c r="A71" s="16">
        <v>40238</v>
      </c>
      <c r="B71" s="12">
        <v>2.1625459357370896E-2</v>
      </c>
      <c r="C71" s="14">
        <v>9.1666666666666668E-5</v>
      </c>
      <c r="D71" s="13">
        <f t="shared" si="2"/>
        <v>2.1533792690704229E-2</v>
      </c>
      <c r="E71" s="14">
        <v>5.8796426031891835E-2</v>
      </c>
      <c r="F71" s="18">
        <f t="shared" si="3"/>
        <v>5.8704759365225172E-2</v>
      </c>
      <c r="G71" s="13">
        <v>1.0011587119648802E-2</v>
      </c>
      <c r="H71" s="18">
        <v>1.1522205571055428E-2</v>
      </c>
      <c r="M71" s="2">
        <v>47</v>
      </c>
      <c r="N71" s="2">
        <v>9.5828036543261497E-3</v>
      </c>
      <c r="O71" s="2">
        <v>7.2282271255900685E-2</v>
      </c>
    </row>
    <row r="72" spans="1:15" x14ac:dyDescent="0.25">
      <c r="A72" s="16">
        <v>40210</v>
      </c>
      <c r="B72" s="12">
        <v>2.2145787148904954E-2</v>
      </c>
      <c r="C72" s="14">
        <v>4.9999999999999996E-5</v>
      </c>
      <c r="D72" s="13">
        <f t="shared" si="2"/>
        <v>2.2095787148904953E-2</v>
      </c>
      <c r="E72" s="14">
        <v>2.8513688940531301E-2</v>
      </c>
      <c r="F72" s="18">
        <f t="shared" si="3"/>
        <v>2.84636889405313E-2</v>
      </c>
      <c r="G72" s="13">
        <v>9.2977605176333966E-3</v>
      </c>
      <c r="H72" s="18">
        <v>1.2798026631271556E-2</v>
      </c>
      <c r="M72" s="2">
        <v>48</v>
      </c>
      <c r="N72" s="2">
        <v>9.6542529826878949E-3</v>
      </c>
      <c r="O72" s="2">
        <v>0.12784842533273977</v>
      </c>
    </row>
    <row r="73" spans="1:15" x14ac:dyDescent="0.25">
      <c r="A73" s="16">
        <v>40182</v>
      </c>
      <c r="B73" s="12">
        <v>-7.5459298862552149E-2</v>
      </c>
      <c r="C73" s="14">
        <v>1.6666666666666667E-5</v>
      </c>
      <c r="D73" s="13">
        <f t="shared" si="2"/>
        <v>-7.5475965529218814E-2</v>
      </c>
      <c r="E73" s="14">
        <v>-3.6974246154947377E-2</v>
      </c>
      <c r="F73" s="18">
        <f t="shared" si="3"/>
        <v>-3.6990912821614041E-2</v>
      </c>
      <c r="G73" s="13">
        <v>7.7527346536021046E-3</v>
      </c>
      <c r="H73" s="18">
        <v>-8.3228700182820914E-2</v>
      </c>
      <c r="M73" s="2">
        <v>49</v>
      </c>
      <c r="N73" s="2">
        <v>8.8273001714043089E-3</v>
      </c>
      <c r="O73" s="2">
        <v>6.0280082843124517E-3</v>
      </c>
    </row>
    <row r="74" spans="1:15" x14ac:dyDescent="0.25">
      <c r="A74" s="16">
        <v>40148</v>
      </c>
      <c r="B74" s="12">
        <v>3.6382192740341449E-2</v>
      </c>
      <c r="C74" s="14">
        <v>2.4999999999999998E-5</v>
      </c>
      <c r="D74" s="13">
        <f t="shared" si="2"/>
        <v>3.6357192740341451E-2</v>
      </c>
      <c r="E74" s="14">
        <v>1.7770571188400419E-2</v>
      </c>
      <c r="F74" s="18">
        <f t="shared" si="3"/>
        <v>1.7745571188400418E-2</v>
      </c>
      <c r="G74" s="13">
        <v>9.0447642622906235E-3</v>
      </c>
      <c r="H74" s="18">
        <v>2.7312428478050828E-2</v>
      </c>
      <c r="M74" s="2">
        <v>50</v>
      </c>
      <c r="N74" s="2">
        <v>8.5062828333673929E-3</v>
      </c>
      <c r="O74" s="2">
        <v>-4.0710597178823665E-2</v>
      </c>
    </row>
    <row r="75" spans="1:15" x14ac:dyDescent="0.25">
      <c r="A75" s="16">
        <v>40119</v>
      </c>
      <c r="B75" s="12">
        <v>6.5272253211087691E-2</v>
      </c>
      <c r="C75" s="14">
        <v>4.1666666666666672E-5</v>
      </c>
      <c r="D75" s="13">
        <f t="shared" si="2"/>
        <v>6.5230586544421029E-2</v>
      </c>
      <c r="E75" s="14">
        <v>5.736406198137356E-2</v>
      </c>
      <c r="F75" s="18">
        <f t="shared" si="3"/>
        <v>5.7322395314706891E-2</v>
      </c>
      <c r="G75" s="13">
        <v>9.9789570500424044E-3</v>
      </c>
      <c r="H75" s="18">
        <v>5.5251629494378625E-2</v>
      </c>
      <c r="M75" s="2">
        <v>51</v>
      </c>
      <c r="N75" s="2">
        <v>1.1168444420354568E-2</v>
      </c>
      <c r="O75" s="2">
        <v>5.8730831608356779E-2</v>
      </c>
    </row>
    <row r="76" spans="1:15" x14ac:dyDescent="0.25">
      <c r="A76" s="16">
        <v>40087</v>
      </c>
      <c r="B76" s="12">
        <v>7.8149340792243657E-2</v>
      </c>
      <c r="C76" s="14">
        <v>3.3333333333333335E-5</v>
      </c>
      <c r="D76" s="13">
        <f t="shared" si="2"/>
        <v>7.8116007458910328E-2</v>
      </c>
      <c r="E76" s="14">
        <v>-1.9762000860415463E-2</v>
      </c>
      <c r="F76" s="18">
        <f t="shared" si="3"/>
        <v>-1.9795334193748796E-2</v>
      </c>
      <c r="G76" s="13">
        <v>8.1586284030374639E-3</v>
      </c>
      <c r="H76" s="18">
        <v>6.9957379055872862E-2</v>
      </c>
      <c r="M76" s="2">
        <v>52</v>
      </c>
      <c r="N76" s="2">
        <v>6.9319793591871987E-3</v>
      </c>
      <c r="O76" s="2">
        <v>-7.12177231966096E-2</v>
      </c>
    </row>
    <row r="77" spans="1:15" x14ac:dyDescent="0.25">
      <c r="A77" s="16">
        <v>40057</v>
      </c>
      <c r="B77" s="12">
        <v>4.3407640105480934E-2</v>
      </c>
      <c r="C77" s="14">
        <v>4.9999999999999996E-5</v>
      </c>
      <c r="D77" s="13">
        <f t="shared" si="2"/>
        <v>4.3357640105480932E-2</v>
      </c>
      <c r="E77" s="14">
        <v>3.5723345788458705E-2</v>
      </c>
      <c r="F77" s="18">
        <f t="shared" si="3"/>
        <v>3.5673345788458703E-2</v>
      </c>
      <c r="G77" s="13">
        <v>9.4679411619418962E-3</v>
      </c>
      <c r="H77" s="18">
        <v>3.3889698943539034E-2</v>
      </c>
      <c r="M77" s="2">
        <v>53</v>
      </c>
      <c r="N77" s="2">
        <v>7.2849667283300754E-3</v>
      </c>
      <c r="O77" s="2">
        <v>-3.0371361052656622E-2</v>
      </c>
    </row>
    <row r="78" spans="1:15" x14ac:dyDescent="0.25">
      <c r="A78" s="16">
        <v>40028</v>
      </c>
      <c r="B78" s="12">
        <v>5.3937197176491987E-2</v>
      </c>
      <c r="C78" s="14">
        <v>9.9999999999999991E-5</v>
      </c>
      <c r="D78" s="13">
        <f t="shared" si="2"/>
        <v>5.3837197176491984E-2</v>
      </c>
      <c r="E78" s="14">
        <v>3.3560189240494864E-2</v>
      </c>
      <c r="F78" s="18">
        <f t="shared" si="3"/>
        <v>3.3460189240494861E-2</v>
      </c>
      <c r="G78" s="13">
        <v>9.41570061634695E-3</v>
      </c>
      <c r="H78" s="18">
        <v>4.4421496560145032E-2</v>
      </c>
      <c r="M78" s="2">
        <v>54</v>
      </c>
      <c r="N78" s="2">
        <v>8.1182073976656752E-3</v>
      </c>
      <c r="O78" s="2">
        <v>4.5694581025879297E-2</v>
      </c>
    </row>
    <row r="79" spans="1:15" x14ac:dyDescent="0.25">
      <c r="A79" s="16">
        <v>39995</v>
      </c>
      <c r="B79" s="12">
        <v>-1.0517511468050952E-2</v>
      </c>
      <c r="C79" s="14">
        <v>1.25E-4</v>
      </c>
      <c r="D79" s="13">
        <f t="shared" si="2"/>
        <v>-1.0642511468050952E-2</v>
      </c>
      <c r="E79" s="14">
        <v>7.4141727016716619E-2</v>
      </c>
      <c r="F79" s="18">
        <f t="shared" si="3"/>
        <v>7.4016727016716619E-2</v>
      </c>
      <c r="G79" s="13">
        <v>1.0373019095611821E-2</v>
      </c>
      <c r="H79" s="18">
        <v>-2.1015530563662774E-2</v>
      </c>
      <c r="M79" s="2">
        <v>55</v>
      </c>
      <c r="N79" s="2">
        <v>8.1945357793730047E-3</v>
      </c>
      <c r="O79" s="2">
        <v>3.1373013260813071E-2</v>
      </c>
    </row>
    <row r="80" spans="1:15" x14ac:dyDescent="0.25">
      <c r="A80" s="16">
        <v>39965</v>
      </c>
      <c r="B80" s="12">
        <v>0.13786501873403709</v>
      </c>
      <c r="C80" s="14">
        <v>8.3333333333333344E-5</v>
      </c>
      <c r="D80" s="13">
        <f t="shared" si="2"/>
        <v>0.13778168540070376</v>
      </c>
      <c r="E80" s="14">
        <v>1.9582653030303376E-4</v>
      </c>
      <c r="F80" s="18">
        <f t="shared" si="3"/>
        <v>1.1249319696970042E-4</v>
      </c>
      <c r="G80" s="13">
        <v>8.6285435409692805E-3</v>
      </c>
      <c r="H80" s="18">
        <v>0.12915314185973448</v>
      </c>
      <c r="M80" s="2">
        <v>56</v>
      </c>
      <c r="N80" s="2">
        <v>8.3068109816541828E-3</v>
      </c>
      <c r="O80" s="2">
        <v>-3.7106955897932829E-2</v>
      </c>
    </row>
    <row r="81" spans="1:15" x14ac:dyDescent="0.25">
      <c r="A81" s="16">
        <v>39934</v>
      </c>
      <c r="B81" s="12">
        <v>3.7643966481832832E-2</v>
      </c>
      <c r="C81" s="14">
        <v>1.1666666666666668E-4</v>
      </c>
      <c r="D81" s="13">
        <f t="shared" si="2"/>
        <v>3.7527299815166164E-2</v>
      </c>
      <c r="E81" s="14">
        <v>5.3081446255385467E-2</v>
      </c>
      <c r="F81" s="18">
        <f t="shared" si="3"/>
        <v>5.2964779588718799E-2</v>
      </c>
      <c r="G81" s="13">
        <v>9.8760975287725816E-3</v>
      </c>
      <c r="H81" s="18">
        <v>2.7651202286393582E-2</v>
      </c>
      <c r="M81" s="2">
        <v>57</v>
      </c>
      <c r="N81" s="2">
        <v>9.2979184674999212E-3</v>
      </c>
      <c r="O81" s="2">
        <v>1.1551490503847075E-2</v>
      </c>
    </row>
    <row r="82" spans="1:15" x14ac:dyDescent="0.25">
      <c r="A82" s="16">
        <v>39904</v>
      </c>
      <c r="B82" s="12">
        <v>0.10288519778314249</v>
      </c>
      <c r="C82" s="14">
        <v>7.4999999999999993E-5</v>
      </c>
      <c r="D82" s="13">
        <f t="shared" si="2"/>
        <v>0.10281019778314249</v>
      </c>
      <c r="E82" s="14">
        <v>9.3925079862164695E-2</v>
      </c>
      <c r="F82" s="18">
        <f t="shared" si="3"/>
        <v>9.385007986216469E-2</v>
      </c>
      <c r="G82" s="13">
        <v>1.0841176296048687E-2</v>
      </c>
      <c r="H82" s="18">
        <v>9.1969021487093794E-2</v>
      </c>
      <c r="M82" s="2">
        <v>58</v>
      </c>
      <c r="N82" s="2">
        <v>8.5999866155680553E-3</v>
      </c>
      <c r="O82" s="2">
        <v>-5.3420558387993519E-2</v>
      </c>
    </row>
    <row r="83" spans="1:15" x14ac:dyDescent="0.25">
      <c r="A83" s="16">
        <v>39874</v>
      </c>
      <c r="B83" s="12">
        <v>0.13746133360586479</v>
      </c>
      <c r="C83" s="14">
        <v>8.3333333333333344E-5</v>
      </c>
      <c r="D83" s="13">
        <f t="shared" si="2"/>
        <v>0.13737800027253147</v>
      </c>
      <c r="E83" s="14">
        <v>8.540446162249471E-2</v>
      </c>
      <c r="F83" s="18">
        <f t="shared" si="3"/>
        <v>8.5321128289161371E-2</v>
      </c>
      <c r="G83" s="13">
        <v>1.0639854304643929E-2</v>
      </c>
      <c r="H83" s="18">
        <v>0.12673814596788754</v>
      </c>
      <c r="M83" s="2">
        <v>59</v>
      </c>
      <c r="N83" s="2">
        <v>9.3780444835606189E-3</v>
      </c>
      <c r="O83" s="2">
        <v>-4.5275572624147865E-2</v>
      </c>
    </row>
    <row r="84" spans="1:15" x14ac:dyDescent="0.25">
      <c r="A84" s="16">
        <v>39846</v>
      </c>
      <c r="B84" s="12">
        <v>-4.9079932686390583E-2</v>
      </c>
      <c r="C84" s="14">
        <v>1.8333333333333334E-4</v>
      </c>
      <c r="D84" s="13">
        <f t="shared" si="2"/>
        <v>-4.9263266019723917E-2</v>
      </c>
      <c r="E84" s="14">
        <v>-0.10993119757149228</v>
      </c>
      <c r="F84" s="18">
        <f t="shared" si="3"/>
        <v>-0.11011453090482561</v>
      </c>
      <c r="G84" s="13">
        <v>6.0266851755125875E-3</v>
      </c>
      <c r="H84" s="18">
        <v>-5.5289951195236504E-2</v>
      </c>
      <c r="M84" s="2">
        <v>60</v>
      </c>
      <c r="N84" s="2">
        <v>9.1576727183891957E-3</v>
      </c>
      <c r="O84" s="2">
        <v>-1.5723631005470667E-2</v>
      </c>
    </row>
    <row r="85" spans="1:15" x14ac:dyDescent="0.25">
      <c r="A85" s="16">
        <v>39815</v>
      </c>
      <c r="B85" s="12">
        <v>-0.12037036289224098</v>
      </c>
      <c r="C85" s="14">
        <v>4.1666666666666672E-5</v>
      </c>
      <c r="D85" s="13">
        <f t="shared" si="2"/>
        <v>-0.12041202955890765</v>
      </c>
      <c r="E85" s="14">
        <v>-8.5657342928314395E-2</v>
      </c>
      <c r="F85" s="18">
        <f t="shared" si="3"/>
        <v>-8.5699009594981057E-2</v>
      </c>
      <c r="G85" s="13">
        <v>6.6030023616532466E-3</v>
      </c>
      <c r="H85" s="18">
        <v>-0.12701503192056091</v>
      </c>
      <c r="M85" s="2">
        <v>61</v>
      </c>
      <c r="N85" s="2">
        <v>1.0165692070596265E-2</v>
      </c>
      <c r="O85" s="2">
        <v>9.4676632890633161E-2</v>
      </c>
    </row>
    <row r="86" spans="1:15" x14ac:dyDescent="0.25">
      <c r="A86" s="16">
        <v>39783</v>
      </c>
      <c r="B86" s="12">
        <v>-3.8575665351683081E-2</v>
      </c>
      <c r="C86" s="14">
        <v>2.4999999999999998E-5</v>
      </c>
      <c r="D86" s="13">
        <f t="shared" si="2"/>
        <v>-3.8600665351683078E-2</v>
      </c>
      <c r="E86" s="14">
        <v>7.8215768970539834E-3</v>
      </c>
      <c r="F86" s="18">
        <f t="shared" si="3"/>
        <v>7.7965768970539836E-3</v>
      </c>
      <c r="G86" s="13">
        <v>8.8099228136009188E-3</v>
      </c>
      <c r="H86" s="18">
        <v>-4.7410588165283998E-2</v>
      </c>
      <c r="M86" s="2">
        <v>62</v>
      </c>
      <c r="N86" s="2">
        <v>8.5692707355316967E-3</v>
      </c>
      <c r="O86" s="2">
        <v>-5.5726447555182065E-2</v>
      </c>
    </row>
    <row r="87" spans="1:15" x14ac:dyDescent="0.25">
      <c r="A87" s="16">
        <v>39755</v>
      </c>
      <c r="B87" s="12">
        <v>-8.8357519415369568E-2</v>
      </c>
      <c r="C87" s="14">
        <v>7.4999999999999993E-5</v>
      </c>
      <c r="D87" s="13">
        <f t="shared" si="2"/>
        <v>-8.8432519415369573E-2</v>
      </c>
      <c r="E87" s="14">
        <v>-7.4849042580645175E-2</v>
      </c>
      <c r="F87" s="18">
        <f t="shared" si="3"/>
        <v>-7.4924042580645181E-2</v>
      </c>
      <c r="G87" s="13">
        <v>6.857340517765302E-3</v>
      </c>
      <c r="H87" s="18">
        <v>-9.5289859933134879E-2</v>
      </c>
      <c r="M87" s="2">
        <v>63</v>
      </c>
      <c r="N87" s="2">
        <v>9.4931031769349711E-3</v>
      </c>
      <c r="O87" s="2">
        <v>7.9406130841315148E-2</v>
      </c>
    </row>
    <row r="88" spans="1:15" x14ac:dyDescent="0.25">
      <c r="A88" s="16">
        <v>39722</v>
      </c>
      <c r="B88" s="12">
        <v>-0.16335706402110453</v>
      </c>
      <c r="C88" s="14">
        <v>2.1666666666666668E-4</v>
      </c>
      <c r="D88" s="13">
        <f t="shared" si="2"/>
        <v>-0.1635737306877712</v>
      </c>
      <c r="E88" s="14">
        <v>-0.1694245237674199</v>
      </c>
      <c r="F88" s="18">
        <f t="shared" si="3"/>
        <v>-0.16964119043408657</v>
      </c>
      <c r="G88" s="13">
        <v>4.6215856699605967E-3</v>
      </c>
      <c r="H88" s="18">
        <v>-0.1681953163577318</v>
      </c>
      <c r="M88" s="2">
        <v>64</v>
      </c>
      <c r="N88" s="2">
        <v>1.0690131379790555E-2</v>
      </c>
      <c r="O88" s="2">
        <v>3.266966661472398E-2</v>
      </c>
    </row>
    <row r="89" spans="1:15" x14ac:dyDescent="0.25">
      <c r="A89" s="16">
        <v>39693</v>
      </c>
      <c r="B89" s="12">
        <v>-2.1986066881428561E-2</v>
      </c>
      <c r="C89" s="14">
        <v>7.1666666666666667E-4</v>
      </c>
      <c r="D89" s="13">
        <f t="shared" si="2"/>
        <v>-2.2702733548095228E-2</v>
      </c>
      <c r="E89" s="14">
        <v>-9.0791433779084607E-2</v>
      </c>
      <c r="F89" s="18">
        <f t="shared" si="3"/>
        <v>-9.1508100445751278E-2</v>
      </c>
      <c r="G89" s="13">
        <v>6.4658814355560658E-3</v>
      </c>
      <c r="H89" s="18">
        <v>-2.9168614983651295E-2</v>
      </c>
      <c r="M89" s="2">
        <v>65</v>
      </c>
      <c r="N89" s="2">
        <v>7.5029213888552311E-3</v>
      </c>
      <c r="O89" s="2">
        <v>-9.3439637016552543E-2</v>
      </c>
    </row>
    <row r="90" spans="1:15" x14ac:dyDescent="0.25">
      <c r="A90" s="16">
        <v>39661</v>
      </c>
      <c r="B90" s="12">
        <v>6.5273955385851512E-2</v>
      </c>
      <c r="C90" s="14">
        <v>1.3749999999999999E-3</v>
      </c>
      <c r="D90" s="13">
        <f t="shared" si="2"/>
        <v>6.3898955385851511E-2</v>
      </c>
      <c r="E90" s="14">
        <v>1.2190464532380041E-2</v>
      </c>
      <c r="F90" s="18">
        <f t="shared" si="3"/>
        <v>1.0815464532380041E-2</v>
      </c>
      <c r="G90" s="13">
        <v>8.881182272089911E-3</v>
      </c>
      <c r="H90" s="18">
        <v>5.5017773113761603E-2</v>
      </c>
      <c r="M90" s="2">
        <v>66</v>
      </c>
      <c r="N90" s="2">
        <v>1.0246210531339141E-2</v>
      </c>
      <c r="O90" s="2">
        <v>0.11130661597938207</v>
      </c>
    </row>
    <row r="91" spans="1:15" x14ac:dyDescent="0.25">
      <c r="A91" s="16">
        <v>39630</v>
      </c>
      <c r="B91" s="12">
        <v>-6.5067249886410661E-2</v>
      </c>
      <c r="C91" s="14">
        <v>1.3166666666666667E-3</v>
      </c>
      <c r="D91" s="13">
        <f t="shared" si="2"/>
        <v>-6.6383916553077321E-2</v>
      </c>
      <c r="E91" s="14">
        <v>-9.8593710937500134E-3</v>
      </c>
      <c r="F91" s="18">
        <f t="shared" si="3"/>
        <v>-1.1176037760416681E-2</v>
      </c>
      <c r="G91" s="13">
        <v>8.3620829434476775E-3</v>
      </c>
      <c r="H91" s="18">
        <v>-7.4745999496524995E-2</v>
      </c>
      <c r="M91" s="2">
        <v>67</v>
      </c>
      <c r="N91" s="2">
        <v>7.3524442152928578E-3</v>
      </c>
      <c r="O91" s="2">
        <v>-0.11555860450234985</v>
      </c>
    </row>
    <row r="92" spans="1:15" x14ac:dyDescent="0.25">
      <c r="A92" s="16">
        <v>39601</v>
      </c>
      <c r="B92" s="12">
        <v>-2.8601704961133061E-2</v>
      </c>
      <c r="C92" s="14">
        <v>1.4083333333333333E-3</v>
      </c>
      <c r="D92" s="13">
        <f t="shared" si="2"/>
        <v>-3.0010038294466395E-2</v>
      </c>
      <c r="E92" s="14">
        <v>-8.5962384902803612E-2</v>
      </c>
      <c r="F92" s="18">
        <f t="shared" si="3"/>
        <v>-8.7370718236136943E-2</v>
      </c>
      <c r="G92" s="13">
        <v>6.5635424456477048E-3</v>
      </c>
      <c r="H92" s="18">
        <v>-3.6573580740114103E-2</v>
      </c>
      <c r="M92" s="2">
        <v>68</v>
      </c>
      <c r="N92" s="2">
        <v>6.6879354601098269E-3</v>
      </c>
      <c r="O92" s="2">
        <v>-0.15820731042395753</v>
      </c>
    </row>
    <row r="93" spans="1:15" x14ac:dyDescent="0.25">
      <c r="A93" s="16">
        <v>39569</v>
      </c>
      <c r="B93" s="12">
        <v>-3.3571630734746212E-3</v>
      </c>
      <c r="C93" s="14">
        <v>1.4416666666666666E-3</v>
      </c>
      <c r="D93" s="13">
        <f t="shared" si="2"/>
        <v>-4.7988297401412878E-3</v>
      </c>
      <c r="E93" s="14">
        <v>1.0674181657577053E-2</v>
      </c>
      <c r="F93" s="18">
        <f t="shared" si="3"/>
        <v>9.2325149909103857E-3</v>
      </c>
      <c r="G93" s="13">
        <v>8.8438174739369178E-3</v>
      </c>
      <c r="H93" s="18">
        <v>-1.3642647214078206E-2</v>
      </c>
      <c r="M93" s="2">
        <v>69</v>
      </c>
      <c r="N93" s="2">
        <v>8.9713224773276846E-3</v>
      </c>
      <c r="O93" s="2">
        <v>3.3580334394773467E-2</v>
      </c>
    </row>
    <row r="94" spans="1:15" x14ac:dyDescent="0.25">
      <c r="A94" s="16">
        <v>39539</v>
      </c>
      <c r="B94" s="12">
        <v>4.9330960478286686E-3</v>
      </c>
      <c r="C94" s="14">
        <v>8.6666666666666674E-4</v>
      </c>
      <c r="D94" s="13">
        <f t="shared" si="2"/>
        <v>4.066429381162002E-3</v>
      </c>
      <c r="E94" s="14">
        <v>4.7546697913198877E-2</v>
      </c>
      <c r="F94" s="18">
        <f t="shared" si="3"/>
        <v>4.6680031246532208E-2</v>
      </c>
      <c r="G94" s="13">
        <v>9.7277489256767831E-3</v>
      </c>
      <c r="H94" s="18">
        <v>-5.6613195445147811E-3</v>
      </c>
      <c r="M94" s="2">
        <v>70</v>
      </c>
      <c r="N94" s="2">
        <v>1.0011587119648802E-2</v>
      </c>
      <c r="O94" s="2">
        <v>1.1522205571055428E-2</v>
      </c>
    </row>
    <row r="95" spans="1:15" x14ac:dyDescent="0.25">
      <c r="A95" s="16">
        <v>39510</v>
      </c>
      <c r="B95" s="12">
        <v>4.3382298918951588E-2</v>
      </c>
      <c r="C95" s="14">
        <v>1.1166666666666666E-3</v>
      </c>
      <c r="D95" s="13">
        <f t="shared" si="2"/>
        <v>4.226563225228492E-2</v>
      </c>
      <c r="E95" s="14">
        <v>-5.9596236145298409E-3</v>
      </c>
      <c r="F95" s="18">
        <f t="shared" si="3"/>
        <v>-7.0762902811965078E-3</v>
      </c>
      <c r="G95" s="13">
        <v>8.4588556029836729E-3</v>
      </c>
      <c r="H95" s="18">
        <v>3.3806776649301248E-2</v>
      </c>
      <c r="M95" s="2">
        <v>71</v>
      </c>
      <c r="N95" s="2">
        <v>9.2977605176333966E-3</v>
      </c>
      <c r="O95" s="2">
        <v>1.2798026631271556E-2</v>
      </c>
    </row>
    <row r="96" spans="1:15" x14ac:dyDescent="0.25">
      <c r="A96" s="16">
        <v>39479</v>
      </c>
      <c r="B96" s="12">
        <v>-0.16240211613979927</v>
      </c>
      <c r="C96" s="14">
        <v>1.8583333333333334E-3</v>
      </c>
      <c r="D96" s="13">
        <f t="shared" si="2"/>
        <v>-0.16426044947313259</v>
      </c>
      <c r="E96" s="14">
        <v>-3.4761192772624461E-2</v>
      </c>
      <c r="F96" s="18">
        <f t="shared" si="3"/>
        <v>-3.6619526105957798E-2</v>
      </c>
      <c r="G96" s="13">
        <v>7.7615010667464648E-3</v>
      </c>
      <c r="H96" s="18">
        <v>-0.17202195053987906</v>
      </c>
      <c r="M96" s="2">
        <v>72</v>
      </c>
      <c r="N96" s="2">
        <v>7.7527346536021046E-3</v>
      </c>
      <c r="O96" s="2">
        <v>-8.3228700182820914E-2</v>
      </c>
    </row>
    <row r="97" spans="1:15" x14ac:dyDescent="0.25">
      <c r="A97" s="16">
        <v>39449</v>
      </c>
      <c r="B97" s="12">
        <v>-8.4269705624826149E-2</v>
      </c>
      <c r="C97" s="14">
        <v>2.2333333333333333E-3</v>
      </c>
      <c r="D97" s="13">
        <f t="shared" si="2"/>
        <v>-8.6503038958159487E-2</v>
      </c>
      <c r="E97" s="14">
        <v>-6.116343193593643E-2</v>
      </c>
      <c r="F97" s="18">
        <f t="shared" si="3"/>
        <v>-6.3396765269269767E-2</v>
      </c>
      <c r="G97" s="13">
        <v>7.1294366135089661E-3</v>
      </c>
      <c r="H97" s="18">
        <v>-9.3632475571668455E-2</v>
      </c>
      <c r="M97" s="2">
        <v>73</v>
      </c>
      <c r="N97" s="2">
        <v>9.0447642622906235E-3</v>
      </c>
      <c r="O97" s="2">
        <v>2.7312428478050828E-2</v>
      </c>
    </row>
    <row r="98" spans="1:15" x14ac:dyDescent="0.25">
      <c r="A98" s="16">
        <v>39419</v>
      </c>
      <c r="B98" s="12">
        <v>5.9523854411705067E-2</v>
      </c>
      <c r="C98" s="14">
        <v>2.3250000000000002E-3</v>
      </c>
      <c r="D98" s="13">
        <f t="shared" si="2"/>
        <v>5.7198854411705066E-2</v>
      </c>
      <c r="E98" s="14">
        <v>-8.6285090339686121E-3</v>
      </c>
      <c r="F98" s="18">
        <f t="shared" si="3"/>
        <v>-1.0953509033968613E-2</v>
      </c>
      <c r="G98" s="13">
        <v>8.3673356320073233E-3</v>
      </c>
      <c r="H98" s="18">
        <v>4.8831518779697741E-2</v>
      </c>
      <c r="M98" s="2">
        <v>74</v>
      </c>
      <c r="N98" s="2">
        <v>9.9789570500424044E-3</v>
      </c>
      <c r="O98" s="2">
        <v>5.5251629494378625E-2</v>
      </c>
    </row>
    <row r="99" spans="1:15" x14ac:dyDescent="0.25">
      <c r="A99" s="16">
        <v>39387</v>
      </c>
      <c r="B99" s="12">
        <v>-8.4186727988355317E-2</v>
      </c>
      <c r="C99" s="14">
        <v>3.0249999999999999E-3</v>
      </c>
      <c r="D99" s="13">
        <f t="shared" si="2"/>
        <v>-8.7211727988355317E-2</v>
      </c>
      <c r="E99" s="14">
        <v>-4.4043417224814418E-2</v>
      </c>
      <c r="F99" s="18">
        <f t="shared" si="3"/>
        <v>-4.7068417224814418E-2</v>
      </c>
      <c r="G99" s="13">
        <v>7.5148597826432458E-3</v>
      </c>
      <c r="H99" s="18">
        <v>-9.4726587770998558E-2</v>
      </c>
      <c r="M99" s="2">
        <v>75</v>
      </c>
      <c r="N99" s="2">
        <v>8.1586284030374639E-3</v>
      </c>
      <c r="O99" s="2">
        <v>6.9957379055872862E-2</v>
      </c>
    </row>
    <row r="100" spans="1:15" x14ac:dyDescent="0.25">
      <c r="A100" s="16">
        <v>39356</v>
      </c>
      <c r="B100" s="12">
        <v>0.24949090968194026</v>
      </c>
      <c r="C100" s="14">
        <v>3.1000000000000003E-3</v>
      </c>
      <c r="D100" s="13">
        <f t="shared" si="2"/>
        <v>0.24639090968194027</v>
      </c>
      <c r="E100" s="14">
        <v>1.4822338300311211E-2</v>
      </c>
      <c r="F100" s="18">
        <f t="shared" si="3"/>
        <v>1.172233830031121E-2</v>
      </c>
      <c r="G100" s="13">
        <v>8.9025886115854398E-3</v>
      </c>
      <c r="H100" s="18">
        <v>0.23748832107035484</v>
      </c>
      <c r="M100" s="2">
        <v>76</v>
      </c>
      <c r="N100" s="2">
        <v>9.4679411619418962E-3</v>
      </c>
      <c r="O100" s="2">
        <v>3.3889698943539034E-2</v>
      </c>
    </row>
    <row r="101" spans="1:15" x14ac:dyDescent="0.25">
      <c r="A101" s="16">
        <v>39329</v>
      </c>
      <c r="B101" s="12">
        <v>2.5408948104977187E-2</v>
      </c>
      <c r="C101" s="14">
        <v>3.0833333333333333E-3</v>
      </c>
      <c r="D101" s="13">
        <f t="shared" si="2"/>
        <v>2.2325614771643854E-2</v>
      </c>
      <c r="E101" s="14">
        <v>3.5794008343299488E-2</v>
      </c>
      <c r="F101" s="18">
        <f t="shared" si="3"/>
        <v>3.2710675009966154E-2</v>
      </c>
      <c r="G101" s="13">
        <v>9.3980086765833495E-3</v>
      </c>
      <c r="H101" s="18">
        <v>1.2927606095060504E-2</v>
      </c>
      <c r="M101" s="2">
        <v>77</v>
      </c>
      <c r="N101" s="2">
        <v>9.41570061634695E-3</v>
      </c>
      <c r="O101" s="2">
        <v>4.4421496560145032E-2</v>
      </c>
    </row>
    <row r="102" spans="1:15" x14ac:dyDescent="0.25">
      <c r="A102" s="16">
        <v>39295</v>
      </c>
      <c r="B102" s="12">
        <v>-5.4949589672251969E-3</v>
      </c>
      <c r="C102" s="14">
        <v>3.4250000000000001E-3</v>
      </c>
      <c r="D102" s="13">
        <f t="shared" si="2"/>
        <v>-8.9199589672251979E-3</v>
      </c>
      <c r="E102" s="14">
        <v>1.2863571531556817E-2</v>
      </c>
      <c r="F102" s="18">
        <f t="shared" si="3"/>
        <v>9.4385715315568157E-3</v>
      </c>
      <c r="G102" s="13">
        <v>8.8486813441031199E-3</v>
      </c>
      <c r="H102" s="18">
        <v>-1.776864031132832E-2</v>
      </c>
      <c r="M102" s="2">
        <v>78</v>
      </c>
      <c r="N102" s="2">
        <v>1.0373019095611821E-2</v>
      </c>
      <c r="O102" s="2">
        <v>-2.1015530563662774E-2</v>
      </c>
    </row>
    <row r="103" spans="1:15" x14ac:dyDescent="0.25">
      <c r="A103" s="16">
        <v>39265</v>
      </c>
      <c r="B103" s="12">
        <v>-1.6287730148643386E-2</v>
      </c>
      <c r="C103" s="14">
        <v>3.9249999999999997E-3</v>
      </c>
      <c r="D103" s="13">
        <f t="shared" si="2"/>
        <v>-2.0212730148643387E-2</v>
      </c>
      <c r="E103" s="14">
        <v>-3.1981878316802548E-2</v>
      </c>
      <c r="F103" s="18">
        <f t="shared" si="3"/>
        <v>-3.5906878316802546E-2</v>
      </c>
      <c r="G103" s="13">
        <v>7.7783227910644993E-3</v>
      </c>
      <c r="H103" s="18">
        <v>-2.7991052939707887E-2</v>
      </c>
      <c r="M103" s="2">
        <v>79</v>
      </c>
      <c r="N103" s="2">
        <v>8.6285435409692805E-3</v>
      </c>
      <c r="O103" s="2">
        <v>0.12915314185973448</v>
      </c>
    </row>
    <row r="104" spans="1:15" x14ac:dyDescent="0.25">
      <c r="A104" s="16">
        <v>39234</v>
      </c>
      <c r="B104" s="12">
        <v>-3.9752363647838213E-2</v>
      </c>
      <c r="C104" s="14">
        <v>3.6833333333333332E-3</v>
      </c>
      <c r="D104" s="13">
        <f t="shared" si="2"/>
        <v>-4.3435696981171543E-2</v>
      </c>
      <c r="E104" s="14">
        <v>-1.7816322202167556E-2</v>
      </c>
      <c r="F104" s="18">
        <f t="shared" si="3"/>
        <v>-2.149965553550089E-2</v>
      </c>
      <c r="G104" s="13">
        <v>8.1183986791870874E-3</v>
      </c>
      <c r="H104" s="18">
        <v>-5.155409566035863E-2</v>
      </c>
      <c r="M104" s="2">
        <v>80</v>
      </c>
      <c r="N104" s="2">
        <v>9.8760975287725816E-3</v>
      </c>
      <c r="O104" s="2">
        <v>2.7651202286393582E-2</v>
      </c>
    </row>
    <row r="105" spans="1:15" x14ac:dyDescent="0.25">
      <c r="A105" s="16">
        <v>39203</v>
      </c>
      <c r="B105" s="12">
        <v>2.8370609303795646E-2</v>
      </c>
      <c r="C105" s="14">
        <v>3.933333333333333E-3</v>
      </c>
      <c r="D105" s="13">
        <f t="shared" si="2"/>
        <v>2.4437275970462313E-2</v>
      </c>
      <c r="E105" s="14">
        <v>3.254922870993493E-2</v>
      </c>
      <c r="F105" s="18">
        <f t="shared" si="3"/>
        <v>2.8615895376601596E-2</v>
      </c>
      <c r="G105" s="13">
        <v>9.3013532807710471E-3</v>
      </c>
      <c r="H105" s="18">
        <v>1.5135922689691265E-2</v>
      </c>
      <c r="M105" s="2">
        <v>81</v>
      </c>
      <c r="N105" s="2">
        <v>1.0841176296048687E-2</v>
      </c>
      <c r="O105" s="2">
        <v>9.1969021487093794E-2</v>
      </c>
    </row>
    <row r="106" spans="1:15" x14ac:dyDescent="0.25">
      <c r="A106" s="16">
        <v>39174</v>
      </c>
      <c r="B106" s="12">
        <v>7.4273408672301283E-2</v>
      </c>
      <c r="C106" s="14">
        <v>4.0749999999999996E-3</v>
      </c>
      <c r="D106" s="13">
        <f t="shared" si="2"/>
        <v>7.0198408672301288E-2</v>
      </c>
      <c r="E106" s="14">
        <v>4.3290690602424187E-2</v>
      </c>
      <c r="F106" s="18">
        <f t="shared" si="3"/>
        <v>3.9215690602424184E-2</v>
      </c>
      <c r="G106" s="13">
        <v>9.5515565871305188E-3</v>
      </c>
      <c r="H106" s="18">
        <v>6.0646852085170767E-2</v>
      </c>
      <c r="M106" s="2">
        <v>82</v>
      </c>
      <c r="N106" s="2">
        <v>1.0639854304643929E-2</v>
      </c>
      <c r="O106" s="2">
        <v>0.12673814596788754</v>
      </c>
    </row>
    <row r="107" spans="1:15" x14ac:dyDescent="0.25">
      <c r="A107" s="16">
        <v>39142</v>
      </c>
      <c r="B107" s="12">
        <v>-1.0649567940585426E-2</v>
      </c>
      <c r="C107" s="14">
        <v>4.2583333333333336E-3</v>
      </c>
      <c r="D107" s="13">
        <f t="shared" si="2"/>
        <v>-1.490790127391876E-2</v>
      </c>
      <c r="E107" s="14">
        <v>9.9799828968305526E-3</v>
      </c>
      <c r="F107" s="18">
        <f t="shared" si="3"/>
        <v>5.721649563497219E-3</v>
      </c>
      <c r="G107" s="13">
        <v>8.7609451052347419E-3</v>
      </c>
      <c r="H107" s="18">
        <v>-2.3668846379153501E-2</v>
      </c>
      <c r="M107" s="2">
        <v>83</v>
      </c>
      <c r="N107" s="2">
        <v>6.0266851755125875E-3</v>
      </c>
      <c r="O107" s="2">
        <v>-5.5289951195236504E-2</v>
      </c>
    </row>
    <row r="108" spans="1:15" x14ac:dyDescent="0.25">
      <c r="A108" s="16">
        <v>39114</v>
      </c>
      <c r="B108" s="12">
        <v>-8.4002685109937525E-2</v>
      </c>
      <c r="C108" s="14">
        <v>4.2416666666666662E-3</v>
      </c>
      <c r="D108" s="13">
        <f t="shared" si="2"/>
        <v>-8.8244351776604196E-2</v>
      </c>
      <c r="E108" s="14">
        <v>-2.1846176033528231E-2</v>
      </c>
      <c r="F108" s="18">
        <f t="shared" si="3"/>
        <v>-2.6087842700194895E-2</v>
      </c>
      <c r="G108" s="13">
        <v>8.0100966248223115E-3</v>
      </c>
      <c r="H108" s="18">
        <v>-9.6254448401426509E-2</v>
      </c>
      <c r="M108" s="2">
        <v>84</v>
      </c>
      <c r="N108" s="2">
        <v>6.6030023616532466E-3</v>
      </c>
      <c r="O108" s="2">
        <v>-0.12701503192056091</v>
      </c>
    </row>
    <row r="109" spans="1:15" x14ac:dyDescent="0.25">
      <c r="A109" s="16">
        <v>39085</v>
      </c>
      <c r="B109" s="12">
        <v>3.3489577864200738E-2</v>
      </c>
      <c r="C109" s="14">
        <v>4.0333333333333332E-3</v>
      </c>
      <c r="D109" s="13">
        <f t="shared" si="2"/>
        <v>2.9456244530867405E-2</v>
      </c>
      <c r="E109" s="14">
        <v>1.4059042735039773E-2</v>
      </c>
      <c r="F109" s="18">
        <f t="shared" si="3"/>
        <v>1.002570940170644E-2</v>
      </c>
      <c r="G109" s="13">
        <v>8.8625404643286141E-3</v>
      </c>
      <c r="H109" s="18">
        <v>2.0593704066538793E-2</v>
      </c>
      <c r="M109" s="2">
        <v>85</v>
      </c>
      <c r="N109" s="2">
        <v>8.8099228136009188E-3</v>
      </c>
      <c r="O109" s="2">
        <v>-4.7410588165283998E-2</v>
      </c>
    </row>
    <row r="110" spans="1:15" x14ac:dyDescent="0.25">
      <c r="A110" s="16">
        <v>39052</v>
      </c>
      <c r="B110" s="12">
        <v>1.7030016661815878E-2</v>
      </c>
      <c r="C110" s="14">
        <v>3.9833333333333335E-3</v>
      </c>
      <c r="D110" s="13">
        <f t="shared" si="2"/>
        <v>1.3046683328482545E-2</v>
      </c>
      <c r="E110" s="14">
        <v>1.2615782852659851E-2</v>
      </c>
      <c r="F110" s="18">
        <f t="shared" si="3"/>
        <v>8.6324495193265179E-3</v>
      </c>
      <c r="G110" s="13">
        <v>8.8296532036067996E-3</v>
      </c>
      <c r="H110" s="18">
        <v>4.2170301248757452E-3</v>
      </c>
      <c r="M110" s="2">
        <v>86</v>
      </c>
      <c r="N110" s="2">
        <v>6.857340517765302E-3</v>
      </c>
      <c r="O110" s="2">
        <v>-9.5289859933134879E-2</v>
      </c>
    </row>
    <row r="111" spans="1:15" x14ac:dyDescent="0.25">
      <c r="A111" s="16">
        <v>39022</v>
      </c>
      <c r="B111" s="12">
        <v>2.6136449743172412E-2</v>
      </c>
      <c r="C111" s="14">
        <v>4.2750000000000002E-3</v>
      </c>
      <c r="D111" s="13">
        <f t="shared" si="2"/>
        <v>2.1861449743172411E-2</v>
      </c>
      <c r="E111" s="14">
        <v>1.6466656727820217E-2</v>
      </c>
      <c r="F111" s="18">
        <f t="shared" si="3"/>
        <v>1.2191656727820216E-2</v>
      </c>
      <c r="G111" s="13">
        <v>8.9136666578869487E-3</v>
      </c>
      <c r="H111" s="18">
        <v>1.2947783085285462E-2</v>
      </c>
      <c r="M111" s="2">
        <v>87</v>
      </c>
      <c r="N111" s="2">
        <v>4.6215856699605967E-3</v>
      </c>
      <c r="O111" s="2">
        <v>-0.1681953163577318</v>
      </c>
    </row>
    <row r="112" spans="1:15" x14ac:dyDescent="0.25">
      <c r="A112" s="16">
        <v>38992</v>
      </c>
      <c r="B112" s="12">
        <v>4.9725674196542072E-2</v>
      </c>
      <c r="C112" s="14">
        <v>4.0666666666666663E-3</v>
      </c>
      <c r="D112" s="13">
        <f t="shared" si="2"/>
        <v>4.5659007529875409E-2</v>
      </c>
      <c r="E112" s="14">
        <v>3.1508002961554205E-2</v>
      </c>
      <c r="F112" s="18">
        <f t="shared" si="3"/>
        <v>2.7441336294887538E-2</v>
      </c>
      <c r="G112" s="13">
        <v>9.2736283521758726E-3</v>
      </c>
      <c r="H112" s="18">
        <v>3.6385379177699538E-2</v>
      </c>
      <c r="M112" s="2">
        <v>88</v>
      </c>
      <c r="N112" s="2">
        <v>6.4658814355560658E-3</v>
      </c>
      <c r="O112" s="2">
        <v>-2.9168614983651295E-2</v>
      </c>
    </row>
    <row r="113" spans="1:15" x14ac:dyDescent="0.25">
      <c r="A113" s="16">
        <v>38961</v>
      </c>
      <c r="B113" s="12">
        <v>6.4202349972015793E-2</v>
      </c>
      <c r="C113" s="14">
        <v>3.8999999999999998E-3</v>
      </c>
      <c r="D113" s="13">
        <f t="shared" si="2"/>
        <v>6.0302349972015792E-2</v>
      </c>
      <c r="E113" s="14">
        <v>2.4566298512509466E-2</v>
      </c>
      <c r="F113" s="18">
        <f t="shared" si="3"/>
        <v>2.0666298512509465E-2</v>
      </c>
      <c r="G113" s="13">
        <v>9.113706691639285E-3</v>
      </c>
      <c r="H113" s="18">
        <v>5.1188643280376506E-2</v>
      </c>
      <c r="M113" s="2">
        <v>89</v>
      </c>
      <c r="N113" s="2">
        <v>8.881182272089911E-3</v>
      </c>
      <c r="O113" s="2">
        <v>5.5017773113761603E-2</v>
      </c>
    </row>
    <row r="114" spans="1:15" x14ac:dyDescent="0.25">
      <c r="A114" s="16">
        <v>38930</v>
      </c>
      <c r="B114" s="12">
        <v>7.209644484061789E-2</v>
      </c>
      <c r="C114" s="14">
        <v>4.2333333333333337E-3</v>
      </c>
      <c r="D114" s="13">
        <f t="shared" si="2"/>
        <v>6.7863111507284551E-2</v>
      </c>
      <c r="E114" s="14">
        <v>2.1274193032348121E-2</v>
      </c>
      <c r="F114" s="18">
        <f t="shared" si="3"/>
        <v>1.7040859699014789E-2</v>
      </c>
      <c r="G114" s="13">
        <v>9.0281298706899032E-3</v>
      </c>
      <c r="H114" s="18">
        <v>5.8834981636594647E-2</v>
      </c>
      <c r="M114" s="2">
        <v>90</v>
      </c>
      <c r="N114" s="2">
        <v>8.3620829434476775E-3</v>
      </c>
      <c r="O114" s="2">
        <v>-7.4745999496524995E-2</v>
      </c>
    </row>
    <row r="115" spans="1:15" x14ac:dyDescent="0.25">
      <c r="A115" s="16">
        <v>38901</v>
      </c>
      <c r="B115" s="12">
        <v>3.2618025936097042E-2</v>
      </c>
      <c r="C115" s="14">
        <v>4.0000000000000001E-3</v>
      </c>
      <c r="D115" s="13">
        <f t="shared" si="2"/>
        <v>2.8618025936097042E-2</v>
      </c>
      <c r="E115" s="14">
        <v>5.0858787979908282E-3</v>
      </c>
      <c r="F115" s="18">
        <f t="shared" si="3"/>
        <v>1.0858787979908281E-3</v>
      </c>
      <c r="G115" s="13">
        <v>8.6515198617895996E-3</v>
      </c>
      <c r="H115" s="18">
        <v>1.9966506074307444E-2</v>
      </c>
      <c r="M115" s="2">
        <v>91</v>
      </c>
      <c r="N115" s="2">
        <v>6.5635424456477048E-3</v>
      </c>
      <c r="O115" s="2">
        <v>-3.6573580740114103E-2</v>
      </c>
    </row>
    <row r="116" spans="1:15" x14ac:dyDescent="0.25">
      <c r="A116" s="16">
        <v>38869</v>
      </c>
      <c r="B116" s="12">
        <v>2.869761543089901E-2</v>
      </c>
      <c r="C116" s="14">
        <v>3.8500000000000001E-3</v>
      </c>
      <c r="D116" s="13">
        <f t="shared" si="2"/>
        <v>2.4847615430899011E-2</v>
      </c>
      <c r="E116" s="14">
        <v>8.6596227782509416E-5</v>
      </c>
      <c r="F116" s="18">
        <f t="shared" si="3"/>
        <v>-3.7634037722174907E-3</v>
      </c>
      <c r="G116" s="13">
        <v>8.5370547700884241E-3</v>
      </c>
      <c r="H116" s="18">
        <v>1.6310560660810589E-2</v>
      </c>
      <c r="M116" s="2">
        <v>92</v>
      </c>
      <c r="N116" s="2">
        <v>8.8438174739369178E-3</v>
      </c>
      <c r="O116" s="2">
        <v>-1.3642647214078206E-2</v>
      </c>
    </row>
    <row r="117" spans="1:15" x14ac:dyDescent="0.25">
      <c r="A117" s="16">
        <v>38838</v>
      </c>
      <c r="B117" s="12">
        <v>-5.8454601596644777E-2</v>
      </c>
      <c r="C117" s="14">
        <v>3.8416666666666668E-3</v>
      </c>
      <c r="D117" s="13">
        <f t="shared" si="2"/>
        <v>-6.2296268263311444E-2</v>
      </c>
      <c r="E117" s="14">
        <v>-3.0916916141150885E-2</v>
      </c>
      <c r="F117" s="18">
        <f t="shared" si="3"/>
        <v>-3.4758582807817552E-2</v>
      </c>
      <c r="G117" s="13">
        <v>7.805427780067104E-3</v>
      </c>
      <c r="H117" s="18">
        <v>-7.0101696043378542E-2</v>
      </c>
      <c r="M117" s="2">
        <v>93</v>
      </c>
      <c r="N117" s="2">
        <v>9.7277489256767831E-3</v>
      </c>
      <c r="O117" s="2">
        <v>-5.6613195445147811E-3</v>
      </c>
    </row>
    <row r="118" spans="1:15" x14ac:dyDescent="0.25">
      <c r="A118" s="16">
        <v>38810</v>
      </c>
      <c r="B118" s="12">
        <v>-0.1124586425462453</v>
      </c>
      <c r="C118" s="14">
        <v>3.7666666666666664E-3</v>
      </c>
      <c r="D118" s="13">
        <f t="shared" si="2"/>
        <v>-0.11622530921291196</v>
      </c>
      <c r="E118" s="14">
        <v>1.2155652737941391E-2</v>
      </c>
      <c r="F118" s="18">
        <f t="shared" si="3"/>
        <v>8.388986071274725E-3</v>
      </c>
      <c r="G118" s="13">
        <v>8.8239063605421494E-3</v>
      </c>
      <c r="H118" s="18">
        <v>-0.12504921557345411</v>
      </c>
      <c r="M118" s="2">
        <v>94</v>
      </c>
      <c r="N118" s="2">
        <v>8.4588556029836729E-3</v>
      </c>
      <c r="O118" s="2">
        <v>3.3806776649301248E-2</v>
      </c>
    </row>
    <row r="119" spans="1:15" x14ac:dyDescent="0.25">
      <c r="A119" s="16">
        <v>38777</v>
      </c>
      <c r="B119" s="12">
        <v>1.2653526081596129E-2</v>
      </c>
      <c r="C119" s="14">
        <v>3.7249999999999996E-3</v>
      </c>
      <c r="D119" s="13">
        <f t="shared" ref="D119:D120" si="4">B119-C119</f>
        <v>8.92852608159613E-3</v>
      </c>
      <c r="E119" s="14">
        <v>1.1095810459249567E-2</v>
      </c>
      <c r="F119" s="18">
        <f t="shared" ref="F119:F120" si="5">E119-C119</f>
        <v>7.3708104592495674E-3</v>
      </c>
      <c r="G119" s="13">
        <v>3.2429431388769213E-2</v>
      </c>
      <c r="H119" s="18">
        <v>-2.3500905307173081E-2</v>
      </c>
      <c r="M119" s="2">
        <v>95</v>
      </c>
      <c r="N119" s="2">
        <v>7.7615010667464648E-3</v>
      </c>
      <c r="O119" s="2">
        <v>-0.17202195053987906</v>
      </c>
    </row>
    <row r="120" spans="1:15" x14ac:dyDescent="0.25">
      <c r="A120" s="16">
        <v>38749</v>
      </c>
      <c r="B120" s="12">
        <v>-4.2236196078935223E-2</v>
      </c>
      <c r="C120" s="14">
        <v>3.5916666666666662E-3</v>
      </c>
      <c r="D120" s="13">
        <f t="shared" si="4"/>
        <v>-4.582786274560189E-2</v>
      </c>
      <c r="E120" s="14">
        <v>4.5315763072539816E-4</v>
      </c>
      <c r="F120" s="18">
        <f t="shared" si="5"/>
        <v>-3.138509035941268E-3</v>
      </c>
      <c r="G120" s="13">
        <v>5.6037120166634327E-2</v>
      </c>
      <c r="H120" s="18">
        <v>-0.10186498291223622</v>
      </c>
      <c r="M120" s="2">
        <v>96</v>
      </c>
      <c r="N120" s="2">
        <v>7.1294366135089661E-3</v>
      </c>
      <c r="O120" s="2">
        <v>-9.3632475571668455E-2</v>
      </c>
    </row>
    <row r="121" spans="1:15" x14ac:dyDescent="0.25">
      <c r="A121" s="16"/>
      <c r="B121" s="12"/>
      <c r="C121" s="12"/>
      <c r="D121" s="15"/>
      <c r="M121" s="2">
        <v>97</v>
      </c>
      <c r="N121" s="2">
        <v>8.3673356320073233E-3</v>
      </c>
      <c r="O121" s="2">
        <v>4.8831518779697741E-2</v>
      </c>
    </row>
    <row r="122" spans="1:15" x14ac:dyDescent="0.25">
      <c r="A122" s="1"/>
      <c r="B122" s="17"/>
      <c r="C122" s="17"/>
      <c r="M122" s="2">
        <v>98</v>
      </c>
      <c r="N122" s="2">
        <v>7.5148597826432458E-3</v>
      </c>
      <c r="O122" s="2">
        <v>-9.4726587770998558E-2</v>
      </c>
    </row>
    <row r="123" spans="1:15" x14ac:dyDescent="0.25">
      <c r="B123" s="17"/>
      <c r="C123" s="17"/>
      <c r="M123" s="2">
        <v>99</v>
      </c>
      <c r="N123" s="2">
        <v>8.9025886115854398E-3</v>
      </c>
      <c r="O123" s="2">
        <v>0.23748832107035484</v>
      </c>
    </row>
    <row r="124" spans="1:15" x14ac:dyDescent="0.25">
      <c r="M124" s="2">
        <v>100</v>
      </c>
      <c r="N124" s="2">
        <v>9.3980086765833495E-3</v>
      </c>
      <c r="O124" s="2">
        <v>1.2927606095060504E-2</v>
      </c>
    </row>
    <row r="125" spans="1:15" x14ac:dyDescent="0.25">
      <c r="M125" s="2">
        <v>101</v>
      </c>
      <c r="N125" s="2">
        <v>8.8486813441031199E-3</v>
      </c>
      <c r="O125" s="2">
        <v>-1.776864031132832E-2</v>
      </c>
    </row>
    <row r="126" spans="1:15" x14ac:dyDescent="0.25">
      <c r="M126" s="2">
        <v>102</v>
      </c>
      <c r="N126" s="2">
        <v>7.7783227910644993E-3</v>
      </c>
      <c r="O126" s="2">
        <v>-2.7991052939707887E-2</v>
      </c>
    </row>
    <row r="127" spans="1:15" x14ac:dyDescent="0.25">
      <c r="M127" s="2">
        <v>103</v>
      </c>
      <c r="N127" s="2">
        <v>8.1183986791870874E-3</v>
      </c>
      <c r="O127" s="2">
        <v>-5.155409566035863E-2</v>
      </c>
    </row>
    <row r="128" spans="1:15" x14ac:dyDescent="0.25">
      <c r="M128" s="2">
        <v>104</v>
      </c>
      <c r="N128" s="2">
        <v>9.3013532807710471E-3</v>
      </c>
      <c r="O128" s="2">
        <v>1.5135922689691265E-2</v>
      </c>
    </row>
    <row r="129" spans="13:15" x14ac:dyDescent="0.25">
      <c r="M129" s="2">
        <v>105</v>
      </c>
      <c r="N129" s="2">
        <v>9.5515565871305188E-3</v>
      </c>
      <c r="O129" s="2">
        <v>6.0646852085170767E-2</v>
      </c>
    </row>
    <row r="130" spans="13:15" x14ac:dyDescent="0.25">
      <c r="M130" s="2">
        <v>106</v>
      </c>
      <c r="N130" s="2">
        <v>8.7609451052347419E-3</v>
      </c>
      <c r="O130" s="2">
        <v>-2.3668846379153501E-2</v>
      </c>
    </row>
    <row r="131" spans="13:15" x14ac:dyDescent="0.25">
      <c r="M131" s="2">
        <v>107</v>
      </c>
      <c r="N131" s="2">
        <v>8.0100966248223115E-3</v>
      </c>
      <c r="O131" s="2">
        <v>-9.6254448401426509E-2</v>
      </c>
    </row>
    <row r="132" spans="13:15" x14ac:dyDescent="0.25">
      <c r="M132" s="2">
        <v>108</v>
      </c>
      <c r="N132" s="2">
        <v>8.8625404643286141E-3</v>
      </c>
      <c r="O132" s="2">
        <v>2.0593704066538793E-2</v>
      </c>
    </row>
    <row r="133" spans="13:15" x14ac:dyDescent="0.25">
      <c r="M133" s="2">
        <v>109</v>
      </c>
      <c r="N133" s="2">
        <v>8.8296532036067996E-3</v>
      </c>
      <c r="O133" s="2">
        <v>4.2170301248757452E-3</v>
      </c>
    </row>
    <row r="134" spans="13:15" x14ac:dyDescent="0.25">
      <c r="M134" s="2">
        <v>110</v>
      </c>
      <c r="N134" s="2">
        <v>8.9136666578869487E-3</v>
      </c>
      <c r="O134" s="2">
        <v>1.2947783085285462E-2</v>
      </c>
    </row>
    <row r="135" spans="13:15" x14ac:dyDescent="0.25">
      <c r="M135" s="2">
        <v>111</v>
      </c>
      <c r="N135" s="2">
        <v>9.2736283521758726E-3</v>
      </c>
      <c r="O135" s="2">
        <v>3.6385379177699538E-2</v>
      </c>
    </row>
    <row r="136" spans="13:15" x14ac:dyDescent="0.25">
      <c r="M136" s="2">
        <v>112</v>
      </c>
      <c r="N136" s="2">
        <v>9.113706691639285E-3</v>
      </c>
      <c r="O136" s="2">
        <v>5.1188643280376506E-2</v>
      </c>
    </row>
    <row r="137" spans="13:15" x14ac:dyDescent="0.25">
      <c r="M137" s="2">
        <v>113</v>
      </c>
      <c r="N137" s="2">
        <v>9.0281298706899032E-3</v>
      </c>
      <c r="O137" s="2">
        <v>5.8834981636594647E-2</v>
      </c>
    </row>
    <row r="138" spans="13:15" x14ac:dyDescent="0.25">
      <c r="M138" s="2">
        <v>114</v>
      </c>
      <c r="N138" s="2">
        <v>8.6515198617895996E-3</v>
      </c>
      <c r="O138" s="2">
        <v>1.9966506074307444E-2</v>
      </c>
    </row>
    <row r="139" spans="13:15" x14ac:dyDescent="0.25">
      <c r="M139" s="2">
        <v>115</v>
      </c>
      <c r="N139" s="2">
        <v>8.5370547700884241E-3</v>
      </c>
      <c r="O139" s="2">
        <v>1.6310560660810589E-2</v>
      </c>
    </row>
    <row r="140" spans="13:15" x14ac:dyDescent="0.25">
      <c r="M140" s="2">
        <v>116</v>
      </c>
      <c r="N140" s="2">
        <v>7.805427780067104E-3</v>
      </c>
      <c r="O140" s="2">
        <v>-7.0101696043378542E-2</v>
      </c>
    </row>
    <row r="141" spans="13:15" x14ac:dyDescent="0.25">
      <c r="M141" s="2">
        <v>117</v>
      </c>
      <c r="N141" s="2">
        <v>8.8239063605421494E-3</v>
      </c>
      <c r="O141" s="2">
        <v>-0.12504921557345411</v>
      </c>
    </row>
    <row r="142" spans="13:15" x14ac:dyDescent="0.25">
      <c r="M142" s="2">
        <v>118</v>
      </c>
      <c r="N142" s="2">
        <v>3.2429431388769213E-2</v>
      </c>
      <c r="O142" s="2">
        <v>-2.3500905307173081E-2</v>
      </c>
    </row>
    <row r="143" spans="13:15" ht="15.75" thickBot="1" x14ac:dyDescent="0.3">
      <c r="M143" s="3">
        <v>119</v>
      </c>
      <c r="N143" s="3">
        <v>5.6037120166634327E-2</v>
      </c>
      <c r="O143" s="3">
        <v>-0.10186498291223622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opLeftCell="B1" workbookViewId="0">
      <selection activeCell="J2" sqref="J2"/>
    </sheetView>
  </sheetViews>
  <sheetFormatPr defaultRowHeight="15" x14ac:dyDescent="0.25"/>
  <cols>
    <col min="1" max="1" width="9.7109375" bestFit="1" customWidth="1"/>
    <col min="4" max="4" width="10.7109375" bestFit="1" customWidth="1"/>
    <col min="5" max="5" width="13.85546875" bestFit="1" customWidth="1"/>
    <col min="6" max="6" width="13.7109375" bestFit="1" customWidth="1"/>
    <col min="7" max="7" width="21.140625" bestFit="1" customWidth="1"/>
    <col min="8" max="8" width="13.85546875" bestFit="1" customWidth="1"/>
    <col min="9" max="9" width="24.28515625" bestFit="1" customWidth="1"/>
    <col min="10" max="10" width="13.42578125" bestFit="1" customWidth="1"/>
    <col min="13" max="13" width="18" bestFit="1" customWidth="1"/>
    <col min="14" max="14" width="20.140625" bestFit="1" customWidth="1"/>
  </cols>
  <sheetData>
    <row r="1" spans="1:21" x14ac:dyDescent="0.25">
      <c r="A1" s="16" t="s">
        <v>0</v>
      </c>
      <c r="B1" s="15" t="s">
        <v>2</v>
      </c>
      <c r="C1" s="15" t="s">
        <v>54</v>
      </c>
      <c r="D1" s="13" t="s">
        <v>72</v>
      </c>
      <c r="E1" t="s">
        <v>56</v>
      </c>
      <c r="F1" t="s">
        <v>57</v>
      </c>
      <c r="G1" t="s">
        <v>73</v>
      </c>
      <c r="H1" t="s">
        <v>74</v>
      </c>
      <c r="I1" s="19" t="s">
        <v>59</v>
      </c>
      <c r="J1" s="23">
        <f>_xlfn.VAR.S(B2:B120)</f>
        <v>7.5486404742281148E-3</v>
      </c>
      <c r="M1" t="s">
        <v>58</v>
      </c>
    </row>
    <row r="2" spans="1:21" ht="15.75" thickBot="1" x14ac:dyDescent="0.3">
      <c r="A2" s="1">
        <v>42339</v>
      </c>
      <c r="B2">
        <v>-9.7481610815391834E-3</v>
      </c>
      <c r="C2" s="14">
        <v>1.4166666666666668E-4</v>
      </c>
      <c r="D2" s="25">
        <f>B2-C2</f>
        <v>-9.88982774820585E-3</v>
      </c>
      <c r="E2" s="14">
        <v>-1.7530185176314439E-2</v>
      </c>
      <c r="F2" s="25">
        <f>E2-C2</f>
        <v>-1.7671851842981104E-2</v>
      </c>
      <c r="G2" s="14">
        <v>6.1859773650259102E-3</v>
      </c>
      <c r="H2" s="14">
        <v>-1.6075805113231759E-2</v>
      </c>
      <c r="I2" s="19" t="s">
        <v>60</v>
      </c>
      <c r="J2" s="23">
        <f>J1*N5</f>
        <v>1.8606912772426728E-4</v>
      </c>
    </row>
    <row r="3" spans="1:21" x14ac:dyDescent="0.25">
      <c r="A3" s="1">
        <v>42310</v>
      </c>
      <c r="B3">
        <v>3.7821068865415808E-2</v>
      </c>
      <c r="C3" s="14">
        <v>5.833333333333334E-5</v>
      </c>
      <c r="D3" s="25">
        <f t="shared" ref="D3:D66" si="0">B3-C3</f>
        <v>3.7762735532082474E-2</v>
      </c>
      <c r="E3" s="14">
        <v>5.0486926072412786E-4</v>
      </c>
      <c r="F3" s="25">
        <f t="shared" ref="F3:F66" si="1">E3-C3</f>
        <v>4.465359273907945E-4</v>
      </c>
      <c r="G3" s="14">
        <v>7.3664987283820586E-3</v>
      </c>
      <c r="H3" s="14">
        <v>3.0396236803700415E-2</v>
      </c>
      <c r="I3" s="19" t="s">
        <v>61</v>
      </c>
      <c r="J3" s="23">
        <f>J1-J2</f>
        <v>7.3625713465038474E-3</v>
      </c>
      <c r="M3" s="11" t="s">
        <v>21</v>
      </c>
      <c r="N3" s="11"/>
    </row>
    <row r="4" spans="1:21" x14ac:dyDescent="0.25">
      <c r="A4" s="1">
        <v>42278</v>
      </c>
      <c r="B4">
        <v>6.1400600154478992E-2</v>
      </c>
      <c r="C4" s="14">
        <v>8.3333333333333337E-6</v>
      </c>
      <c r="D4" s="25">
        <f t="shared" si="0"/>
        <v>6.1392266821145659E-2</v>
      </c>
      <c r="E4" s="14">
        <v>8.2983117760394132E-2</v>
      </c>
      <c r="F4" s="25">
        <f t="shared" si="1"/>
        <v>8.2974784427060799E-2</v>
      </c>
      <c r="G4" s="14">
        <v>1.2743707874636339E-2</v>
      </c>
      <c r="H4" s="14">
        <v>4.8648558946509324E-2</v>
      </c>
      <c r="I4" s="19" t="s">
        <v>62</v>
      </c>
      <c r="J4" s="27">
        <f>J2/J1</f>
        <v>2.4649356180033697E-2</v>
      </c>
      <c r="M4" s="2" t="s">
        <v>22</v>
      </c>
      <c r="N4" s="26">
        <v>0.15700113432721974</v>
      </c>
    </row>
    <row r="5" spans="1:21" x14ac:dyDescent="0.25">
      <c r="A5" s="1">
        <v>42248</v>
      </c>
      <c r="B5">
        <v>-4.8829944849559659E-2</v>
      </c>
      <c r="C5" s="14">
        <v>0</v>
      </c>
      <c r="D5" s="25">
        <f t="shared" si="0"/>
        <v>-4.8829944849559659E-2</v>
      </c>
      <c r="E5" s="14">
        <v>-2.6442831573227132E-2</v>
      </c>
      <c r="F5" s="25">
        <f t="shared" si="1"/>
        <v>-2.6442831573227132E-2</v>
      </c>
      <c r="G5" s="14">
        <v>5.6144955598925027E-3</v>
      </c>
      <c r="H5" s="14">
        <v>-5.4444440409452163E-2</v>
      </c>
      <c r="M5" s="2" t="s">
        <v>23</v>
      </c>
      <c r="N5" s="26">
        <v>2.4649356180033697E-2</v>
      </c>
    </row>
    <row r="6" spans="1:21" x14ac:dyDescent="0.25">
      <c r="A6" s="1">
        <v>42219</v>
      </c>
      <c r="B6">
        <v>-6.4643236988759678E-2</v>
      </c>
      <c r="C6" s="14">
        <v>2.4999999999999998E-5</v>
      </c>
      <c r="D6" s="25">
        <f t="shared" si="0"/>
        <v>-6.4668236988759675E-2</v>
      </c>
      <c r="E6" s="14">
        <v>-6.2580818167202845E-2</v>
      </c>
      <c r="F6" s="25">
        <f t="shared" si="1"/>
        <v>-6.2605818167202842E-2</v>
      </c>
      <c r="G6" s="14">
        <v>3.2582606245324646E-3</v>
      </c>
      <c r="H6" s="14">
        <v>-6.7926497613292142E-2</v>
      </c>
      <c r="M6" s="2" t="s">
        <v>24</v>
      </c>
      <c r="N6" s="26">
        <v>1.6313025890974157E-2</v>
      </c>
    </row>
    <row r="7" spans="1:21" x14ac:dyDescent="0.25">
      <c r="A7" s="1">
        <v>42186</v>
      </c>
      <c r="B7">
        <v>1.7973893347259122E-2</v>
      </c>
      <c r="C7" s="14">
        <v>2.4999999999999998E-5</v>
      </c>
      <c r="D7" s="25">
        <f t="shared" si="0"/>
        <v>1.7948893347259121E-2</v>
      </c>
      <c r="E7" s="14">
        <v>1.9742029696721453E-2</v>
      </c>
      <c r="F7" s="25">
        <f t="shared" si="1"/>
        <v>1.9717029696721452E-2</v>
      </c>
      <c r="G7" s="14">
        <v>8.6220866904808211E-3</v>
      </c>
      <c r="H7" s="14">
        <v>9.3268066567783001E-3</v>
      </c>
      <c r="M7" s="2" t="s">
        <v>25</v>
      </c>
      <c r="N7" s="26">
        <v>8.6208648690695486E-2</v>
      </c>
    </row>
    <row r="8" spans="1:21" ht="15.75" thickBot="1" x14ac:dyDescent="0.3">
      <c r="A8" s="1">
        <v>42156</v>
      </c>
      <c r="B8">
        <v>3.0100395627408728E-2</v>
      </c>
      <c r="C8" s="14">
        <v>0</v>
      </c>
      <c r="D8" s="25">
        <f t="shared" si="0"/>
        <v>3.0100395627408728E-2</v>
      </c>
      <c r="E8" s="14">
        <v>-2.1011672375900514E-2</v>
      </c>
      <c r="F8" s="25">
        <f t="shared" si="1"/>
        <v>-2.1011672375900514E-2</v>
      </c>
      <c r="G8" s="14">
        <v>5.968368075565055E-3</v>
      </c>
      <c r="H8" s="14">
        <v>2.4132027551843672E-2</v>
      </c>
      <c r="M8" s="3" t="s">
        <v>26</v>
      </c>
      <c r="N8" s="3">
        <v>119</v>
      </c>
    </row>
    <row r="9" spans="1:21" x14ac:dyDescent="0.25">
      <c r="A9" s="1">
        <v>42125</v>
      </c>
      <c r="B9">
        <v>3.9835585700009238E-2</v>
      </c>
      <c r="C9" s="14">
        <v>8.3333333333333337E-6</v>
      </c>
      <c r="D9" s="25">
        <f t="shared" si="0"/>
        <v>3.9827252366675905E-2</v>
      </c>
      <c r="E9" s="14">
        <v>1.0491382393316817E-2</v>
      </c>
      <c r="F9" s="25">
        <f t="shared" si="1"/>
        <v>1.0483049059983483E-2</v>
      </c>
      <c r="G9" s="14">
        <v>8.0204376062111976E-3</v>
      </c>
      <c r="H9" s="14">
        <v>3.1806814760464708E-2</v>
      </c>
    </row>
    <row r="10" spans="1:21" ht="15.75" thickBot="1" x14ac:dyDescent="0.3">
      <c r="A10" s="1">
        <v>42095</v>
      </c>
      <c r="B10">
        <v>5.1179653025699982E-2</v>
      </c>
      <c r="C10" s="14">
        <v>1.6666666666666667E-5</v>
      </c>
      <c r="D10" s="25">
        <f t="shared" si="0"/>
        <v>5.1162986359033318E-2</v>
      </c>
      <c r="E10" s="14">
        <v>8.5208197301247512E-3</v>
      </c>
      <c r="F10" s="25">
        <f t="shared" si="1"/>
        <v>8.5041530634580847E-3</v>
      </c>
      <c r="G10" s="14">
        <v>7.8915006925428452E-3</v>
      </c>
      <c r="H10" s="14">
        <v>4.3271485666490472E-2</v>
      </c>
      <c r="M10" t="s">
        <v>27</v>
      </c>
    </row>
    <row r="11" spans="1:21" x14ac:dyDescent="0.25">
      <c r="A11" s="1">
        <v>42065</v>
      </c>
      <c r="B11">
        <v>-1.1422931167995948E-2</v>
      </c>
      <c r="C11" s="14">
        <v>1.6666666666666667E-5</v>
      </c>
      <c r="D11" s="25">
        <f t="shared" si="0"/>
        <v>-1.1439597834662614E-2</v>
      </c>
      <c r="E11" s="14">
        <v>-1.739610691375626E-2</v>
      </c>
      <c r="F11" s="25">
        <f t="shared" si="1"/>
        <v>-1.7412773580422928E-2</v>
      </c>
      <c r="G11" s="14">
        <v>6.2028578638653959E-3</v>
      </c>
      <c r="H11" s="14">
        <v>-1.7642455698528011E-2</v>
      </c>
      <c r="M11" s="4"/>
      <c r="N11" s="4" t="s">
        <v>32</v>
      </c>
      <c r="O11" s="4" t="s">
        <v>33</v>
      </c>
      <c r="P11" s="4" t="s">
        <v>34</v>
      </c>
      <c r="Q11" s="4" t="s">
        <v>35</v>
      </c>
      <c r="R11" s="4" t="s">
        <v>36</v>
      </c>
    </row>
    <row r="12" spans="1:21" x14ac:dyDescent="0.25">
      <c r="A12" s="1">
        <v>42037</v>
      </c>
      <c r="B12">
        <v>0.12688487631775164</v>
      </c>
      <c r="C12" s="14">
        <v>1.6666666666666667E-5</v>
      </c>
      <c r="D12" s="25">
        <f t="shared" si="0"/>
        <v>0.12686820965108497</v>
      </c>
      <c r="E12" s="14">
        <v>5.4892511014553946E-2</v>
      </c>
      <c r="F12" s="25">
        <f t="shared" si="1"/>
        <v>5.4875844347887281E-2</v>
      </c>
      <c r="G12" s="14">
        <v>1.091289381592786E-2</v>
      </c>
      <c r="H12" s="14">
        <v>0.11595531583515711</v>
      </c>
      <c r="M12" s="2" t="s">
        <v>28</v>
      </c>
      <c r="N12" s="2">
        <v>1</v>
      </c>
      <c r="O12" s="2">
        <v>2.1975175006381353E-2</v>
      </c>
      <c r="P12" s="2">
        <v>2.1975175006381353E-2</v>
      </c>
      <c r="Q12" s="2">
        <v>2.9568593524159059</v>
      </c>
      <c r="R12" s="2">
        <v>8.8158200833269071E-2</v>
      </c>
    </row>
    <row r="13" spans="1:21" x14ac:dyDescent="0.25">
      <c r="A13" s="1">
        <v>42006</v>
      </c>
      <c r="B13">
        <v>-0.12544222872288729</v>
      </c>
      <c r="C13" s="14">
        <v>1.6666666666666667E-5</v>
      </c>
      <c r="D13" s="25">
        <f t="shared" si="0"/>
        <v>-0.12545889538955396</v>
      </c>
      <c r="E13" s="14">
        <v>-3.1040805790470194E-2</v>
      </c>
      <c r="F13" s="25">
        <f t="shared" si="1"/>
        <v>-3.1057472457136862E-2</v>
      </c>
      <c r="G13" s="14">
        <v>5.3138240974690935E-3</v>
      </c>
      <c r="H13" s="14">
        <v>-0.13077271948702304</v>
      </c>
      <c r="M13" s="2" t="s">
        <v>29</v>
      </c>
      <c r="N13" s="2">
        <v>117</v>
      </c>
      <c r="O13" s="2">
        <v>0.86953593976186294</v>
      </c>
      <c r="P13" s="2">
        <v>7.431931109075752E-3</v>
      </c>
      <c r="Q13" s="2"/>
      <c r="R13" s="2"/>
    </row>
    <row r="14" spans="1:21" ht="15.75" thickBot="1" x14ac:dyDescent="0.3">
      <c r="A14" s="1">
        <v>41974</v>
      </c>
      <c r="B14">
        <v>4.0226044865397589E-2</v>
      </c>
      <c r="C14" s="14">
        <v>2.4999999999999998E-5</v>
      </c>
      <c r="D14" s="25">
        <f t="shared" si="0"/>
        <v>4.0201044865397592E-2</v>
      </c>
      <c r="E14" s="14">
        <v>-4.1885878779204244E-3</v>
      </c>
      <c r="F14" s="25">
        <f t="shared" si="1"/>
        <v>-4.2135878779204243E-3</v>
      </c>
      <c r="G14" s="14">
        <v>7.0628637815105403E-3</v>
      </c>
      <c r="H14" s="14">
        <v>3.3138181083887053E-2</v>
      </c>
      <c r="M14" s="3" t="s">
        <v>30</v>
      </c>
      <c r="N14" s="3">
        <v>118</v>
      </c>
      <c r="O14" s="3">
        <v>0.89151111476824429</v>
      </c>
      <c r="P14" s="3"/>
      <c r="Q14" s="3"/>
      <c r="R14" s="3"/>
    </row>
    <row r="15" spans="1:21" ht="15.75" thickBot="1" x14ac:dyDescent="0.3">
      <c r="A15" s="1">
        <v>41946</v>
      </c>
      <c r="B15">
        <v>-5.2909869281701095E-3</v>
      </c>
      <c r="C15" s="14">
        <v>3.3333333333333335E-5</v>
      </c>
      <c r="D15" s="25">
        <f t="shared" si="0"/>
        <v>-5.3243202615034426E-3</v>
      </c>
      <c r="E15" s="14">
        <v>2.4533588760364822E-2</v>
      </c>
      <c r="F15" s="25">
        <f t="shared" si="1"/>
        <v>2.4500255427031489E-2</v>
      </c>
      <c r="G15" s="14">
        <v>8.9337424642698983E-3</v>
      </c>
      <c r="H15" s="14">
        <v>-1.4258062725773341E-2</v>
      </c>
    </row>
    <row r="16" spans="1:21" x14ac:dyDescent="0.25">
      <c r="A16" s="1">
        <v>41913</v>
      </c>
      <c r="B16">
        <v>1.0748243261382734E-2</v>
      </c>
      <c r="C16" s="14">
        <v>1.6666666666666667E-5</v>
      </c>
      <c r="D16" s="25">
        <f t="shared" si="0"/>
        <v>1.0731576594716068E-2</v>
      </c>
      <c r="E16" s="14">
        <v>2.3201460786772321E-2</v>
      </c>
      <c r="F16" s="25">
        <f t="shared" si="1"/>
        <v>2.3184794120105653E-2</v>
      </c>
      <c r="G16" s="14">
        <v>8.8480322898782365E-3</v>
      </c>
      <c r="H16" s="14">
        <v>1.8835443048378312E-3</v>
      </c>
      <c r="M16" s="4"/>
      <c r="N16" s="4" t="s">
        <v>37</v>
      </c>
      <c r="O16" s="4" t="s">
        <v>25</v>
      </c>
      <c r="P16" s="4" t="s">
        <v>38</v>
      </c>
      <c r="Q16" s="4" t="s">
        <v>39</v>
      </c>
      <c r="R16" s="4" t="s">
        <v>40</v>
      </c>
      <c r="S16" s="4" t="s">
        <v>41</v>
      </c>
      <c r="T16" s="4" t="s">
        <v>42</v>
      </c>
      <c r="U16" s="4" t="s">
        <v>43</v>
      </c>
    </row>
    <row r="17" spans="1:21" x14ac:dyDescent="0.25">
      <c r="A17" s="1">
        <v>41884</v>
      </c>
      <c r="B17">
        <v>1.3288533413906616E-2</v>
      </c>
      <c r="C17" s="14">
        <v>8.3333333333333337E-6</v>
      </c>
      <c r="D17" s="25">
        <f t="shared" si="0"/>
        <v>1.3280200080573281E-2</v>
      </c>
      <c r="E17" s="14">
        <v>-1.5513837223063764E-2</v>
      </c>
      <c r="F17" s="25">
        <f t="shared" si="1"/>
        <v>-1.5522170556397099E-2</v>
      </c>
      <c r="G17" s="14">
        <v>6.3260419621292575E-3</v>
      </c>
      <c r="H17" s="14">
        <v>6.9541581184440239E-3</v>
      </c>
      <c r="M17" s="2" t="s">
        <v>31</v>
      </c>
      <c r="N17" s="2">
        <v>7.337404241142256E-3</v>
      </c>
      <c r="O17" s="2">
        <v>7.9806271196573401E-3</v>
      </c>
      <c r="P17" s="2">
        <v>0.91940196317019485</v>
      </c>
      <c r="Q17" s="2">
        <v>0.35977699356731552</v>
      </c>
      <c r="R17" s="2">
        <v>-8.4678095739707717E-3</v>
      </c>
      <c r="S17" s="2">
        <v>2.3142618056255282E-2</v>
      </c>
      <c r="T17" s="2">
        <v>-8.4678095739707717E-3</v>
      </c>
      <c r="U17" s="2">
        <v>2.3142618056255282E-2</v>
      </c>
    </row>
    <row r="18" spans="1:21" ht="15.75" thickBot="1" x14ac:dyDescent="0.3">
      <c r="A18" s="1">
        <v>41852</v>
      </c>
      <c r="B18">
        <v>3.0865319544183128E-2</v>
      </c>
      <c r="C18" s="14">
        <v>2.4999999999999998E-5</v>
      </c>
      <c r="D18" s="25">
        <f t="shared" si="0"/>
        <v>3.0840319544183127E-2</v>
      </c>
      <c r="E18" s="14">
        <v>3.7655295489735119E-2</v>
      </c>
      <c r="F18" s="25">
        <f t="shared" si="1"/>
        <v>3.7630295489735122E-2</v>
      </c>
      <c r="G18" s="14">
        <v>9.7892431297921696E-3</v>
      </c>
      <c r="H18" s="14">
        <v>2.1051076414390957E-2</v>
      </c>
      <c r="M18" s="3" t="s">
        <v>57</v>
      </c>
      <c r="N18" s="3">
        <v>6.515598287870826E-2</v>
      </c>
      <c r="O18" s="3">
        <v>3.7891253003718151E-2</v>
      </c>
      <c r="P18" s="3">
        <v>1.7195520790065904</v>
      </c>
      <c r="Q18" s="3">
        <v>8.8158200833269779E-2</v>
      </c>
      <c r="R18" s="3">
        <v>-9.8856581436106566E-3</v>
      </c>
      <c r="S18" s="3">
        <v>0.14019762390102719</v>
      </c>
      <c r="T18" s="3">
        <v>-9.8856581436106566E-3</v>
      </c>
      <c r="U18" s="3">
        <v>0.14019762390102719</v>
      </c>
    </row>
    <row r="19" spans="1:21" x14ac:dyDescent="0.25">
      <c r="A19" s="1">
        <v>41821</v>
      </c>
      <c r="B19">
        <v>7.8642950880851159E-3</v>
      </c>
      <c r="C19" s="14">
        <v>1.6666666666666667E-5</v>
      </c>
      <c r="D19" s="25">
        <f t="shared" si="0"/>
        <v>7.8476284214184493E-3</v>
      </c>
      <c r="E19" s="14">
        <v>-1.5079830581919862E-2</v>
      </c>
      <c r="F19" s="25">
        <f t="shared" si="1"/>
        <v>-1.5096497248586528E-2</v>
      </c>
      <c r="G19" s="14">
        <v>6.353777124884886E-3</v>
      </c>
      <c r="H19" s="14">
        <v>1.4938512965335634E-3</v>
      </c>
    </row>
    <row r="20" spans="1:21" x14ac:dyDescent="0.25">
      <c r="A20" s="1">
        <v>41792</v>
      </c>
      <c r="B20">
        <v>3.6890440276661753E-2</v>
      </c>
      <c r="C20" s="14">
        <v>1.6666666666666667E-5</v>
      </c>
      <c r="D20" s="25">
        <f t="shared" si="0"/>
        <v>3.6873773609995088E-2</v>
      </c>
      <c r="E20" s="14">
        <v>1.9058331658920569E-2</v>
      </c>
      <c r="F20" s="25">
        <f t="shared" si="1"/>
        <v>1.90416649922539E-2</v>
      </c>
      <c r="G20" s="14">
        <v>8.5780826393596493E-3</v>
      </c>
      <c r="H20" s="14">
        <v>2.8295690970635438E-2</v>
      </c>
    </row>
    <row r="21" spans="1:21" x14ac:dyDescent="0.25">
      <c r="A21" s="1">
        <v>41760</v>
      </c>
      <c r="B21">
        <v>-7.3240914590152828E-3</v>
      </c>
      <c r="C21" s="14">
        <v>2.4999999999999998E-5</v>
      </c>
      <c r="D21" s="25">
        <f t="shared" si="0"/>
        <v>-7.3490914590152827E-3</v>
      </c>
      <c r="E21" s="14">
        <v>2.1030280012996005E-2</v>
      </c>
      <c r="F21" s="25">
        <f t="shared" si="1"/>
        <v>2.1005280012996005E-2</v>
      </c>
      <c r="G21" s="14">
        <v>8.7060239060314966E-3</v>
      </c>
      <c r="H21" s="14">
        <v>-1.6055115365046779E-2</v>
      </c>
    </row>
    <row r="22" spans="1:21" x14ac:dyDescent="0.25">
      <c r="A22" s="1">
        <v>41730</v>
      </c>
      <c r="B22">
        <v>-7.2099532090240906E-2</v>
      </c>
      <c r="C22" s="14">
        <v>1.6666666666666667E-5</v>
      </c>
      <c r="D22" s="25">
        <f t="shared" si="0"/>
        <v>-7.2116198756907571E-2</v>
      </c>
      <c r="E22" s="14">
        <v>6.2007889650528281E-3</v>
      </c>
      <c r="F22" s="25">
        <f t="shared" si="1"/>
        <v>6.1841222983861615E-3</v>
      </c>
      <c r="G22" s="14">
        <v>7.7403368077357424E-3</v>
      </c>
      <c r="H22" s="14">
        <v>-7.9856535564643311E-2</v>
      </c>
      <c r="M22" t="s">
        <v>65</v>
      </c>
    </row>
    <row r="23" spans="1:21" ht="15.75" thickBot="1" x14ac:dyDescent="0.3">
      <c r="A23" s="1">
        <v>41701</v>
      </c>
      <c r="B23">
        <v>6.8461818416205036E-2</v>
      </c>
      <c r="C23" s="14">
        <v>4.1666666666666672E-5</v>
      </c>
      <c r="D23" s="25">
        <f t="shared" si="0"/>
        <v>6.8420151749538374E-2</v>
      </c>
      <c r="E23" s="14">
        <v>6.9321656079357474E-3</v>
      </c>
      <c r="F23" s="25">
        <f t="shared" si="1"/>
        <v>6.890498941269081E-3</v>
      </c>
      <c r="G23" s="14">
        <v>7.7863614721853415E-3</v>
      </c>
      <c r="H23" s="14">
        <v>6.0633790277353036E-2</v>
      </c>
    </row>
    <row r="24" spans="1:21" x14ac:dyDescent="0.25">
      <c r="A24" s="1">
        <v>41673</v>
      </c>
      <c r="B24">
        <v>2.637279422705489E-2</v>
      </c>
      <c r="C24" s="14">
        <v>4.1666666666666672E-5</v>
      </c>
      <c r="D24" s="25">
        <f t="shared" si="0"/>
        <v>2.6331127560388225E-2</v>
      </c>
      <c r="E24" s="14">
        <v>4.3117029976595278E-2</v>
      </c>
      <c r="F24" s="25">
        <f t="shared" si="1"/>
        <v>4.3075363309928609E-2</v>
      </c>
      <c r="G24" s="14">
        <v>1.0144021875458101E-2</v>
      </c>
      <c r="H24" s="14">
        <v>1.6187105684930123E-2</v>
      </c>
      <c r="M24" s="4" t="s">
        <v>66</v>
      </c>
      <c r="N24" s="4" t="s">
        <v>73</v>
      </c>
      <c r="O24" s="4" t="s">
        <v>45</v>
      </c>
    </row>
    <row r="25" spans="1:21" x14ac:dyDescent="0.25">
      <c r="A25" s="1">
        <v>41641</v>
      </c>
      <c r="B25">
        <v>-4.7160027316970159E-2</v>
      </c>
      <c r="C25" s="14">
        <v>1.6666666666666667E-5</v>
      </c>
      <c r="D25" s="25">
        <f t="shared" si="0"/>
        <v>-4.7176693983636823E-2</v>
      </c>
      <c r="E25" s="14">
        <v>-3.5582905675162646E-2</v>
      </c>
      <c r="F25" s="25">
        <f t="shared" si="1"/>
        <v>-3.5599572341829311E-2</v>
      </c>
      <c r="G25" s="14">
        <v>5.0178791151486895E-3</v>
      </c>
      <c r="H25" s="14">
        <v>-5.2194573098785516E-2</v>
      </c>
      <c r="M25" s="2">
        <v>1</v>
      </c>
      <c r="N25" s="2">
        <v>6.1859773650259102E-3</v>
      </c>
      <c r="O25" s="2">
        <v>-1.6075805113231759E-2</v>
      </c>
    </row>
    <row r="26" spans="1:21" x14ac:dyDescent="0.25">
      <c r="A26" s="1">
        <v>41610</v>
      </c>
      <c r="B26">
        <v>2.2020264531377277E-2</v>
      </c>
      <c r="C26" s="14">
        <v>1.6666666666666667E-5</v>
      </c>
      <c r="D26" s="25">
        <f t="shared" si="0"/>
        <v>2.2003597864710608E-2</v>
      </c>
      <c r="E26" s="14">
        <v>2.356279155049279E-2</v>
      </c>
      <c r="F26" s="25">
        <f t="shared" si="1"/>
        <v>2.3546124883826122E-2</v>
      </c>
      <c r="G26" s="14">
        <v>8.8715751509327572E-3</v>
      </c>
      <c r="H26" s="14">
        <v>1.3132022713777851E-2</v>
      </c>
      <c r="M26" s="2">
        <v>2</v>
      </c>
      <c r="N26" s="2">
        <v>7.3664987283820586E-3</v>
      </c>
      <c r="O26" s="2">
        <v>3.0396236803700415E-2</v>
      </c>
    </row>
    <row r="27" spans="1:21" x14ac:dyDescent="0.25">
      <c r="A27" s="1">
        <v>41579</v>
      </c>
      <c r="B27">
        <v>0.11020566659768992</v>
      </c>
      <c r="C27" s="14">
        <v>4.1666666666666672E-5</v>
      </c>
      <c r="D27" s="25">
        <f t="shared" si="0"/>
        <v>0.11016399993102326</v>
      </c>
      <c r="E27" s="14">
        <v>2.8049471635186451E-2</v>
      </c>
      <c r="F27" s="25">
        <f t="shared" si="1"/>
        <v>2.8007804968519786E-2</v>
      </c>
      <c r="G27" s="14">
        <v>9.1622803021413311E-3</v>
      </c>
      <c r="H27" s="14">
        <v>0.10100171962888192</v>
      </c>
      <c r="M27" s="2">
        <v>3</v>
      </c>
      <c r="N27" s="2">
        <v>1.2743707874636339E-2</v>
      </c>
      <c r="O27" s="2">
        <v>4.8648558946509324E-2</v>
      </c>
    </row>
    <row r="28" spans="1:21" x14ac:dyDescent="0.25">
      <c r="A28" s="1">
        <v>41548</v>
      </c>
      <c r="B28">
        <v>4.4439554721322867E-3</v>
      </c>
      <c r="C28" s="14">
        <v>9.1666666666666668E-5</v>
      </c>
      <c r="D28" s="25">
        <f t="shared" si="0"/>
        <v>4.3522888054656197E-3</v>
      </c>
      <c r="E28" s="14">
        <v>4.4595752618006079E-2</v>
      </c>
      <c r="F28" s="25">
        <f t="shared" si="1"/>
        <v>4.4504085951339416E-2</v>
      </c>
      <c r="G28" s="14">
        <v>1.0237111703420287E-2</v>
      </c>
      <c r="H28" s="14">
        <v>-5.8848228979546677E-3</v>
      </c>
      <c r="M28" s="2">
        <v>4</v>
      </c>
      <c r="N28" s="2">
        <v>5.6144955598925027E-3</v>
      </c>
      <c r="O28" s="2">
        <v>-5.4444440409452163E-2</v>
      </c>
    </row>
    <row r="29" spans="1:21" x14ac:dyDescent="0.25">
      <c r="A29" s="1">
        <v>41520</v>
      </c>
      <c r="B29">
        <v>2.2956607952850348E-2</v>
      </c>
      <c r="C29" s="14">
        <v>1.6666666666666667E-5</v>
      </c>
      <c r="D29" s="25">
        <f t="shared" si="0"/>
        <v>2.2939941286183679E-2</v>
      </c>
      <c r="E29" s="14">
        <v>2.9749523177239112E-2</v>
      </c>
      <c r="F29" s="25">
        <f t="shared" si="1"/>
        <v>2.9732856510572444E-2</v>
      </c>
      <c r="G29" s="14">
        <v>9.2746777308802038E-3</v>
      </c>
      <c r="H29" s="14">
        <v>1.3665263555303475E-2</v>
      </c>
      <c r="M29" s="2">
        <v>5</v>
      </c>
      <c r="N29" s="2">
        <v>3.2582606245324646E-3</v>
      </c>
      <c r="O29" s="2">
        <v>-6.7926497613292142E-2</v>
      </c>
    </row>
    <row r="30" spans="1:21" x14ac:dyDescent="0.25">
      <c r="A30" s="1">
        <v>41487</v>
      </c>
      <c r="B30">
        <v>-9.3307038150891322E-2</v>
      </c>
      <c r="C30" s="14">
        <v>3.3333333333333335E-5</v>
      </c>
      <c r="D30" s="25">
        <f t="shared" si="0"/>
        <v>-9.3340371484224652E-2</v>
      </c>
      <c r="E30" s="14">
        <v>-3.1298019033866864E-2</v>
      </c>
      <c r="F30" s="25">
        <f t="shared" si="1"/>
        <v>-3.1331352367200201E-2</v>
      </c>
      <c r="G30" s="14">
        <v>5.2959791827381841E-3</v>
      </c>
      <c r="H30" s="14">
        <v>-9.863635066696283E-2</v>
      </c>
      <c r="M30" s="2">
        <v>6</v>
      </c>
      <c r="N30" s="2">
        <v>8.6220866904808211E-3</v>
      </c>
      <c r="O30" s="2">
        <v>9.3268066567783001E-3</v>
      </c>
    </row>
    <row r="31" spans="1:21" x14ac:dyDescent="0.25">
      <c r="A31" s="1">
        <v>41456</v>
      </c>
      <c r="B31">
        <v>6.3390794065053227E-2</v>
      </c>
      <c r="C31" s="14">
        <v>1.6666666666666667E-5</v>
      </c>
      <c r="D31" s="25">
        <f t="shared" si="0"/>
        <v>6.3374127398386562E-2</v>
      </c>
      <c r="E31" s="14">
        <v>4.9462079815224991E-2</v>
      </c>
      <c r="F31" s="25">
        <f t="shared" si="1"/>
        <v>4.9445413148558326E-2</v>
      </c>
      <c r="G31" s="14">
        <v>1.0559068733680378E-2</v>
      </c>
      <c r="H31" s="14">
        <v>5.2815058664706184E-2</v>
      </c>
      <c r="M31" s="2">
        <v>7</v>
      </c>
      <c r="N31" s="2">
        <v>5.968368075565055E-3</v>
      </c>
      <c r="O31" s="2">
        <v>2.4132027551843672E-2</v>
      </c>
    </row>
    <row r="32" spans="1:21" x14ac:dyDescent="0.25">
      <c r="A32" s="1">
        <v>41428</v>
      </c>
      <c r="B32">
        <v>-3.2973076813924224E-2</v>
      </c>
      <c r="C32" s="14">
        <v>2.4999999999999998E-5</v>
      </c>
      <c r="D32" s="25">
        <f t="shared" si="0"/>
        <v>-3.2998076813924221E-2</v>
      </c>
      <c r="E32" s="14">
        <v>-1.4999301636062778E-2</v>
      </c>
      <c r="F32" s="25">
        <f t="shared" si="1"/>
        <v>-1.5024301636062779E-2</v>
      </c>
      <c r="G32" s="14">
        <v>6.358481100978401E-3</v>
      </c>
      <c r="H32" s="14">
        <v>-3.9356557914902619E-2</v>
      </c>
      <c r="M32" s="2">
        <v>8</v>
      </c>
      <c r="N32" s="2">
        <v>8.0204376062111976E-3</v>
      </c>
      <c r="O32" s="2">
        <v>3.1806814760464708E-2</v>
      </c>
    </row>
    <row r="33" spans="1:15" x14ac:dyDescent="0.25">
      <c r="A33" s="1">
        <v>41395</v>
      </c>
      <c r="B33">
        <v>0.11385436827384375</v>
      </c>
      <c r="C33" s="14">
        <v>1.6666666666666667E-5</v>
      </c>
      <c r="D33" s="25">
        <f t="shared" si="0"/>
        <v>0.11383770160717709</v>
      </c>
      <c r="E33" s="14">
        <v>2.0762811721046104E-2</v>
      </c>
      <c r="F33" s="25">
        <f t="shared" si="1"/>
        <v>2.0746145054379436E-2</v>
      </c>
      <c r="G33" s="14">
        <v>8.6891397131045999E-3</v>
      </c>
      <c r="H33" s="14">
        <v>0.10514856189407248</v>
      </c>
      <c r="M33" s="2">
        <v>9</v>
      </c>
      <c r="N33" s="2">
        <v>7.8915006925428452E-3</v>
      </c>
      <c r="O33" s="2">
        <v>4.3271485666490472E-2</v>
      </c>
    </row>
    <row r="34" spans="1:15" x14ac:dyDescent="0.25">
      <c r="A34" s="1">
        <v>41365</v>
      </c>
      <c r="B34">
        <v>3.9115869981788072E-2</v>
      </c>
      <c r="C34" s="14">
        <v>4.1666666666666672E-5</v>
      </c>
      <c r="D34" s="25">
        <f t="shared" si="0"/>
        <v>3.9074203315121403E-2</v>
      </c>
      <c r="E34" s="14">
        <v>1.8085767859252311E-2</v>
      </c>
      <c r="F34" s="25">
        <f t="shared" si="1"/>
        <v>1.8044101192585645E-2</v>
      </c>
      <c r="G34" s="14">
        <v>8.5130853895080457E-3</v>
      </c>
      <c r="H34" s="14">
        <v>3.0561117925613356E-2</v>
      </c>
      <c r="M34" s="2">
        <v>10</v>
      </c>
      <c r="N34" s="2">
        <v>6.2028578638653959E-3</v>
      </c>
      <c r="O34" s="2">
        <v>-1.7642455698528011E-2</v>
      </c>
    </row>
    <row r="35" spans="1:15" x14ac:dyDescent="0.25">
      <c r="A35" s="1">
        <v>41334</v>
      </c>
      <c r="B35">
        <v>-2.9844670609255105E-2</v>
      </c>
      <c r="C35" s="14">
        <v>6.666666666666667E-5</v>
      </c>
      <c r="D35" s="25">
        <f t="shared" si="0"/>
        <v>-2.9911337275921771E-2</v>
      </c>
      <c r="E35" s="14">
        <v>3.5987723516956116E-2</v>
      </c>
      <c r="F35" s="25">
        <f t="shared" si="1"/>
        <v>3.592105685028945E-2</v>
      </c>
      <c r="G35" s="14">
        <v>9.6778760062648204E-3</v>
      </c>
      <c r="H35" s="14">
        <v>-3.9589213282186592E-2</v>
      </c>
      <c r="M35" s="2">
        <v>11</v>
      </c>
      <c r="N35" s="2">
        <v>1.091289381592786E-2</v>
      </c>
      <c r="O35" s="2">
        <v>0.11595531583515711</v>
      </c>
    </row>
    <row r="36" spans="1:15" x14ac:dyDescent="0.25">
      <c r="A36" s="1">
        <v>41306</v>
      </c>
      <c r="B36">
        <v>3.9744955273578679E-2</v>
      </c>
      <c r="C36" s="14">
        <v>6.666666666666667E-5</v>
      </c>
      <c r="D36" s="25">
        <f t="shared" si="0"/>
        <v>3.9678288606912013E-2</v>
      </c>
      <c r="E36" s="14">
        <v>1.1060649195259176E-2</v>
      </c>
      <c r="F36" s="25">
        <f t="shared" si="1"/>
        <v>1.0993982528592509E-2</v>
      </c>
      <c r="G36" s="14">
        <v>8.053727978544048E-3</v>
      </c>
      <c r="H36" s="14">
        <v>3.1624560628367965E-2</v>
      </c>
      <c r="M36" s="2">
        <v>12</v>
      </c>
      <c r="N36" s="2">
        <v>5.3138240974690935E-3</v>
      </c>
      <c r="O36" s="2">
        <v>-0.13077271948702304</v>
      </c>
    </row>
    <row r="37" spans="1:15" x14ac:dyDescent="0.25">
      <c r="A37" s="1">
        <v>41276</v>
      </c>
      <c r="B37">
        <v>7.7398540758016596E-2</v>
      </c>
      <c r="C37" s="14">
        <v>4.1666666666666672E-5</v>
      </c>
      <c r="D37" s="25">
        <f t="shared" si="0"/>
        <v>7.7356874091349934E-2</v>
      </c>
      <c r="E37" s="14">
        <v>5.0428096519578469E-2</v>
      </c>
      <c r="F37" s="25">
        <f t="shared" si="1"/>
        <v>5.03864298529118E-2</v>
      </c>
      <c r="G37" s="14">
        <v>1.0620381601957812E-2</v>
      </c>
      <c r="H37" s="14">
        <v>6.6736492489392119E-2</v>
      </c>
      <c r="M37" s="2">
        <v>13</v>
      </c>
      <c r="N37" s="2">
        <v>7.0628637815105403E-3</v>
      </c>
      <c r="O37" s="2">
        <v>3.3138181083887053E-2</v>
      </c>
    </row>
    <row r="38" spans="1:15" x14ac:dyDescent="0.25">
      <c r="A38" s="1">
        <v>41246</v>
      </c>
      <c r="B38">
        <v>7.0350596735780355E-2</v>
      </c>
      <c r="C38" s="14">
        <v>3.3333333333333335E-5</v>
      </c>
      <c r="D38" s="25">
        <f t="shared" si="0"/>
        <v>7.0317263402447025E-2</v>
      </c>
      <c r="E38" s="14">
        <v>7.068230463864511E-3</v>
      </c>
      <c r="F38" s="25">
        <f t="shared" si="1"/>
        <v>7.0348971305311779E-3</v>
      </c>
      <c r="G38" s="14">
        <v>7.7957698781326197E-3</v>
      </c>
      <c r="H38" s="14">
        <v>6.2521493524314409E-2</v>
      </c>
      <c r="M38" s="2">
        <v>14</v>
      </c>
      <c r="N38" s="2">
        <v>8.9337424642698983E-3</v>
      </c>
      <c r="O38" s="2">
        <v>-1.4258062725773341E-2</v>
      </c>
    </row>
    <row r="39" spans="1:15" x14ac:dyDescent="0.25">
      <c r="A39" s="1">
        <v>41214</v>
      </c>
      <c r="B39">
        <v>-1.4395377414003296E-2</v>
      </c>
      <c r="C39" s="14">
        <v>1.0833333333333334E-4</v>
      </c>
      <c r="D39" s="25">
        <f t="shared" si="0"/>
        <v>-1.450371074733663E-2</v>
      </c>
      <c r="E39" s="14">
        <v>2.8467170173434031E-3</v>
      </c>
      <c r="F39" s="25">
        <f t="shared" si="1"/>
        <v>2.7383836840100696E-3</v>
      </c>
      <c r="G39" s="14">
        <v>7.5158263215729503E-3</v>
      </c>
      <c r="H39" s="14">
        <v>-2.2019537068909578E-2</v>
      </c>
      <c r="M39" s="2">
        <v>15</v>
      </c>
      <c r="N39" s="2">
        <v>8.8480322898782365E-3</v>
      </c>
      <c r="O39" s="2">
        <v>1.8835443048378312E-3</v>
      </c>
    </row>
    <row r="40" spans="1:15" x14ac:dyDescent="0.25">
      <c r="A40" s="1">
        <v>41183</v>
      </c>
      <c r="B40">
        <v>3.7248752135754785E-2</v>
      </c>
      <c r="C40" s="14">
        <v>9.1666666666666668E-5</v>
      </c>
      <c r="D40" s="25">
        <f t="shared" si="0"/>
        <v>3.7157085469088122E-2</v>
      </c>
      <c r="E40" s="14">
        <v>-1.9789409878227415E-2</v>
      </c>
      <c r="F40" s="25">
        <f t="shared" si="1"/>
        <v>-1.9881076544894082E-2</v>
      </c>
      <c r="G40" s="14">
        <v>6.0420331581728486E-3</v>
      </c>
      <c r="H40" s="14">
        <v>3.1115052310915273E-2</v>
      </c>
      <c r="M40" s="2">
        <v>16</v>
      </c>
      <c r="N40" s="2">
        <v>6.3260419621292575E-3</v>
      </c>
      <c r="O40" s="2">
        <v>6.9541581184440239E-3</v>
      </c>
    </row>
    <row r="41" spans="1:15" x14ac:dyDescent="0.25">
      <c r="A41" s="1">
        <v>41156</v>
      </c>
      <c r="B41">
        <v>8.9930012902192741E-2</v>
      </c>
      <c r="C41" s="14">
        <v>5.833333333333334E-5</v>
      </c>
      <c r="D41" s="25">
        <f t="shared" si="0"/>
        <v>8.9871679568859414E-2</v>
      </c>
      <c r="E41" s="14">
        <v>2.4236153696477025E-2</v>
      </c>
      <c r="F41" s="25">
        <f t="shared" si="1"/>
        <v>2.4177820363143691E-2</v>
      </c>
      <c r="G41" s="14">
        <v>8.9127338907677295E-3</v>
      </c>
      <c r="H41" s="14">
        <v>8.0958945678091684E-2</v>
      </c>
      <c r="M41" s="2">
        <v>17</v>
      </c>
      <c r="N41" s="2">
        <v>9.7892431297921696E-3</v>
      </c>
      <c r="O41" s="2">
        <v>2.1051076414390957E-2</v>
      </c>
    </row>
    <row r="42" spans="1:15" x14ac:dyDescent="0.25">
      <c r="A42" s="1">
        <v>41122</v>
      </c>
      <c r="B42">
        <v>3.1666650477984601E-2</v>
      </c>
      <c r="C42" s="14">
        <v>7.4999999999999993E-5</v>
      </c>
      <c r="D42" s="25">
        <f t="shared" si="0"/>
        <v>3.1591650477984602E-2</v>
      </c>
      <c r="E42" s="14">
        <v>1.9763369680148246E-2</v>
      </c>
      <c r="F42" s="25">
        <f t="shared" si="1"/>
        <v>1.9688369680148247E-2</v>
      </c>
      <c r="G42" s="14">
        <v>8.6202193189316746E-3</v>
      </c>
      <c r="H42" s="14">
        <v>2.2971431159052928E-2</v>
      </c>
      <c r="M42" s="2">
        <v>18</v>
      </c>
      <c r="N42" s="2">
        <v>6.353777124884886E-3</v>
      </c>
      <c r="O42" s="2">
        <v>1.4938512965335634E-3</v>
      </c>
    </row>
    <row r="43" spans="1:15" x14ac:dyDescent="0.25">
      <c r="A43" s="1">
        <v>41092</v>
      </c>
      <c r="B43">
        <v>1.5957733525372563E-2</v>
      </c>
      <c r="C43" s="14">
        <v>5.833333333333334E-5</v>
      </c>
      <c r="D43" s="25">
        <f t="shared" si="0"/>
        <v>1.5899400192039229E-2</v>
      </c>
      <c r="E43" s="14">
        <v>1.2597574126154365E-2</v>
      </c>
      <c r="F43" s="25">
        <f t="shared" si="1"/>
        <v>1.2539240792821031E-2</v>
      </c>
      <c r="G43" s="14">
        <v>8.1544107995513027E-3</v>
      </c>
      <c r="H43" s="14">
        <v>7.7449893924879266E-3</v>
      </c>
      <c r="M43" s="2">
        <v>19</v>
      </c>
      <c r="N43" s="2">
        <v>8.5780826393596493E-3</v>
      </c>
      <c r="O43" s="2">
        <v>2.8295690970635438E-2</v>
      </c>
    </row>
    <row r="44" spans="1:15" x14ac:dyDescent="0.25">
      <c r="A44" s="1">
        <v>41061</v>
      </c>
      <c r="B44">
        <v>7.7827956862651093E-2</v>
      </c>
      <c r="C44" s="14">
        <v>4.1666666666666672E-5</v>
      </c>
      <c r="D44" s="25">
        <f t="shared" si="0"/>
        <v>7.7786290195984431E-2</v>
      </c>
      <c r="E44" s="14">
        <v>3.9554982134591521E-2</v>
      </c>
      <c r="F44" s="25">
        <f t="shared" si="1"/>
        <v>3.9513315467924852E-2</v>
      </c>
      <c r="G44" s="14">
        <v>9.9119331472513651E-3</v>
      </c>
      <c r="H44" s="14">
        <v>6.7874357048733069E-2</v>
      </c>
      <c r="M44" s="2">
        <v>20</v>
      </c>
      <c r="N44" s="2">
        <v>8.7060239060314966E-3</v>
      </c>
      <c r="O44" s="2">
        <v>-1.6055115365046779E-2</v>
      </c>
    </row>
    <row r="45" spans="1:15" x14ac:dyDescent="0.25">
      <c r="A45" s="1">
        <v>41030</v>
      </c>
      <c r="B45">
        <v>-0.22871096216887341</v>
      </c>
      <c r="C45" s="14">
        <v>5.833333333333334E-5</v>
      </c>
      <c r="D45" s="25">
        <f t="shared" si="0"/>
        <v>-0.22876929550220673</v>
      </c>
      <c r="E45" s="14">
        <v>-6.265072563317764E-2</v>
      </c>
      <c r="F45" s="25">
        <f t="shared" si="1"/>
        <v>-6.2709058966510967E-2</v>
      </c>
      <c r="G45" s="14">
        <v>3.251533868780361E-3</v>
      </c>
      <c r="H45" s="14">
        <v>-0.23202082937098709</v>
      </c>
      <c r="M45" s="2">
        <v>21</v>
      </c>
      <c r="N45" s="2">
        <v>7.7403368077357424E-3</v>
      </c>
      <c r="O45" s="2">
        <v>-7.9856535564643311E-2</v>
      </c>
    </row>
    <row r="46" spans="1:15" x14ac:dyDescent="0.25">
      <c r="A46" s="1">
        <v>41001</v>
      </c>
      <c r="B46">
        <v>-5.9126971711568478E-2</v>
      </c>
      <c r="C46" s="14">
        <v>5.833333333333334E-5</v>
      </c>
      <c r="D46" s="25">
        <f t="shared" si="0"/>
        <v>-5.9185305044901812E-2</v>
      </c>
      <c r="E46" s="14">
        <v>-7.4974527092703802E-3</v>
      </c>
      <c r="F46" s="25">
        <f t="shared" si="1"/>
        <v>-7.5557860426037132E-3</v>
      </c>
      <c r="G46" s="14">
        <v>6.8450995751151858E-3</v>
      </c>
      <c r="H46" s="14">
        <v>-6.6030404620016997E-2</v>
      </c>
      <c r="M46" s="2">
        <v>22</v>
      </c>
      <c r="N46" s="2">
        <v>7.7863614721853415E-3</v>
      </c>
      <c r="O46" s="2">
        <v>6.0633790277353036E-2</v>
      </c>
    </row>
    <row r="47" spans="1:15" x14ac:dyDescent="0.25">
      <c r="A47" s="1">
        <v>40969</v>
      </c>
      <c r="B47">
        <v>0.17176342093971231</v>
      </c>
      <c r="C47" s="14">
        <v>4.9999999999999996E-5</v>
      </c>
      <c r="D47" s="25">
        <f t="shared" si="0"/>
        <v>0.17171342093971231</v>
      </c>
      <c r="E47" s="14">
        <v>3.1332314530530647E-2</v>
      </c>
      <c r="F47" s="25">
        <f t="shared" si="1"/>
        <v>3.1282314530530646E-2</v>
      </c>
      <c r="G47" s="14">
        <v>9.375634191099878E-3</v>
      </c>
      <c r="H47" s="14">
        <v>0.16233778674861243</v>
      </c>
      <c r="M47" s="2">
        <v>23</v>
      </c>
      <c r="N47" s="2">
        <v>1.0144021875458101E-2</v>
      </c>
      <c r="O47" s="2">
        <v>1.6187105684930123E-2</v>
      </c>
    </row>
    <row r="48" spans="1:15" x14ac:dyDescent="0.25">
      <c r="A48" s="1">
        <v>40940</v>
      </c>
      <c r="B48">
        <v>5.2010858992218446E-2</v>
      </c>
      <c r="C48" s="14">
        <v>4.9999999999999996E-5</v>
      </c>
      <c r="D48" s="25">
        <f t="shared" si="0"/>
        <v>5.1960858992218445E-2</v>
      </c>
      <c r="E48" s="14">
        <v>4.0589464130841746E-2</v>
      </c>
      <c r="F48" s="25">
        <f t="shared" si="1"/>
        <v>4.0539464130841744E-2</v>
      </c>
      <c r="G48" s="14">
        <v>9.9787928719633889E-3</v>
      </c>
      <c r="H48" s="14">
        <v>4.1982066120255054E-2</v>
      </c>
      <c r="M48" s="2">
        <v>24</v>
      </c>
      <c r="N48" s="2">
        <v>5.0178791151486895E-3</v>
      </c>
      <c r="O48" s="2">
        <v>-5.2194573098785516E-2</v>
      </c>
    </row>
    <row r="49" spans="1:15" x14ac:dyDescent="0.25">
      <c r="A49" s="1">
        <v>40911</v>
      </c>
      <c r="B49">
        <v>0.12987959922436898</v>
      </c>
      <c r="C49" s="14">
        <v>1.6666666666666667E-5</v>
      </c>
      <c r="D49" s="25">
        <f t="shared" si="0"/>
        <v>0.12986293255770232</v>
      </c>
      <c r="E49" s="14">
        <v>4.3583062218506274E-2</v>
      </c>
      <c r="F49" s="25">
        <f t="shared" si="1"/>
        <v>4.356639555183961E-2</v>
      </c>
      <c r="G49" s="14">
        <v>1.0176015563804949E-2</v>
      </c>
      <c r="H49" s="14">
        <v>0.11968691699389737</v>
      </c>
      <c r="M49" s="2">
        <v>25</v>
      </c>
      <c r="N49" s="2">
        <v>8.8715751509327572E-3</v>
      </c>
      <c r="O49" s="2">
        <v>1.3132022713777851E-2</v>
      </c>
    </row>
    <row r="50" spans="1:15" x14ac:dyDescent="0.25">
      <c r="A50" s="1">
        <v>40878</v>
      </c>
      <c r="B50">
        <v>7.3619681112178412E-2</v>
      </c>
      <c r="C50" s="14">
        <v>0</v>
      </c>
      <c r="D50" s="25">
        <f t="shared" si="0"/>
        <v>7.3619681112178412E-2</v>
      </c>
      <c r="E50" s="14">
        <v>8.532763948144062E-3</v>
      </c>
      <c r="F50" s="25">
        <f t="shared" si="1"/>
        <v>8.532763948144062E-3</v>
      </c>
      <c r="G50" s="14">
        <v>7.893364862855589E-3</v>
      </c>
      <c r="H50" s="14">
        <v>6.5726316249322819E-2</v>
      </c>
      <c r="M50" s="2">
        <v>26</v>
      </c>
      <c r="N50" s="2">
        <v>9.1622803021413311E-3</v>
      </c>
      <c r="O50" s="2">
        <v>0.10100171962888192</v>
      </c>
    </row>
    <row r="51" spans="1:15" x14ac:dyDescent="0.25">
      <c r="A51" s="1">
        <v>40848</v>
      </c>
      <c r="B51">
        <v>-0.1090333480428106</v>
      </c>
      <c r="C51" s="14">
        <v>8.3333333333333337E-6</v>
      </c>
      <c r="D51" s="25">
        <f t="shared" si="0"/>
        <v>-0.10904168137614394</v>
      </c>
      <c r="E51" s="14">
        <v>-5.0587151935872487E-3</v>
      </c>
      <c r="F51" s="25">
        <f t="shared" si="1"/>
        <v>-5.067048526920582E-3</v>
      </c>
      <c r="G51" s="14">
        <v>7.0072557140766351E-3</v>
      </c>
      <c r="H51" s="14">
        <v>-0.11604893709022057</v>
      </c>
      <c r="M51" s="2">
        <v>27</v>
      </c>
      <c r="N51" s="2">
        <v>1.0237111703420287E-2</v>
      </c>
      <c r="O51" s="2">
        <v>-5.8848228979546677E-3</v>
      </c>
    </row>
    <row r="52" spans="1:15" x14ac:dyDescent="0.25">
      <c r="A52" s="1">
        <v>40819</v>
      </c>
      <c r="B52">
        <v>0.16420918707045051</v>
      </c>
      <c r="C52" s="14">
        <v>8.3333333333333337E-6</v>
      </c>
      <c r="D52" s="25">
        <f t="shared" si="0"/>
        <v>0.16420085373711718</v>
      </c>
      <c r="E52" s="14">
        <v>0.10772303853581011</v>
      </c>
      <c r="F52" s="25">
        <f t="shared" si="1"/>
        <v>0.10771470520247678</v>
      </c>
      <c r="G52" s="14">
        <v>1.4355661729099941E-2</v>
      </c>
      <c r="H52" s="14">
        <v>0.14984519200801724</v>
      </c>
      <c r="M52" s="2">
        <v>28</v>
      </c>
      <c r="N52" s="2">
        <v>9.2746777308802038E-3</v>
      </c>
      <c r="O52" s="2">
        <v>1.3665263555303475E-2</v>
      </c>
    </row>
    <row r="53" spans="1:15" x14ac:dyDescent="0.25">
      <c r="A53" s="1">
        <v>40787</v>
      </c>
      <c r="B53">
        <v>-0.19808308831296861</v>
      </c>
      <c r="C53" s="14">
        <v>0</v>
      </c>
      <c r="D53" s="25">
        <f t="shared" si="0"/>
        <v>-0.19808308831296861</v>
      </c>
      <c r="E53" s="14">
        <v>-7.1761988303760127E-2</v>
      </c>
      <c r="F53" s="25">
        <f t="shared" si="1"/>
        <v>-7.1761988303760127E-2</v>
      </c>
      <c r="G53" s="14">
        <v>2.6616813598803989E-3</v>
      </c>
      <c r="H53" s="14">
        <v>-0.20074476967284902</v>
      </c>
      <c r="M53" s="2">
        <v>29</v>
      </c>
      <c r="N53" s="2">
        <v>5.2959791827381841E-3</v>
      </c>
      <c r="O53" s="2">
        <v>-9.863635066696283E-2</v>
      </c>
    </row>
    <row r="54" spans="1:15" x14ac:dyDescent="0.25">
      <c r="A54" s="1">
        <v>40756</v>
      </c>
      <c r="B54">
        <v>-7.1446158578244517E-2</v>
      </c>
      <c r="C54" s="14">
        <v>1.6666666666666667E-5</v>
      </c>
      <c r="D54" s="25">
        <f t="shared" si="0"/>
        <v>-7.1462825244911182E-2</v>
      </c>
      <c r="E54" s="14">
        <v>-5.6791107463597612E-2</v>
      </c>
      <c r="F54" s="25">
        <f t="shared" si="1"/>
        <v>-5.6807774130264277E-2</v>
      </c>
      <c r="G54" s="14">
        <v>3.6360378825332309E-3</v>
      </c>
      <c r="H54" s="14">
        <v>-7.5098863127444418E-2</v>
      </c>
      <c r="M54" s="2">
        <v>30</v>
      </c>
      <c r="N54" s="2">
        <v>1.0559068733680378E-2</v>
      </c>
      <c r="O54" s="2">
        <v>5.2815058664706184E-2</v>
      </c>
    </row>
    <row r="55" spans="1:15" x14ac:dyDescent="0.25">
      <c r="A55" s="1">
        <v>40725</v>
      </c>
      <c r="B55">
        <v>-5.8981444684918097E-3</v>
      </c>
      <c r="C55" s="14">
        <v>3.3333333333333335E-5</v>
      </c>
      <c r="D55" s="25">
        <f t="shared" si="0"/>
        <v>-5.9314778018251428E-3</v>
      </c>
      <c r="E55" s="14">
        <v>-2.1474425791952023E-2</v>
      </c>
      <c r="F55" s="25">
        <f t="shared" si="1"/>
        <v>-2.1507759125285356E-2</v>
      </c>
      <c r="G55" s="14">
        <v>5.9360450558157817E-3</v>
      </c>
      <c r="H55" s="14">
        <v>-1.1867522857640925E-2</v>
      </c>
      <c r="M55" s="2">
        <v>31</v>
      </c>
      <c r="N55" s="2">
        <v>6.358481100978401E-3</v>
      </c>
      <c r="O55" s="2">
        <v>-3.9356557914902619E-2</v>
      </c>
    </row>
    <row r="56" spans="1:15" x14ac:dyDescent="0.25">
      <c r="A56" s="1">
        <v>40695</v>
      </c>
      <c r="B56">
        <v>-5.3191645432092378E-2</v>
      </c>
      <c r="C56" s="14">
        <v>1.6666666666666667E-5</v>
      </c>
      <c r="D56" s="25">
        <f t="shared" si="0"/>
        <v>-5.3208312098759043E-2</v>
      </c>
      <c r="E56" s="14">
        <v>-1.825746126569705E-2</v>
      </c>
      <c r="F56" s="25">
        <f t="shared" si="1"/>
        <v>-1.8274127932363719E-2</v>
      </c>
      <c r="G56" s="14">
        <v>6.1467354744578415E-3</v>
      </c>
      <c r="H56" s="14">
        <v>-5.9355047573216885E-2</v>
      </c>
      <c r="M56" s="2">
        <v>32</v>
      </c>
      <c r="N56" s="2">
        <v>8.6891397131045999E-3</v>
      </c>
      <c r="O56" s="2">
        <v>0.10514856189407248</v>
      </c>
    </row>
    <row r="57" spans="1:15" x14ac:dyDescent="0.25">
      <c r="A57" s="1">
        <v>40665</v>
      </c>
      <c r="B57">
        <v>-5.237779664298825E-2</v>
      </c>
      <c r="C57" s="14">
        <v>1.6666666666666667E-5</v>
      </c>
      <c r="D57" s="25">
        <f t="shared" si="0"/>
        <v>-5.2394463309654915E-2</v>
      </c>
      <c r="E57" s="14">
        <v>-1.3500952766930641E-2</v>
      </c>
      <c r="F57" s="25">
        <f t="shared" si="1"/>
        <v>-1.3517619433597307E-2</v>
      </c>
      <c r="G57" s="14">
        <v>6.4566504607658955E-3</v>
      </c>
      <c r="H57" s="14">
        <v>-5.8851113770420807E-2</v>
      </c>
      <c r="M57" s="2">
        <v>33</v>
      </c>
      <c r="N57" s="2">
        <v>8.5130853895080457E-3</v>
      </c>
      <c r="O57" s="2">
        <v>3.0561117925613356E-2</v>
      </c>
    </row>
    <row r="58" spans="1:15" x14ac:dyDescent="0.25">
      <c r="A58" s="1">
        <v>40634</v>
      </c>
      <c r="B58">
        <v>-4.8274510479184712E-3</v>
      </c>
      <c r="C58" s="14">
        <v>2.4999999999999998E-5</v>
      </c>
      <c r="D58" s="25">
        <f t="shared" si="0"/>
        <v>-4.8524510479184711E-3</v>
      </c>
      <c r="E58" s="14">
        <v>2.8495380443795071E-2</v>
      </c>
      <c r="F58" s="25">
        <f t="shared" si="1"/>
        <v>2.847038044379507E-2</v>
      </c>
      <c r="G58" s="14">
        <v>9.1924198618884775E-3</v>
      </c>
      <c r="H58" s="14">
        <v>-1.4044870909806949E-2</v>
      </c>
      <c r="M58" s="2">
        <v>34</v>
      </c>
      <c r="N58" s="2">
        <v>9.6778760062648204E-3</v>
      </c>
      <c r="O58" s="2">
        <v>-3.9589213282186592E-2</v>
      </c>
    </row>
    <row r="59" spans="1:15" x14ac:dyDescent="0.25">
      <c r="A59" s="1">
        <v>40603</v>
      </c>
      <c r="B59">
        <v>-1.2636528917497815E-2</v>
      </c>
      <c r="C59" s="14">
        <v>4.9999999999999996E-5</v>
      </c>
      <c r="D59" s="25">
        <f t="shared" si="0"/>
        <v>-1.2686528917497815E-2</v>
      </c>
      <c r="E59" s="14">
        <v>-1.0473132038185673E-3</v>
      </c>
      <c r="F59" s="25">
        <f t="shared" si="1"/>
        <v>-1.0973132038185672E-3</v>
      </c>
      <c r="G59" s="14">
        <v>7.2659077208216726E-3</v>
      </c>
      <c r="H59" s="14">
        <v>-1.9952436638319488E-2</v>
      </c>
      <c r="M59" s="2">
        <v>35</v>
      </c>
      <c r="N59" s="2">
        <v>8.053727978544048E-3</v>
      </c>
      <c r="O59" s="2">
        <v>3.1624560628367965E-2</v>
      </c>
    </row>
    <row r="60" spans="1:15" x14ac:dyDescent="0.25">
      <c r="A60" s="1">
        <v>40575</v>
      </c>
      <c r="B60">
        <v>3.8940830683504943E-2</v>
      </c>
      <c r="C60" s="14">
        <v>9.1666666666666668E-5</v>
      </c>
      <c r="D60" s="25">
        <f t="shared" si="0"/>
        <v>3.8849164016838279E-2</v>
      </c>
      <c r="E60" s="14">
        <v>3.1956564052952219E-2</v>
      </c>
      <c r="F60" s="25">
        <f t="shared" si="1"/>
        <v>3.1864897386285555E-2</v>
      </c>
      <c r="G60" s="14">
        <v>9.4135929496748736E-3</v>
      </c>
      <c r="H60" s="14">
        <v>2.9435571067163407E-2</v>
      </c>
      <c r="M60" s="2">
        <v>36</v>
      </c>
      <c r="N60" s="2">
        <v>1.0620381601957812E-2</v>
      </c>
      <c r="O60" s="2">
        <v>6.6736492489392119E-2</v>
      </c>
    </row>
    <row r="61" spans="1:15" x14ac:dyDescent="0.25">
      <c r="A61" s="1">
        <v>40546</v>
      </c>
      <c r="B61">
        <v>6.0622756428600107E-2</v>
      </c>
      <c r="C61" s="14">
        <v>1.1666666666666668E-4</v>
      </c>
      <c r="D61" s="25">
        <f t="shared" si="0"/>
        <v>6.0506089761933439E-2</v>
      </c>
      <c r="E61" s="14">
        <v>2.2645573980086819E-2</v>
      </c>
      <c r="F61" s="25">
        <f t="shared" si="1"/>
        <v>2.2528907313420152E-2</v>
      </c>
      <c r="G61" s="14">
        <v>8.8052973403314645E-3</v>
      </c>
      <c r="H61" s="14">
        <v>5.1700792421601971E-2</v>
      </c>
      <c r="M61" s="2">
        <v>37</v>
      </c>
      <c r="N61" s="2">
        <v>7.7957698781326197E-3</v>
      </c>
      <c r="O61" s="2">
        <v>6.2521493524314409E-2</v>
      </c>
    </row>
    <row r="62" spans="1:15" x14ac:dyDescent="0.25">
      <c r="A62" s="1">
        <v>40513</v>
      </c>
      <c r="B62">
        <v>0.1342245480261032</v>
      </c>
      <c r="C62" s="14">
        <v>6.666666666666667E-5</v>
      </c>
      <c r="D62" s="25">
        <f t="shared" si="0"/>
        <v>0.13415788135943654</v>
      </c>
      <c r="E62" s="14">
        <v>6.5300040489854716E-2</v>
      </c>
      <c r="F62" s="25">
        <f t="shared" si="1"/>
        <v>6.5233373823188043E-2</v>
      </c>
      <c r="G62" s="14">
        <v>1.1587748829086272E-2</v>
      </c>
      <c r="H62" s="14">
        <v>0.12257013253035028</v>
      </c>
      <c r="M62" s="2">
        <v>38</v>
      </c>
      <c r="N62" s="2">
        <v>7.5158263215729503E-3</v>
      </c>
      <c r="O62" s="2">
        <v>-2.2019537068909578E-2</v>
      </c>
    </row>
    <row r="63" spans="1:15" x14ac:dyDescent="0.25">
      <c r="A63" s="1">
        <v>40483</v>
      </c>
      <c r="B63">
        <v>-6.1121312645743666E-3</v>
      </c>
      <c r="C63" s="14">
        <v>1.0833333333333334E-4</v>
      </c>
      <c r="D63" s="25">
        <f t="shared" si="0"/>
        <v>-6.2204645979077001E-3</v>
      </c>
      <c r="E63" s="14">
        <v>-2.2902497989432113E-3</v>
      </c>
      <c r="F63" s="25">
        <f t="shared" si="1"/>
        <v>-2.3985831322765449E-3</v>
      </c>
      <c r="G63" s="14">
        <v>7.1811221996424873E-3</v>
      </c>
      <c r="H63" s="14">
        <v>-1.3401586797550187E-2</v>
      </c>
      <c r="M63" s="2">
        <v>39</v>
      </c>
      <c r="N63" s="2">
        <v>6.0420331581728486E-3</v>
      </c>
      <c r="O63" s="2">
        <v>3.1115052310915273E-2</v>
      </c>
    </row>
    <row r="64" spans="1:15" x14ac:dyDescent="0.25">
      <c r="A64" s="1">
        <v>40452</v>
      </c>
      <c r="B64">
        <v>-1.0022527619310948E-2</v>
      </c>
      <c r="C64" s="14">
        <v>1.1666666666666668E-4</v>
      </c>
      <c r="D64" s="25">
        <f t="shared" si="0"/>
        <v>-1.0139194285977614E-2</v>
      </c>
      <c r="E64" s="14">
        <v>3.6855994397076541E-2</v>
      </c>
      <c r="F64" s="25">
        <f t="shared" si="1"/>
        <v>3.6739327730409874E-2</v>
      </c>
      <c r="G64" s="14">
        <v>9.7311912497200937E-3</v>
      </c>
      <c r="H64" s="14">
        <v>-1.9870385535697706E-2</v>
      </c>
      <c r="M64" s="2">
        <v>40</v>
      </c>
      <c r="N64" s="2">
        <v>8.9127338907677295E-3</v>
      </c>
      <c r="O64" s="2">
        <v>8.0958945678091684E-2</v>
      </c>
    </row>
    <row r="65" spans="1:15" x14ac:dyDescent="0.25">
      <c r="A65" s="1">
        <v>40422</v>
      </c>
      <c r="B65">
        <v>4.675466104628357E-2</v>
      </c>
      <c r="C65" s="14">
        <v>9.9999999999999991E-5</v>
      </c>
      <c r="D65" s="25">
        <f t="shared" si="0"/>
        <v>4.6654661046283567E-2</v>
      </c>
      <c r="E65" s="14">
        <v>8.7551102944020132E-2</v>
      </c>
      <c r="F65" s="25">
        <f t="shared" si="1"/>
        <v>8.7451102944020129E-2</v>
      </c>
      <c r="G65" s="14">
        <v>1.3035366807286985E-2</v>
      </c>
      <c r="H65" s="14">
        <v>3.361929423899658E-2</v>
      </c>
      <c r="M65" s="2">
        <v>41</v>
      </c>
      <c r="N65" s="2">
        <v>8.6202193189316746E-3</v>
      </c>
      <c r="O65" s="2">
        <v>2.2971431159052928E-2</v>
      </c>
    </row>
    <row r="66" spans="1:15" x14ac:dyDescent="0.25">
      <c r="A66" s="1">
        <v>40392</v>
      </c>
      <c r="B66">
        <v>-9.7318706051995787E-2</v>
      </c>
      <c r="C66" s="14">
        <v>1.25E-4</v>
      </c>
      <c r="D66" s="25">
        <f t="shared" si="0"/>
        <v>-9.7443706051995788E-2</v>
      </c>
      <c r="E66" s="14">
        <v>-4.7449184040287196E-2</v>
      </c>
      <c r="F66" s="25">
        <f t="shared" si="1"/>
        <v>-4.7574184040287196E-2</v>
      </c>
      <c r="G66" s="14">
        <v>4.2376615203447883E-3</v>
      </c>
      <c r="H66" s="14">
        <v>-0.10168136757234057</v>
      </c>
      <c r="M66" s="2">
        <v>42</v>
      </c>
      <c r="N66" s="2">
        <v>8.1544107995513027E-3</v>
      </c>
      <c r="O66" s="2">
        <v>7.7449893924879266E-3</v>
      </c>
    </row>
    <row r="67" spans="1:15" x14ac:dyDescent="0.25">
      <c r="A67" s="1">
        <v>40360</v>
      </c>
      <c r="B67">
        <v>0.10175049088501972</v>
      </c>
      <c r="C67" s="14">
        <v>1.3333333333333334E-4</v>
      </c>
      <c r="D67" s="25">
        <f t="shared" ref="D67:D120" si="2">B67-C67</f>
        <v>0.10161715755168639</v>
      </c>
      <c r="E67" s="14">
        <v>6.8777849911552336E-2</v>
      </c>
      <c r="F67" s="25">
        <f t="shared" ref="F67:F120" si="3">E67-C67</f>
        <v>6.8644516578219003E-2</v>
      </c>
      <c r="G67" s="14">
        <v>1.1810005188029899E-2</v>
      </c>
      <c r="H67" s="14">
        <v>8.9807152363656495E-2</v>
      </c>
      <c r="M67" s="2">
        <v>43</v>
      </c>
      <c r="N67" s="2">
        <v>9.9119331472513651E-3</v>
      </c>
      <c r="O67" s="2">
        <v>6.7874357048733069E-2</v>
      </c>
    </row>
    <row r="68" spans="1:15" x14ac:dyDescent="0.25">
      <c r="A68" s="1">
        <v>40330</v>
      </c>
      <c r="B68">
        <v>-7.5037913628611189E-2</v>
      </c>
      <c r="C68" s="14">
        <v>6.666666666666667E-5</v>
      </c>
      <c r="D68" s="25">
        <f t="shared" si="2"/>
        <v>-7.5104580295277862E-2</v>
      </c>
      <c r="E68" s="14">
        <v>-5.3882442026415123E-2</v>
      </c>
      <c r="F68" s="25">
        <f t="shared" si="3"/>
        <v>-5.3949108693081789E-2</v>
      </c>
      <c r="G68" s="14">
        <v>3.8222970388142479E-3</v>
      </c>
      <c r="H68" s="14">
        <v>-7.8926877334092108E-2</v>
      </c>
      <c r="M68" s="2">
        <v>44</v>
      </c>
      <c r="N68" s="2">
        <v>3.251533868780361E-3</v>
      </c>
      <c r="O68" s="2">
        <v>-0.23202082937098709</v>
      </c>
    </row>
    <row r="69" spans="1:15" x14ac:dyDescent="0.25">
      <c r="A69" s="1">
        <v>40301</v>
      </c>
      <c r="B69">
        <v>-7.0455696747498894E-2</v>
      </c>
      <c r="C69" s="14">
        <v>1.25E-4</v>
      </c>
      <c r="D69" s="25">
        <f t="shared" si="2"/>
        <v>-7.0580696747498894E-2</v>
      </c>
      <c r="E69" s="14">
        <v>-8.1975841910334468E-2</v>
      </c>
      <c r="F69" s="25">
        <f t="shared" si="3"/>
        <v>-8.2100841910334468E-2</v>
      </c>
      <c r="G69" s="14">
        <v>1.9880431913049694E-3</v>
      </c>
      <c r="H69" s="14">
        <v>-7.2568739938803861E-2</v>
      </c>
      <c r="M69" s="2">
        <v>45</v>
      </c>
      <c r="N69" s="2">
        <v>6.8450995751151858E-3</v>
      </c>
      <c r="O69" s="2">
        <v>-6.6030404620016997E-2</v>
      </c>
    </row>
    <row r="70" spans="1:15" x14ac:dyDescent="0.25">
      <c r="A70" s="1">
        <v>40269</v>
      </c>
      <c r="B70">
        <v>-4.7427135102342706E-2</v>
      </c>
      <c r="C70" s="14">
        <v>1.25E-4</v>
      </c>
      <c r="D70" s="25">
        <f t="shared" si="2"/>
        <v>-4.7552135102342706E-2</v>
      </c>
      <c r="E70" s="14">
        <v>1.4759229883791081E-2</v>
      </c>
      <c r="F70" s="25">
        <f t="shared" si="3"/>
        <v>1.4634229883791081E-2</v>
      </c>
      <c r="G70" s="14">
        <v>8.2909118728936287E-3</v>
      </c>
      <c r="H70" s="14">
        <v>-5.5843046975236336E-2</v>
      </c>
      <c r="M70" s="2">
        <v>46</v>
      </c>
      <c r="N70" s="2">
        <v>9.375634191099878E-3</v>
      </c>
      <c r="O70" s="2">
        <v>0.16233778674861243</v>
      </c>
    </row>
    <row r="71" spans="1:15" x14ac:dyDescent="0.25">
      <c r="A71" s="1">
        <v>40238</v>
      </c>
      <c r="B71">
        <v>6.6237726398124794E-2</v>
      </c>
      <c r="C71" s="14">
        <v>9.1666666666666668E-5</v>
      </c>
      <c r="D71" s="25">
        <f t="shared" si="2"/>
        <v>6.6146059731458123E-2</v>
      </c>
      <c r="E71" s="14">
        <v>5.8796426031891835E-2</v>
      </c>
      <c r="F71" s="25">
        <f t="shared" si="3"/>
        <v>5.8704759365225172E-2</v>
      </c>
      <c r="G71" s="14">
        <v>1.1162370537241555E-2</v>
      </c>
      <c r="H71" s="14">
        <v>5.4983689194216569E-2</v>
      </c>
      <c r="M71" s="2">
        <v>47</v>
      </c>
      <c r="N71" s="2">
        <v>9.9787928719633889E-3</v>
      </c>
      <c r="O71" s="2">
        <v>4.1982066120255054E-2</v>
      </c>
    </row>
    <row r="72" spans="1:15" x14ac:dyDescent="0.25">
      <c r="A72" s="1">
        <v>40210</v>
      </c>
      <c r="B72">
        <v>7.7812122309082132E-2</v>
      </c>
      <c r="C72" s="14">
        <v>4.9999999999999996E-5</v>
      </c>
      <c r="D72" s="25">
        <f t="shared" si="2"/>
        <v>7.7762122309082138E-2</v>
      </c>
      <c r="E72" s="14">
        <v>2.8513688940531301E-2</v>
      </c>
      <c r="F72" s="25">
        <f t="shared" si="3"/>
        <v>2.84636889405313E-2</v>
      </c>
      <c r="G72" s="14">
        <v>9.1919838704163908E-3</v>
      </c>
      <c r="H72" s="14">
        <v>6.8570138438665745E-2</v>
      </c>
      <c r="M72" s="2">
        <v>48</v>
      </c>
      <c r="N72" s="2">
        <v>1.0176015563804949E-2</v>
      </c>
      <c r="O72" s="2">
        <v>0.11968691699389737</v>
      </c>
    </row>
    <row r="73" spans="1:15" x14ac:dyDescent="0.25">
      <c r="A73" s="1">
        <v>40182</v>
      </c>
      <c r="B73">
        <v>-6.4392169364721641E-2</v>
      </c>
      <c r="C73" s="14">
        <v>1.6666666666666667E-5</v>
      </c>
      <c r="D73" s="25">
        <f t="shared" si="2"/>
        <v>-6.4408836031388306E-2</v>
      </c>
      <c r="E73" s="14">
        <v>-3.6974246154947377E-2</v>
      </c>
      <c r="F73" s="25">
        <f t="shared" si="3"/>
        <v>-3.6990912821614041E-2</v>
      </c>
      <c r="G73" s="14">
        <v>4.9272249586693817E-3</v>
      </c>
      <c r="H73" s="14">
        <v>-6.9336060990057694E-2</v>
      </c>
      <c r="M73" s="2">
        <v>49</v>
      </c>
      <c r="N73" s="2">
        <v>7.893364862855589E-3</v>
      </c>
      <c r="O73" s="2">
        <v>6.5726316249322819E-2</v>
      </c>
    </row>
    <row r="74" spans="1:15" x14ac:dyDescent="0.25">
      <c r="A74" s="1">
        <v>40148</v>
      </c>
      <c r="B74">
        <v>-1.9298691757024023E-2</v>
      </c>
      <c r="C74" s="14">
        <v>2.4999999999999998E-5</v>
      </c>
      <c r="D74" s="25">
        <f t="shared" si="2"/>
        <v>-1.9323691757024024E-2</v>
      </c>
      <c r="E74" s="14">
        <v>1.7770571188400419E-2</v>
      </c>
      <c r="F74" s="25">
        <f t="shared" si="3"/>
        <v>1.7745571188400418E-2</v>
      </c>
      <c r="G74" s="14">
        <v>8.4936343736665715E-3</v>
      </c>
      <c r="H74" s="14">
        <v>-2.7817326130690594E-2</v>
      </c>
      <c r="M74" s="2">
        <v>50</v>
      </c>
      <c r="N74" s="2">
        <v>7.0072557140766351E-3</v>
      </c>
      <c r="O74" s="2">
        <v>-0.11604893709022057</v>
      </c>
    </row>
    <row r="75" spans="1:15" x14ac:dyDescent="0.25">
      <c r="A75" s="1">
        <v>40119</v>
      </c>
      <c r="B75">
        <v>1.7237255088933128E-2</v>
      </c>
      <c r="C75" s="14">
        <v>4.1666666666666672E-5</v>
      </c>
      <c r="D75" s="25">
        <f t="shared" si="2"/>
        <v>1.7195588422266463E-2</v>
      </c>
      <c r="E75" s="14">
        <v>5.736406198137356E-2</v>
      </c>
      <c r="F75" s="25">
        <f t="shared" si="3"/>
        <v>5.7322395314706891E-2</v>
      </c>
      <c r="G75" s="14">
        <v>1.1072301248833846E-2</v>
      </c>
      <c r="H75" s="14">
        <v>6.1232871734326171E-3</v>
      </c>
      <c r="M75" s="2">
        <v>51</v>
      </c>
      <c r="N75" s="2">
        <v>1.4355661729099941E-2</v>
      </c>
      <c r="O75" s="2">
        <v>0.14984519200801724</v>
      </c>
    </row>
    <row r="76" spans="1:15" x14ac:dyDescent="0.25">
      <c r="A76" s="1">
        <v>40087</v>
      </c>
      <c r="B76">
        <v>-4.5628847864688814E-2</v>
      </c>
      <c r="C76" s="14">
        <v>3.3333333333333335E-5</v>
      </c>
      <c r="D76" s="25">
        <f t="shared" si="2"/>
        <v>-4.566218119802215E-2</v>
      </c>
      <c r="E76" s="14">
        <v>-1.9762000860415463E-2</v>
      </c>
      <c r="F76" s="25">
        <f t="shared" si="3"/>
        <v>-1.9795334193748796E-2</v>
      </c>
      <c r="G76" s="14">
        <v>6.0476197853360511E-3</v>
      </c>
      <c r="H76" s="14">
        <v>-5.1709800983358201E-2</v>
      </c>
      <c r="M76" s="2">
        <v>52</v>
      </c>
      <c r="N76" s="2">
        <v>2.6616813598803989E-3</v>
      </c>
      <c r="O76" s="2">
        <v>-0.20074476967284902</v>
      </c>
    </row>
    <row r="77" spans="1:15" x14ac:dyDescent="0.25">
      <c r="A77" s="1">
        <v>40057</v>
      </c>
      <c r="B77">
        <v>8.2835203335497303E-3</v>
      </c>
      <c r="C77" s="14">
        <v>4.9999999999999996E-5</v>
      </c>
      <c r="D77" s="25">
        <f t="shared" si="2"/>
        <v>8.2335203335497306E-3</v>
      </c>
      <c r="E77" s="14">
        <v>3.5723345788458705E-2</v>
      </c>
      <c r="F77" s="25">
        <f t="shared" si="3"/>
        <v>3.5673345788458703E-2</v>
      </c>
      <c r="G77" s="14">
        <v>9.6617361485613097E-3</v>
      </c>
      <c r="H77" s="14">
        <v>-1.4282158150115791E-3</v>
      </c>
      <c r="M77" s="2">
        <v>53</v>
      </c>
      <c r="N77" s="2">
        <v>3.6360378825332309E-3</v>
      </c>
      <c r="O77" s="2">
        <v>-7.5098863127444418E-2</v>
      </c>
    </row>
    <row r="78" spans="1:15" x14ac:dyDescent="0.25">
      <c r="A78" s="1">
        <v>40028</v>
      </c>
      <c r="B78">
        <v>0.12445007789933994</v>
      </c>
      <c r="C78" s="14">
        <v>9.9999999999999991E-5</v>
      </c>
      <c r="D78" s="25">
        <f t="shared" si="2"/>
        <v>0.12435007789933994</v>
      </c>
      <c r="E78" s="14">
        <v>3.3560189240494864E-2</v>
      </c>
      <c r="F78" s="25">
        <f t="shared" si="3"/>
        <v>3.3460189240494861E-2</v>
      </c>
      <c r="G78" s="14">
        <v>9.5175357584142781E-3</v>
      </c>
      <c r="H78" s="14">
        <v>0.11483254214092566</v>
      </c>
      <c r="M78" s="2">
        <v>54</v>
      </c>
      <c r="N78" s="2">
        <v>5.9360450558157817E-3</v>
      </c>
      <c r="O78" s="2">
        <v>-1.1867522857640925E-2</v>
      </c>
    </row>
    <row r="79" spans="1:15" x14ac:dyDescent="0.25">
      <c r="A79" s="1">
        <v>39995</v>
      </c>
      <c r="B79">
        <v>0.13476226640934039</v>
      </c>
      <c r="C79" s="14">
        <v>1.25E-4</v>
      </c>
      <c r="D79" s="25">
        <f t="shared" si="2"/>
        <v>0.1346372664093404</v>
      </c>
      <c r="E79" s="14">
        <v>7.4141727016716619E-2</v>
      </c>
      <c r="F79" s="25">
        <f t="shared" si="3"/>
        <v>7.4016727016716619E-2</v>
      </c>
      <c r="G79" s="14">
        <v>1.2160036839381466E-2</v>
      </c>
      <c r="H79" s="14">
        <v>0.12247722956995893</v>
      </c>
      <c r="M79" s="2">
        <v>55</v>
      </c>
      <c r="N79" s="2">
        <v>6.1467354744578415E-3</v>
      </c>
      <c r="O79" s="2">
        <v>-5.9355047573216885E-2</v>
      </c>
    </row>
    <row r="80" spans="1:15" x14ac:dyDescent="0.25">
      <c r="A80" s="1">
        <v>39965</v>
      </c>
      <c r="B80">
        <v>-7.5609723205767615E-2</v>
      </c>
      <c r="C80" s="14">
        <v>8.3333333333333344E-5</v>
      </c>
      <c r="D80" s="25">
        <f t="shared" si="2"/>
        <v>-7.5693056539100953E-2</v>
      </c>
      <c r="E80" s="14">
        <v>1.9582653030303376E-4</v>
      </c>
      <c r="F80" s="25">
        <f t="shared" si="3"/>
        <v>1.1249319696970042E-4</v>
      </c>
      <c r="G80" s="14">
        <v>7.3447338459579851E-3</v>
      </c>
      <c r="H80" s="14">
        <v>-8.3037790385058943E-2</v>
      </c>
      <c r="M80" s="2">
        <v>56</v>
      </c>
      <c r="N80" s="2">
        <v>6.4566504607658955E-3</v>
      </c>
      <c r="O80" s="2">
        <v>-5.8851113770420807E-2</v>
      </c>
    </row>
    <row r="81" spans="1:15" x14ac:dyDescent="0.25">
      <c r="A81" s="1">
        <v>39934</v>
      </c>
      <c r="B81">
        <v>0.11818182647070195</v>
      </c>
      <c r="C81" s="14">
        <v>1.1666666666666668E-4</v>
      </c>
      <c r="D81" s="25">
        <f t="shared" si="2"/>
        <v>0.11806515980403529</v>
      </c>
      <c r="E81" s="14">
        <v>5.3081446255385467E-2</v>
      </c>
      <c r="F81" s="25">
        <f t="shared" si="3"/>
        <v>5.2964779588718799E-2</v>
      </c>
      <c r="G81" s="14">
        <v>1.0788376513199374E-2</v>
      </c>
      <c r="H81" s="14">
        <v>0.10727678329083591</v>
      </c>
      <c r="M81" s="2">
        <v>57</v>
      </c>
      <c r="N81" s="2">
        <v>9.1924198618884775E-3</v>
      </c>
      <c r="O81" s="2">
        <v>-1.4044870909806949E-2</v>
      </c>
    </row>
    <row r="82" spans="1:15" x14ac:dyDescent="0.25">
      <c r="A82" s="1">
        <v>39904</v>
      </c>
      <c r="B82">
        <v>0.24374492962980396</v>
      </c>
      <c r="C82" s="14">
        <v>7.4999999999999993E-5</v>
      </c>
      <c r="D82" s="25">
        <f t="shared" si="2"/>
        <v>0.24366992962980397</v>
      </c>
      <c r="E82" s="14">
        <v>9.3925079862164695E-2</v>
      </c>
      <c r="F82" s="25">
        <f t="shared" si="3"/>
        <v>9.385007986216469E-2</v>
      </c>
      <c r="G82" s="14">
        <v>1.3452298437806862E-2</v>
      </c>
      <c r="H82" s="14">
        <v>0.23021763119199712</v>
      </c>
      <c r="M82" s="2">
        <v>58</v>
      </c>
      <c r="N82" s="2">
        <v>7.2659077208216726E-3</v>
      </c>
      <c r="O82" s="2">
        <v>-1.9952436638319488E-2</v>
      </c>
    </row>
    <row r="83" spans="1:15" x14ac:dyDescent="0.25">
      <c r="A83" s="1">
        <v>39874</v>
      </c>
      <c r="B83">
        <v>0.16323842437401789</v>
      </c>
      <c r="C83" s="14">
        <v>8.3333333333333344E-5</v>
      </c>
      <c r="D83" s="25">
        <f t="shared" si="2"/>
        <v>0.16315509104068457</v>
      </c>
      <c r="E83" s="14">
        <v>8.540446162249471E-2</v>
      </c>
      <c r="F83" s="25">
        <f t="shared" si="3"/>
        <v>8.5321128289161371E-2</v>
      </c>
      <c r="G83" s="14">
        <v>1.2896586215142926E-2</v>
      </c>
      <c r="H83" s="14">
        <v>0.15025850482554165</v>
      </c>
      <c r="M83" s="2">
        <v>59</v>
      </c>
      <c r="N83" s="2">
        <v>9.4135929496748736E-3</v>
      </c>
      <c r="O83" s="2">
        <v>2.9435571067163407E-2</v>
      </c>
    </row>
    <row r="84" spans="1:15" x14ac:dyDescent="0.25">
      <c r="A84" s="1">
        <v>39846</v>
      </c>
      <c r="B84">
        <v>-0.10427278009696442</v>
      </c>
      <c r="C84" s="14">
        <v>1.8333333333333334E-4</v>
      </c>
      <c r="D84" s="25">
        <f t="shared" si="2"/>
        <v>-0.10445611343029775</v>
      </c>
      <c r="E84" s="14">
        <v>-0.10993119757149228</v>
      </c>
      <c r="F84" s="25">
        <f t="shared" si="3"/>
        <v>-0.11011453090482561</v>
      </c>
      <c r="G84" s="14">
        <v>1.6278375081044735E-4</v>
      </c>
      <c r="H84" s="14">
        <v>-0.10461889718110819</v>
      </c>
      <c r="M84" s="2">
        <v>60</v>
      </c>
      <c r="N84" s="2">
        <v>8.8052973403314645E-3</v>
      </c>
      <c r="O84" s="2">
        <v>5.1700792421601971E-2</v>
      </c>
    </row>
    <row r="85" spans="1:15" x14ac:dyDescent="0.25">
      <c r="A85" s="1">
        <v>39815</v>
      </c>
      <c r="B85">
        <v>-0.18105944169820848</v>
      </c>
      <c r="C85" s="14">
        <v>4.1666666666666672E-5</v>
      </c>
      <c r="D85" s="25">
        <f t="shared" si="2"/>
        <v>-0.18110110836487514</v>
      </c>
      <c r="E85" s="14">
        <v>-8.5657342928314395E-2</v>
      </c>
      <c r="F85" s="25">
        <f t="shared" si="3"/>
        <v>-8.5699009594981057E-2</v>
      </c>
      <c r="G85" s="14">
        <v>1.7536010392494149E-3</v>
      </c>
      <c r="H85" s="14">
        <v>-0.18285470940412454</v>
      </c>
      <c r="M85" s="2">
        <v>61</v>
      </c>
      <c r="N85" s="2">
        <v>1.1587748829086272E-2</v>
      </c>
      <c r="O85" s="2">
        <v>0.12257013253035028</v>
      </c>
    </row>
    <row r="86" spans="1:15" x14ac:dyDescent="0.25">
      <c r="A86" s="1">
        <v>39783</v>
      </c>
      <c r="B86">
        <v>-4.1060656406382854E-3</v>
      </c>
      <c r="C86" s="14">
        <v>2.4999999999999998E-5</v>
      </c>
      <c r="D86" s="25">
        <f t="shared" si="2"/>
        <v>-4.1310656406382852E-3</v>
      </c>
      <c r="E86" s="14">
        <v>7.8215768970539834E-3</v>
      </c>
      <c r="F86" s="25">
        <f t="shared" si="3"/>
        <v>7.7965768970539836E-3</v>
      </c>
      <c r="G86" s="14">
        <v>7.8453978719592379E-3</v>
      </c>
      <c r="H86" s="14">
        <v>-1.1976463512597523E-2</v>
      </c>
      <c r="M86" s="2">
        <v>62</v>
      </c>
      <c r="N86" s="2">
        <v>7.1811221996424873E-3</v>
      </c>
      <c r="O86" s="2">
        <v>-1.3401586797550187E-2</v>
      </c>
    </row>
    <row r="87" spans="1:15" x14ac:dyDescent="0.25">
      <c r="A87" s="1">
        <v>39755</v>
      </c>
      <c r="B87">
        <v>-0.23248486480852357</v>
      </c>
      <c r="C87" s="14">
        <v>7.4999999999999993E-5</v>
      </c>
      <c r="D87" s="25">
        <f t="shared" si="2"/>
        <v>-0.23255986480852356</v>
      </c>
      <c r="E87" s="14">
        <v>-7.4849042580645175E-2</v>
      </c>
      <c r="F87" s="25">
        <f t="shared" si="3"/>
        <v>-7.4924042580645181E-2</v>
      </c>
      <c r="G87" s="14">
        <v>2.4556546055541301E-3</v>
      </c>
      <c r="H87" s="14">
        <v>-0.23501551941407769</v>
      </c>
      <c r="M87" s="2">
        <v>63</v>
      </c>
      <c r="N87" s="2">
        <v>9.7311912497200937E-3</v>
      </c>
      <c r="O87" s="2">
        <v>-1.9870385535697706E-2</v>
      </c>
    </row>
    <row r="88" spans="1:15" x14ac:dyDescent="0.25">
      <c r="A88" s="1">
        <v>39722</v>
      </c>
      <c r="B88">
        <v>-0.10988710554072774</v>
      </c>
      <c r="C88" s="14">
        <v>2.1666666666666668E-4</v>
      </c>
      <c r="D88" s="25">
        <f t="shared" si="2"/>
        <v>-0.11010377220739441</v>
      </c>
      <c r="E88" s="14">
        <v>-0.1694245237674199</v>
      </c>
      <c r="F88" s="25">
        <f t="shared" si="3"/>
        <v>-0.16964119043408657</v>
      </c>
      <c r="G88" s="14">
        <v>-3.7157342583047752E-3</v>
      </c>
      <c r="H88" s="14">
        <v>-0.10638803794908963</v>
      </c>
      <c r="M88" s="2">
        <v>64</v>
      </c>
      <c r="N88" s="2">
        <v>1.3035366807286985E-2</v>
      </c>
      <c r="O88" s="2">
        <v>3.361929423899658E-2</v>
      </c>
    </row>
    <row r="89" spans="1:15" x14ac:dyDescent="0.25">
      <c r="A89" s="1">
        <v>39693</v>
      </c>
      <c r="B89">
        <v>0.2133022207788072</v>
      </c>
      <c r="C89" s="14">
        <v>7.1666666666666667E-4</v>
      </c>
      <c r="D89" s="25">
        <f t="shared" si="2"/>
        <v>0.21258555411214053</v>
      </c>
      <c r="E89" s="14">
        <v>-9.0791433779084607E-2</v>
      </c>
      <c r="F89" s="25">
        <f t="shared" si="3"/>
        <v>-9.1508100445751278E-2</v>
      </c>
      <c r="G89" s="14">
        <v>1.3751040152357704E-3</v>
      </c>
      <c r="H89" s="14">
        <v>0.21121045009690476</v>
      </c>
      <c r="M89" s="2">
        <v>65</v>
      </c>
      <c r="N89" s="2">
        <v>4.2376615203447883E-3</v>
      </c>
      <c r="O89" s="2">
        <v>-0.10168136757234057</v>
      </c>
    </row>
    <row r="90" spans="1:15" x14ac:dyDescent="0.25">
      <c r="A90" s="1">
        <v>39661</v>
      </c>
      <c r="B90">
        <v>-5.2670482351741064E-2</v>
      </c>
      <c r="C90" s="14">
        <v>1.3749999999999999E-3</v>
      </c>
      <c r="D90" s="25">
        <f t="shared" si="2"/>
        <v>-5.4045482351741066E-2</v>
      </c>
      <c r="E90" s="14">
        <v>1.2190464532380041E-2</v>
      </c>
      <c r="F90" s="25">
        <f t="shared" si="3"/>
        <v>1.0815464532380041E-2</v>
      </c>
      <c r="G90" s="14">
        <v>8.042096463039286E-3</v>
      </c>
      <c r="H90" s="14">
        <v>-6.2087578814780352E-2</v>
      </c>
      <c r="M90" s="2">
        <v>66</v>
      </c>
      <c r="N90" s="2">
        <v>1.1810005188029899E-2</v>
      </c>
      <c r="O90" s="2">
        <v>8.9807152363656495E-2</v>
      </c>
    </row>
    <row r="91" spans="1:15" x14ac:dyDescent="0.25">
      <c r="A91" s="1">
        <v>39630</v>
      </c>
      <c r="B91">
        <v>0.19746538119846083</v>
      </c>
      <c r="C91" s="14">
        <v>1.3166666666666667E-3</v>
      </c>
      <c r="D91" s="25">
        <f t="shared" si="2"/>
        <v>0.19614871453179417</v>
      </c>
      <c r="E91" s="14">
        <v>-9.8593710937500134E-3</v>
      </c>
      <c r="F91" s="25">
        <f t="shared" si="3"/>
        <v>-1.1176037760416681E-2</v>
      </c>
      <c r="G91" s="14">
        <v>6.6092185161727495E-3</v>
      </c>
      <c r="H91" s="14">
        <v>0.18953949601562142</v>
      </c>
      <c r="M91" s="2">
        <v>67</v>
      </c>
      <c r="N91" s="2">
        <v>3.8222970388142479E-3</v>
      </c>
      <c r="O91" s="2">
        <v>-7.8926877334092108E-2</v>
      </c>
    </row>
    <row r="92" spans="1:15" x14ac:dyDescent="0.25">
      <c r="A92" s="1">
        <v>39601</v>
      </c>
      <c r="B92">
        <v>-0.20209303413337543</v>
      </c>
      <c r="C92" s="14">
        <v>1.4083333333333333E-3</v>
      </c>
      <c r="D92" s="25">
        <f t="shared" si="2"/>
        <v>-0.20350136746670877</v>
      </c>
      <c r="E92" s="14">
        <v>-8.5962384902803612E-2</v>
      </c>
      <c r="F92" s="25">
        <f t="shared" si="3"/>
        <v>-8.7370718236136943E-2</v>
      </c>
      <c r="G92" s="14">
        <v>1.6446792196480736E-3</v>
      </c>
      <c r="H92" s="14">
        <v>-0.20514604668635683</v>
      </c>
      <c r="M92" s="2">
        <v>68</v>
      </c>
      <c r="N92" s="2">
        <v>1.9880431913049694E-3</v>
      </c>
      <c r="O92" s="2">
        <v>-7.2568739938803861E-2</v>
      </c>
    </row>
    <row r="93" spans="1:15" x14ac:dyDescent="0.25">
      <c r="A93" s="1">
        <v>39569</v>
      </c>
      <c r="B93">
        <v>-9.7586588584781683E-2</v>
      </c>
      <c r="C93" s="14">
        <v>1.4416666666666666E-3</v>
      </c>
      <c r="D93" s="25">
        <f t="shared" si="2"/>
        <v>-9.9028255251448344E-2</v>
      </c>
      <c r="E93" s="14">
        <v>1.0674181657577053E-2</v>
      </c>
      <c r="F93" s="25">
        <f t="shared" si="3"/>
        <v>9.2325149909103857E-3</v>
      </c>
      <c r="G93" s="14">
        <v>7.93895782981743E-3</v>
      </c>
      <c r="H93" s="14">
        <v>-0.10696721308126578</v>
      </c>
      <c r="M93" s="2">
        <v>69</v>
      </c>
      <c r="N93" s="2">
        <v>8.2909118728936287E-3</v>
      </c>
      <c r="O93" s="2">
        <v>-5.5843046975236336E-2</v>
      </c>
    </row>
    <row r="94" spans="1:15" x14ac:dyDescent="0.25">
      <c r="A94" s="1">
        <v>39539</v>
      </c>
      <c r="B94">
        <v>0.11847259060915052</v>
      </c>
      <c r="C94" s="14">
        <v>8.6666666666666674E-4</v>
      </c>
      <c r="D94" s="25">
        <f t="shared" si="2"/>
        <v>0.11760592394248386</v>
      </c>
      <c r="E94" s="14">
        <v>4.7546697913198877E-2</v>
      </c>
      <c r="F94" s="25">
        <f t="shared" si="3"/>
        <v>4.6680031246532208E-2</v>
      </c>
      <c r="G94" s="14">
        <v>1.0378887557818874E-2</v>
      </c>
      <c r="H94" s="14">
        <v>0.10722703638466498</v>
      </c>
      <c r="M94" s="2">
        <v>70</v>
      </c>
      <c r="N94" s="2">
        <v>1.1162370537241555E-2</v>
      </c>
      <c r="O94" s="2">
        <v>5.4983689194216569E-2</v>
      </c>
    </row>
    <row r="95" spans="1:15" x14ac:dyDescent="0.25">
      <c r="A95" s="1">
        <v>39510</v>
      </c>
      <c r="B95">
        <v>5.658052579058799E-2</v>
      </c>
      <c r="C95" s="14">
        <v>1.1166666666666666E-3</v>
      </c>
      <c r="D95" s="25">
        <f t="shared" si="2"/>
        <v>5.5463859123921322E-2</v>
      </c>
      <c r="E95" s="14">
        <v>-5.9596236145298409E-3</v>
      </c>
      <c r="F95" s="25">
        <f t="shared" si="3"/>
        <v>-7.0762902811965078E-3</v>
      </c>
      <c r="G95" s="14">
        <v>6.8763415927358467E-3</v>
      </c>
      <c r="H95" s="14">
        <v>4.8587517531185474E-2</v>
      </c>
      <c r="M95" s="2">
        <v>71</v>
      </c>
      <c r="N95" s="2">
        <v>9.1919838704163908E-3</v>
      </c>
      <c r="O95" s="2">
        <v>6.8570138438665745E-2</v>
      </c>
    </row>
    <row r="96" spans="1:15" x14ac:dyDescent="0.25">
      <c r="A96" s="1">
        <v>39479</v>
      </c>
      <c r="B96">
        <v>-0.14240500679226845</v>
      </c>
      <c r="C96" s="14">
        <v>1.8583333333333334E-3</v>
      </c>
      <c r="D96" s="25">
        <f t="shared" si="2"/>
        <v>-0.14426334012560177</v>
      </c>
      <c r="E96" s="14">
        <v>-3.4761192772624461E-2</v>
      </c>
      <c r="F96" s="25">
        <f t="shared" si="3"/>
        <v>-3.6619526105957798E-2</v>
      </c>
      <c r="G96" s="14">
        <v>4.9514230251560595E-3</v>
      </c>
      <c r="H96" s="14">
        <v>-0.14921476315075782</v>
      </c>
      <c r="M96" s="2">
        <v>72</v>
      </c>
      <c r="N96" s="2">
        <v>4.9272249586693817E-3</v>
      </c>
      <c r="O96" s="2">
        <v>-6.9336060990057694E-2</v>
      </c>
    </row>
    <row r="97" spans="1:15" x14ac:dyDescent="0.25">
      <c r="A97" s="1">
        <v>39449</v>
      </c>
      <c r="B97">
        <v>9.5447176610055334E-2</v>
      </c>
      <c r="C97" s="14">
        <v>2.2333333333333333E-3</v>
      </c>
      <c r="D97" s="25">
        <f t="shared" si="2"/>
        <v>9.3213843276721997E-2</v>
      </c>
      <c r="E97" s="14">
        <v>-6.116343193593643E-2</v>
      </c>
      <c r="F97" s="25">
        <f t="shared" si="3"/>
        <v>-6.3396765269269767E-2</v>
      </c>
      <c r="G97" s="14">
        <v>3.2067256886922288E-3</v>
      </c>
      <c r="H97" s="14">
        <v>9.0007117588029761E-2</v>
      </c>
      <c r="M97" s="2">
        <v>73</v>
      </c>
      <c r="N97" s="2">
        <v>8.4936343736665715E-3</v>
      </c>
      <c r="O97" s="2">
        <v>-2.7817326130690594E-2</v>
      </c>
    </row>
    <row r="98" spans="1:15" x14ac:dyDescent="0.25">
      <c r="A98" s="1">
        <v>39419</v>
      </c>
      <c r="B98">
        <v>-4.3182789645221535E-2</v>
      </c>
      <c r="C98" s="14">
        <v>2.3250000000000002E-3</v>
      </c>
      <c r="D98" s="25">
        <f t="shared" si="2"/>
        <v>-4.5507789645221536E-2</v>
      </c>
      <c r="E98" s="14">
        <v>-8.6285090339686121E-3</v>
      </c>
      <c r="F98" s="25">
        <f t="shared" si="3"/>
        <v>-1.0953509033968613E-2</v>
      </c>
      <c r="G98" s="14">
        <v>6.6237175940632208E-3</v>
      </c>
      <c r="H98" s="14">
        <v>-5.2131507239284759E-2</v>
      </c>
      <c r="M98" s="2">
        <v>74</v>
      </c>
      <c r="N98" s="2">
        <v>1.1072301248833846E-2</v>
      </c>
      <c r="O98" s="2">
        <v>6.1232871734326171E-3</v>
      </c>
    </row>
    <row r="99" spans="1:15" x14ac:dyDescent="0.25">
      <c r="A99" s="1">
        <v>39387</v>
      </c>
      <c r="B99">
        <v>-2.9361773397418998E-2</v>
      </c>
      <c r="C99" s="14">
        <v>3.0249999999999999E-3</v>
      </c>
      <c r="D99" s="25">
        <f t="shared" si="2"/>
        <v>-3.2386773397418994E-2</v>
      </c>
      <c r="E99" s="14">
        <v>-4.4043417224814418E-2</v>
      </c>
      <c r="F99" s="25">
        <f t="shared" si="3"/>
        <v>-4.7068417224814418E-2</v>
      </c>
      <c r="G99" s="14">
        <v>4.270615254314351E-3</v>
      </c>
      <c r="H99" s="14">
        <v>-3.6657388651733347E-2</v>
      </c>
      <c r="M99" s="2">
        <v>75</v>
      </c>
      <c r="N99" s="2">
        <v>6.0476197853360511E-3</v>
      </c>
      <c r="O99" s="2">
        <v>-5.1709800983358201E-2</v>
      </c>
    </row>
    <row r="100" spans="1:15" x14ac:dyDescent="0.25">
      <c r="A100" s="1">
        <v>39356</v>
      </c>
      <c r="B100">
        <v>3.4085269924642031E-2</v>
      </c>
      <c r="C100" s="14">
        <v>3.1000000000000003E-3</v>
      </c>
      <c r="D100" s="25">
        <f t="shared" si="2"/>
        <v>3.0985269924642032E-2</v>
      </c>
      <c r="E100" s="14">
        <v>1.4822338300311211E-2</v>
      </c>
      <c r="F100" s="25">
        <f t="shared" si="3"/>
        <v>1.172233830031121E-2</v>
      </c>
      <c r="G100" s="14">
        <v>8.1011847147357593E-3</v>
      </c>
      <c r="H100" s="14">
        <v>2.2884085209906271E-2</v>
      </c>
      <c r="M100" s="2">
        <v>76</v>
      </c>
      <c r="N100" s="2">
        <v>9.6617361485613097E-3</v>
      </c>
      <c r="O100" s="2">
        <v>-1.4282158150115791E-3</v>
      </c>
    </row>
    <row r="101" spans="1:15" x14ac:dyDescent="0.25">
      <c r="A101" s="1">
        <v>39329</v>
      </c>
      <c r="B101">
        <v>2.9200332927844325E-2</v>
      </c>
      <c r="C101" s="14">
        <v>3.0833333333333333E-3</v>
      </c>
      <c r="D101" s="25">
        <f t="shared" si="2"/>
        <v>2.6116999594510991E-2</v>
      </c>
      <c r="E101" s="14">
        <v>3.5794008343299488E-2</v>
      </c>
      <c r="F101" s="25">
        <f t="shared" si="3"/>
        <v>3.2710675009966154E-2</v>
      </c>
      <c r="G101" s="14">
        <v>9.4687004220426006E-3</v>
      </c>
      <c r="H101" s="14">
        <v>1.6648299172468392E-2</v>
      </c>
      <c r="M101" s="2">
        <v>77</v>
      </c>
      <c r="N101" s="2">
        <v>9.5175357584142781E-3</v>
      </c>
      <c r="O101" s="2">
        <v>0.11483254214092566</v>
      </c>
    </row>
    <row r="102" spans="1:15" x14ac:dyDescent="0.25">
      <c r="A102" s="1">
        <v>39295</v>
      </c>
      <c r="B102">
        <v>1.1588361012457108E-2</v>
      </c>
      <c r="C102" s="14">
        <v>3.4250000000000001E-3</v>
      </c>
      <c r="D102" s="25">
        <f t="shared" si="2"/>
        <v>8.1633610124571092E-3</v>
      </c>
      <c r="E102" s="14">
        <v>1.2863571531556817E-2</v>
      </c>
      <c r="F102" s="25">
        <f t="shared" si="3"/>
        <v>9.4385715315568157E-3</v>
      </c>
      <c r="G102" s="14">
        <v>7.9523836462518354E-3</v>
      </c>
      <c r="H102" s="14">
        <v>2.1097736620527378E-4</v>
      </c>
      <c r="M102" s="2">
        <v>78</v>
      </c>
      <c r="N102" s="2">
        <v>1.2160036839381466E-2</v>
      </c>
      <c r="O102" s="2">
        <v>0.12247722956995893</v>
      </c>
    </row>
    <row r="103" spans="1:15" x14ac:dyDescent="0.25">
      <c r="A103" s="1">
        <v>39265</v>
      </c>
      <c r="B103">
        <v>-8.456326856607789E-2</v>
      </c>
      <c r="C103" s="14">
        <v>3.9249999999999997E-3</v>
      </c>
      <c r="D103" s="25">
        <f t="shared" si="2"/>
        <v>-8.8488268566077888E-2</v>
      </c>
      <c r="E103" s="14">
        <v>-3.1981878316802548E-2</v>
      </c>
      <c r="F103" s="25">
        <f t="shared" si="3"/>
        <v>-3.5906878316802546E-2</v>
      </c>
      <c r="G103" s="14">
        <v>4.997856292304809E-3</v>
      </c>
      <c r="H103" s="14">
        <v>-9.3486124858382702E-2</v>
      </c>
      <c r="M103" s="2">
        <v>79</v>
      </c>
      <c r="N103" s="2">
        <v>7.3447338459579851E-3</v>
      </c>
      <c r="O103" s="2">
        <v>-8.3037790385058943E-2</v>
      </c>
    </row>
    <row r="104" spans="1:15" x14ac:dyDescent="0.25">
      <c r="A104" s="1">
        <v>39234</v>
      </c>
      <c r="B104">
        <v>-6.5213210856908885E-2</v>
      </c>
      <c r="C104" s="14">
        <v>3.6833333333333332E-3</v>
      </c>
      <c r="D104" s="25">
        <f t="shared" si="2"/>
        <v>-6.8896544190242215E-2</v>
      </c>
      <c r="E104" s="14">
        <v>-1.7816322202167556E-2</v>
      </c>
      <c r="F104" s="25">
        <f t="shared" si="3"/>
        <v>-2.149965553550089E-2</v>
      </c>
      <c r="G104" s="14">
        <v>5.9365730531730342E-3</v>
      </c>
      <c r="H104" s="14">
        <v>-7.4833117243415251E-2</v>
      </c>
      <c r="M104" s="2">
        <v>80</v>
      </c>
      <c r="N104" s="2">
        <v>1.0788376513199374E-2</v>
      </c>
      <c r="O104" s="2">
        <v>0.10727678329083591</v>
      </c>
    </row>
    <row r="105" spans="1:15" x14ac:dyDescent="0.25">
      <c r="A105" s="1">
        <v>39203</v>
      </c>
      <c r="B105">
        <v>-5.1822830701984931E-3</v>
      </c>
      <c r="C105" s="14">
        <v>3.933333333333333E-3</v>
      </c>
      <c r="D105" s="25">
        <f t="shared" si="2"/>
        <v>-9.115616403531826E-3</v>
      </c>
      <c r="E105" s="14">
        <v>3.254922870993493E-2</v>
      </c>
      <c r="F105" s="25">
        <f t="shared" si="3"/>
        <v>2.8615895376601596E-2</v>
      </c>
      <c r="G105" s="14">
        <v>9.2019010303590158E-3</v>
      </c>
      <c r="H105" s="14">
        <v>-1.8317517433890842E-2</v>
      </c>
      <c r="M105" s="2">
        <v>81</v>
      </c>
      <c r="N105" s="2">
        <v>1.3452298437806862E-2</v>
      </c>
      <c r="O105" s="2">
        <v>0.23021763119199712</v>
      </c>
    </row>
    <row r="106" spans="1:15" x14ac:dyDescent="0.25">
      <c r="A106" s="1">
        <v>39174</v>
      </c>
      <c r="B106">
        <v>8.4535197419140284E-2</v>
      </c>
      <c r="C106" s="14">
        <v>4.0749999999999996E-3</v>
      </c>
      <c r="D106" s="25">
        <f t="shared" si="2"/>
        <v>8.0460197419140289E-2</v>
      </c>
      <c r="E106" s="14">
        <v>4.3290690602424187E-2</v>
      </c>
      <c r="F106" s="25">
        <f t="shared" si="3"/>
        <v>3.9215690602424184E-2</v>
      </c>
      <c r="G106" s="14">
        <v>9.8925411066105272E-3</v>
      </c>
      <c r="H106" s="14">
        <v>7.0567656312529758E-2</v>
      </c>
      <c r="M106" s="2">
        <v>82</v>
      </c>
      <c r="N106" s="2">
        <v>1.2896586215142926E-2</v>
      </c>
      <c r="O106" s="2">
        <v>0.15025850482554165</v>
      </c>
    </row>
    <row r="107" spans="1:15" x14ac:dyDescent="0.25">
      <c r="A107" s="1">
        <v>39142</v>
      </c>
      <c r="B107">
        <v>-2.0449435309280395E-2</v>
      </c>
      <c r="C107" s="14">
        <v>4.2583333333333336E-3</v>
      </c>
      <c r="D107" s="25">
        <f t="shared" si="2"/>
        <v>-2.4707768642613728E-2</v>
      </c>
      <c r="E107" s="14">
        <v>9.9799828968305526E-3</v>
      </c>
      <c r="F107" s="25">
        <f t="shared" si="3"/>
        <v>5.721649563497219E-3</v>
      </c>
      <c r="G107" s="14">
        <v>7.7102039421394495E-3</v>
      </c>
      <c r="H107" s="14">
        <v>-3.241797258475318E-2</v>
      </c>
      <c r="M107" s="2">
        <v>83</v>
      </c>
      <c r="N107" s="2">
        <v>1.6278375081044735E-4</v>
      </c>
      <c r="O107" s="2">
        <v>-0.10461889718110819</v>
      </c>
    </row>
    <row r="108" spans="1:15" x14ac:dyDescent="0.25">
      <c r="A108" s="1">
        <v>39114</v>
      </c>
      <c r="B108">
        <v>-3.0237636399443903E-2</v>
      </c>
      <c r="C108" s="14">
        <v>4.2416666666666662E-3</v>
      </c>
      <c r="D108" s="25">
        <f t="shared" si="2"/>
        <v>-3.4479303066110571E-2</v>
      </c>
      <c r="E108" s="14">
        <v>-2.1846176033528231E-2</v>
      </c>
      <c r="F108" s="25">
        <f t="shared" si="3"/>
        <v>-2.6087842700194895E-2</v>
      </c>
      <c r="G108" s="14">
        <v>5.637625208825923E-3</v>
      </c>
      <c r="H108" s="14">
        <v>-4.0116928274936493E-2</v>
      </c>
      <c r="M108" s="2">
        <v>84</v>
      </c>
      <c r="N108" s="2">
        <v>1.7536010392494149E-3</v>
      </c>
      <c r="O108" s="2">
        <v>-0.18285470940412454</v>
      </c>
    </row>
    <row r="109" spans="1:15" x14ac:dyDescent="0.25">
      <c r="A109" s="1">
        <v>39085</v>
      </c>
      <c r="B109">
        <v>6.1926670900953766E-2</v>
      </c>
      <c r="C109" s="14">
        <v>4.0333333333333332E-3</v>
      </c>
      <c r="D109" s="25">
        <f t="shared" si="2"/>
        <v>5.7893337567620433E-2</v>
      </c>
      <c r="E109" s="14">
        <v>1.4059042735039773E-2</v>
      </c>
      <c r="F109" s="25">
        <f t="shared" si="3"/>
        <v>1.002570940170644E-2</v>
      </c>
      <c r="G109" s="14">
        <v>7.9906391912667445E-3</v>
      </c>
      <c r="H109" s="14">
        <v>4.9902698376353687E-2</v>
      </c>
      <c r="M109" s="2">
        <v>85</v>
      </c>
      <c r="N109" s="2">
        <v>7.8453978719592379E-3</v>
      </c>
      <c r="O109" s="2">
        <v>-1.1976463512597523E-2</v>
      </c>
    </row>
    <row r="110" spans="1:15" x14ac:dyDescent="0.25">
      <c r="A110" s="1">
        <v>39052</v>
      </c>
      <c r="B110">
        <v>4.3647362105191947E-2</v>
      </c>
      <c r="C110" s="14">
        <v>3.9833333333333335E-3</v>
      </c>
      <c r="D110" s="25">
        <f t="shared" si="2"/>
        <v>3.9664028771858616E-2</v>
      </c>
      <c r="E110" s="14">
        <v>1.2615782852659851E-2</v>
      </c>
      <c r="F110" s="25">
        <f t="shared" si="3"/>
        <v>8.6324495193265179E-3</v>
      </c>
      <c r="G110" s="14">
        <v>7.8998599742248071E-3</v>
      </c>
      <c r="H110" s="14">
        <v>3.1764168797633809E-2</v>
      </c>
      <c r="M110" s="2">
        <v>86</v>
      </c>
      <c r="N110" s="2">
        <v>2.4556546055541301E-3</v>
      </c>
      <c r="O110" s="2">
        <v>-0.23501551941407769</v>
      </c>
    </row>
    <row r="111" spans="1:15" x14ac:dyDescent="0.25">
      <c r="A111" s="1">
        <v>39022</v>
      </c>
      <c r="B111">
        <v>-2.4451962053770707E-2</v>
      </c>
      <c r="C111" s="14">
        <v>4.2750000000000002E-3</v>
      </c>
      <c r="D111" s="25">
        <f t="shared" si="2"/>
        <v>-2.8726962053770708E-2</v>
      </c>
      <c r="E111" s="14">
        <v>1.6466656727820217E-2</v>
      </c>
      <c r="F111" s="25">
        <f t="shared" si="3"/>
        <v>1.2191656727820216E-2</v>
      </c>
      <c r="G111" s="14">
        <v>8.1317636181631979E-3</v>
      </c>
      <c r="H111" s="14">
        <v>-3.6858725671933906E-2</v>
      </c>
      <c r="M111" s="2">
        <v>87</v>
      </c>
      <c r="N111" s="2">
        <v>-3.7157342583047752E-3</v>
      </c>
      <c r="O111" s="2">
        <v>-0.10638803794908963</v>
      </c>
    </row>
    <row r="112" spans="1:15" x14ac:dyDescent="0.25">
      <c r="A112" s="1">
        <v>38992</v>
      </c>
      <c r="B112">
        <v>1.7466265293090751E-2</v>
      </c>
      <c r="C112" s="14">
        <v>4.0666666666666663E-3</v>
      </c>
      <c r="D112" s="25">
        <f t="shared" si="2"/>
        <v>1.3399598626424085E-2</v>
      </c>
      <c r="E112" s="14">
        <v>3.1508002961554205E-2</v>
      </c>
      <c r="F112" s="25">
        <f t="shared" si="3"/>
        <v>2.7441336294887538E-2</v>
      </c>
      <c r="G112" s="14">
        <v>9.1253714789408247E-3</v>
      </c>
      <c r="H112" s="14">
        <v>4.2742271474832602E-3</v>
      </c>
      <c r="M112" s="2">
        <v>88</v>
      </c>
      <c r="N112" s="2">
        <v>1.3751040152357704E-3</v>
      </c>
      <c r="O112" s="2">
        <v>0.21121045009690476</v>
      </c>
    </row>
    <row r="113" spans="1:15" x14ac:dyDescent="0.25">
      <c r="A113" s="1">
        <v>38961</v>
      </c>
      <c r="B113">
        <v>2.8471246564336136E-2</v>
      </c>
      <c r="C113" s="14">
        <v>3.8999999999999998E-3</v>
      </c>
      <c r="D113" s="25">
        <f t="shared" si="2"/>
        <v>2.4571246564336135E-2</v>
      </c>
      <c r="E113" s="14">
        <v>2.4566298512509466E-2</v>
      </c>
      <c r="F113" s="25">
        <f t="shared" si="3"/>
        <v>2.0666298512509465E-2</v>
      </c>
      <c r="G113" s="14">
        <v>8.6839372331895971E-3</v>
      </c>
      <c r="H113" s="14">
        <v>1.5887309331146536E-2</v>
      </c>
      <c r="M113" s="2">
        <v>89</v>
      </c>
      <c r="N113" s="2">
        <v>8.042096463039286E-3</v>
      </c>
      <c r="O113" s="2">
        <v>-6.2087578814780352E-2</v>
      </c>
    </row>
    <row r="114" spans="1:15" x14ac:dyDescent="0.25">
      <c r="A114" s="1">
        <v>38930</v>
      </c>
      <c r="B114">
        <v>8.7680093398532718E-4</v>
      </c>
      <c r="C114" s="14">
        <v>4.2333333333333337E-3</v>
      </c>
      <c r="D114" s="25">
        <f t="shared" si="2"/>
        <v>-3.3565323993480067E-3</v>
      </c>
      <c r="E114" s="14">
        <v>2.1274193032348121E-2</v>
      </c>
      <c r="F114" s="25">
        <f t="shared" si="3"/>
        <v>1.7040859699014789E-2</v>
      </c>
      <c r="G114" s="14">
        <v>8.4477182039297341E-3</v>
      </c>
      <c r="H114" s="14">
        <v>-1.1804250603277741E-2</v>
      </c>
      <c r="M114" s="2">
        <v>90</v>
      </c>
      <c r="N114" s="2">
        <v>6.6092185161727495E-3</v>
      </c>
      <c r="O114" s="2">
        <v>0.18953949601562142</v>
      </c>
    </row>
    <row r="115" spans="1:15" x14ac:dyDescent="0.25">
      <c r="A115" s="1">
        <v>38901</v>
      </c>
      <c r="B115">
        <v>9.5055216163598341E-2</v>
      </c>
      <c r="C115" s="14">
        <v>4.0000000000000001E-3</v>
      </c>
      <c r="D115" s="25">
        <f t="shared" si="2"/>
        <v>9.1055216163598338E-2</v>
      </c>
      <c r="E115" s="14">
        <v>5.0858787979908282E-3</v>
      </c>
      <c r="F115" s="25">
        <f t="shared" si="3"/>
        <v>1.0858787979908281E-3</v>
      </c>
      <c r="G115" s="14">
        <v>7.4081557415124986E-3</v>
      </c>
      <c r="H115" s="14">
        <v>8.3647060422085834E-2</v>
      </c>
      <c r="M115" s="2">
        <v>91</v>
      </c>
      <c r="N115" s="2">
        <v>1.6446792196480736E-3</v>
      </c>
      <c r="O115" s="2">
        <v>-0.20514604668635683</v>
      </c>
    </row>
    <row r="116" spans="1:15" x14ac:dyDescent="0.25">
      <c r="A116" s="1">
        <v>38869</v>
      </c>
      <c r="B116">
        <v>-1.5009372297198667E-2</v>
      </c>
      <c r="C116" s="14">
        <v>3.8500000000000001E-3</v>
      </c>
      <c r="D116" s="25">
        <f t="shared" si="2"/>
        <v>-1.8859372297198668E-2</v>
      </c>
      <c r="E116" s="14">
        <v>8.6596227782509416E-5</v>
      </c>
      <c r="F116" s="25">
        <f t="shared" si="3"/>
        <v>-3.7634037722174907E-3</v>
      </c>
      <c r="G116" s="14">
        <v>7.0921959693939869E-3</v>
      </c>
      <c r="H116" s="14">
        <v>-2.5951568266592655E-2</v>
      </c>
      <c r="M116" s="2">
        <v>92</v>
      </c>
      <c r="N116" s="2">
        <v>7.93895782981743E-3</v>
      </c>
      <c r="O116" s="2">
        <v>-0.10696721308126578</v>
      </c>
    </row>
    <row r="117" spans="1:15" x14ac:dyDescent="0.25">
      <c r="A117" s="1">
        <v>38838</v>
      </c>
      <c r="B117">
        <v>-6.037906578515867E-2</v>
      </c>
      <c r="C117" s="14">
        <v>3.8416666666666668E-3</v>
      </c>
      <c r="D117" s="25">
        <f t="shared" si="2"/>
        <v>-6.422073245182533E-2</v>
      </c>
      <c r="E117" s="14">
        <v>-3.0916916141150885E-2</v>
      </c>
      <c r="F117" s="25">
        <f t="shared" si="3"/>
        <v>-3.4758582807817552E-2</v>
      </c>
      <c r="G117" s="14">
        <v>5.0726746148279326E-3</v>
      </c>
      <c r="H117" s="14">
        <v>-6.9293407066653268E-2</v>
      </c>
      <c r="M117" s="2">
        <v>93</v>
      </c>
      <c r="N117" s="2">
        <v>1.0378887557818874E-2</v>
      </c>
      <c r="O117" s="2">
        <v>0.10722703638466498</v>
      </c>
    </row>
    <row r="118" spans="1:15" x14ac:dyDescent="0.25">
      <c r="A118" s="1">
        <v>38810</v>
      </c>
      <c r="B118">
        <v>9.872682114834172E-2</v>
      </c>
      <c r="C118" s="14">
        <v>3.7666666666666664E-3</v>
      </c>
      <c r="D118" s="25">
        <f t="shared" si="2"/>
        <v>9.4960154481675052E-2</v>
      </c>
      <c r="E118" s="14">
        <v>1.2155652737941391E-2</v>
      </c>
      <c r="F118" s="25">
        <f t="shared" si="3"/>
        <v>8.388986071274725E-3</v>
      </c>
      <c r="G118" s="14">
        <v>7.8839968739719546E-3</v>
      </c>
      <c r="H118" s="14">
        <v>8.7076157607703097E-2</v>
      </c>
      <c r="M118" s="2">
        <v>94</v>
      </c>
      <c r="N118" s="2">
        <v>6.8763415927358467E-3</v>
      </c>
      <c r="O118" s="2">
        <v>4.8587517531185474E-2</v>
      </c>
    </row>
    <row r="119" spans="1:15" x14ac:dyDescent="0.25">
      <c r="A119" s="1">
        <v>38777</v>
      </c>
      <c r="B119">
        <v>1.2153671696703779E-2</v>
      </c>
      <c r="C119" s="14">
        <v>3.7249999999999996E-3</v>
      </c>
      <c r="D119" s="25">
        <f t="shared" si="2"/>
        <v>8.4286716967037802E-3</v>
      </c>
      <c r="E119" s="14">
        <v>1.1095810459249567E-2</v>
      </c>
      <c r="F119" s="25">
        <f t="shared" si="3"/>
        <v>7.3708104592495674E-3</v>
      </c>
      <c r="G119" s="14">
        <v>7.3042694585300064E-2</v>
      </c>
      <c r="H119" s="14">
        <v>-6.4614022888596287E-2</v>
      </c>
      <c r="M119" s="2">
        <v>95</v>
      </c>
      <c r="N119" s="2">
        <v>4.9514230251560595E-3</v>
      </c>
      <c r="O119" s="2">
        <v>-0.14921476315075782</v>
      </c>
    </row>
    <row r="120" spans="1:15" x14ac:dyDescent="0.25">
      <c r="A120" s="1">
        <v>38749</v>
      </c>
      <c r="B120">
        <v>3.4968477655143909E-2</v>
      </c>
      <c r="C120" s="14">
        <v>3.5916666666666662E-3</v>
      </c>
      <c r="D120" s="25">
        <f t="shared" si="2"/>
        <v>3.1376810988477243E-2</v>
      </c>
      <c r="E120" s="14">
        <v>4.5315763072539816E-4</v>
      </c>
      <c r="F120" s="25">
        <f t="shared" si="3"/>
        <v>-3.138509035941268E-3</v>
      </c>
      <c r="G120" s="14">
        <v>0.13820736492839217</v>
      </c>
      <c r="H120" s="14">
        <v>-0.10683055393991492</v>
      </c>
      <c r="M120" s="2">
        <v>96</v>
      </c>
      <c r="N120" s="2">
        <v>3.2067256886922288E-3</v>
      </c>
      <c r="O120" s="2">
        <v>9.0007117588029761E-2</v>
      </c>
    </row>
    <row r="121" spans="1:15" x14ac:dyDescent="0.25">
      <c r="M121" s="2">
        <v>97</v>
      </c>
      <c r="N121" s="2">
        <v>6.6237175940632208E-3</v>
      </c>
      <c r="O121" s="2">
        <v>-5.2131507239284759E-2</v>
      </c>
    </row>
    <row r="122" spans="1:15" x14ac:dyDescent="0.25">
      <c r="M122" s="2">
        <v>98</v>
      </c>
      <c r="N122" s="2">
        <v>4.270615254314351E-3</v>
      </c>
      <c r="O122" s="2">
        <v>-3.6657388651733347E-2</v>
      </c>
    </row>
    <row r="123" spans="1:15" x14ac:dyDescent="0.25">
      <c r="M123" s="2">
        <v>99</v>
      </c>
      <c r="N123" s="2">
        <v>8.1011847147357593E-3</v>
      </c>
      <c r="O123" s="2">
        <v>2.2884085209906271E-2</v>
      </c>
    </row>
    <row r="124" spans="1:15" x14ac:dyDescent="0.25">
      <c r="M124" s="2">
        <v>100</v>
      </c>
      <c r="N124" s="2">
        <v>9.4687004220426006E-3</v>
      </c>
      <c r="O124" s="2">
        <v>1.6648299172468392E-2</v>
      </c>
    </row>
    <row r="125" spans="1:15" x14ac:dyDescent="0.25">
      <c r="M125" s="2">
        <v>101</v>
      </c>
      <c r="N125" s="2">
        <v>7.9523836462518354E-3</v>
      </c>
      <c r="O125" s="2">
        <v>2.1097736620527378E-4</v>
      </c>
    </row>
    <row r="126" spans="1:15" x14ac:dyDescent="0.25">
      <c r="M126" s="2">
        <v>102</v>
      </c>
      <c r="N126" s="2">
        <v>4.997856292304809E-3</v>
      </c>
      <c r="O126" s="2">
        <v>-9.3486124858382702E-2</v>
      </c>
    </row>
    <row r="127" spans="1:15" x14ac:dyDescent="0.25">
      <c r="M127" s="2">
        <v>103</v>
      </c>
      <c r="N127" s="2">
        <v>5.9365730531730342E-3</v>
      </c>
      <c r="O127" s="2">
        <v>-7.4833117243415251E-2</v>
      </c>
    </row>
    <row r="128" spans="1:15" x14ac:dyDescent="0.25">
      <c r="M128" s="2">
        <v>104</v>
      </c>
      <c r="N128" s="2">
        <v>9.2019010303590158E-3</v>
      </c>
      <c r="O128" s="2">
        <v>-1.8317517433890842E-2</v>
      </c>
    </row>
    <row r="129" spans="13:15" x14ac:dyDescent="0.25">
      <c r="M129" s="2">
        <v>105</v>
      </c>
      <c r="N129" s="2">
        <v>9.8925411066105272E-3</v>
      </c>
      <c r="O129" s="2">
        <v>7.0567656312529758E-2</v>
      </c>
    </row>
    <row r="130" spans="13:15" x14ac:dyDescent="0.25">
      <c r="M130" s="2">
        <v>106</v>
      </c>
      <c r="N130" s="2">
        <v>7.7102039421394495E-3</v>
      </c>
      <c r="O130" s="2">
        <v>-3.241797258475318E-2</v>
      </c>
    </row>
    <row r="131" spans="13:15" x14ac:dyDescent="0.25">
      <c r="M131" s="2">
        <v>107</v>
      </c>
      <c r="N131" s="2">
        <v>5.637625208825923E-3</v>
      </c>
      <c r="O131" s="2">
        <v>-4.0116928274936493E-2</v>
      </c>
    </row>
    <row r="132" spans="13:15" x14ac:dyDescent="0.25">
      <c r="M132" s="2">
        <v>108</v>
      </c>
      <c r="N132" s="2">
        <v>7.9906391912667445E-3</v>
      </c>
      <c r="O132" s="2">
        <v>4.9902698376353687E-2</v>
      </c>
    </row>
    <row r="133" spans="13:15" x14ac:dyDescent="0.25">
      <c r="M133" s="2">
        <v>109</v>
      </c>
      <c r="N133" s="2">
        <v>7.8998599742248071E-3</v>
      </c>
      <c r="O133" s="2">
        <v>3.1764168797633809E-2</v>
      </c>
    </row>
    <row r="134" spans="13:15" x14ac:dyDescent="0.25">
      <c r="M134" s="2">
        <v>110</v>
      </c>
      <c r="N134" s="2">
        <v>8.1317636181631979E-3</v>
      </c>
      <c r="O134" s="2">
        <v>-3.6858725671933906E-2</v>
      </c>
    </row>
    <row r="135" spans="13:15" x14ac:dyDescent="0.25">
      <c r="M135" s="2">
        <v>111</v>
      </c>
      <c r="N135" s="2">
        <v>9.1253714789408247E-3</v>
      </c>
      <c r="O135" s="2">
        <v>4.2742271474832602E-3</v>
      </c>
    </row>
    <row r="136" spans="13:15" x14ac:dyDescent="0.25">
      <c r="M136" s="2">
        <v>112</v>
      </c>
      <c r="N136" s="2">
        <v>8.6839372331895971E-3</v>
      </c>
      <c r="O136" s="2">
        <v>1.5887309331146536E-2</v>
      </c>
    </row>
    <row r="137" spans="13:15" x14ac:dyDescent="0.25">
      <c r="M137" s="2">
        <v>113</v>
      </c>
      <c r="N137" s="2">
        <v>8.4477182039297341E-3</v>
      </c>
      <c r="O137" s="2">
        <v>-1.1804250603277741E-2</v>
      </c>
    </row>
    <row r="138" spans="13:15" x14ac:dyDescent="0.25">
      <c r="M138" s="2">
        <v>114</v>
      </c>
      <c r="N138" s="2">
        <v>7.4081557415124986E-3</v>
      </c>
      <c r="O138" s="2">
        <v>8.3647060422085834E-2</v>
      </c>
    </row>
    <row r="139" spans="13:15" x14ac:dyDescent="0.25">
      <c r="M139" s="2">
        <v>115</v>
      </c>
      <c r="N139" s="2">
        <v>7.0921959693939869E-3</v>
      </c>
      <c r="O139" s="2">
        <v>-2.5951568266592655E-2</v>
      </c>
    </row>
    <row r="140" spans="13:15" x14ac:dyDescent="0.25">
      <c r="M140" s="2">
        <v>116</v>
      </c>
      <c r="N140" s="2">
        <v>5.0726746148279326E-3</v>
      </c>
      <c r="O140" s="2">
        <v>-6.9293407066653268E-2</v>
      </c>
    </row>
    <row r="141" spans="13:15" x14ac:dyDescent="0.25">
      <c r="M141" s="2">
        <v>117</v>
      </c>
      <c r="N141" s="2">
        <v>7.8839968739719546E-3</v>
      </c>
      <c r="O141" s="2">
        <v>8.7076157607703097E-2</v>
      </c>
    </row>
    <row r="142" spans="13:15" x14ac:dyDescent="0.25">
      <c r="M142" s="2">
        <v>118</v>
      </c>
      <c r="N142" s="2">
        <v>7.3042694585300064E-2</v>
      </c>
      <c r="O142" s="2">
        <v>-6.4614022888596287E-2</v>
      </c>
    </row>
    <row r="143" spans="13:15" ht="15.75" thickBot="1" x14ac:dyDescent="0.3">
      <c r="M143" s="3">
        <v>119</v>
      </c>
      <c r="N143" s="3">
        <v>0.13820736492839217</v>
      </c>
      <c r="O143" s="3">
        <v>-0.10683055393991492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zoomScaleNormal="100" workbookViewId="0">
      <selection activeCell="J2" sqref="J2"/>
    </sheetView>
  </sheetViews>
  <sheetFormatPr defaultRowHeight="15" x14ac:dyDescent="0.25"/>
  <cols>
    <col min="1" max="1" width="9.7109375" bestFit="1" customWidth="1"/>
    <col min="2" max="2" width="10.42578125" bestFit="1" customWidth="1"/>
    <col min="4" max="4" width="12.42578125" bestFit="1" customWidth="1"/>
    <col min="5" max="5" width="13.85546875" bestFit="1" customWidth="1"/>
    <col min="6" max="6" width="13.7109375" bestFit="1" customWidth="1"/>
    <col min="7" max="7" width="21.85546875" bestFit="1" customWidth="1"/>
    <col min="8" max="8" width="14.42578125" bestFit="1" customWidth="1"/>
    <col min="9" max="9" width="24.28515625" bestFit="1" customWidth="1"/>
    <col min="13" max="13" width="18" bestFit="1" customWidth="1"/>
    <col min="14" max="14" width="21.42578125" bestFit="1" customWidth="1"/>
  </cols>
  <sheetData>
    <row r="1" spans="1:21" x14ac:dyDescent="0.25">
      <c r="A1" t="s">
        <v>0</v>
      </c>
      <c r="B1" t="s">
        <v>3</v>
      </c>
      <c r="C1" s="15" t="s">
        <v>54</v>
      </c>
      <c r="D1" s="13" t="s">
        <v>75</v>
      </c>
      <c r="E1" t="s">
        <v>56</v>
      </c>
      <c r="F1" t="s">
        <v>57</v>
      </c>
      <c r="G1" t="s">
        <v>76</v>
      </c>
      <c r="H1" t="s">
        <v>77</v>
      </c>
      <c r="I1" s="19" t="s">
        <v>59</v>
      </c>
      <c r="J1">
        <f>_xlfn.VAR.S(B2:B120)</f>
        <v>9.0896557119408642E-3</v>
      </c>
      <c r="M1" t="s">
        <v>58</v>
      </c>
    </row>
    <row r="2" spans="1:21" ht="15.75" thickBot="1" x14ac:dyDescent="0.3">
      <c r="A2" s="1">
        <v>42339</v>
      </c>
      <c r="B2" s="14">
        <v>-0.11022826531812072</v>
      </c>
      <c r="C2" s="14">
        <v>1.4166666666666668E-4</v>
      </c>
      <c r="D2" s="25">
        <f>B2-C2</f>
        <v>-0.11036993198478738</v>
      </c>
      <c r="E2" s="14">
        <v>-1.7530185176314439E-2</v>
      </c>
      <c r="F2" s="25">
        <f>E2-C2</f>
        <v>-1.7671851842981104E-2</v>
      </c>
      <c r="G2" s="14">
        <v>-2.5106518711710893E-3</v>
      </c>
      <c r="H2" s="14">
        <v>-0.10785928011361628</v>
      </c>
      <c r="I2" s="19" t="s">
        <v>60</v>
      </c>
      <c r="J2">
        <f>J1*N5</f>
        <v>2.7996257431906623E-3</v>
      </c>
    </row>
    <row r="3" spans="1:21" x14ac:dyDescent="0.25">
      <c r="A3" s="1">
        <v>42310</v>
      </c>
      <c r="B3" s="14">
        <v>-5.8042155426350529E-3</v>
      </c>
      <c r="C3" s="14">
        <v>5.833333333333334E-5</v>
      </c>
      <c r="D3" s="25">
        <f t="shared" ref="D3:D66" si="0">B3-C3</f>
        <v>-5.8625488759683859E-3</v>
      </c>
      <c r="E3" s="14">
        <v>5.0486926072412786E-4</v>
      </c>
      <c r="F3" s="25">
        <f t="shared" ref="F3:F66" si="1">E3-C3</f>
        <v>4.465359273907945E-4</v>
      </c>
      <c r="G3" s="14">
        <v>1.9391623451330203E-2</v>
      </c>
      <c r="H3" s="14">
        <v>-2.5254172327298589E-2</v>
      </c>
      <c r="I3" s="19" t="s">
        <v>61</v>
      </c>
      <c r="J3">
        <f>J1-J2</f>
        <v>6.2900299687502024E-3</v>
      </c>
      <c r="M3" s="11" t="s">
        <v>21</v>
      </c>
      <c r="N3" s="11"/>
    </row>
    <row r="4" spans="1:21" x14ac:dyDescent="0.25">
      <c r="A4" s="1">
        <v>42278</v>
      </c>
      <c r="B4" s="14">
        <v>8.3408852532749864E-2</v>
      </c>
      <c r="C4" s="14">
        <v>8.3333333333333337E-6</v>
      </c>
      <c r="D4" s="25">
        <f t="shared" si="0"/>
        <v>8.3400519199416531E-2</v>
      </c>
      <c r="E4" s="14">
        <v>8.2983117760394132E-2</v>
      </c>
      <c r="F4" s="25">
        <f t="shared" si="1"/>
        <v>8.2974784427060799E-2</v>
      </c>
      <c r="G4" s="14">
        <v>0.1191552692807557</v>
      </c>
      <c r="H4" s="14">
        <v>-3.5754750081339173E-2</v>
      </c>
      <c r="I4" s="19" t="s">
        <v>62</v>
      </c>
      <c r="J4">
        <f>J2/J1</f>
        <v>0.30800129640915447</v>
      </c>
      <c r="M4" s="2" t="s">
        <v>22</v>
      </c>
      <c r="N4" s="2">
        <v>0.55497864500280947</v>
      </c>
    </row>
    <row r="5" spans="1:21" x14ac:dyDescent="0.25">
      <c r="A5" s="1">
        <v>42248</v>
      </c>
      <c r="B5" s="14">
        <v>-2.1816239596360192E-2</v>
      </c>
      <c r="C5" s="14">
        <v>0</v>
      </c>
      <c r="D5" s="25">
        <f t="shared" si="0"/>
        <v>-2.1816239596360192E-2</v>
      </c>
      <c r="E5" s="14">
        <v>-2.6442831573227132E-2</v>
      </c>
      <c r="F5" s="25">
        <f t="shared" si="1"/>
        <v>-2.6442831573227132E-2</v>
      </c>
      <c r="G5" s="14">
        <v>-1.3113384042190489E-2</v>
      </c>
      <c r="H5" s="14">
        <v>-8.7028555541697021E-3</v>
      </c>
      <c r="M5" s="2" t="s">
        <v>23</v>
      </c>
      <c r="N5" s="2">
        <v>0.30800129640915447</v>
      </c>
    </row>
    <row r="6" spans="1:21" x14ac:dyDescent="0.25">
      <c r="A6" s="1">
        <v>42219</v>
      </c>
      <c r="B6" s="14">
        <v>-6.6196131546271186E-2</v>
      </c>
      <c r="C6" s="14">
        <v>2.4999999999999998E-5</v>
      </c>
      <c r="D6" s="25">
        <f t="shared" si="0"/>
        <v>-6.6221131546271184E-2</v>
      </c>
      <c r="E6" s="14">
        <v>-6.2580818167202845E-2</v>
      </c>
      <c r="F6" s="25">
        <f t="shared" si="1"/>
        <v>-6.2605818167202842E-2</v>
      </c>
      <c r="G6" s="14">
        <v>-5.6828735479826795E-2</v>
      </c>
      <c r="H6" s="14">
        <v>-9.392396066444389E-3</v>
      </c>
      <c r="M6" s="2" t="s">
        <v>24</v>
      </c>
      <c r="N6" s="2">
        <v>0.30208677757504471</v>
      </c>
    </row>
    <row r="7" spans="1:21" x14ac:dyDescent="0.25">
      <c r="A7" s="1">
        <v>42186</v>
      </c>
      <c r="B7" s="14">
        <v>-3.2926721420837884E-2</v>
      </c>
      <c r="C7" s="14">
        <v>2.4999999999999998E-5</v>
      </c>
      <c r="D7" s="25">
        <f t="shared" si="0"/>
        <v>-3.2951721420837882E-2</v>
      </c>
      <c r="E7" s="14">
        <v>1.9742029696721453E-2</v>
      </c>
      <c r="F7" s="25">
        <f t="shared" si="1"/>
        <v>1.9717029696721452E-2</v>
      </c>
      <c r="G7" s="14">
        <v>4.2686613352507397E-2</v>
      </c>
      <c r="H7" s="14">
        <v>-7.5638334773345278E-2</v>
      </c>
      <c r="M7" s="2" t="s">
        <v>25</v>
      </c>
      <c r="N7" s="2">
        <v>7.9592967366940034E-2</v>
      </c>
    </row>
    <row r="8" spans="1:21" ht="15.75" thickBot="1" x14ac:dyDescent="0.3">
      <c r="A8" s="1">
        <v>42156</v>
      </c>
      <c r="B8" s="14">
        <v>-3.722753947130189E-2</v>
      </c>
      <c r="C8" s="14">
        <v>0</v>
      </c>
      <c r="D8" s="25">
        <f t="shared" si="0"/>
        <v>-3.722753947130189E-2</v>
      </c>
      <c r="E8" s="14">
        <v>-2.1011672375900514E-2</v>
      </c>
      <c r="F8" s="25">
        <f t="shared" si="1"/>
        <v>-2.1011672375900514E-2</v>
      </c>
      <c r="G8" s="14">
        <v>-6.5479685334936567E-3</v>
      </c>
      <c r="H8" s="14">
        <v>-3.0679570937808234E-2</v>
      </c>
      <c r="M8" s="3" t="s">
        <v>26</v>
      </c>
      <c r="N8" s="3">
        <v>119</v>
      </c>
    </row>
    <row r="9" spans="1:21" x14ac:dyDescent="0.25">
      <c r="A9" s="1">
        <v>42125</v>
      </c>
      <c r="B9" s="14">
        <v>4.5339012335768231E-2</v>
      </c>
      <c r="C9" s="14">
        <v>8.3333333333333337E-6</v>
      </c>
      <c r="D9" s="25">
        <f t="shared" si="0"/>
        <v>4.5330679002434898E-2</v>
      </c>
      <c r="E9" s="14">
        <v>1.0491382393316817E-2</v>
      </c>
      <c r="F9" s="25">
        <f t="shared" si="1"/>
        <v>1.0483049059983483E-2</v>
      </c>
      <c r="G9" s="14">
        <v>3.1524186055350067E-2</v>
      </c>
      <c r="H9" s="14">
        <v>1.3806492947084831E-2</v>
      </c>
    </row>
    <row r="10" spans="1:21" ht="15.75" thickBot="1" x14ac:dyDescent="0.3">
      <c r="A10" s="1">
        <v>42095</v>
      </c>
      <c r="B10" s="14">
        <v>5.7864346546225307E-3</v>
      </c>
      <c r="C10" s="14">
        <v>1.6666666666666667E-5</v>
      </c>
      <c r="D10" s="25">
        <f t="shared" si="0"/>
        <v>5.7697679879558641E-3</v>
      </c>
      <c r="E10" s="14">
        <v>8.5208197301247512E-3</v>
      </c>
      <c r="F10" s="25">
        <f t="shared" si="1"/>
        <v>8.5041530634580847E-3</v>
      </c>
      <c r="G10" s="14">
        <v>2.9132012673269661E-2</v>
      </c>
      <c r="H10" s="14">
        <v>-2.3362244685313796E-2</v>
      </c>
      <c r="M10" t="s">
        <v>27</v>
      </c>
    </row>
    <row r="11" spans="1:21" x14ac:dyDescent="0.25">
      <c r="A11" s="1">
        <v>42065</v>
      </c>
      <c r="B11" s="14">
        <v>-3.1371715684253058E-2</v>
      </c>
      <c r="C11" s="14">
        <v>1.6666666666666667E-5</v>
      </c>
      <c r="D11" s="25">
        <f t="shared" si="0"/>
        <v>-3.1388382350919723E-2</v>
      </c>
      <c r="E11" s="14">
        <v>-1.739610691375626E-2</v>
      </c>
      <c r="F11" s="25">
        <f t="shared" si="1"/>
        <v>-1.7412773580422928E-2</v>
      </c>
      <c r="G11" s="14">
        <v>-2.1974670829581142E-3</v>
      </c>
      <c r="H11" s="14">
        <v>-2.9190915267961609E-2</v>
      </c>
      <c r="M11" s="4"/>
      <c r="N11" s="4" t="s">
        <v>32</v>
      </c>
      <c r="O11" s="4" t="s">
        <v>33</v>
      </c>
      <c r="P11" s="4" t="s">
        <v>34</v>
      </c>
      <c r="Q11" s="4" t="s">
        <v>35</v>
      </c>
      <c r="R11" s="4" t="s">
        <v>36</v>
      </c>
    </row>
    <row r="12" spans="1:21" x14ac:dyDescent="0.25">
      <c r="A12" s="1">
        <v>42037</v>
      </c>
      <c r="B12" s="14">
        <v>0.10077660047369982</v>
      </c>
      <c r="C12" s="14">
        <v>1.6666666666666667E-5</v>
      </c>
      <c r="D12" s="25">
        <f t="shared" si="0"/>
        <v>0.10075993380703316</v>
      </c>
      <c r="E12" s="14">
        <v>5.4892511014553946E-2</v>
      </c>
      <c r="F12" s="25">
        <f t="shared" si="1"/>
        <v>5.4875844347887281E-2</v>
      </c>
      <c r="G12" s="14">
        <v>8.5188079170667216E-2</v>
      </c>
      <c r="H12" s="14">
        <v>1.5571854636365942E-2</v>
      </c>
      <c r="M12" s="2" t="s">
        <v>28</v>
      </c>
      <c r="N12" s="2">
        <v>1</v>
      </c>
      <c r="O12" s="2">
        <v>0.32990015374847503</v>
      </c>
      <c r="P12" s="2">
        <v>0.32990015374847503</v>
      </c>
      <c r="Q12" s="2">
        <v>52.075461258635514</v>
      </c>
      <c r="R12" s="2">
        <v>5.7670181458380386E-11</v>
      </c>
    </row>
    <row r="13" spans="1:21" x14ac:dyDescent="0.25">
      <c r="A13" s="1">
        <v>42006</v>
      </c>
      <c r="B13" s="14">
        <v>6.1424279245439785E-2</v>
      </c>
      <c r="C13" s="14">
        <v>1.6666666666666667E-5</v>
      </c>
      <c r="D13" s="25">
        <f t="shared" si="0"/>
        <v>6.140761257877312E-2</v>
      </c>
      <c r="E13" s="14">
        <v>-3.1040805790470194E-2</v>
      </c>
      <c r="F13" s="25">
        <f t="shared" si="1"/>
        <v>-3.1057472457136862E-2</v>
      </c>
      <c r="G13" s="14">
        <v>-1.8691757594783188E-2</v>
      </c>
      <c r="H13" s="14">
        <v>8.0099370173556311E-2</v>
      </c>
      <c r="M13" s="2" t="s">
        <v>29</v>
      </c>
      <c r="N13" s="2">
        <v>117</v>
      </c>
      <c r="O13" s="2">
        <v>0.74119973315014931</v>
      </c>
      <c r="P13" s="2">
        <v>6.3350404542747802E-3</v>
      </c>
      <c r="Q13" s="2"/>
      <c r="R13" s="2"/>
    </row>
    <row r="14" spans="1:21" ht="15.75" thickBot="1" x14ac:dyDescent="0.3">
      <c r="A14" s="1">
        <v>41974</v>
      </c>
      <c r="B14" s="14">
        <v>-7.1891076734212467E-2</v>
      </c>
      <c r="C14" s="14">
        <v>2.4999999999999998E-5</v>
      </c>
      <c r="D14" s="25">
        <f t="shared" si="0"/>
        <v>-7.1916076734212464E-2</v>
      </c>
      <c r="E14" s="14">
        <v>-4.1885878779204244E-3</v>
      </c>
      <c r="F14" s="25">
        <f t="shared" si="1"/>
        <v>-4.2135878779204243E-3</v>
      </c>
      <c r="G14" s="14">
        <v>1.3758268214956779E-2</v>
      </c>
      <c r="H14" s="14">
        <v>-8.5674344949169243E-2</v>
      </c>
      <c r="M14" s="3" t="s">
        <v>30</v>
      </c>
      <c r="N14" s="3">
        <v>118</v>
      </c>
      <c r="O14" s="3">
        <v>1.0710998868986243</v>
      </c>
      <c r="P14" s="3"/>
      <c r="Q14" s="3"/>
      <c r="R14" s="3"/>
    </row>
    <row r="15" spans="1:21" ht="15.75" thickBot="1" x14ac:dyDescent="0.3">
      <c r="A15" s="1">
        <v>41946</v>
      </c>
      <c r="B15" s="14">
        <v>0.10597872844715385</v>
      </c>
      <c r="C15" s="14">
        <v>3.3333333333333335E-5</v>
      </c>
      <c r="D15" s="25">
        <f t="shared" si="0"/>
        <v>0.10594539511382052</v>
      </c>
      <c r="E15" s="14">
        <v>2.4533588760364822E-2</v>
      </c>
      <c r="F15" s="25">
        <f t="shared" si="1"/>
        <v>2.4500255427031489E-2</v>
      </c>
      <c r="G15" s="14">
        <v>4.8468779415110234E-2</v>
      </c>
      <c r="H15" s="14">
        <v>5.7476615698710286E-2</v>
      </c>
    </row>
    <row r="16" spans="1:21" x14ac:dyDescent="0.25">
      <c r="A16" s="1">
        <v>41913</v>
      </c>
      <c r="B16" s="14">
        <v>7.1960280490985087E-2</v>
      </c>
      <c r="C16" s="14">
        <v>1.6666666666666667E-5</v>
      </c>
      <c r="D16" s="25">
        <f t="shared" si="0"/>
        <v>7.1943613824318423E-2</v>
      </c>
      <c r="E16" s="14">
        <v>2.3201460786772321E-2</v>
      </c>
      <c r="F16" s="25">
        <f t="shared" si="1"/>
        <v>2.3184794120105653E-2</v>
      </c>
      <c r="G16" s="14">
        <v>4.6878594014204911E-2</v>
      </c>
      <c r="H16" s="14">
        <v>2.5065019810113512E-2</v>
      </c>
      <c r="M16" s="4"/>
      <c r="N16" s="4" t="s">
        <v>37</v>
      </c>
      <c r="O16" s="4" t="s">
        <v>25</v>
      </c>
      <c r="P16" s="4" t="s">
        <v>38</v>
      </c>
      <c r="Q16" s="4" t="s">
        <v>39</v>
      </c>
      <c r="R16" s="4" t="s">
        <v>40</v>
      </c>
      <c r="S16" s="4" t="s">
        <v>41</v>
      </c>
      <c r="T16" s="4" t="s">
        <v>42</v>
      </c>
      <c r="U16" s="4" t="s">
        <v>43</v>
      </c>
    </row>
    <row r="17" spans="1:21" x14ac:dyDescent="0.25">
      <c r="A17" s="1">
        <v>41884</v>
      </c>
      <c r="B17" s="14">
        <v>-1.7073131045007441E-2</v>
      </c>
      <c r="C17" s="14">
        <v>8.3333333333333337E-6</v>
      </c>
      <c r="D17" s="25">
        <f t="shared" si="0"/>
        <v>-1.7081464378340773E-2</v>
      </c>
      <c r="E17" s="14">
        <v>-1.5513837223063764E-2</v>
      </c>
      <c r="F17" s="25">
        <f t="shared" si="1"/>
        <v>-1.5522170556397099E-2</v>
      </c>
      <c r="G17" s="14">
        <v>8.7974010508296702E-5</v>
      </c>
      <c r="H17" s="14">
        <v>-1.716943838884907E-2</v>
      </c>
      <c r="M17" s="2" t="s">
        <v>31</v>
      </c>
      <c r="N17" s="2">
        <v>1.8851831890013989E-2</v>
      </c>
      <c r="O17" s="2">
        <v>7.3275582912911124E-3</v>
      </c>
      <c r="P17" s="2">
        <v>2.57273038856881</v>
      </c>
      <c r="Q17" s="2">
        <v>1.1340514446766925E-2</v>
      </c>
      <c r="R17" s="2">
        <v>4.3399866678138412E-3</v>
      </c>
      <c r="S17" s="2">
        <v>3.3363677112214135E-2</v>
      </c>
      <c r="T17" s="2">
        <v>4.3399866678138412E-3</v>
      </c>
      <c r="U17" s="2">
        <v>3.3363677112214135E-2</v>
      </c>
    </row>
    <row r="18" spans="1:21" ht="15.75" thickBot="1" x14ac:dyDescent="0.3">
      <c r="A18" s="1">
        <v>41852</v>
      </c>
      <c r="B18" s="14">
        <v>7.7508834058833007E-2</v>
      </c>
      <c r="C18" s="14">
        <v>2.4999999999999998E-5</v>
      </c>
      <c r="D18" s="25">
        <f t="shared" si="0"/>
        <v>7.7483834058833009E-2</v>
      </c>
      <c r="E18" s="14">
        <v>3.7655295489735119E-2</v>
      </c>
      <c r="F18" s="25">
        <f t="shared" si="1"/>
        <v>3.7630295489735122E-2</v>
      </c>
      <c r="G18" s="14">
        <v>6.4340928531990749E-2</v>
      </c>
      <c r="H18" s="14">
        <v>1.3142905526842261E-2</v>
      </c>
      <c r="M18" s="3" t="s">
        <v>57</v>
      </c>
      <c r="N18" s="3">
        <v>1.2088423981253451</v>
      </c>
      <c r="O18" s="3">
        <v>0.16751477604287232</v>
      </c>
      <c r="P18" s="3">
        <v>7.2163329509270522</v>
      </c>
      <c r="Q18" s="3">
        <v>5.7670181458380386E-11</v>
      </c>
      <c r="R18" s="3">
        <v>0.8770881621672505</v>
      </c>
      <c r="S18" s="3">
        <v>1.5405966340834398</v>
      </c>
      <c r="T18" s="3">
        <v>0.8770881621672505</v>
      </c>
      <c r="U18" s="3">
        <v>1.5405966340834398</v>
      </c>
    </row>
    <row r="19" spans="1:21" x14ac:dyDescent="0.25">
      <c r="A19" s="1">
        <v>41821</v>
      </c>
      <c r="B19" s="14">
        <v>2.8731303317827202E-2</v>
      </c>
      <c r="C19" s="14">
        <v>1.6666666666666667E-5</v>
      </c>
      <c r="D19" s="25">
        <f t="shared" si="0"/>
        <v>2.8714636651160533E-2</v>
      </c>
      <c r="E19" s="14">
        <v>-1.5079830581919862E-2</v>
      </c>
      <c r="F19" s="25">
        <f t="shared" si="1"/>
        <v>-1.5096497248586528E-2</v>
      </c>
      <c r="G19" s="14">
        <v>6.0254595273997666E-4</v>
      </c>
      <c r="H19" s="14">
        <v>2.8112090698420557E-2</v>
      </c>
    </row>
    <row r="20" spans="1:21" x14ac:dyDescent="0.25">
      <c r="A20" s="1">
        <v>41792</v>
      </c>
      <c r="B20" s="14">
        <v>2.7661911888336773E-2</v>
      </c>
      <c r="C20" s="14">
        <v>1.6666666666666667E-5</v>
      </c>
      <c r="D20" s="25">
        <f t="shared" si="0"/>
        <v>2.7645245221670105E-2</v>
      </c>
      <c r="E20" s="14">
        <v>1.9058331658920569E-2</v>
      </c>
      <c r="F20" s="25">
        <f t="shared" si="1"/>
        <v>1.90416649922539E-2</v>
      </c>
      <c r="G20" s="14">
        <v>4.1870203863549629E-2</v>
      </c>
      <c r="H20" s="14">
        <v>-1.4224958641879525E-2</v>
      </c>
    </row>
    <row r="21" spans="1:21" x14ac:dyDescent="0.25">
      <c r="A21" s="1">
        <v>41760</v>
      </c>
      <c r="B21" s="14">
        <v>7.8709267652074769E-2</v>
      </c>
      <c r="C21" s="14">
        <v>2.4999999999999998E-5</v>
      </c>
      <c r="D21" s="25">
        <f t="shared" si="0"/>
        <v>7.8684267652074771E-2</v>
      </c>
      <c r="E21" s="14">
        <v>2.1030280012996005E-2</v>
      </c>
      <c r="F21" s="25">
        <f t="shared" si="1"/>
        <v>2.1005280012996005E-2</v>
      </c>
      <c r="G21" s="14">
        <v>4.4243904954218455E-2</v>
      </c>
      <c r="H21" s="14">
        <v>3.4440362697856317E-2</v>
      </c>
    </row>
    <row r="22" spans="1:21" x14ac:dyDescent="0.25">
      <c r="A22" s="1">
        <v>41730</v>
      </c>
      <c r="B22" s="14">
        <v>9.9396325810672467E-2</v>
      </c>
      <c r="C22" s="14">
        <v>1.6666666666666667E-5</v>
      </c>
      <c r="D22" s="25">
        <f t="shared" si="0"/>
        <v>9.9379659144005802E-2</v>
      </c>
      <c r="E22" s="14">
        <v>6.2007889650528281E-3</v>
      </c>
      <c r="F22" s="25">
        <f t="shared" si="1"/>
        <v>6.1841222983861615E-3</v>
      </c>
      <c r="G22" s="14">
        <v>2.6327461119495538E-2</v>
      </c>
      <c r="H22" s="14">
        <v>7.3052198024510268E-2</v>
      </c>
      <c r="M22" t="s">
        <v>65</v>
      </c>
    </row>
    <row r="23" spans="1:21" ht="15.75" thickBot="1" x14ac:dyDescent="0.3">
      <c r="A23" s="1">
        <v>41701</v>
      </c>
      <c r="B23" s="14">
        <v>1.9952958585146452E-2</v>
      </c>
      <c r="C23" s="14">
        <v>4.1666666666666672E-5</v>
      </c>
      <c r="D23" s="25">
        <f t="shared" si="0"/>
        <v>1.9911291918479786E-2</v>
      </c>
      <c r="E23" s="14">
        <v>6.9321656079357474E-3</v>
      </c>
      <c r="F23" s="25">
        <f t="shared" si="1"/>
        <v>6.890498941269081E-3</v>
      </c>
      <c r="G23" s="14">
        <v>2.7181359154457858E-2</v>
      </c>
      <c r="H23" s="14">
        <v>-7.270067235978072E-3</v>
      </c>
    </row>
    <row r="24" spans="1:21" x14ac:dyDescent="0.25">
      <c r="A24" s="1">
        <v>41673</v>
      </c>
      <c r="B24" s="14">
        <v>5.7510786696100359E-2</v>
      </c>
      <c r="C24" s="14">
        <v>4.1666666666666672E-5</v>
      </c>
      <c r="D24" s="25">
        <f t="shared" si="0"/>
        <v>5.746912002943369E-2</v>
      </c>
      <c r="E24" s="14">
        <v>4.3117029976595278E-2</v>
      </c>
      <c r="F24" s="25">
        <f t="shared" si="1"/>
        <v>4.3075363309928609E-2</v>
      </c>
      <c r="G24" s="14">
        <v>7.0923157373708592E-2</v>
      </c>
      <c r="H24" s="14">
        <v>-1.3454037344274902E-2</v>
      </c>
      <c r="M24" s="4" t="s">
        <v>66</v>
      </c>
      <c r="N24" s="4" t="s">
        <v>76</v>
      </c>
      <c r="O24" s="4" t="s">
        <v>45</v>
      </c>
    </row>
    <row r="25" spans="1:21" x14ac:dyDescent="0.25">
      <c r="A25" s="1">
        <v>41641</v>
      </c>
      <c r="B25" s="14">
        <v>-0.10769675158013095</v>
      </c>
      <c r="C25" s="14">
        <v>1.6666666666666667E-5</v>
      </c>
      <c r="D25" s="25">
        <f t="shared" si="0"/>
        <v>-0.10771341824679762</v>
      </c>
      <c r="E25" s="14">
        <v>-3.5582905675162646E-2</v>
      </c>
      <c r="F25" s="25">
        <f t="shared" si="1"/>
        <v>-3.5599572341829311E-2</v>
      </c>
      <c r="G25" s="14">
        <v>-2.4182440511919662E-2</v>
      </c>
      <c r="H25" s="14">
        <v>-8.3530977734877956E-2</v>
      </c>
      <c r="M25" s="2">
        <v>1</v>
      </c>
      <c r="N25" s="2">
        <v>-2.5106518711710893E-3</v>
      </c>
      <c r="O25" s="2">
        <v>-0.10785928011361628</v>
      </c>
    </row>
    <row r="26" spans="1:21" x14ac:dyDescent="0.25">
      <c r="A26" s="1">
        <v>41610</v>
      </c>
      <c r="B26" s="14">
        <v>8.9017792649679246E-3</v>
      </c>
      <c r="C26" s="14">
        <v>1.6666666666666667E-5</v>
      </c>
      <c r="D26" s="25">
        <f t="shared" si="0"/>
        <v>8.8851125983012581E-3</v>
      </c>
      <c r="E26" s="14">
        <v>2.356279155049279E-2</v>
      </c>
      <c r="F26" s="25">
        <f t="shared" si="1"/>
        <v>2.3546124883826122E-2</v>
      </c>
      <c r="G26" s="14">
        <v>4.731538596113722E-2</v>
      </c>
      <c r="H26" s="14">
        <v>-3.8430273362835964E-2</v>
      </c>
      <c r="M26" s="2">
        <v>2</v>
      </c>
      <c r="N26" s="2">
        <v>1.9391623451330203E-2</v>
      </c>
      <c r="O26" s="2">
        <v>-2.5254172327298589E-2</v>
      </c>
    </row>
    <row r="27" spans="1:21" x14ac:dyDescent="0.25">
      <c r="A27" s="1">
        <v>41579</v>
      </c>
      <c r="B27" s="14">
        <v>7.0052680166790685E-2</v>
      </c>
      <c r="C27" s="14">
        <v>4.1666666666666672E-5</v>
      </c>
      <c r="D27" s="25">
        <f t="shared" si="0"/>
        <v>7.0011013500124022E-2</v>
      </c>
      <c r="E27" s="14">
        <v>2.8049471635186451E-2</v>
      </c>
      <c r="F27" s="25">
        <f t="shared" si="1"/>
        <v>2.8007804968519786E-2</v>
      </c>
      <c r="G27" s="14">
        <v>5.2708854014386408E-2</v>
      </c>
      <c r="H27" s="14">
        <v>1.7302159485737614E-2</v>
      </c>
      <c r="M27" s="2">
        <v>3</v>
      </c>
      <c r="N27" s="2">
        <v>0.1191552692807557</v>
      </c>
      <c r="O27" s="2">
        <v>-3.5754750081339173E-2</v>
      </c>
    </row>
    <row r="28" spans="1:21" x14ac:dyDescent="0.25">
      <c r="A28" s="1">
        <v>41548</v>
      </c>
      <c r="B28" s="14">
        <v>9.6381803796907292E-2</v>
      </c>
      <c r="C28" s="14">
        <v>9.1666666666666668E-5</v>
      </c>
      <c r="D28" s="25">
        <f t="shared" si="0"/>
        <v>9.6290137130240622E-2</v>
      </c>
      <c r="E28" s="14">
        <v>4.4595752618006079E-2</v>
      </c>
      <c r="F28" s="25">
        <f t="shared" si="1"/>
        <v>4.4504085951339416E-2</v>
      </c>
      <c r="G28" s="14">
        <v>7.2650257877807614E-2</v>
      </c>
      <c r="H28" s="14">
        <v>2.3639879252433008E-2</v>
      </c>
      <c r="M28" s="2">
        <v>4</v>
      </c>
      <c r="N28" s="2">
        <v>-1.3113384042190489E-2</v>
      </c>
      <c r="O28" s="2">
        <v>-8.7028555541697021E-3</v>
      </c>
    </row>
    <row r="29" spans="1:21" x14ac:dyDescent="0.25">
      <c r="A29" s="1">
        <v>41520</v>
      </c>
      <c r="B29" s="14">
        <v>-2.1489365641074551E-2</v>
      </c>
      <c r="C29" s="14">
        <v>1.6666666666666667E-5</v>
      </c>
      <c r="D29" s="25">
        <f t="shared" si="0"/>
        <v>-2.1506032307741219E-2</v>
      </c>
      <c r="E29" s="14">
        <v>2.9749523177239112E-2</v>
      </c>
      <c r="F29" s="25">
        <f t="shared" si="1"/>
        <v>2.9732856510572444E-2</v>
      </c>
      <c r="G29" s="14">
        <v>5.4794169457371159E-2</v>
      </c>
      <c r="H29" s="14">
        <v>-7.6300201765112374E-2</v>
      </c>
      <c r="M29" s="2">
        <v>5</v>
      </c>
      <c r="N29" s="2">
        <v>-5.6828735479826795E-2</v>
      </c>
      <c r="O29" s="2">
        <v>-9.392396066444389E-3</v>
      </c>
    </row>
    <row r="30" spans="1:21" x14ac:dyDescent="0.25">
      <c r="A30" s="1">
        <v>41487</v>
      </c>
      <c r="B30" s="14">
        <v>8.3766759162493681E-2</v>
      </c>
      <c r="C30" s="14">
        <v>3.3333333333333335E-5</v>
      </c>
      <c r="D30" s="25">
        <f t="shared" si="0"/>
        <v>8.3733425829160352E-2</v>
      </c>
      <c r="E30" s="14">
        <v>-3.1298019033866864E-2</v>
      </c>
      <c r="F30" s="25">
        <f t="shared" si="1"/>
        <v>-3.1331352367200201E-2</v>
      </c>
      <c r="G30" s="14">
        <v>-1.9022835242062507E-2</v>
      </c>
      <c r="H30" s="14">
        <v>0.10275626107122286</v>
      </c>
      <c r="M30" s="2">
        <v>6</v>
      </c>
      <c r="N30" s="2">
        <v>4.2686613352507397E-2</v>
      </c>
      <c r="O30" s="2">
        <v>-7.5638334773345278E-2</v>
      </c>
    </row>
    <row r="31" spans="1:21" x14ac:dyDescent="0.25">
      <c r="A31" s="1">
        <v>41456</v>
      </c>
      <c r="B31" s="14">
        <v>0.14122508663574804</v>
      </c>
      <c r="C31" s="14">
        <v>1.6666666666666667E-5</v>
      </c>
      <c r="D31" s="25">
        <f t="shared" si="0"/>
        <v>0.14120841996908137</v>
      </c>
      <c r="E31" s="14">
        <v>4.9462079815224991E-2</v>
      </c>
      <c r="F31" s="25">
        <f t="shared" si="1"/>
        <v>4.9445413148558326E-2</v>
      </c>
      <c r="G31" s="14">
        <v>7.8623543696815706E-2</v>
      </c>
      <c r="H31" s="14">
        <v>6.2584876272265666E-2</v>
      </c>
      <c r="M31" s="2">
        <v>7</v>
      </c>
      <c r="N31" s="2">
        <v>-6.5479685334936567E-3</v>
      </c>
      <c r="O31" s="2">
        <v>-3.0679570937808234E-2</v>
      </c>
    </row>
    <row r="32" spans="1:21" x14ac:dyDescent="0.25">
      <c r="A32" s="1">
        <v>41428</v>
      </c>
      <c r="B32" s="14">
        <v>-0.11829321765342539</v>
      </c>
      <c r="C32" s="14">
        <v>2.4999999999999998E-5</v>
      </c>
      <c r="D32" s="25">
        <f t="shared" si="0"/>
        <v>-0.11831821765342539</v>
      </c>
      <c r="E32" s="14">
        <v>-1.4999301636062778E-2</v>
      </c>
      <c r="F32" s="25">
        <f t="shared" si="1"/>
        <v>-1.5024301636062779E-2</v>
      </c>
      <c r="G32" s="14">
        <v>6.898190701173125E-4</v>
      </c>
      <c r="H32" s="14">
        <v>-0.1190080367235427</v>
      </c>
      <c r="M32" s="2">
        <v>8</v>
      </c>
      <c r="N32" s="2">
        <v>3.1524186055350067E-2</v>
      </c>
      <c r="O32" s="2">
        <v>1.3806492947084831E-2</v>
      </c>
    </row>
    <row r="33" spans="1:15" x14ac:dyDescent="0.25">
      <c r="A33" s="1">
        <v>41395</v>
      </c>
      <c r="B33" s="14">
        <v>2.241929328960976E-2</v>
      </c>
      <c r="C33" s="14">
        <v>1.6666666666666667E-5</v>
      </c>
      <c r="D33" s="25">
        <f t="shared" si="0"/>
        <v>2.2402626622943091E-2</v>
      </c>
      <c r="E33" s="14">
        <v>2.0762811721046104E-2</v>
      </c>
      <c r="F33" s="25">
        <f t="shared" si="1"/>
        <v>2.0746145054379436E-2</v>
      </c>
      <c r="G33" s="14">
        <v>4.3930651629406292E-2</v>
      </c>
      <c r="H33" s="14">
        <v>-2.1528025006463201E-2</v>
      </c>
      <c r="M33" s="2">
        <v>9</v>
      </c>
      <c r="N33" s="2">
        <v>2.9132012673269661E-2</v>
      </c>
      <c r="O33" s="2">
        <v>-2.3362244685313796E-2</v>
      </c>
    </row>
    <row r="34" spans="1:15" x14ac:dyDescent="0.25">
      <c r="A34" s="1">
        <v>41365</v>
      </c>
      <c r="B34" s="14">
        <v>2.7101862516859776E-4</v>
      </c>
      <c r="C34" s="14">
        <v>4.1666666666666672E-5</v>
      </c>
      <c r="D34" s="25">
        <f t="shared" si="0"/>
        <v>2.2935195850193107E-4</v>
      </c>
      <c r="E34" s="14">
        <v>1.8085767859252311E-2</v>
      </c>
      <c r="F34" s="25">
        <f t="shared" si="1"/>
        <v>1.8044101192585645E-2</v>
      </c>
      <c r="G34" s="14">
        <v>4.0664306447675616E-2</v>
      </c>
      <c r="H34" s="14">
        <v>-4.0434954489173683E-2</v>
      </c>
      <c r="M34" s="2">
        <v>10</v>
      </c>
      <c r="N34" s="2">
        <v>-2.1974670829581142E-3</v>
      </c>
      <c r="O34" s="2">
        <v>-2.9190915267961609E-2</v>
      </c>
    </row>
    <row r="35" spans="1:15" x14ac:dyDescent="0.25">
      <c r="A35" s="1">
        <v>41334</v>
      </c>
      <c r="B35" s="14">
        <v>2.8545274394835098E-3</v>
      </c>
      <c r="C35" s="14">
        <v>6.666666666666667E-5</v>
      </c>
      <c r="D35" s="25">
        <f t="shared" si="0"/>
        <v>2.7878607728168431E-3</v>
      </c>
      <c r="E35" s="14">
        <v>3.5987723516956116E-2</v>
      </c>
      <c r="F35" s="25">
        <f t="shared" si="1"/>
        <v>3.592105685028945E-2</v>
      </c>
      <c r="G35" s="14">
        <v>6.227472839611474E-2</v>
      </c>
      <c r="H35" s="14">
        <v>-5.9486867623297898E-2</v>
      </c>
      <c r="M35" s="2">
        <v>11</v>
      </c>
      <c r="N35" s="2">
        <v>8.5188079170667216E-2</v>
      </c>
      <c r="O35" s="2">
        <v>1.5571854636365942E-2</v>
      </c>
    </row>
    <row r="36" spans="1:15" x14ac:dyDescent="0.25">
      <c r="A36" s="1">
        <v>41306</v>
      </c>
      <c r="B36" s="14">
        <v>-2.5285935586344031E-2</v>
      </c>
      <c r="C36" s="14">
        <v>6.666666666666667E-5</v>
      </c>
      <c r="D36" s="25">
        <f t="shared" si="0"/>
        <v>-2.5352602253010698E-2</v>
      </c>
      <c r="E36" s="14">
        <v>1.1060649195259176E-2</v>
      </c>
      <c r="F36" s="25">
        <f t="shared" si="1"/>
        <v>1.0993982528592509E-2</v>
      </c>
      <c r="G36" s="14">
        <v>3.2141824094825903E-2</v>
      </c>
      <c r="H36" s="14">
        <v>-5.7494426347836601E-2</v>
      </c>
      <c r="M36" s="2">
        <v>12</v>
      </c>
      <c r="N36" s="2">
        <v>-1.8691757594783188E-2</v>
      </c>
      <c r="O36" s="2">
        <v>8.0099370173556311E-2</v>
      </c>
    </row>
    <row r="37" spans="1:15" x14ac:dyDescent="0.25">
      <c r="A37" s="1">
        <v>41276</v>
      </c>
      <c r="B37" s="14">
        <v>-0.14408930753840862</v>
      </c>
      <c r="C37" s="14">
        <v>4.1666666666666672E-5</v>
      </c>
      <c r="D37" s="25">
        <f t="shared" si="0"/>
        <v>-0.14413097420507529</v>
      </c>
      <c r="E37" s="14">
        <v>5.0428096519578469E-2</v>
      </c>
      <c r="F37" s="25">
        <f t="shared" si="1"/>
        <v>5.03864298529118E-2</v>
      </c>
      <c r="G37" s="14">
        <v>7.9761084586382369E-2</v>
      </c>
      <c r="H37" s="14">
        <v>-0.22389205879145765</v>
      </c>
      <c r="M37" s="2">
        <v>13</v>
      </c>
      <c r="N37" s="2">
        <v>1.3758268214956779E-2</v>
      </c>
      <c r="O37" s="2">
        <v>-8.5674344949169243E-2</v>
      </c>
    </row>
    <row r="38" spans="1:15" x14ac:dyDescent="0.25">
      <c r="A38" s="1">
        <v>41246</v>
      </c>
      <c r="B38" s="14">
        <v>-9.074287655346723E-2</v>
      </c>
      <c r="C38" s="14">
        <v>3.3333333333333335E-5</v>
      </c>
      <c r="D38" s="25">
        <f t="shared" si="0"/>
        <v>-9.077620988680056E-2</v>
      </c>
      <c r="E38" s="14">
        <v>7.068230463864511E-3</v>
      </c>
      <c r="F38" s="25">
        <f t="shared" si="1"/>
        <v>7.0348971305311779E-3</v>
      </c>
      <c r="G38" s="14">
        <v>2.7355913807850407E-2</v>
      </c>
      <c r="H38" s="14">
        <v>-0.11813212369465097</v>
      </c>
      <c r="M38" s="2">
        <v>14</v>
      </c>
      <c r="N38" s="2">
        <v>4.8468779415110234E-2</v>
      </c>
      <c r="O38" s="2">
        <v>5.7476615698710286E-2</v>
      </c>
    </row>
    <row r="39" spans="1:15" x14ac:dyDescent="0.25">
      <c r="A39" s="1">
        <v>41214</v>
      </c>
      <c r="B39" s="14">
        <v>-1.237457297163584E-2</v>
      </c>
      <c r="C39" s="14">
        <v>1.0833333333333334E-4</v>
      </c>
      <c r="D39" s="25">
        <f t="shared" si="0"/>
        <v>-1.2482906304969173E-2</v>
      </c>
      <c r="E39" s="14">
        <v>2.8467170173434031E-3</v>
      </c>
      <c r="F39" s="25">
        <f t="shared" si="1"/>
        <v>2.7383836840100696E-3</v>
      </c>
      <c r="G39" s="14">
        <v>2.216210618958004E-2</v>
      </c>
      <c r="H39" s="14">
        <v>-3.464501249454921E-2</v>
      </c>
      <c r="M39" s="2">
        <v>15</v>
      </c>
      <c r="N39" s="2">
        <v>4.6878594014204911E-2</v>
      </c>
      <c r="O39" s="2">
        <v>2.5065019810113512E-2</v>
      </c>
    </row>
    <row r="40" spans="1:15" x14ac:dyDescent="0.25">
      <c r="A40" s="1">
        <v>41183</v>
      </c>
      <c r="B40" s="14">
        <v>-0.10760004832840803</v>
      </c>
      <c r="C40" s="14">
        <v>9.1666666666666668E-5</v>
      </c>
      <c r="D40" s="25">
        <f t="shared" si="0"/>
        <v>-0.1076917149950747</v>
      </c>
      <c r="E40" s="14">
        <v>-1.9789409878227415E-2</v>
      </c>
      <c r="F40" s="25">
        <f t="shared" si="1"/>
        <v>-1.9881076544894082E-2</v>
      </c>
      <c r="G40" s="14">
        <v>-5.1812563578293239E-3</v>
      </c>
      <c r="H40" s="14">
        <v>-0.10251045863724537</v>
      </c>
      <c r="M40" s="2">
        <v>16</v>
      </c>
      <c r="N40" s="2">
        <v>8.7974010508296702E-5</v>
      </c>
      <c r="O40" s="2">
        <v>-1.716943838884907E-2</v>
      </c>
    </row>
    <row r="41" spans="1:15" x14ac:dyDescent="0.25">
      <c r="A41" s="1">
        <v>41156</v>
      </c>
      <c r="B41" s="14">
        <v>2.7959870211949835E-3</v>
      </c>
      <c r="C41" s="14">
        <v>5.833333333333334E-5</v>
      </c>
      <c r="D41" s="25">
        <f t="shared" si="0"/>
        <v>2.7376536878616501E-3</v>
      </c>
      <c r="E41" s="14">
        <v>2.4236153696477025E-2</v>
      </c>
      <c r="F41" s="25">
        <f t="shared" si="1"/>
        <v>2.4177820363143691E-2</v>
      </c>
      <c r="G41" s="14">
        <v>4.8079006239240413E-2</v>
      </c>
      <c r="H41" s="14">
        <v>-4.5341352551378764E-2</v>
      </c>
      <c r="M41" s="2">
        <v>17</v>
      </c>
      <c r="N41" s="2">
        <v>6.4340928531990749E-2</v>
      </c>
      <c r="O41" s="2">
        <v>1.3142905526842261E-2</v>
      </c>
    </row>
    <row r="42" spans="1:15" x14ac:dyDescent="0.25">
      <c r="A42" s="1">
        <v>41122</v>
      </c>
      <c r="B42" s="14">
        <v>9.3876853881901853E-2</v>
      </c>
      <c r="C42" s="14">
        <v>7.4999999999999993E-5</v>
      </c>
      <c r="D42" s="25">
        <f t="shared" si="0"/>
        <v>9.3801853881901848E-2</v>
      </c>
      <c r="E42" s="14">
        <v>1.9763369680148246E-2</v>
      </c>
      <c r="F42" s="25">
        <f t="shared" si="1"/>
        <v>1.9688369680148247E-2</v>
      </c>
      <c r="G42" s="14">
        <v>4.2651967909342732E-2</v>
      </c>
      <c r="H42" s="14">
        <v>5.1149885972559116E-2</v>
      </c>
      <c r="M42" s="2">
        <v>18</v>
      </c>
      <c r="N42" s="2">
        <v>6.0254595273997666E-4</v>
      </c>
      <c r="O42" s="2">
        <v>2.8112090698420557E-2</v>
      </c>
    </row>
    <row r="43" spans="1:15" x14ac:dyDescent="0.25">
      <c r="A43" s="1">
        <v>41092</v>
      </c>
      <c r="B43" s="14">
        <v>4.5821904409635419E-2</v>
      </c>
      <c r="C43" s="14">
        <v>5.833333333333334E-5</v>
      </c>
      <c r="D43" s="25">
        <f t="shared" si="0"/>
        <v>4.5763571076302086E-2</v>
      </c>
      <c r="E43" s="14">
        <v>1.2597574126154365E-2</v>
      </c>
      <c r="F43" s="25">
        <f t="shared" si="1"/>
        <v>1.2539240792821031E-2</v>
      </c>
      <c r="G43" s="14">
        <v>3.400979780067892E-2</v>
      </c>
      <c r="H43" s="14">
        <v>1.1753773275623165E-2</v>
      </c>
      <c r="M43" s="2">
        <v>19</v>
      </c>
      <c r="N43" s="2">
        <v>4.1870203863549629E-2</v>
      </c>
      <c r="O43" s="2">
        <v>-1.4224958641879525E-2</v>
      </c>
    </row>
    <row r="44" spans="1:15" x14ac:dyDescent="0.25">
      <c r="A44" s="1">
        <v>41061</v>
      </c>
      <c r="B44" s="14">
        <v>1.0852749081546077E-2</v>
      </c>
      <c r="C44" s="14">
        <v>4.1666666666666672E-5</v>
      </c>
      <c r="D44" s="25">
        <f t="shared" si="0"/>
        <v>1.081108241487941E-2</v>
      </c>
      <c r="E44" s="14">
        <v>3.9554982134591521E-2</v>
      </c>
      <c r="F44" s="25">
        <f t="shared" si="1"/>
        <v>3.9513315467924852E-2</v>
      </c>
      <c r="G44" s="14">
        <v>6.6617202918143562E-2</v>
      </c>
      <c r="H44" s="14">
        <v>-5.5806120503264153E-2</v>
      </c>
      <c r="M44" s="2">
        <v>20</v>
      </c>
      <c r="N44" s="2">
        <v>4.4243904954218455E-2</v>
      </c>
      <c r="O44" s="2">
        <v>3.4440362697856317E-2</v>
      </c>
    </row>
    <row r="45" spans="1:15" x14ac:dyDescent="0.25">
      <c r="A45" s="1">
        <v>41030</v>
      </c>
      <c r="B45" s="14">
        <v>-1.0702338202139863E-2</v>
      </c>
      <c r="C45" s="14">
        <v>5.833333333333334E-5</v>
      </c>
      <c r="D45" s="25">
        <f t="shared" si="0"/>
        <v>-1.0760671535473196E-2</v>
      </c>
      <c r="E45" s="14">
        <v>-6.265072563317764E-2</v>
      </c>
      <c r="F45" s="25">
        <f t="shared" si="1"/>
        <v>-6.2709058966510967E-2</v>
      </c>
      <c r="G45" s="14">
        <v>-5.6953537335246801E-2</v>
      </c>
      <c r="H45" s="14">
        <v>4.6192865799773608E-2</v>
      </c>
      <c r="M45" s="2">
        <v>21</v>
      </c>
      <c r="N45" s="2">
        <v>2.6327461119495538E-2</v>
      </c>
      <c r="O45" s="2">
        <v>7.3052198024510268E-2</v>
      </c>
    </row>
    <row r="46" spans="1:15" x14ac:dyDescent="0.25">
      <c r="A46" s="1">
        <v>41001</v>
      </c>
      <c r="B46" s="14">
        <v>-2.5969524537141315E-2</v>
      </c>
      <c r="C46" s="14">
        <v>5.833333333333334E-5</v>
      </c>
      <c r="D46" s="25">
        <f t="shared" si="0"/>
        <v>-2.6027857870474649E-2</v>
      </c>
      <c r="E46" s="14">
        <v>-7.4974527092703802E-3</v>
      </c>
      <c r="F46" s="25">
        <f t="shared" si="1"/>
        <v>-7.5557860426037132E-3</v>
      </c>
      <c r="G46" s="14">
        <v>9.7180773705509062E-3</v>
      </c>
      <c r="H46" s="14">
        <v>-3.5745935241025553E-2</v>
      </c>
      <c r="M46" s="2">
        <v>22</v>
      </c>
      <c r="N46" s="2">
        <v>2.7181359154457858E-2</v>
      </c>
      <c r="O46" s="2">
        <v>-7.270067235978072E-3</v>
      </c>
    </row>
    <row r="47" spans="1:15" x14ac:dyDescent="0.25">
      <c r="A47" s="1">
        <v>40969</v>
      </c>
      <c r="B47" s="14">
        <v>0.1052835206963493</v>
      </c>
      <c r="C47" s="14">
        <v>4.9999999999999996E-5</v>
      </c>
      <c r="D47" s="25">
        <f t="shared" si="0"/>
        <v>0.10523352069634931</v>
      </c>
      <c r="E47" s="14">
        <v>3.1332314530530647E-2</v>
      </c>
      <c r="F47" s="25">
        <f t="shared" si="1"/>
        <v>3.1282314530530646E-2</v>
      </c>
      <c r="G47" s="14">
        <v>5.6667220006011987E-2</v>
      </c>
      <c r="H47" s="14">
        <v>4.8566300690337322E-2</v>
      </c>
      <c r="M47" s="2">
        <v>23</v>
      </c>
      <c r="N47" s="2">
        <v>7.0923157373708592E-2</v>
      </c>
      <c r="O47" s="2">
        <v>-1.3454037344274902E-2</v>
      </c>
    </row>
    <row r="48" spans="1:15" x14ac:dyDescent="0.25">
      <c r="A48" s="1">
        <v>40940</v>
      </c>
      <c r="B48" s="14">
        <v>0.1883106694205596</v>
      </c>
      <c r="C48" s="14">
        <v>4.9999999999999996E-5</v>
      </c>
      <c r="D48" s="25">
        <f t="shared" si="0"/>
        <v>0.18826066942055961</v>
      </c>
      <c r="E48" s="14">
        <v>4.0589464130841746E-2</v>
      </c>
      <c r="F48" s="25">
        <f t="shared" si="1"/>
        <v>4.0539464130841744E-2</v>
      </c>
      <c r="G48" s="14">
        <v>6.7857654928657127E-2</v>
      </c>
      <c r="H48" s="14">
        <v>0.12040301449190248</v>
      </c>
      <c r="M48" s="2">
        <v>24</v>
      </c>
      <c r="N48" s="2">
        <v>-2.4182440511919662E-2</v>
      </c>
      <c r="O48" s="2">
        <v>-8.3530977734877956E-2</v>
      </c>
    </row>
    <row r="49" spans="1:15" x14ac:dyDescent="0.25">
      <c r="A49" s="1">
        <v>40911</v>
      </c>
      <c r="B49" s="14">
        <v>0.12711107258990648</v>
      </c>
      <c r="C49" s="14">
        <v>1.6666666666666667E-5</v>
      </c>
      <c r="D49" s="25">
        <f t="shared" si="0"/>
        <v>0.12709440592323981</v>
      </c>
      <c r="E49" s="14">
        <v>4.3583062218506274E-2</v>
      </c>
      <c r="F49" s="25">
        <f t="shared" si="1"/>
        <v>4.356639555183961E-2</v>
      </c>
      <c r="G49" s="14">
        <v>7.1516737966577149E-2</v>
      </c>
      <c r="H49" s="14">
        <v>5.5577667956662663E-2</v>
      </c>
      <c r="M49" s="2">
        <v>25</v>
      </c>
      <c r="N49" s="2">
        <v>4.731538596113722E-2</v>
      </c>
      <c r="O49" s="2">
        <v>-3.8430273362835964E-2</v>
      </c>
    </row>
    <row r="50" spans="1:15" x14ac:dyDescent="0.25">
      <c r="A50" s="1">
        <v>40878</v>
      </c>
      <c r="B50" s="14">
        <v>5.9654672157953136E-2</v>
      </c>
      <c r="C50" s="14">
        <v>0</v>
      </c>
      <c r="D50" s="25">
        <f t="shared" si="0"/>
        <v>5.9654672157953136E-2</v>
      </c>
      <c r="E50" s="14">
        <v>8.532763948144062E-3</v>
      </c>
      <c r="F50" s="25">
        <f t="shared" si="1"/>
        <v>8.532763948144062E-3</v>
      </c>
      <c r="G50" s="14">
        <v>2.9166598723725946E-2</v>
      </c>
      <c r="H50" s="14">
        <v>3.048807343422719E-2</v>
      </c>
      <c r="M50" s="2">
        <v>26</v>
      </c>
      <c r="N50" s="2">
        <v>5.2708854014386408E-2</v>
      </c>
      <c r="O50" s="2">
        <v>1.7302159485737614E-2</v>
      </c>
    </row>
    <row r="51" spans="1:15" x14ac:dyDescent="0.25">
      <c r="A51" s="1">
        <v>40848</v>
      </c>
      <c r="B51" s="14">
        <v>-5.5783419159623253E-2</v>
      </c>
      <c r="C51" s="14">
        <v>8.3333333333333337E-6</v>
      </c>
      <c r="D51" s="25">
        <f t="shared" si="0"/>
        <v>-5.5791752492956585E-2</v>
      </c>
      <c r="E51" s="14">
        <v>-5.0587151935872487E-3</v>
      </c>
      <c r="F51" s="25">
        <f t="shared" si="1"/>
        <v>-5.067048526920582E-3</v>
      </c>
      <c r="G51" s="14">
        <v>1.2726568797313816E-2</v>
      </c>
      <c r="H51" s="14">
        <v>-6.8518321290270398E-2</v>
      </c>
      <c r="M51" s="2">
        <v>27</v>
      </c>
      <c r="N51" s="2">
        <v>7.2650257877807614E-2</v>
      </c>
      <c r="O51" s="2">
        <v>2.3639879252433008E-2</v>
      </c>
    </row>
    <row r="52" spans="1:15" x14ac:dyDescent="0.25">
      <c r="A52" s="1">
        <v>40819</v>
      </c>
      <c r="B52" s="14">
        <v>6.1523130001593075E-2</v>
      </c>
      <c r="C52" s="14">
        <v>8.3333333333333337E-6</v>
      </c>
      <c r="D52" s="25">
        <f t="shared" si="0"/>
        <v>6.1514796668259743E-2</v>
      </c>
      <c r="E52" s="14">
        <v>0.10772303853581011</v>
      </c>
      <c r="F52" s="25">
        <f t="shared" si="1"/>
        <v>0.10771470520247678</v>
      </c>
      <c r="G52" s="14">
        <v>0.1490619344403406</v>
      </c>
      <c r="H52" s="14">
        <v>-8.7547137772080869E-2</v>
      </c>
      <c r="M52" s="2">
        <v>28</v>
      </c>
      <c r="N52" s="2">
        <v>5.4794169457371159E-2</v>
      </c>
      <c r="O52" s="2">
        <v>-7.6300201765112374E-2</v>
      </c>
    </row>
    <row r="53" spans="1:15" x14ac:dyDescent="0.25">
      <c r="A53" s="1">
        <v>40787</v>
      </c>
      <c r="B53" s="14">
        <v>-9.1209764092543052E-3</v>
      </c>
      <c r="C53" s="14">
        <v>0</v>
      </c>
      <c r="D53" s="25">
        <f t="shared" si="0"/>
        <v>-9.1209764092543052E-3</v>
      </c>
      <c r="E53" s="14">
        <v>-7.1761988303760127E-2</v>
      </c>
      <c r="F53" s="25">
        <f t="shared" si="1"/>
        <v>-7.1761988303760127E-2</v>
      </c>
      <c r="G53" s="14">
        <v>-6.7897102145346361E-2</v>
      </c>
      <c r="H53" s="14">
        <v>5.8776125736092054E-2</v>
      </c>
      <c r="M53" s="2">
        <v>29</v>
      </c>
      <c r="N53" s="2">
        <v>-1.9022835242062507E-2</v>
      </c>
      <c r="O53" s="2">
        <v>0.10275626107122286</v>
      </c>
    </row>
    <row r="54" spans="1:15" x14ac:dyDescent="0.25">
      <c r="A54" s="1">
        <v>40756</v>
      </c>
      <c r="B54" s="14">
        <v>-1.4469287438087342E-2</v>
      </c>
      <c r="C54" s="14">
        <v>1.6666666666666667E-5</v>
      </c>
      <c r="D54" s="25">
        <f t="shared" si="0"/>
        <v>-1.4485954104754008E-2</v>
      </c>
      <c r="E54" s="14">
        <v>-5.6791107463597612E-2</v>
      </c>
      <c r="F54" s="25">
        <f t="shared" si="1"/>
        <v>-5.6807774130264277E-2</v>
      </c>
      <c r="G54" s="14">
        <v>-4.9819814021777611E-2</v>
      </c>
      <c r="H54" s="14">
        <v>3.5333859917023605E-2</v>
      </c>
      <c r="M54" s="2">
        <v>30</v>
      </c>
      <c r="N54" s="2">
        <v>7.8623543696815706E-2</v>
      </c>
      <c r="O54" s="2">
        <v>6.2584876272265666E-2</v>
      </c>
    </row>
    <row r="55" spans="1:15" x14ac:dyDescent="0.25">
      <c r="A55" s="1">
        <v>40725</v>
      </c>
      <c r="B55" s="14">
        <v>0.16328532291709882</v>
      </c>
      <c r="C55" s="14">
        <v>3.3333333333333335E-5</v>
      </c>
      <c r="D55" s="25">
        <f t="shared" si="0"/>
        <v>0.16325198958376549</v>
      </c>
      <c r="E55" s="14">
        <v>-2.1474425791952023E-2</v>
      </c>
      <c r="F55" s="25">
        <f t="shared" si="1"/>
        <v>-2.1507759125285356E-2</v>
      </c>
      <c r="G55" s="14">
        <v>-7.1476592292982373E-3</v>
      </c>
      <c r="H55" s="14">
        <v>0.17039964881306374</v>
      </c>
      <c r="M55" s="2">
        <v>31</v>
      </c>
      <c r="N55" s="2">
        <v>6.898190701173125E-4</v>
      </c>
      <c r="O55" s="2">
        <v>-0.1190080367235427</v>
      </c>
    </row>
    <row r="56" spans="1:15" x14ac:dyDescent="0.25">
      <c r="A56" s="1">
        <v>40695</v>
      </c>
      <c r="B56" s="14">
        <v>-3.4959598739397829E-2</v>
      </c>
      <c r="C56" s="14">
        <v>1.6666666666666667E-5</v>
      </c>
      <c r="D56" s="25">
        <f t="shared" si="0"/>
        <v>-3.4976265406064494E-2</v>
      </c>
      <c r="E56" s="14">
        <v>-1.825746126569705E-2</v>
      </c>
      <c r="F56" s="25">
        <f t="shared" si="1"/>
        <v>-1.8274127932363719E-2</v>
      </c>
      <c r="G56" s="14">
        <v>-3.2387087433939227E-3</v>
      </c>
      <c r="H56" s="14">
        <v>-3.1737556662670571E-2</v>
      </c>
      <c r="M56" s="2">
        <v>32</v>
      </c>
      <c r="N56" s="2">
        <v>4.3930651629406292E-2</v>
      </c>
      <c r="O56" s="2">
        <v>-2.1528025006463201E-2</v>
      </c>
    </row>
    <row r="57" spans="1:15" x14ac:dyDescent="0.25">
      <c r="A57" s="1">
        <v>40665</v>
      </c>
      <c r="B57" s="14">
        <v>-6.5689999083150836E-3</v>
      </c>
      <c r="C57" s="14">
        <v>1.6666666666666667E-5</v>
      </c>
      <c r="D57" s="25">
        <f t="shared" si="0"/>
        <v>-6.5856665749817501E-3</v>
      </c>
      <c r="E57" s="14">
        <v>-1.3500952766930641E-2</v>
      </c>
      <c r="F57" s="25">
        <f t="shared" si="1"/>
        <v>-1.3517619433597307E-2</v>
      </c>
      <c r="G57" s="14">
        <v>2.5111603969584506E-3</v>
      </c>
      <c r="H57" s="14">
        <v>-9.0968269719402008E-3</v>
      </c>
      <c r="M57" s="2">
        <v>33</v>
      </c>
      <c r="N57" s="2">
        <v>4.0664306447675616E-2</v>
      </c>
      <c r="O57" s="2">
        <v>-4.0434954489173683E-2</v>
      </c>
    </row>
    <row r="58" spans="1:15" x14ac:dyDescent="0.25">
      <c r="A58" s="1">
        <v>40634</v>
      </c>
      <c r="B58" s="14">
        <v>4.6483052525560509E-3</v>
      </c>
      <c r="C58" s="14">
        <v>2.4999999999999998E-5</v>
      </c>
      <c r="D58" s="25">
        <f t="shared" si="0"/>
        <v>4.623305252556051E-3</v>
      </c>
      <c r="E58" s="14">
        <v>2.8495380443795071E-2</v>
      </c>
      <c r="F58" s="25">
        <f t="shared" si="1"/>
        <v>2.847038044379507E-2</v>
      </c>
      <c r="G58" s="14">
        <v>5.3268034861232147E-2</v>
      </c>
      <c r="H58" s="14">
        <v>-4.8644729608676093E-2</v>
      </c>
      <c r="M58" s="2">
        <v>34</v>
      </c>
      <c r="N58" s="2">
        <v>6.227472839611474E-2</v>
      </c>
      <c r="O58" s="2">
        <v>-5.9486867623297898E-2</v>
      </c>
    </row>
    <row r="59" spans="1:15" x14ac:dyDescent="0.25">
      <c r="A59" s="1">
        <v>40603</v>
      </c>
      <c r="B59" s="14">
        <v>-1.3306534925901167E-2</v>
      </c>
      <c r="C59" s="14">
        <v>4.9999999999999996E-5</v>
      </c>
      <c r="D59" s="25">
        <f t="shared" si="0"/>
        <v>-1.3356534925901166E-2</v>
      </c>
      <c r="E59" s="14">
        <v>-1.0473132038185673E-3</v>
      </c>
      <c r="F59" s="25">
        <f t="shared" si="1"/>
        <v>-1.0973132038185672E-3</v>
      </c>
      <c r="G59" s="14">
        <v>1.7525353165215345E-2</v>
      </c>
      <c r="H59" s="14">
        <v>-3.0881888091116513E-2</v>
      </c>
      <c r="M59" s="2">
        <v>35</v>
      </c>
      <c r="N59" s="2">
        <v>3.2141824094825903E-2</v>
      </c>
      <c r="O59" s="2">
        <v>-5.7494426347836601E-2</v>
      </c>
    </row>
    <row r="60" spans="1:15" x14ac:dyDescent="0.25">
      <c r="A60" s="1">
        <v>40575</v>
      </c>
      <c r="B60" s="14">
        <v>4.0934837623446033E-2</v>
      </c>
      <c r="C60" s="14">
        <v>9.1666666666666668E-5</v>
      </c>
      <c r="D60" s="25">
        <f t="shared" si="0"/>
        <v>4.0843170956779369E-2</v>
      </c>
      <c r="E60" s="14">
        <v>3.1956564052952219E-2</v>
      </c>
      <c r="F60" s="25">
        <f t="shared" si="1"/>
        <v>3.1864897386285555E-2</v>
      </c>
      <c r="G60" s="14">
        <v>5.7371470862469465E-2</v>
      </c>
      <c r="H60" s="14">
        <v>-1.6528299905690096E-2</v>
      </c>
      <c r="M60" s="2">
        <v>36</v>
      </c>
      <c r="N60" s="2">
        <v>7.9761084586382369E-2</v>
      </c>
      <c r="O60" s="2">
        <v>-0.22389205879145765</v>
      </c>
    </row>
    <row r="61" spans="1:15" x14ac:dyDescent="0.25">
      <c r="A61" s="1">
        <v>40546</v>
      </c>
      <c r="B61" s="14">
        <v>5.1959364481494318E-2</v>
      </c>
      <c r="C61" s="14">
        <v>1.1666666666666668E-4</v>
      </c>
      <c r="D61" s="25">
        <f t="shared" si="0"/>
        <v>5.184269781482765E-2</v>
      </c>
      <c r="E61" s="14">
        <v>2.2645573980086819E-2</v>
      </c>
      <c r="F61" s="25">
        <f t="shared" si="1"/>
        <v>2.2528907313420152E-2</v>
      </c>
      <c r="G61" s="14">
        <v>4.6085730233912429E-2</v>
      </c>
      <c r="H61" s="14">
        <v>5.7569675809152204E-3</v>
      </c>
      <c r="M61" s="2">
        <v>37</v>
      </c>
      <c r="N61" s="2">
        <v>2.7355913807850407E-2</v>
      </c>
      <c r="O61" s="2">
        <v>-0.11813212369465097</v>
      </c>
    </row>
    <row r="62" spans="1:15" x14ac:dyDescent="0.25">
      <c r="A62" s="1">
        <v>40513</v>
      </c>
      <c r="B62" s="14">
        <v>3.6670402961335516E-2</v>
      </c>
      <c r="C62" s="14">
        <v>6.666666666666667E-5</v>
      </c>
      <c r="D62" s="25">
        <f t="shared" si="0"/>
        <v>3.660373629466885E-2</v>
      </c>
      <c r="E62" s="14">
        <v>6.5300040489854716E-2</v>
      </c>
      <c r="F62" s="25">
        <f t="shared" si="1"/>
        <v>6.5233373823188043E-2</v>
      </c>
      <c r="G62" s="14">
        <v>9.770869994024374E-2</v>
      </c>
      <c r="H62" s="14">
        <v>-6.110496364557489E-2</v>
      </c>
      <c r="M62" s="2">
        <v>38</v>
      </c>
      <c r="N62" s="2">
        <v>2.216210618958004E-2</v>
      </c>
      <c r="O62" s="2">
        <v>-3.464501249454921E-2</v>
      </c>
    </row>
    <row r="63" spans="1:15" x14ac:dyDescent="0.25">
      <c r="A63" s="1">
        <v>40483</v>
      </c>
      <c r="B63" s="14">
        <v>3.3789583139488454E-2</v>
      </c>
      <c r="C63" s="14">
        <v>1.0833333333333334E-4</v>
      </c>
      <c r="D63" s="25">
        <f t="shared" si="0"/>
        <v>3.3681249806155118E-2</v>
      </c>
      <c r="E63" s="14">
        <v>-2.2902497989432113E-3</v>
      </c>
      <c r="F63" s="25">
        <f t="shared" si="1"/>
        <v>-2.3985831322765449E-3</v>
      </c>
      <c r="G63" s="14">
        <v>1.5952322904289808E-2</v>
      </c>
      <c r="H63" s="14">
        <v>1.7728926901865311E-2</v>
      </c>
      <c r="M63" s="2">
        <v>39</v>
      </c>
      <c r="N63" s="2">
        <v>-5.1812563578293239E-3</v>
      </c>
      <c r="O63" s="2">
        <v>-0.10251045863724537</v>
      </c>
    </row>
    <row r="64" spans="1:15" x14ac:dyDescent="0.25">
      <c r="A64" s="1">
        <v>40452</v>
      </c>
      <c r="B64" s="14">
        <v>6.0722587784959814E-2</v>
      </c>
      <c r="C64" s="14">
        <v>1.1666666666666668E-4</v>
      </c>
      <c r="D64" s="25">
        <f t="shared" si="0"/>
        <v>6.0605921118293146E-2</v>
      </c>
      <c r="E64" s="14">
        <v>3.6855994397076541E-2</v>
      </c>
      <c r="F64" s="25">
        <f t="shared" si="1"/>
        <v>3.6739327730409874E-2</v>
      </c>
      <c r="G64" s="14">
        <v>6.3263888929155659E-2</v>
      </c>
      <c r="H64" s="14">
        <v>-2.6579678108625132E-3</v>
      </c>
      <c r="M64" s="2">
        <v>40</v>
      </c>
      <c r="N64" s="2">
        <v>4.8079006239240413E-2</v>
      </c>
      <c r="O64" s="2">
        <v>-4.5341352551378764E-2</v>
      </c>
    </row>
    <row r="65" spans="1:15" x14ac:dyDescent="0.25">
      <c r="A65" s="1">
        <v>40422</v>
      </c>
      <c r="B65" s="14">
        <v>0.16721505086879887</v>
      </c>
      <c r="C65" s="14">
        <v>9.9999999999999991E-5</v>
      </c>
      <c r="D65" s="25">
        <f t="shared" si="0"/>
        <v>0.16711505086879888</v>
      </c>
      <c r="E65" s="14">
        <v>8.7551102944020132E-2</v>
      </c>
      <c r="F65" s="25">
        <f t="shared" si="1"/>
        <v>8.7451102944020129E-2</v>
      </c>
      <c r="G65" s="14">
        <v>0.12456643289156971</v>
      </c>
      <c r="H65" s="14">
        <v>4.2548617977229169E-2</v>
      </c>
      <c r="M65" s="2">
        <v>41</v>
      </c>
      <c r="N65" s="2">
        <v>4.2651967909342732E-2</v>
      </c>
      <c r="O65" s="2">
        <v>5.1149885972559116E-2</v>
      </c>
    </row>
    <row r="66" spans="1:15" x14ac:dyDescent="0.25">
      <c r="A66" s="1">
        <v>40392</v>
      </c>
      <c r="B66" s="14">
        <v>-5.5004904979267237E-2</v>
      </c>
      <c r="C66" s="14">
        <v>1.25E-4</v>
      </c>
      <c r="D66" s="25">
        <f t="shared" si="0"/>
        <v>-5.5129904979267237E-2</v>
      </c>
      <c r="E66" s="14">
        <v>-4.7449184040287196E-2</v>
      </c>
      <c r="F66" s="25">
        <f t="shared" si="1"/>
        <v>-4.7574184040287196E-2</v>
      </c>
      <c r="G66" s="14">
        <v>-3.8657858834103304E-2</v>
      </c>
      <c r="H66" s="14">
        <v>-1.6472046145163934E-2</v>
      </c>
      <c r="M66" s="2">
        <v>42</v>
      </c>
      <c r="N66" s="2">
        <v>3.400979780067892E-2</v>
      </c>
      <c r="O66" s="2">
        <v>1.1753773275623165E-2</v>
      </c>
    </row>
    <row r="67" spans="1:15" x14ac:dyDescent="0.25">
      <c r="A67" s="1">
        <v>40360</v>
      </c>
      <c r="B67" s="14">
        <v>2.2740848155492273E-2</v>
      </c>
      <c r="C67" s="14">
        <v>1.3333333333333334E-4</v>
      </c>
      <c r="D67" s="25">
        <f t="shared" ref="D67:D120" si="2">B67-C67</f>
        <v>2.260751482215894E-2</v>
      </c>
      <c r="E67" s="14">
        <v>6.8777849911552336E-2</v>
      </c>
      <c r="F67" s="25">
        <f t="shared" ref="F67:F120" si="3">E67-C67</f>
        <v>6.8644516578219003E-2</v>
      </c>
      <c r="G67" s="14">
        <v>0.10183223392858326</v>
      </c>
      <c r="H67" s="14">
        <v>-7.9224719106424313E-2</v>
      </c>
      <c r="M67" s="2">
        <v>43</v>
      </c>
      <c r="N67" s="2">
        <v>6.6617202918143562E-2</v>
      </c>
      <c r="O67" s="2">
        <v>-5.5806120503264153E-2</v>
      </c>
    </row>
    <row r="68" spans="1:15" x14ac:dyDescent="0.25">
      <c r="A68" s="1">
        <v>40330</v>
      </c>
      <c r="B68" s="14">
        <v>-2.0826878860931989E-2</v>
      </c>
      <c r="C68" s="14">
        <v>6.666666666666667E-5</v>
      </c>
      <c r="D68" s="25">
        <f t="shared" si="2"/>
        <v>-2.0893545527598655E-2</v>
      </c>
      <c r="E68" s="14">
        <v>-5.3882442026415123E-2</v>
      </c>
      <c r="F68" s="25">
        <f t="shared" si="3"/>
        <v>-5.3949108693081789E-2</v>
      </c>
      <c r="G68" s="14">
        <v>-4.6364138039255903E-2</v>
      </c>
      <c r="H68" s="14">
        <v>2.5470592511657248E-2</v>
      </c>
      <c r="M68" s="2">
        <v>44</v>
      </c>
      <c r="N68" s="2">
        <v>-5.6953537335246801E-2</v>
      </c>
      <c r="O68" s="2">
        <v>4.6192865799773608E-2</v>
      </c>
    </row>
    <row r="69" spans="1:15" x14ac:dyDescent="0.25">
      <c r="A69" s="1">
        <v>40301</v>
      </c>
      <c r="B69" s="14">
        <v>-1.6124691095362111E-2</v>
      </c>
      <c r="C69" s="14">
        <v>1.25E-4</v>
      </c>
      <c r="D69" s="25">
        <f t="shared" si="2"/>
        <v>-1.6249691095362111E-2</v>
      </c>
      <c r="E69" s="14">
        <v>-8.1975841910334468E-2</v>
      </c>
      <c r="F69" s="25">
        <f t="shared" si="3"/>
        <v>-8.2100841910334468E-2</v>
      </c>
      <c r="G69" s="14">
        <v>-8.0395146732984563E-2</v>
      </c>
      <c r="H69" s="14">
        <v>6.4145455637622445E-2</v>
      </c>
      <c r="M69" s="2">
        <v>45</v>
      </c>
      <c r="N69" s="2">
        <v>9.7180773705509062E-3</v>
      </c>
      <c r="O69" s="2">
        <v>-3.5745935241025553E-2</v>
      </c>
    </row>
    <row r="70" spans="1:15" x14ac:dyDescent="0.25">
      <c r="A70" s="1">
        <v>40269</v>
      </c>
      <c r="B70" s="14">
        <v>0.11102130414911922</v>
      </c>
      <c r="C70" s="14">
        <v>1.25E-4</v>
      </c>
      <c r="D70" s="25">
        <f t="shared" si="2"/>
        <v>0.11089630414911922</v>
      </c>
      <c r="E70" s="14">
        <v>1.4759229883791081E-2</v>
      </c>
      <c r="F70" s="25">
        <f t="shared" si="3"/>
        <v>1.4634229883791081E-2</v>
      </c>
      <c r="G70" s="14">
        <v>3.6542309437453589E-2</v>
      </c>
      <c r="H70" s="14">
        <v>7.4353994711665622E-2</v>
      </c>
      <c r="M70" s="2">
        <v>46</v>
      </c>
      <c r="N70" s="2">
        <v>5.6667220006011987E-2</v>
      </c>
      <c r="O70" s="2">
        <v>4.8566300690337322E-2</v>
      </c>
    </row>
    <row r="71" spans="1:15" x14ac:dyDescent="0.25">
      <c r="A71" s="1">
        <v>40238</v>
      </c>
      <c r="B71" s="14">
        <v>0.14847035266228362</v>
      </c>
      <c r="C71" s="14">
        <v>9.1666666666666668E-5</v>
      </c>
      <c r="D71" s="25">
        <f t="shared" si="2"/>
        <v>0.14837868599561696</v>
      </c>
      <c r="E71" s="14">
        <v>5.8796426031891835E-2</v>
      </c>
      <c r="F71" s="25">
        <f t="shared" si="3"/>
        <v>5.8704759365225172E-2</v>
      </c>
      <c r="G71" s="14">
        <v>8.9816633982444105E-2</v>
      </c>
      <c r="H71" s="14">
        <v>5.8562052013172855E-2</v>
      </c>
      <c r="M71" s="2">
        <v>47</v>
      </c>
      <c r="N71" s="2">
        <v>6.7857654928657127E-2</v>
      </c>
      <c r="O71" s="2">
        <v>0.12040301449190248</v>
      </c>
    </row>
    <row r="72" spans="1:15" x14ac:dyDescent="0.25">
      <c r="A72" s="1">
        <v>40210</v>
      </c>
      <c r="B72" s="14">
        <v>6.5396197328964414E-2</v>
      </c>
      <c r="C72" s="14">
        <v>4.9999999999999996E-5</v>
      </c>
      <c r="D72" s="25">
        <f t="shared" si="2"/>
        <v>6.534619732896442E-2</v>
      </c>
      <c r="E72" s="14">
        <v>2.8513688940531301E-2</v>
      </c>
      <c r="F72" s="25">
        <f t="shared" si="3"/>
        <v>2.84636889405313E-2</v>
      </c>
      <c r="G72" s="14">
        <v>5.3259945888379706E-2</v>
      </c>
      <c r="H72" s="14">
        <v>1.2086251440584714E-2</v>
      </c>
      <c r="M72" s="2">
        <v>48</v>
      </c>
      <c r="N72" s="2">
        <v>7.1516737966577149E-2</v>
      </c>
      <c r="O72" s="2">
        <v>5.5577667956662663E-2</v>
      </c>
    </row>
    <row r="73" spans="1:15" x14ac:dyDescent="0.25">
      <c r="A73" s="1">
        <v>40182</v>
      </c>
      <c r="B73" s="14">
        <v>-8.8596765688554777E-2</v>
      </c>
      <c r="C73" s="14">
        <v>1.6666666666666667E-5</v>
      </c>
      <c r="D73" s="25">
        <f t="shared" si="2"/>
        <v>-8.8613432355221441E-2</v>
      </c>
      <c r="E73" s="14">
        <v>-3.6974246154947377E-2</v>
      </c>
      <c r="F73" s="25">
        <f t="shared" si="3"/>
        <v>-3.6990912821614041E-2</v>
      </c>
      <c r="G73" s="14">
        <v>-2.5864351874111503E-2</v>
      </c>
      <c r="H73" s="14">
        <v>-6.2749080481109942E-2</v>
      </c>
      <c r="M73" s="2">
        <v>49</v>
      </c>
      <c r="N73" s="2">
        <v>2.9166598723725946E-2</v>
      </c>
      <c r="O73" s="2">
        <v>3.048807343422719E-2</v>
      </c>
    </row>
    <row r="74" spans="1:15" x14ac:dyDescent="0.25">
      <c r="A74" s="1">
        <v>40148</v>
      </c>
      <c r="B74" s="14">
        <v>5.4124417068407857E-2</v>
      </c>
      <c r="C74" s="14">
        <v>2.4999999999999998E-5</v>
      </c>
      <c r="D74" s="25">
        <f t="shared" si="2"/>
        <v>5.409941706840786E-2</v>
      </c>
      <c r="E74" s="14">
        <v>1.7770571188400419E-2</v>
      </c>
      <c r="F74" s="25">
        <f t="shared" si="3"/>
        <v>1.7745571188400418E-2</v>
      </c>
      <c r="G74" s="14">
        <v>4.0303430721503983E-2</v>
      </c>
      <c r="H74" s="14">
        <v>1.3795986346903877E-2</v>
      </c>
      <c r="M74" s="2">
        <v>50</v>
      </c>
      <c r="N74" s="2">
        <v>1.2726568797313816E-2</v>
      </c>
      <c r="O74" s="2">
        <v>-6.8518321290270398E-2</v>
      </c>
    </row>
    <row r="75" spans="1:15" x14ac:dyDescent="0.25">
      <c r="A75" s="1">
        <v>40119</v>
      </c>
      <c r="B75" s="14">
        <v>6.0530483661230428E-2</v>
      </c>
      <c r="C75" s="14">
        <v>4.1666666666666672E-5</v>
      </c>
      <c r="D75" s="25">
        <f t="shared" si="2"/>
        <v>6.0488816994563759E-2</v>
      </c>
      <c r="E75" s="14">
        <v>5.736406198137356E-2</v>
      </c>
      <c r="F75" s="25">
        <f t="shared" si="3"/>
        <v>5.7322395314706891E-2</v>
      </c>
      <c r="G75" s="14">
        <v>8.814557370853332E-2</v>
      </c>
      <c r="H75" s="14">
        <v>-2.7656756713969562E-2</v>
      </c>
      <c r="M75" s="2">
        <v>51</v>
      </c>
      <c r="N75" s="2">
        <v>0.1490619344403406</v>
      </c>
      <c r="O75" s="2">
        <v>-8.7547137772080869E-2</v>
      </c>
    </row>
    <row r="76" spans="1:15" x14ac:dyDescent="0.25">
      <c r="A76" s="1">
        <v>40087</v>
      </c>
      <c r="B76" s="14">
        <v>1.6994867488032278E-2</v>
      </c>
      <c r="C76" s="14">
        <v>3.3333333333333335E-5</v>
      </c>
      <c r="D76" s="25">
        <f t="shared" si="2"/>
        <v>1.6961534154698945E-2</v>
      </c>
      <c r="E76" s="14">
        <v>-1.9762000860415463E-2</v>
      </c>
      <c r="F76" s="25">
        <f t="shared" si="3"/>
        <v>-1.9795334193748796E-2</v>
      </c>
      <c r="G76" s="14">
        <v>-5.077607368449949E-3</v>
      </c>
      <c r="H76" s="14">
        <v>2.2039141523148894E-2</v>
      </c>
      <c r="M76" s="2">
        <v>52</v>
      </c>
      <c r="N76" s="2">
        <v>-6.7897102145346361E-2</v>
      </c>
      <c r="O76" s="2">
        <v>5.8776125736092054E-2</v>
      </c>
    </row>
    <row r="77" spans="1:15" x14ac:dyDescent="0.25">
      <c r="A77" s="1">
        <v>40057</v>
      </c>
      <c r="B77" s="14">
        <v>0.10189645197420236</v>
      </c>
      <c r="C77" s="14">
        <v>4.9999999999999996E-5</v>
      </c>
      <c r="D77" s="25">
        <f t="shared" si="2"/>
        <v>0.10184645197420236</v>
      </c>
      <c r="E77" s="14">
        <v>3.5723345788458705E-2</v>
      </c>
      <c r="F77" s="25">
        <f t="shared" si="3"/>
        <v>3.5673345788458703E-2</v>
      </c>
      <c r="G77" s="14">
        <v>6.1975284762089092E-2</v>
      </c>
      <c r="H77" s="14">
        <v>3.987116721211327E-2</v>
      </c>
      <c r="M77" s="2">
        <v>53</v>
      </c>
      <c r="N77" s="2">
        <v>-4.9819814021777611E-2</v>
      </c>
      <c r="O77" s="2">
        <v>3.5333859917023605E-2</v>
      </c>
    </row>
    <row r="78" spans="1:15" x14ac:dyDescent="0.25">
      <c r="A78" s="1">
        <v>40028</v>
      </c>
      <c r="B78" s="14">
        <v>2.9499940484580763E-2</v>
      </c>
      <c r="C78" s="14">
        <v>9.9999999999999991E-5</v>
      </c>
      <c r="D78" s="25">
        <f t="shared" si="2"/>
        <v>2.9399940484580764E-2</v>
      </c>
      <c r="E78" s="14">
        <v>3.3560189240494864E-2</v>
      </c>
      <c r="F78" s="25">
        <f t="shared" si="3"/>
        <v>3.3460189240494861E-2</v>
      </c>
      <c r="G78" s="14">
        <v>5.9299927293221671E-2</v>
      </c>
      <c r="H78" s="14">
        <v>-2.9899986808640908E-2</v>
      </c>
      <c r="M78" s="2">
        <v>54</v>
      </c>
      <c r="N78" s="2">
        <v>-7.1476592292982373E-3</v>
      </c>
      <c r="O78" s="2">
        <v>0.17039964881306374</v>
      </c>
    </row>
    <row r="79" spans="1:15" x14ac:dyDescent="0.25">
      <c r="A79" s="1">
        <v>39995</v>
      </c>
      <c r="B79" s="14">
        <v>0.14716001271753718</v>
      </c>
      <c r="C79" s="14">
        <v>1.25E-4</v>
      </c>
      <c r="D79" s="25">
        <f t="shared" si="2"/>
        <v>0.14703501271753719</v>
      </c>
      <c r="E79" s="14">
        <v>7.4141727016716619E-2</v>
      </c>
      <c r="F79" s="25">
        <f t="shared" si="3"/>
        <v>7.4016727016716619E-2</v>
      </c>
      <c r="G79" s="14">
        <v>0.10832638967829072</v>
      </c>
      <c r="H79" s="14">
        <v>3.8708623039246465E-2</v>
      </c>
      <c r="M79" s="2">
        <v>55</v>
      </c>
      <c r="N79" s="2">
        <v>-3.2387087433939227E-3</v>
      </c>
      <c r="O79" s="2">
        <v>-3.1737556662670571E-2</v>
      </c>
    </row>
    <row r="80" spans="1:15" x14ac:dyDescent="0.25">
      <c r="A80" s="1">
        <v>39965</v>
      </c>
      <c r="B80" s="14">
        <v>4.8744577348322306E-2</v>
      </c>
      <c r="C80" s="14">
        <v>8.3333333333333344E-5</v>
      </c>
      <c r="D80" s="25">
        <f t="shared" si="2"/>
        <v>4.8661244014988975E-2</v>
      </c>
      <c r="E80" s="14">
        <v>1.9582653030303376E-4</v>
      </c>
      <c r="F80" s="25">
        <f t="shared" si="3"/>
        <v>1.1249319696970042E-4</v>
      </c>
      <c r="G80" s="14">
        <v>1.898781843601163E-2</v>
      </c>
      <c r="H80" s="14">
        <v>2.9673425578977345E-2</v>
      </c>
      <c r="M80" s="2">
        <v>56</v>
      </c>
      <c r="N80" s="2">
        <v>2.5111603969584506E-3</v>
      </c>
      <c r="O80" s="2">
        <v>-9.0968269719402008E-3</v>
      </c>
    </row>
    <row r="81" spans="1:15" x14ac:dyDescent="0.25">
      <c r="A81" s="1">
        <v>39934</v>
      </c>
      <c r="B81" s="14">
        <v>7.9313377764653081E-2</v>
      </c>
      <c r="C81" s="14">
        <v>1.1666666666666668E-4</v>
      </c>
      <c r="D81" s="25">
        <f t="shared" si="2"/>
        <v>7.9196711097986414E-2</v>
      </c>
      <c r="E81" s="14">
        <v>5.3081446255385467E-2</v>
      </c>
      <c r="F81" s="25">
        <f t="shared" si="3"/>
        <v>5.2964779588718799E-2</v>
      </c>
      <c r="G81" s="14">
        <v>8.2877903064221159E-2</v>
      </c>
      <c r="H81" s="14">
        <v>-3.6811919662347453E-3</v>
      </c>
      <c r="M81" s="2">
        <v>57</v>
      </c>
      <c r="N81" s="2">
        <v>5.3268034861232147E-2</v>
      </c>
      <c r="O81" s="2">
        <v>-4.8644729608676093E-2</v>
      </c>
    </row>
    <row r="82" spans="1:15" x14ac:dyDescent="0.25">
      <c r="A82" s="1">
        <v>39904</v>
      </c>
      <c r="B82" s="14">
        <v>0.19701291739575461</v>
      </c>
      <c r="C82" s="14">
        <v>7.4999999999999993E-5</v>
      </c>
      <c r="D82" s="25">
        <f t="shared" si="2"/>
        <v>0.19693791739575461</v>
      </c>
      <c r="E82" s="14">
        <v>9.3925079862164695E-2</v>
      </c>
      <c r="F82" s="25">
        <f t="shared" si="3"/>
        <v>9.385007986216469E-2</v>
      </c>
      <c r="G82" s="14">
        <v>0.13230178749484831</v>
      </c>
      <c r="H82" s="14">
        <v>6.4636129900906308E-2</v>
      </c>
      <c r="M82" s="2">
        <v>58</v>
      </c>
      <c r="N82" s="2">
        <v>1.7525353165215345E-2</v>
      </c>
      <c r="O82" s="2">
        <v>-3.0881888091116513E-2</v>
      </c>
    </row>
    <row r="83" spans="1:15" x14ac:dyDescent="0.25">
      <c r="A83" s="1">
        <v>39874</v>
      </c>
      <c r="B83" s="14">
        <v>0.17702377124705815</v>
      </c>
      <c r="C83" s="14">
        <v>8.3333333333333344E-5</v>
      </c>
      <c r="D83" s="25">
        <f t="shared" si="2"/>
        <v>0.17694043791372482</v>
      </c>
      <c r="E83" s="14">
        <v>8.540446162249471E-2</v>
      </c>
      <c r="F83" s="25">
        <f t="shared" si="3"/>
        <v>8.5321128289161371E-2</v>
      </c>
      <c r="G83" s="14">
        <v>0.12199162922184405</v>
      </c>
      <c r="H83" s="14">
        <v>5.4948808691880777E-2</v>
      </c>
      <c r="M83" s="2">
        <v>59</v>
      </c>
      <c r="N83" s="2">
        <v>5.7371470862469465E-2</v>
      </c>
      <c r="O83" s="2">
        <v>-1.6528299905690096E-2</v>
      </c>
    </row>
    <row r="84" spans="1:15" x14ac:dyDescent="0.25">
      <c r="A84" s="1">
        <v>39846</v>
      </c>
      <c r="B84" s="14">
        <v>-9.097907164346164E-3</v>
      </c>
      <c r="C84" s="14">
        <v>1.8333333333333334E-4</v>
      </c>
      <c r="D84" s="25">
        <f t="shared" si="2"/>
        <v>-9.2812404976794979E-3</v>
      </c>
      <c r="E84" s="14">
        <v>-0.10993119757149228</v>
      </c>
      <c r="F84" s="25">
        <f t="shared" si="3"/>
        <v>-0.11011453090482561</v>
      </c>
      <c r="G84" s="14">
        <v>-0.11425928171742283</v>
      </c>
      <c r="H84" s="14">
        <v>0.10497804121974333</v>
      </c>
      <c r="M84" s="2">
        <v>60</v>
      </c>
      <c r="N84" s="2">
        <v>4.6085730233912429E-2</v>
      </c>
      <c r="O84" s="2">
        <v>5.7569675809152204E-3</v>
      </c>
    </row>
    <row r="85" spans="1:15" x14ac:dyDescent="0.25">
      <c r="A85" s="1">
        <v>39815</v>
      </c>
      <c r="B85" s="14">
        <v>5.6004716395460903E-2</v>
      </c>
      <c r="C85" s="14">
        <v>4.1666666666666672E-5</v>
      </c>
      <c r="D85" s="25">
        <f t="shared" si="2"/>
        <v>5.5963049728794234E-2</v>
      </c>
      <c r="E85" s="14">
        <v>-8.5657342928314395E-2</v>
      </c>
      <c r="F85" s="25">
        <f t="shared" si="3"/>
        <v>-8.5699009594981057E-2</v>
      </c>
      <c r="G85" s="14">
        <v>-8.4744764385749863E-2</v>
      </c>
      <c r="H85" s="14">
        <v>0.14070781411454408</v>
      </c>
      <c r="M85" s="2">
        <v>61</v>
      </c>
      <c r="N85" s="2">
        <v>9.770869994024374E-2</v>
      </c>
      <c r="O85" s="2">
        <v>-6.110496364557489E-2</v>
      </c>
    </row>
    <row r="86" spans="1:15" x14ac:dyDescent="0.25">
      <c r="A86" s="1">
        <v>39783</v>
      </c>
      <c r="B86" s="14">
        <v>-7.8989906932228349E-2</v>
      </c>
      <c r="C86" s="14">
        <v>2.4999999999999998E-5</v>
      </c>
      <c r="D86" s="25">
        <f t="shared" si="2"/>
        <v>-7.9014906932228346E-2</v>
      </c>
      <c r="E86" s="14">
        <v>7.8215768970539834E-3</v>
      </c>
      <c r="F86" s="25">
        <f t="shared" si="3"/>
        <v>7.7965768970539836E-3</v>
      </c>
      <c r="G86" s="14">
        <v>2.8276664603417389E-2</v>
      </c>
      <c r="H86" s="14">
        <v>-0.10729157153564574</v>
      </c>
      <c r="M86" s="2">
        <v>62</v>
      </c>
      <c r="N86" s="2">
        <v>1.5952322904289808E-2</v>
      </c>
      <c r="O86" s="2">
        <v>1.7728926901865311E-2</v>
      </c>
    </row>
    <row r="87" spans="1:15" x14ac:dyDescent="0.25">
      <c r="A87" s="1">
        <v>39755</v>
      </c>
      <c r="B87" s="14">
        <v>-0.1386747204386008</v>
      </c>
      <c r="C87" s="14">
        <v>7.4999999999999993E-5</v>
      </c>
      <c r="D87" s="25">
        <f t="shared" si="2"/>
        <v>-0.13874972043860079</v>
      </c>
      <c r="E87" s="14">
        <v>-7.4849042580645175E-2</v>
      </c>
      <c r="F87" s="25">
        <f t="shared" si="3"/>
        <v>-7.4924042580645181E-2</v>
      </c>
      <c r="G87" s="14">
        <v>-7.1719527420418594E-2</v>
      </c>
      <c r="H87" s="14">
        <v>-6.7030193018182194E-2</v>
      </c>
      <c r="M87" s="2">
        <v>63</v>
      </c>
      <c r="N87" s="2">
        <v>6.3263888929155659E-2</v>
      </c>
      <c r="O87" s="2">
        <v>-2.6579678108625132E-3</v>
      </c>
    </row>
    <row r="88" spans="1:15" x14ac:dyDescent="0.25">
      <c r="A88" s="1">
        <v>39722</v>
      </c>
      <c r="B88" s="14">
        <v>-5.3404844728791111E-2</v>
      </c>
      <c r="C88" s="14">
        <v>2.1666666666666668E-4</v>
      </c>
      <c r="D88" s="25">
        <f t="shared" si="2"/>
        <v>-5.3621511395457774E-2</v>
      </c>
      <c r="E88" s="14">
        <v>-0.1694245237674199</v>
      </c>
      <c r="F88" s="25">
        <f t="shared" si="3"/>
        <v>-0.16964119043408657</v>
      </c>
      <c r="G88" s="14">
        <v>-0.18621763157516558</v>
      </c>
      <c r="H88" s="14">
        <v>0.13259612017970779</v>
      </c>
      <c r="M88" s="2">
        <v>64</v>
      </c>
      <c r="N88" s="2">
        <v>0.12456643289156971</v>
      </c>
      <c r="O88" s="2">
        <v>4.2548617977229169E-2</v>
      </c>
    </row>
    <row r="89" spans="1:15" x14ac:dyDescent="0.25">
      <c r="A89" s="1">
        <v>39693</v>
      </c>
      <c r="B89" s="14">
        <v>-0.32955814635965447</v>
      </c>
      <c r="C89" s="14">
        <v>7.1666666666666667E-4</v>
      </c>
      <c r="D89" s="25">
        <f t="shared" si="2"/>
        <v>-0.33027481302632111</v>
      </c>
      <c r="E89" s="14">
        <v>-9.0791433779084607E-2</v>
      </c>
      <c r="F89" s="25">
        <f t="shared" si="3"/>
        <v>-9.1508100445751278E-2</v>
      </c>
      <c r="G89" s="14">
        <v>-9.1767039700722947E-2</v>
      </c>
      <c r="H89" s="14">
        <v>-0.23850777332559817</v>
      </c>
      <c r="M89" s="2">
        <v>65</v>
      </c>
      <c r="N89" s="2">
        <v>-3.8657858834103304E-2</v>
      </c>
      <c r="O89" s="2">
        <v>-1.6472046145163934E-2</v>
      </c>
    </row>
    <row r="90" spans="1:15" x14ac:dyDescent="0.25">
      <c r="A90" s="1">
        <v>39661</v>
      </c>
      <c r="B90" s="14">
        <v>6.656167436315924E-2</v>
      </c>
      <c r="C90" s="14">
        <v>1.3749999999999999E-3</v>
      </c>
      <c r="D90" s="25">
        <f t="shared" si="2"/>
        <v>6.5186674363159239E-2</v>
      </c>
      <c r="E90" s="14">
        <v>1.2190464532380041E-2</v>
      </c>
      <c r="F90" s="25">
        <f t="shared" si="3"/>
        <v>1.0815464532380041E-2</v>
      </c>
      <c r="G90" s="14">
        <v>3.1926023972175893E-2</v>
      </c>
      <c r="H90" s="14">
        <v>3.3260650390983346E-2</v>
      </c>
      <c r="M90" s="2">
        <v>66</v>
      </c>
      <c r="N90" s="2">
        <v>0.10183223392858326</v>
      </c>
      <c r="O90" s="2">
        <v>-7.9224719106424313E-2</v>
      </c>
    </row>
    <row r="91" spans="1:15" x14ac:dyDescent="0.25">
      <c r="A91" s="1">
        <v>39630</v>
      </c>
      <c r="B91" s="14">
        <v>-5.0704684025717671E-2</v>
      </c>
      <c r="C91" s="14">
        <v>1.3166666666666667E-3</v>
      </c>
      <c r="D91" s="25">
        <f t="shared" si="2"/>
        <v>-5.2021350692384338E-2</v>
      </c>
      <c r="E91" s="14">
        <v>-9.8593710937500134E-3</v>
      </c>
      <c r="F91" s="25">
        <f t="shared" si="3"/>
        <v>-1.1176037760416681E-2</v>
      </c>
      <c r="G91" s="14">
        <v>5.3417636021724779E-3</v>
      </c>
      <c r="H91" s="14">
        <v>-5.7363114294556816E-2</v>
      </c>
      <c r="M91" s="2">
        <v>67</v>
      </c>
      <c r="N91" s="2">
        <v>-4.6364138039255903E-2</v>
      </c>
      <c r="O91" s="2">
        <v>2.5470592511657248E-2</v>
      </c>
    </row>
    <row r="92" spans="1:15" x14ac:dyDescent="0.25">
      <c r="A92" s="1">
        <v>39601</v>
      </c>
      <c r="B92" s="14">
        <v>-0.11290057631682782</v>
      </c>
      <c r="C92" s="14">
        <v>1.4083333333333333E-3</v>
      </c>
      <c r="D92" s="25">
        <f t="shared" si="2"/>
        <v>-0.11430890965016115</v>
      </c>
      <c r="E92" s="14">
        <v>-8.5962384902803612E-2</v>
      </c>
      <c r="F92" s="25">
        <f t="shared" si="3"/>
        <v>-8.7370718236136943E-2</v>
      </c>
      <c r="G92" s="14">
        <v>-8.676559666849161E-2</v>
      </c>
      <c r="H92" s="14">
        <v>-2.7543312981669538E-2</v>
      </c>
      <c r="M92" s="2">
        <v>68</v>
      </c>
      <c r="N92" s="2">
        <v>-8.0395146732984563E-2</v>
      </c>
      <c r="O92" s="2">
        <v>6.4145455637622445E-2</v>
      </c>
    </row>
    <row r="93" spans="1:15" x14ac:dyDescent="0.25">
      <c r="A93" s="1">
        <v>39569</v>
      </c>
      <c r="B93" s="14">
        <v>8.5081817185952174E-2</v>
      </c>
      <c r="C93" s="14">
        <v>1.4416666666666666E-3</v>
      </c>
      <c r="D93" s="25">
        <f t="shared" si="2"/>
        <v>8.3640150519285514E-2</v>
      </c>
      <c r="E93" s="14">
        <v>1.0674181657577053E-2</v>
      </c>
      <c r="F93" s="25">
        <f t="shared" si="3"/>
        <v>9.2325149909103857E-3</v>
      </c>
      <c r="G93" s="14">
        <v>3.0012487452354297E-2</v>
      </c>
      <c r="H93" s="14">
        <v>5.3627663066931217E-2</v>
      </c>
      <c r="M93" s="2">
        <v>69</v>
      </c>
      <c r="N93" s="2">
        <v>3.6542309437453589E-2</v>
      </c>
      <c r="O93" s="2">
        <v>7.4353994711665622E-2</v>
      </c>
    </row>
    <row r="94" spans="1:15" x14ac:dyDescent="0.25">
      <c r="A94" s="1">
        <v>39539</v>
      </c>
      <c r="B94" s="14">
        <v>0.21219509407273626</v>
      </c>
      <c r="C94" s="14">
        <v>8.6666666666666674E-4</v>
      </c>
      <c r="D94" s="25">
        <f t="shared" si="2"/>
        <v>0.21132842740606961</v>
      </c>
      <c r="E94" s="14">
        <v>4.7546697913198877E-2</v>
      </c>
      <c r="F94" s="25">
        <f t="shared" si="3"/>
        <v>4.6680031246532208E-2</v>
      </c>
      <c r="G94" s="14">
        <v>7.528063280663802E-2</v>
      </c>
      <c r="H94" s="14">
        <v>0.13604779459943159</v>
      </c>
      <c r="M94" s="2">
        <v>70</v>
      </c>
      <c r="N94" s="2">
        <v>8.9816633982444105E-2</v>
      </c>
      <c r="O94" s="2">
        <v>5.8562052013172855E-2</v>
      </c>
    </row>
    <row r="95" spans="1:15" x14ac:dyDescent="0.25">
      <c r="A95" s="1">
        <v>39510</v>
      </c>
      <c r="B95" s="14">
        <v>0.14781636346652702</v>
      </c>
      <c r="C95" s="14">
        <v>1.1166666666666666E-3</v>
      </c>
      <c r="D95" s="25">
        <f t="shared" si="2"/>
        <v>0.14669969679986036</v>
      </c>
      <c r="E95" s="14">
        <v>-5.9596236145298409E-3</v>
      </c>
      <c r="F95" s="25">
        <f t="shared" si="3"/>
        <v>-7.0762902811965078E-3</v>
      </c>
      <c r="G95" s="14">
        <v>1.029771217666133E-2</v>
      </c>
      <c r="H95" s="14">
        <v>0.13640198462319902</v>
      </c>
      <c r="M95" s="2">
        <v>71</v>
      </c>
      <c r="N95" s="2">
        <v>5.3259945888379706E-2</v>
      </c>
      <c r="O95" s="2">
        <v>1.2086251440584714E-2</v>
      </c>
    </row>
    <row r="96" spans="1:15" x14ac:dyDescent="0.25">
      <c r="A96" s="1">
        <v>39479</v>
      </c>
      <c r="B96" s="14">
        <v>-7.6388878418661918E-2</v>
      </c>
      <c r="C96" s="14">
        <v>1.8583333333333334E-3</v>
      </c>
      <c r="D96" s="25">
        <f t="shared" si="2"/>
        <v>-7.8247211751995255E-2</v>
      </c>
      <c r="E96" s="14">
        <v>-3.4761192772624461E-2</v>
      </c>
      <c r="F96" s="25">
        <f t="shared" si="3"/>
        <v>-3.6619526105957798E-2</v>
      </c>
      <c r="G96" s="14">
        <v>-2.5415403866125712E-2</v>
      </c>
      <c r="H96" s="14">
        <v>-5.2831807885869539E-2</v>
      </c>
      <c r="M96" s="2">
        <v>72</v>
      </c>
      <c r="N96" s="2">
        <v>-2.5864351874111503E-2</v>
      </c>
      <c r="O96" s="2">
        <v>-6.2749080481109942E-2</v>
      </c>
    </row>
    <row r="97" spans="1:15" x14ac:dyDescent="0.25">
      <c r="A97" s="1">
        <v>39449</v>
      </c>
      <c r="B97" s="14">
        <v>-0.31663973929927625</v>
      </c>
      <c r="C97" s="14">
        <v>2.2333333333333333E-3</v>
      </c>
      <c r="D97" s="25">
        <f t="shared" si="2"/>
        <v>-0.31887307263260956</v>
      </c>
      <c r="E97" s="14">
        <v>-6.116343193593643E-2</v>
      </c>
      <c r="F97" s="25">
        <f t="shared" si="3"/>
        <v>-6.3396765269269767E-2</v>
      </c>
      <c r="G97" s="14">
        <v>-5.7784865871479657E-2</v>
      </c>
      <c r="H97" s="14">
        <v>-0.26108820676112987</v>
      </c>
      <c r="M97" s="2">
        <v>73</v>
      </c>
      <c r="N97" s="2">
        <v>4.0303430721503983E-2</v>
      </c>
      <c r="O97" s="2">
        <v>1.3795986346903877E-2</v>
      </c>
    </row>
    <row r="98" spans="1:15" x14ac:dyDescent="0.25">
      <c r="A98" s="1">
        <v>39419</v>
      </c>
      <c r="B98" s="14">
        <v>8.7037613469176378E-2</v>
      </c>
      <c r="C98" s="14">
        <v>2.3250000000000002E-3</v>
      </c>
      <c r="D98" s="25">
        <f t="shared" si="2"/>
        <v>8.4712613469176384E-2</v>
      </c>
      <c r="E98" s="14">
        <v>-8.6285090339686121E-3</v>
      </c>
      <c r="F98" s="25">
        <f t="shared" si="3"/>
        <v>-1.0953509033968613E-2</v>
      </c>
      <c r="G98" s="14">
        <v>5.6107657615037387E-3</v>
      </c>
      <c r="H98" s="14">
        <v>7.9101847707672646E-2</v>
      </c>
      <c r="M98" s="2">
        <v>74</v>
      </c>
      <c r="N98" s="2">
        <v>8.814557370853332E-2</v>
      </c>
      <c r="O98" s="2">
        <v>-2.7656756713969562E-2</v>
      </c>
    </row>
    <row r="99" spans="1:15" x14ac:dyDescent="0.25">
      <c r="A99" s="1">
        <v>39387</v>
      </c>
      <c r="B99" s="14">
        <v>-4.0694911817882186E-2</v>
      </c>
      <c r="C99" s="14">
        <v>3.0249999999999999E-3</v>
      </c>
      <c r="D99" s="25">
        <f t="shared" si="2"/>
        <v>-4.3719911817882186E-2</v>
      </c>
      <c r="E99" s="14">
        <v>-4.4043417224814418E-2</v>
      </c>
      <c r="F99" s="25">
        <f t="shared" si="3"/>
        <v>-4.7068417224814418E-2</v>
      </c>
      <c r="G99" s="14">
        <v>-3.8046466463994968E-2</v>
      </c>
      <c r="H99" s="14">
        <v>-5.6734453538872173E-3</v>
      </c>
      <c r="M99" s="2">
        <v>75</v>
      </c>
      <c r="N99" s="2">
        <v>-5.077607368449949E-3</v>
      </c>
      <c r="O99" s="2">
        <v>2.2039141523148894E-2</v>
      </c>
    </row>
    <row r="100" spans="1:15" x14ac:dyDescent="0.25">
      <c r="A100" s="1">
        <v>39356</v>
      </c>
      <c r="B100" s="14">
        <v>0.23770122172912464</v>
      </c>
      <c r="C100" s="14">
        <v>3.1000000000000003E-3</v>
      </c>
      <c r="D100" s="25">
        <f t="shared" si="2"/>
        <v>0.23460122172912465</v>
      </c>
      <c r="E100" s="14">
        <v>1.4822338300311211E-2</v>
      </c>
      <c r="F100" s="25">
        <f t="shared" si="3"/>
        <v>1.172233830031121E-2</v>
      </c>
      <c r="G100" s="14">
        <v>3.3022291432598772E-2</v>
      </c>
      <c r="H100" s="14">
        <v>0.20157893029652588</v>
      </c>
      <c r="M100" s="2">
        <v>76</v>
      </c>
      <c r="N100" s="2">
        <v>6.1975284762089092E-2</v>
      </c>
      <c r="O100" s="2">
        <v>3.987116721211327E-2</v>
      </c>
    </row>
    <row r="101" spans="1:15" x14ac:dyDescent="0.25">
      <c r="A101" s="1">
        <v>39329</v>
      </c>
      <c r="B101" s="14">
        <v>0.10824667539850563</v>
      </c>
      <c r="C101" s="14">
        <v>3.0833333333333333E-3</v>
      </c>
      <c r="D101" s="25">
        <f t="shared" si="2"/>
        <v>0.1051633420651723</v>
      </c>
      <c r="E101" s="14">
        <v>3.5794008343299488E-2</v>
      </c>
      <c r="F101" s="25">
        <f t="shared" si="3"/>
        <v>3.2710675009966154E-2</v>
      </c>
      <c r="G101" s="14">
        <v>5.8393882713360268E-2</v>
      </c>
      <c r="H101" s="14">
        <v>4.6769459351812037E-2</v>
      </c>
      <c r="M101" s="2">
        <v>77</v>
      </c>
      <c r="N101" s="2">
        <v>5.9299927293221671E-2</v>
      </c>
      <c r="O101" s="2">
        <v>-2.9899986808640908E-2</v>
      </c>
    </row>
    <row r="102" spans="1:15" x14ac:dyDescent="0.25">
      <c r="A102" s="1">
        <v>39295</v>
      </c>
      <c r="B102" s="14">
        <v>5.1001838839545066E-2</v>
      </c>
      <c r="C102" s="14">
        <v>3.4250000000000001E-3</v>
      </c>
      <c r="D102" s="25">
        <f t="shared" si="2"/>
        <v>4.7576838839545069E-2</v>
      </c>
      <c r="E102" s="14">
        <v>1.2863571531556817E-2</v>
      </c>
      <c r="F102" s="25">
        <f t="shared" si="3"/>
        <v>9.4385715315568157E-3</v>
      </c>
      <c r="G102" s="14">
        <v>3.0261577335098742E-2</v>
      </c>
      <c r="H102" s="14">
        <v>1.7315261504446327E-2</v>
      </c>
      <c r="M102" s="2">
        <v>78</v>
      </c>
      <c r="N102" s="2">
        <v>0.10832638967829072</v>
      </c>
      <c r="O102" s="2">
        <v>3.8708623039246465E-2</v>
      </c>
    </row>
    <row r="103" spans="1:15" x14ac:dyDescent="0.25">
      <c r="A103" s="1">
        <v>39265</v>
      </c>
      <c r="B103" s="14">
        <v>7.964594425291778E-2</v>
      </c>
      <c r="C103" s="14">
        <v>3.9249999999999997E-3</v>
      </c>
      <c r="D103" s="25">
        <f t="shared" si="2"/>
        <v>7.5720944252917782E-2</v>
      </c>
      <c r="E103" s="14">
        <v>-3.1981878316802548E-2</v>
      </c>
      <c r="F103" s="25">
        <f t="shared" si="3"/>
        <v>-3.5906878316802546E-2</v>
      </c>
      <c r="G103" s="14">
        <v>-2.4553925003664556E-2</v>
      </c>
      <c r="H103" s="14">
        <v>0.10027486925658234</v>
      </c>
      <c r="M103" s="2">
        <v>79</v>
      </c>
      <c r="N103" s="2">
        <v>1.898781843601163E-2</v>
      </c>
      <c r="O103" s="2">
        <v>2.9673425578977345E-2</v>
      </c>
    </row>
    <row r="104" spans="1:15" x14ac:dyDescent="0.25">
      <c r="A104" s="1">
        <v>39234</v>
      </c>
      <c r="B104" s="14">
        <v>7.0138613809514142E-3</v>
      </c>
      <c r="C104" s="14">
        <v>3.6833333333333332E-3</v>
      </c>
      <c r="D104" s="25">
        <f t="shared" si="2"/>
        <v>3.3305280476180811E-3</v>
      </c>
      <c r="E104" s="14">
        <v>-1.7816322202167556E-2</v>
      </c>
      <c r="F104" s="25">
        <f t="shared" si="3"/>
        <v>-2.149965553550089E-2</v>
      </c>
      <c r="G104" s="14">
        <v>-7.1378632663897587E-3</v>
      </c>
      <c r="H104" s="14">
        <v>1.0468391314007839E-2</v>
      </c>
      <c r="M104" s="2">
        <v>80</v>
      </c>
      <c r="N104" s="2">
        <v>8.2877903064221159E-2</v>
      </c>
      <c r="O104" s="2">
        <v>-3.6811919662347453E-3</v>
      </c>
    </row>
    <row r="105" spans="1:15" x14ac:dyDescent="0.25">
      <c r="A105" s="1">
        <v>39203</v>
      </c>
      <c r="B105" s="14">
        <v>0.2143286415826485</v>
      </c>
      <c r="C105" s="14">
        <v>3.933333333333333E-3</v>
      </c>
      <c r="D105" s="25">
        <f t="shared" si="2"/>
        <v>0.21039530824931515</v>
      </c>
      <c r="E105" s="14">
        <v>3.254922870993493E-2</v>
      </c>
      <c r="F105" s="25">
        <f t="shared" si="3"/>
        <v>2.8615895376601596E-2</v>
      </c>
      <c r="G105" s="14">
        <v>5.3443939481569044E-2</v>
      </c>
      <c r="H105" s="14">
        <v>0.15695136876774612</v>
      </c>
      <c r="M105" s="2">
        <v>81</v>
      </c>
      <c r="N105" s="2">
        <v>0.13230178749484831</v>
      </c>
      <c r="O105" s="2">
        <v>6.4636129900906308E-2</v>
      </c>
    </row>
    <row r="106" spans="1:15" x14ac:dyDescent="0.25">
      <c r="A106" s="1">
        <v>39174</v>
      </c>
      <c r="B106" s="14">
        <v>7.4157836289899332E-2</v>
      </c>
      <c r="C106" s="14">
        <v>4.0749999999999996E-3</v>
      </c>
      <c r="D106" s="25">
        <f t="shared" si="2"/>
        <v>7.0082836289899336E-2</v>
      </c>
      <c r="E106" s="14">
        <v>4.3290690602424187E-2</v>
      </c>
      <c r="F106" s="25">
        <f t="shared" si="3"/>
        <v>3.9215690602424184E-2</v>
      </c>
      <c r="G106" s="14">
        <v>6.6257421361990004E-2</v>
      </c>
      <c r="H106" s="14">
        <v>3.8254149279093319E-3</v>
      </c>
      <c r="M106" s="2">
        <v>82</v>
      </c>
      <c r="N106" s="2">
        <v>0.12199162922184405</v>
      </c>
      <c r="O106" s="2">
        <v>5.4948808691880777E-2</v>
      </c>
    </row>
    <row r="107" spans="1:15" x14ac:dyDescent="0.25">
      <c r="A107" s="1">
        <v>39142</v>
      </c>
      <c r="B107" s="14">
        <v>9.8097129538002953E-2</v>
      </c>
      <c r="C107" s="14">
        <v>4.2583333333333336E-3</v>
      </c>
      <c r="D107" s="25">
        <f t="shared" si="2"/>
        <v>9.3838796204669617E-2</v>
      </c>
      <c r="E107" s="14">
        <v>9.9799828968305526E-3</v>
      </c>
      <c r="F107" s="25">
        <f t="shared" si="3"/>
        <v>5.721649563497219E-3</v>
      </c>
      <c r="G107" s="14">
        <v>2.5768404469584803E-2</v>
      </c>
      <c r="H107" s="14">
        <v>6.8070391735084806E-2</v>
      </c>
      <c r="M107" s="2">
        <v>83</v>
      </c>
      <c r="N107" s="2">
        <v>-0.11425928171742283</v>
      </c>
      <c r="O107" s="2">
        <v>0.10497804121974333</v>
      </c>
    </row>
    <row r="108" spans="1:15" x14ac:dyDescent="0.25">
      <c r="A108" s="1">
        <v>39114</v>
      </c>
      <c r="B108" s="14">
        <v>-1.3064334274852976E-2</v>
      </c>
      <c r="C108" s="14">
        <v>4.2416666666666662E-3</v>
      </c>
      <c r="D108" s="25">
        <f t="shared" si="2"/>
        <v>-1.7306000941519642E-2</v>
      </c>
      <c r="E108" s="14">
        <v>-2.1846176033528231E-2</v>
      </c>
      <c r="F108" s="25">
        <f t="shared" si="3"/>
        <v>-2.6087842700194895E-2</v>
      </c>
      <c r="G108" s="14">
        <v>-1.2684258441606384E-2</v>
      </c>
      <c r="H108" s="14">
        <v>-4.6217424999132582E-3</v>
      </c>
      <c r="M108" s="2">
        <v>84</v>
      </c>
      <c r="N108" s="2">
        <v>-8.4744764385749863E-2</v>
      </c>
      <c r="O108" s="2">
        <v>0.14070781411454408</v>
      </c>
    </row>
    <row r="109" spans="1:15" x14ac:dyDescent="0.25">
      <c r="A109" s="1">
        <v>39085</v>
      </c>
      <c r="B109" s="14">
        <v>1.0490367154832063E-2</v>
      </c>
      <c r="C109" s="14">
        <v>4.0333333333333332E-3</v>
      </c>
      <c r="D109" s="25">
        <f t="shared" si="2"/>
        <v>6.4570338214987293E-3</v>
      </c>
      <c r="E109" s="14">
        <v>1.4059042735039773E-2</v>
      </c>
      <c r="F109" s="25">
        <f t="shared" si="3"/>
        <v>1.002570940170644E-2</v>
      </c>
      <c r="G109" s="14">
        <v>3.097133448608062E-2</v>
      </c>
      <c r="H109" s="14">
        <v>-2.4514300664581892E-2</v>
      </c>
      <c r="M109" s="2">
        <v>85</v>
      </c>
      <c r="N109" s="2">
        <v>2.8276664603417389E-2</v>
      </c>
      <c r="O109" s="2">
        <v>-0.10729157153564574</v>
      </c>
    </row>
    <row r="110" spans="1:15" x14ac:dyDescent="0.25">
      <c r="A110" s="1">
        <v>39052</v>
      </c>
      <c r="B110" s="14">
        <v>-7.4405445670210305E-2</v>
      </c>
      <c r="C110" s="14">
        <v>3.9833333333333335E-3</v>
      </c>
      <c r="D110" s="25">
        <f t="shared" si="2"/>
        <v>-7.8388779003543643E-2</v>
      </c>
      <c r="E110" s="14">
        <v>1.2615782852659851E-2</v>
      </c>
      <c r="F110" s="25">
        <f t="shared" si="3"/>
        <v>8.6324495193265179E-3</v>
      </c>
      <c r="G110" s="14">
        <v>2.9287102868652638E-2</v>
      </c>
      <c r="H110" s="14">
        <v>-0.10767588187219629</v>
      </c>
      <c r="M110" s="2">
        <v>86</v>
      </c>
      <c r="N110" s="2">
        <v>-7.1719527420418594E-2</v>
      </c>
      <c r="O110" s="2">
        <v>-6.7030193018182194E-2</v>
      </c>
    </row>
    <row r="111" spans="1:15" x14ac:dyDescent="0.25">
      <c r="A111" s="1">
        <v>39022</v>
      </c>
      <c r="B111" s="14">
        <v>0.1304884233449802</v>
      </c>
      <c r="C111" s="14">
        <v>4.2750000000000002E-3</v>
      </c>
      <c r="D111" s="25">
        <f t="shared" si="2"/>
        <v>0.1262134233449802</v>
      </c>
      <c r="E111" s="14">
        <v>1.6466656727820217E-2</v>
      </c>
      <c r="F111" s="25">
        <f t="shared" si="3"/>
        <v>1.2191656727820216E-2</v>
      </c>
      <c r="G111" s="14">
        <v>3.3589623445993179E-2</v>
      </c>
      <c r="H111" s="14">
        <v>9.262379989898703E-2</v>
      </c>
      <c r="M111" s="2">
        <v>87</v>
      </c>
      <c r="N111" s="2">
        <v>-0.18621763157516558</v>
      </c>
      <c r="O111" s="2">
        <v>0.13259612017970779</v>
      </c>
    </row>
    <row r="112" spans="1:15" x14ac:dyDescent="0.25">
      <c r="A112" s="1">
        <v>38992</v>
      </c>
      <c r="B112" s="14">
        <v>5.3260615125031267E-2</v>
      </c>
      <c r="C112" s="14">
        <v>4.0666666666666663E-3</v>
      </c>
      <c r="D112" s="25">
        <f t="shared" si="2"/>
        <v>4.9193948458364598E-2</v>
      </c>
      <c r="E112" s="14">
        <v>3.1508002961554205E-2</v>
      </c>
      <c r="F112" s="25">
        <f t="shared" si="3"/>
        <v>2.7441336294887538E-2</v>
      </c>
      <c r="G112" s="14">
        <v>5.2024082664489907E-2</v>
      </c>
      <c r="H112" s="14">
        <v>-2.8301342061253093E-3</v>
      </c>
      <c r="M112" s="2">
        <v>88</v>
      </c>
      <c r="N112" s="2">
        <v>-9.1767039700722947E-2</v>
      </c>
      <c r="O112" s="2">
        <v>-0.23850777332559817</v>
      </c>
    </row>
    <row r="113" spans="1:15" x14ac:dyDescent="0.25">
      <c r="A113" s="1">
        <v>38961</v>
      </c>
      <c r="B113" s="14">
        <v>0.13456153216900521</v>
      </c>
      <c r="C113" s="14">
        <v>3.8999999999999998E-3</v>
      </c>
      <c r="D113" s="25">
        <f t="shared" si="2"/>
        <v>0.13066153216900522</v>
      </c>
      <c r="E113" s="14">
        <v>2.4566298512509466E-2</v>
      </c>
      <c r="F113" s="25">
        <f t="shared" si="3"/>
        <v>2.0666298512509465E-2</v>
      </c>
      <c r="G113" s="14">
        <v>4.3834129744250182E-2</v>
      </c>
      <c r="H113" s="14">
        <v>8.6827402424755035E-2</v>
      </c>
      <c r="M113" s="2">
        <v>89</v>
      </c>
      <c r="N113" s="2">
        <v>3.1926023972175893E-2</v>
      </c>
      <c r="O113" s="2">
        <v>3.3260650390983346E-2</v>
      </c>
    </row>
    <row r="114" spans="1:15" x14ac:dyDescent="0.25">
      <c r="A114" s="1">
        <v>38930</v>
      </c>
      <c r="B114" s="14">
        <v>-1.6186178985127101E-3</v>
      </c>
      <c r="C114" s="14">
        <v>4.2333333333333337E-3</v>
      </c>
      <c r="D114" s="25">
        <f t="shared" si="2"/>
        <v>-5.8519512318460434E-3</v>
      </c>
      <c r="E114" s="14">
        <v>2.1274193032348121E-2</v>
      </c>
      <c r="F114" s="25">
        <f t="shared" si="3"/>
        <v>1.7040859699014789E-2</v>
      </c>
      <c r="G114" s="14">
        <v>3.9451545594688574E-2</v>
      </c>
      <c r="H114" s="14">
        <v>-4.5303496826534617E-2</v>
      </c>
      <c r="M114" s="2">
        <v>90</v>
      </c>
      <c r="N114" s="2">
        <v>5.3417636021724779E-3</v>
      </c>
      <c r="O114" s="2">
        <v>-5.7363114294556816E-2</v>
      </c>
    </row>
    <row r="115" spans="1:15" x14ac:dyDescent="0.25">
      <c r="A115" s="1">
        <v>38901</v>
      </c>
      <c r="B115" s="14">
        <v>0.18665958181981843</v>
      </c>
      <c r="C115" s="14">
        <v>4.0000000000000001E-3</v>
      </c>
      <c r="D115" s="25">
        <f t="shared" si="2"/>
        <v>0.18265958181981842</v>
      </c>
      <c r="E115" s="14">
        <v>5.0858787979908282E-3</v>
      </c>
      <c r="F115" s="25">
        <f t="shared" si="3"/>
        <v>1.0858787979908281E-3</v>
      </c>
      <c r="G115" s="14">
        <v>2.016448822025069E-2</v>
      </c>
      <c r="H115" s="14">
        <v>0.16249509359956774</v>
      </c>
      <c r="M115" s="2">
        <v>91</v>
      </c>
      <c r="N115" s="2">
        <v>-8.676559666849161E-2</v>
      </c>
      <c r="O115" s="2">
        <v>-2.7543312981669538E-2</v>
      </c>
    </row>
    <row r="116" spans="1:15" x14ac:dyDescent="0.25">
      <c r="A116" s="1">
        <v>38869</v>
      </c>
      <c r="B116" s="14">
        <v>-4.18268578392684E-2</v>
      </c>
      <c r="C116" s="14">
        <v>3.8500000000000001E-3</v>
      </c>
      <c r="D116" s="25">
        <f t="shared" si="2"/>
        <v>-4.5676857839268399E-2</v>
      </c>
      <c r="E116" s="14">
        <v>8.6596227782509416E-5</v>
      </c>
      <c r="F116" s="25">
        <f t="shared" si="3"/>
        <v>-3.7634037722174907E-3</v>
      </c>
      <c r="G116" s="14">
        <v>1.4302469848892628E-2</v>
      </c>
      <c r="H116" s="14">
        <v>-5.9979327688161027E-2</v>
      </c>
      <c r="M116" s="2">
        <v>92</v>
      </c>
      <c r="N116" s="2">
        <v>3.0012487452354297E-2</v>
      </c>
      <c r="O116" s="2">
        <v>5.3627663066931217E-2</v>
      </c>
    </row>
    <row r="117" spans="1:15" x14ac:dyDescent="0.25">
      <c r="A117" s="1">
        <v>38838</v>
      </c>
      <c r="B117" s="14">
        <v>-0.15087382644169281</v>
      </c>
      <c r="C117" s="14">
        <v>3.8416666666666668E-3</v>
      </c>
      <c r="D117" s="25">
        <f t="shared" si="2"/>
        <v>-0.15471549310835947</v>
      </c>
      <c r="E117" s="14">
        <v>-3.0916916141150885E-2</v>
      </c>
      <c r="F117" s="25">
        <f t="shared" si="3"/>
        <v>-3.4758582807817552E-2</v>
      </c>
      <c r="G117" s="14">
        <v>-2.3165816706826572E-2</v>
      </c>
      <c r="H117" s="14">
        <v>-0.13154967640153289</v>
      </c>
      <c r="M117" s="2">
        <v>93</v>
      </c>
      <c r="N117" s="2">
        <v>7.528063280663802E-2</v>
      </c>
      <c r="O117" s="2">
        <v>0.13604779459943159</v>
      </c>
    </row>
    <row r="118" spans="1:15" x14ac:dyDescent="0.25">
      <c r="A118" s="1">
        <v>38810</v>
      </c>
      <c r="B118" s="14">
        <v>0.1222896299724263</v>
      </c>
      <c r="C118" s="14">
        <v>3.7666666666666664E-3</v>
      </c>
      <c r="D118" s="25">
        <f t="shared" si="2"/>
        <v>0.11852296330575963</v>
      </c>
      <c r="E118" s="14">
        <v>1.2155652737941391E-2</v>
      </c>
      <c r="F118" s="25">
        <f t="shared" si="3"/>
        <v>8.388986071274725E-3</v>
      </c>
      <c r="G118" s="14">
        <v>2.8992793930253846E-2</v>
      </c>
      <c r="H118" s="14">
        <v>8.9530169375505786E-2</v>
      </c>
      <c r="M118" s="2">
        <v>94</v>
      </c>
      <c r="N118" s="2">
        <v>1.029771217666133E-2</v>
      </c>
      <c r="O118" s="2">
        <v>0.13640198462319902</v>
      </c>
    </row>
    <row r="119" spans="1:15" x14ac:dyDescent="0.25">
      <c r="A119" s="1">
        <v>38777</v>
      </c>
      <c r="B119" s="14">
        <v>-8.4245858294370063E-2</v>
      </c>
      <c r="C119" s="14">
        <v>3.7249999999999996E-3</v>
      </c>
      <c r="D119" s="25">
        <f t="shared" si="2"/>
        <v>-8.7970858294370069E-2</v>
      </c>
      <c r="E119" s="14">
        <v>1.1095810459249567E-2</v>
      </c>
      <c r="F119" s="25">
        <f t="shared" si="3"/>
        <v>7.3708104592495674E-3</v>
      </c>
      <c r="G119" s="14">
        <v>2.776198008170061E-2</v>
      </c>
      <c r="H119" s="14">
        <v>-0.11573283837607068</v>
      </c>
      <c r="M119" s="2">
        <v>95</v>
      </c>
      <c r="N119" s="2">
        <v>-2.5415403866125712E-2</v>
      </c>
      <c r="O119" s="2">
        <v>-5.2831807885869539E-2</v>
      </c>
    </row>
    <row r="120" spans="1:15" x14ac:dyDescent="0.25">
      <c r="A120" s="1">
        <v>38749</v>
      </c>
      <c r="B120" s="14">
        <v>-9.2967888032042159E-2</v>
      </c>
      <c r="C120" s="14">
        <v>3.5916666666666662E-3</v>
      </c>
      <c r="D120" s="25">
        <f t="shared" si="2"/>
        <v>-9.6559554698708819E-2</v>
      </c>
      <c r="E120" s="14">
        <v>4.5315763072539816E-4</v>
      </c>
      <c r="F120" s="25">
        <f t="shared" si="3"/>
        <v>-3.138509035941268E-3</v>
      </c>
      <c r="G120" s="14">
        <v>1.5057869100468682E-2</v>
      </c>
      <c r="H120" s="14">
        <v>-0.1116174237991775</v>
      </c>
      <c r="M120" s="2">
        <v>96</v>
      </c>
      <c r="N120" s="2">
        <v>-5.7784865871479657E-2</v>
      </c>
      <c r="O120" s="2">
        <v>-0.26108820676112987</v>
      </c>
    </row>
    <row r="121" spans="1:15" x14ac:dyDescent="0.25">
      <c r="M121" s="2">
        <v>97</v>
      </c>
      <c r="N121" s="2">
        <v>5.6107657615037387E-3</v>
      </c>
      <c r="O121" s="2">
        <v>7.9101847707672646E-2</v>
      </c>
    </row>
    <row r="122" spans="1:15" x14ac:dyDescent="0.25">
      <c r="M122" s="2">
        <v>98</v>
      </c>
      <c r="N122" s="2">
        <v>-3.8046466463994968E-2</v>
      </c>
      <c r="O122" s="2">
        <v>-5.6734453538872173E-3</v>
      </c>
    </row>
    <row r="123" spans="1:15" x14ac:dyDescent="0.25">
      <c r="M123" s="2">
        <v>99</v>
      </c>
      <c r="N123" s="2">
        <v>3.3022291432598772E-2</v>
      </c>
      <c r="O123" s="2">
        <v>0.20157893029652588</v>
      </c>
    </row>
    <row r="124" spans="1:15" x14ac:dyDescent="0.25">
      <c r="M124" s="2">
        <v>100</v>
      </c>
      <c r="N124" s="2">
        <v>5.8393882713360268E-2</v>
      </c>
      <c r="O124" s="2">
        <v>4.6769459351812037E-2</v>
      </c>
    </row>
    <row r="125" spans="1:15" x14ac:dyDescent="0.25">
      <c r="M125" s="2">
        <v>101</v>
      </c>
      <c r="N125" s="2">
        <v>3.0261577335098742E-2</v>
      </c>
      <c r="O125" s="2">
        <v>1.7315261504446327E-2</v>
      </c>
    </row>
    <row r="126" spans="1:15" x14ac:dyDescent="0.25">
      <c r="M126" s="2">
        <v>102</v>
      </c>
      <c r="N126" s="2">
        <v>-2.4553925003664556E-2</v>
      </c>
      <c r="O126" s="2">
        <v>0.10027486925658234</v>
      </c>
    </row>
    <row r="127" spans="1:15" x14ac:dyDescent="0.25">
      <c r="M127" s="2">
        <v>103</v>
      </c>
      <c r="N127" s="2">
        <v>-7.1378632663897587E-3</v>
      </c>
      <c r="O127" s="2">
        <v>1.0468391314007839E-2</v>
      </c>
    </row>
    <row r="128" spans="1:15" x14ac:dyDescent="0.25">
      <c r="M128" s="2">
        <v>104</v>
      </c>
      <c r="N128" s="2">
        <v>5.3443939481569044E-2</v>
      </c>
      <c r="O128" s="2">
        <v>0.15695136876774612</v>
      </c>
    </row>
    <row r="129" spans="13:15" x14ac:dyDescent="0.25">
      <c r="M129" s="2">
        <v>105</v>
      </c>
      <c r="N129" s="2">
        <v>6.6257421361990004E-2</v>
      </c>
      <c r="O129" s="2">
        <v>3.8254149279093319E-3</v>
      </c>
    </row>
    <row r="130" spans="13:15" x14ac:dyDescent="0.25">
      <c r="M130" s="2">
        <v>106</v>
      </c>
      <c r="N130" s="2">
        <v>2.5768404469584803E-2</v>
      </c>
      <c r="O130" s="2">
        <v>6.8070391735084806E-2</v>
      </c>
    </row>
    <row r="131" spans="13:15" x14ac:dyDescent="0.25">
      <c r="M131" s="2">
        <v>107</v>
      </c>
      <c r="N131" s="2">
        <v>-1.2684258441606384E-2</v>
      </c>
      <c r="O131" s="2">
        <v>-4.6217424999132582E-3</v>
      </c>
    </row>
    <row r="132" spans="13:15" x14ac:dyDescent="0.25">
      <c r="M132" s="2">
        <v>108</v>
      </c>
      <c r="N132" s="2">
        <v>3.097133448608062E-2</v>
      </c>
      <c r="O132" s="2">
        <v>-2.4514300664581892E-2</v>
      </c>
    </row>
    <row r="133" spans="13:15" x14ac:dyDescent="0.25">
      <c r="M133" s="2">
        <v>109</v>
      </c>
      <c r="N133" s="2">
        <v>2.9287102868652638E-2</v>
      </c>
      <c r="O133" s="2">
        <v>-0.10767588187219629</v>
      </c>
    </row>
    <row r="134" spans="13:15" x14ac:dyDescent="0.25">
      <c r="M134" s="2">
        <v>110</v>
      </c>
      <c r="N134" s="2">
        <v>3.3589623445993179E-2</v>
      </c>
      <c r="O134" s="2">
        <v>9.262379989898703E-2</v>
      </c>
    </row>
    <row r="135" spans="13:15" x14ac:dyDescent="0.25">
      <c r="M135" s="2">
        <v>111</v>
      </c>
      <c r="N135" s="2">
        <v>5.2024082664489907E-2</v>
      </c>
      <c r="O135" s="2">
        <v>-2.8301342061253093E-3</v>
      </c>
    </row>
    <row r="136" spans="13:15" x14ac:dyDescent="0.25">
      <c r="M136" s="2">
        <v>112</v>
      </c>
      <c r="N136" s="2">
        <v>4.3834129744250182E-2</v>
      </c>
      <c r="O136" s="2">
        <v>8.6827402424755035E-2</v>
      </c>
    </row>
    <row r="137" spans="13:15" x14ac:dyDescent="0.25">
      <c r="M137" s="2">
        <v>113</v>
      </c>
      <c r="N137" s="2">
        <v>3.9451545594688574E-2</v>
      </c>
      <c r="O137" s="2">
        <v>-4.5303496826534617E-2</v>
      </c>
    </row>
    <row r="138" spans="13:15" x14ac:dyDescent="0.25">
      <c r="M138" s="2">
        <v>114</v>
      </c>
      <c r="N138" s="2">
        <v>2.016448822025069E-2</v>
      </c>
      <c r="O138" s="2">
        <v>0.16249509359956774</v>
      </c>
    </row>
    <row r="139" spans="13:15" x14ac:dyDescent="0.25">
      <c r="M139" s="2">
        <v>115</v>
      </c>
      <c r="N139" s="2">
        <v>1.4302469848892628E-2</v>
      </c>
      <c r="O139" s="2">
        <v>-5.9979327688161027E-2</v>
      </c>
    </row>
    <row r="140" spans="13:15" x14ac:dyDescent="0.25">
      <c r="M140" s="2">
        <v>116</v>
      </c>
      <c r="N140" s="2">
        <v>-2.3165816706826572E-2</v>
      </c>
      <c r="O140" s="2">
        <v>-0.13154967640153289</v>
      </c>
    </row>
    <row r="141" spans="13:15" x14ac:dyDescent="0.25">
      <c r="M141" s="2">
        <v>117</v>
      </c>
      <c r="N141" s="2">
        <v>2.8992793930253846E-2</v>
      </c>
      <c r="O141" s="2">
        <v>8.9530169375505786E-2</v>
      </c>
    </row>
    <row r="142" spans="13:15" x14ac:dyDescent="0.25">
      <c r="M142" s="2">
        <v>118</v>
      </c>
      <c r="N142" s="2">
        <v>2.776198008170061E-2</v>
      </c>
      <c r="O142" s="2">
        <v>-0.11573283837607068</v>
      </c>
    </row>
    <row r="143" spans="13:15" ht="15.75" thickBot="1" x14ac:dyDescent="0.3">
      <c r="M143" s="3">
        <v>119</v>
      </c>
      <c r="N143" s="3">
        <v>1.5057869100468682E-2</v>
      </c>
      <c r="O143" s="3">
        <v>-0.1116174237991775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workbookViewId="0">
      <selection activeCell="H1" activeCellId="1" sqref="A1:A120 H1:H120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8.85546875" bestFit="1" customWidth="1"/>
    <col min="4" max="4" width="14.42578125" bestFit="1" customWidth="1"/>
    <col min="5" max="5" width="13.85546875" bestFit="1" customWidth="1"/>
    <col min="6" max="6" width="13.5703125" bestFit="1" customWidth="1"/>
    <col min="7" max="7" width="23.7109375" bestFit="1" customWidth="1"/>
    <col min="8" max="8" width="16.28515625" bestFit="1" customWidth="1"/>
    <col min="9" max="9" width="24.28515625" bestFit="1" customWidth="1"/>
    <col min="13" max="13" width="18" bestFit="1" customWidth="1"/>
  </cols>
  <sheetData>
    <row r="1" spans="1:21" x14ac:dyDescent="0.25">
      <c r="A1" s="20" t="s">
        <v>0</v>
      </c>
      <c r="B1" s="20" t="s">
        <v>4</v>
      </c>
      <c r="C1" s="15" t="s">
        <v>54</v>
      </c>
      <c r="D1" s="15" t="s">
        <v>78</v>
      </c>
      <c r="E1" t="s">
        <v>56</v>
      </c>
      <c r="F1" t="s">
        <v>79</v>
      </c>
      <c r="G1" t="s">
        <v>80</v>
      </c>
      <c r="H1" t="s">
        <v>81</v>
      </c>
      <c r="I1" s="19" t="s">
        <v>59</v>
      </c>
      <c r="J1">
        <f>_xlfn.VAR.S(B2:B120)</f>
        <v>1.2337745334967036E-2</v>
      </c>
      <c r="M1" t="s">
        <v>58</v>
      </c>
    </row>
    <row r="2" spans="1:21" ht="15.75" thickBot="1" x14ac:dyDescent="0.3">
      <c r="A2" s="16">
        <v>42339</v>
      </c>
      <c r="B2" s="14">
        <v>1.6681749699429843E-2</v>
      </c>
      <c r="C2" s="14">
        <v>1.4166666666666668E-4</v>
      </c>
      <c r="D2" s="14">
        <f>B2-C2</f>
        <v>1.6540083032763178E-2</v>
      </c>
      <c r="E2" s="14">
        <v>-1.7530185176314439E-2</v>
      </c>
      <c r="F2" s="25">
        <f>E2-C2</f>
        <v>-1.7671851842981104E-2</v>
      </c>
      <c r="G2" s="14">
        <v>4.5331917502486538E-3</v>
      </c>
      <c r="H2" s="14">
        <v>1.2006891282514524E-2</v>
      </c>
      <c r="I2" s="19" t="s">
        <v>60</v>
      </c>
      <c r="J2">
        <f>J1*N5</f>
        <v>2.2541590551293689E-3</v>
      </c>
    </row>
    <row r="3" spans="1:21" x14ac:dyDescent="0.25">
      <c r="A3" s="16">
        <v>42310</v>
      </c>
      <c r="B3" s="14">
        <v>6.2150443374962949E-2</v>
      </c>
      <c r="C3" s="14">
        <v>5.833333333333334E-5</v>
      </c>
      <c r="D3" s="14">
        <f t="shared" ref="D3:D66" si="0">B3-C3</f>
        <v>6.2092110041629615E-2</v>
      </c>
      <c r="E3" s="14">
        <v>5.0486926072412786E-4</v>
      </c>
      <c r="F3" s="25">
        <f t="shared" ref="F3:F66" si="1">E3-C3</f>
        <v>4.465359273907945E-4</v>
      </c>
      <c r="G3" s="14">
        <v>2.4194520549312034E-2</v>
      </c>
      <c r="H3" s="14">
        <v>3.7897589492317585E-2</v>
      </c>
      <c r="I3" s="19" t="s">
        <v>61</v>
      </c>
      <c r="J3">
        <f>J1-J2</f>
        <v>1.0083586279837667E-2</v>
      </c>
      <c r="M3" s="11" t="s">
        <v>21</v>
      </c>
      <c r="N3" s="11"/>
    </row>
    <row r="4" spans="1:21" x14ac:dyDescent="0.25">
      <c r="A4" s="16">
        <v>42278</v>
      </c>
      <c r="B4" s="14">
        <v>0.22272364308571252</v>
      </c>
      <c r="C4" s="14">
        <v>8.3333333333333337E-6</v>
      </c>
      <c r="D4" s="14">
        <f t="shared" si="0"/>
        <v>0.22271530975237919</v>
      </c>
      <c r="E4" s="14">
        <v>8.2983117760394132E-2</v>
      </c>
      <c r="F4" s="25">
        <f t="shared" si="1"/>
        <v>8.2974784427060799E-2</v>
      </c>
      <c r="G4" s="14">
        <v>0.11375077961206391</v>
      </c>
      <c r="H4" s="14">
        <v>0.10896453014031528</v>
      </c>
      <c r="I4" s="19" t="s">
        <v>62</v>
      </c>
      <c r="J4">
        <f>J2/J1</f>
        <v>0.18270429433656254</v>
      </c>
      <c r="M4" s="2" t="s">
        <v>22</v>
      </c>
      <c r="N4" s="2">
        <v>0.42743922882272117</v>
      </c>
    </row>
    <row r="5" spans="1:21" x14ac:dyDescent="0.25">
      <c r="A5" s="16">
        <v>42248</v>
      </c>
      <c r="B5" s="14">
        <v>-1.9497357537754819E-3</v>
      </c>
      <c r="C5" s="14">
        <v>0</v>
      </c>
      <c r="D5" s="14">
        <f t="shared" si="0"/>
        <v>-1.9497357537754819E-3</v>
      </c>
      <c r="E5" s="14">
        <v>-2.6442831573227132E-2</v>
      </c>
      <c r="F5" s="25">
        <f t="shared" si="1"/>
        <v>-2.6442831573227132E-2</v>
      </c>
      <c r="G5" s="14">
        <v>-4.9847145089542168E-3</v>
      </c>
      <c r="H5" s="14">
        <v>3.0349787551787349E-3</v>
      </c>
      <c r="M5" s="2" t="s">
        <v>23</v>
      </c>
      <c r="N5" s="2">
        <v>0.18270429433656257</v>
      </c>
    </row>
    <row r="6" spans="1:21" x14ac:dyDescent="0.25">
      <c r="A6" s="16">
        <v>42219</v>
      </c>
      <c r="B6" s="14">
        <v>-4.338339636071728E-2</v>
      </c>
      <c r="C6" s="14">
        <v>2.4999999999999998E-5</v>
      </c>
      <c r="D6" s="14">
        <f t="shared" si="0"/>
        <v>-4.3408396360717277E-2</v>
      </c>
      <c r="E6" s="14">
        <v>-6.2580818167202845E-2</v>
      </c>
      <c r="F6" s="25">
        <f t="shared" si="1"/>
        <v>-6.2605818167202842E-2</v>
      </c>
      <c r="G6" s="14">
        <v>-4.4227299378616899E-2</v>
      </c>
      <c r="H6" s="14">
        <v>8.1890301789962205E-4</v>
      </c>
      <c r="M6" s="2" t="s">
        <v>24</v>
      </c>
      <c r="N6" s="2">
        <v>0.17571886095482378</v>
      </c>
    </row>
    <row r="7" spans="1:21" x14ac:dyDescent="0.25">
      <c r="A7" s="21">
        <v>42186</v>
      </c>
      <c r="B7" s="14">
        <v>0.2351126009363276</v>
      </c>
      <c r="C7" s="14">
        <v>2.4999999999999998E-5</v>
      </c>
      <c r="D7" s="14">
        <f t="shared" si="0"/>
        <v>0.23508760093632761</v>
      </c>
      <c r="E7" s="14">
        <v>1.9742029696721453E-2</v>
      </c>
      <c r="F7" s="25">
        <f t="shared" si="1"/>
        <v>1.9717029696721452E-2</v>
      </c>
      <c r="G7" s="14">
        <v>4.5106067366887145E-2</v>
      </c>
      <c r="H7" s="14">
        <v>0.18998153356944047</v>
      </c>
      <c r="M7" s="2" t="s">
        <v>25</v>
      </c>
      <c r="N7" s="2">
        <v>0.10081779415046414</v>
      </c>
    </row>
    <row r="8" spans="1:21" ht="15.75" thickBot="1" x14ac:dyDescent="0.3">
      <c r="A8" s="16">
        <v>42156</v>
      </c>
      <c r="B8" s="14">
        <v>1.1322565700094989E-2</v>
      </c>
      <c r="C8" s="14">
        <v>0</v>
      </c>
      <c r="D8" s="14">
        <f t="shared" si="0"/>
        <v>1.1322565700094989E-2</v>
      </c>
      <c r="E8" s="14">
        <v>-2.1011672375900514E-2</v>
      </c>
      <c r="F8" s="25">
        <f t="shared" si="1"/>
        <v>-2.1011672375900514E-2</v>
      </c>
      <c r="G8" s="14">
        <v>9.0895594848648675E-4</v>
      </c>
      <c r="H8" s="14">
        <v>1.0413609751608502E-2</v>
      </c>
      <c r="M8" s="3" t="s">
        <v>26</v>
      </c>
      <c r="N8" s="3">
        <v>119</v>
      </c>
    </row>
    <row r="9" spans="1:21" x14ac:dyDescent="0.25">
      <c r="A9" s="16">
        <v>42125</v>
      </c>
      <c r="B9" s="14">
        <v>1.7663265251228796E-2</v>
      </c>
      <c r="C9" s="14">
        <v>8.3333333333333337E-6</v>
      </c>
      <c r="D9" s="14">
        <f t="shared" si="0"/>
        <v>1.7654931917895463E-2</v>
      </c>
      <c r="E9" s="14">
        <v>1.0491382393316817E-2</v>
      </c>
      <c r="F9" s="25">
        <f t="shared" si="1"/>
        <v>1.0483049059983483E-2</v>
      </c>
      <c r="G9" s="14">
        <v>3.5085731577409601E-2</v>
      </c>
      <c r="H9" s="14">
        <v>-1.7430799659514138E-2</v>
      </c>
    </row>
    <row r="10" spans="1:21" ht="15.75" thickBot="1" x14ac:dyDescent="0.3">
      <c r="A10" s="16">
        <v>42095</v>
      </c>
      <c r="B10" s="14">
        <v>0.13351247567569233</v>
      </c>
      <c r="C10" s="14">
        <v>1.6666666666666667E-5</v>
      </c>
      <c r="D10" s="14">
        <f t="shared" si="0"/>
        <v>0.13349580900902566</v>
      </c>
      <c r="E10" s="14">
        <v>8.5208197301247512E-3</v>
      </c>
      <c r="F10" s="25">
        <f t="shared" si="1"/>
        <v>8.5041530634580847E-3</v>
      </c>
      <c r="G10" s="14">
        <v>3.293831507766673E-2</v>
      </c>
      <c r="H10" s="14">
        <v>0.10055749393135893</v>
      </c>
      <c r="M10" t="s">
        <v>27</v>
      </c>
    </row>
    <row r="11" spans="1:21" x14ac:dyDescent="0.25">
      <c r="A11" s="16">
        <v>42065</v>
      </c>
      <c r="B11" s="14">
        <v>-2.120159384257584E-2</v>
      </c>
      <c r="C11" s="14">
        <v>1.6666666666666667E-5</v>
      </c>
      <c r="D11" s="14">
        <f t="shared" si="0"/>
        <v>-2.1218260509242508E-2</v>
      </c>
      <c r="E11" s="14">
        <v>-1.739610691375626E-2</v>
      </c>
      <c r="F11" s="25">
        <f t="shared" si="1"/>
        <v>-1.7412773580422928E-2</v>
      </c>
      <c r="G11" s="14">
        <v>4.8143328191673808E-3</v>
      </c>
      <c r="H11" s="14">
        <v>-2.6032593328409889E-2</v>
      </c>
      <c r="M11" s="4"/>
      <c r="N11" s="4" t="s">
        <v>32</v>
      </c>
      <c r="O11" s="4" t="s">
        <v>33</v>
      </c>
      <c r="P11" s="4" t="s">
        <v>34</v>
      </c>
      <c r="Q11" s="4" t="s">
        <v>35</v>
      </c>
      <c r="R11" s="4" t="s">
        <v>36</v>
      </c>
    </row>
    <row r="12" spans="1:21" x14ac:dyDescent="0.25">
      <c r="A12" s="16">
        <v>42037</v>
      </c>
      <c r="B12" s="14">
        <v>7.2292909125583033E-2</v>
      </c>
      <c r="C12" s="14">
        <v>1.6666666666666667E-5</v>
      </c>
      <c r="D12" s="14">
        <f t="shared" si="0"/>
        <v>7.2276242458916368E-2</v>
      </c>
      <c r="E12" s="14">
        <v>5.4892511014553946E-2</v>
      </c>
      <c r="F12" s="25">
        <f t="shared" si="1"/>
        <v>5.4875844347887281E-2</v>
      </c>
      <c r="G12" s="14">
        <v>8.3258966167976733E-2</v>
      </c>
      <c r="H12" s="14">
        <v>-1.0982723709060366E-2</v>
      </c>
      <c r="M12" s="2" t="s">
        <v>28</v>
      </c>
      <c r="N12" s="2">
        <v>1</v>
      </c>
      <c r="O12" s="2">
        <v>0.26584578691446792</v>
      </c>
      <c r="P12" s="2">
        <v>0.26584578691446792</v>
      </c>
      <c r="Q12" s="2">
        <v>26.155040689985746</v>
      </c>
      <c r="R12" s="2">
        <v>1.2450613990741279E-6</v>
      </c>
    </row>
    <row r="13" spans="1:21" x14ac:dyDescent="0.25">
      <c r="A13" s="16">
        <v>42006</v>
      </c>
      <c r="B13" s="14">
        <v>0.14235537988035343</v>
      </c>
      <c r="C13" s="14">
        <v>1.6666666666666667E-5</v>
      </c>
      <c r="D13" s="14">
        <f t="shared" si="0"/>
        <v>0.14233871321368677</v>
      </c>
      <c r="E13" s="14">
        <v>-3.1040805790470194E-2</v>
      </c>
      <c r="F13" s="25">
        <f t="shared" si="1"/>
        <v>-3.1057472457136862E-2</v>
      </c>
      <c r="G13" s="14">
        <v>-9.9923328941019206E-3</v>
      </c>
      <c r="H13" s="14">
        <v>0.15233104610778869</v>
      </c>
      <c r="M13" s="2" t="s">
        <v>29</v>
      </c>
      <c r="N13" s="2">
        <v>117</v>
      </c>
      <c r="O13" s="2">
        <v>1.1892146312317473</v>
      </c>
      <c r="P13" s="2">
        <v>1.0164227617365362E-2</v>
      </c>
      <c r="Q13" s="2"/>
      <c r="R13" s="2"/>
    </row>
    <row r="14" spans="1:21" ht="15.75" thickBot="1" x14ac:dyDescent="0.3">
      <c r="A14" s="16">
        <v>41974</v>
      </c>
      <c r="B14" s="14">
        <v>-8.3540065399536428E-2</v>
      </c>
      <c r="C14" s="14">
        <v>2.4999999999999998E-5</v>
      </c>
      <c r="D14" s="14">
        <f t="shared" si="0"/>
        <v>-8.3565065399536426E-2</v>
      </c>
      <c r="E14" s="14">
        <v>-4.1885878779204244E-3</v>
      </c>
      <c r="F14" s="25">
        <f t="shared" si="1"/>
        <v>-4.2135878779204243E-3</v>
      </c>
      <c r="G14" s="14">
        <v>1.9137545969576255E-2</v>
      </c>
      <c r="H14" s="14">
        <v>-0.10270261136911268</v>
      </c>
      <c r="M14" s="3" t="s">
        <v>30</v>
      </c>
      <c r="N14" s="3">
        <v>118</v>
      </c>
      <c r="O14" s="3">
        <v>1.4550604181462152</v>
      </c>
      <c r="P14" s="3"/>
      <c r="Q14" s="3"/>
      <c r="R14" s="3"/>
    </row>
    <row r="15" spans="1:21" ht="15.75" thickBot="1" x14ac:dyDescent="0.3">
      <c r="A15" s="16">
        <v>41946</v>
      </c>
      <c r="B15" s="14">
        <v>0.10862314207296629</v>
      </c>
      <c r="C15" s="14">
        <v>3.3333333333333335E-5</v>
      </c>
      <c r="D15" s="14">
        <f t="shared" si="0"/>
        <v>0.10858980873963296</v>
      </c>
      <c r="E15" s="14">
        <v>2.4533588760364822E-2</v>
      </c>
      <c r="F15" s="25">
        <f t="shared" si="1"/>
        <v>2.4500255427031489E-2</v>
      </c>
      <c r="G15" s="14">
        <v>5.0296627089731372E-2</v>
      </c>
      <c r="H15" s="14">
        <v>5.829318164990159E-2</v>
      </c>
    </row>
    <row r="16" spans="1:21" x14ac:dyDescent="0.25">
      <c r="A16" s="16">
        <v>41913</v>
      </c>
      <c r="B16" s="14">
        <v>-5.2660993966871364E-2</v>
      </c>
      <c r="C16" s="14">
        <v>1.6666666666666667E-5</v>
      </c>
      <c r="D16" s="14">
        <f t="shared" si="0"/>
        <v>-5.2677660633538029E-2</v>
      </c>
      <c r="E16" s="14">
        <v>2.3201460786772321E-2</v>
      </c>
      <c r="F16" s="25">
        <f t="shared" si="1"/>
        <v>2.3184794120105653E-2</v>
      </c>
      <c r="G16" s="14">
        <v>4.8869142613424482E-2</v>
      </c>
      <c r="H16" s="14">
        <v>-0.10154680324696251</v>
      </c>
      <c r="M16" s="4"/>
      <c r="N16" s="4" t="s">
        <v>37</v>
      </c>
      <c r="O16" s="4" t="s">
        <v>25</v>
      </c>
      <c r="P16" s="4" t="s">
        <v>38</v>
      </c>
      <c r="Q16" s="4" t="s">
        <v>39</v>
      </c>
      <c r="R16" s="4" t="s">
        <v>40</v>
      </c>
      <c r="S16" s="4" t="s">
        <v>41</v>
      </c>
      <c r="T16" s="4" t="s">
        <v>42</v>
      </c>
      <c r="U16" s="4" t="s">
        <v>43</v>
      </c>
    </row>
    <row r="17" spans="1:21" x14ac:dyDescent="0.25">
      <c r="A17" s="16">
        <v>41884</v>
      </c>
      <c r="B17" s="14">
        <v>-4.8961793768711244E-2</v>
      </c>
      <c r="C17" s="14">
        <v>8.3333333333333337E-6</v>
      </c>
      <c r="D17" s="14">
        <f t="shared" si="0"/>
        <v>-4.8970127102044576E-2</v>
      </c>
      <c r="E17" s="14">
        <v>-1.5513837223063764E-2</v>
      </c>
      <c r="F17" s="25">
        <f t="shared" si="1"/>
        <v>-1.5522170556397099E-2</v>
      </c>
      <c r="G17" s="14">
        <v>6.8659374185931939E-3</v>
      </c>
      <c r="H17" s="14">
        <v>-5.5836064520637774E-2</v>
      </c>
      <c r="M17" s="2" t="s">
        <v>31</v>
      </c>
      <c r="N17" s="2">
        <v>2.3709958136789781E-2</v>
      </c>
      <c r="O17" s="2">
        <v>9.2815771025489217E-3</v>
      </c>
      <c r="P17" s="2">
        <v>2.5545182542607456</v>
      </c>
      <c r="Q17" s="2">
        <v>1.1917347286920716E-2</v>
      </c>
      <c r="R17" s="2">
        <v>5.3282810520519051E-3</v>
      </c>
      <c r="S17" s="2">
        <v>4.209163522152766E-2</v>
      </c>
      <c r="T17" s="2">
        <v>5.3282810520519051E-3</v>
      </c>
      <c r="U17" s="2">
        <v>4.209163522152766E-2</v>
      </c>
    </row>
    <row r="18" spans="1:21" ht="15.75" thickBot="1" x14ac:dyDescent="0.3">
      <c r="A18" s="16">
        <v>41852</v>
      </c>
      <c r="B18" s="14">
        <v>8.3229559514027981E-2</v>
      </c>
      <c r="C18" s="14">
        <v>2.4999999999999998E-5</v>
      </c>
      <c r="D18" s="14">
        <f t="shared" si="0"/>
        <v>8.3204559514027984E-2</v>
      </c>
      <c r="E18" s="14">
        <v>3.7655295489735119E-2</v>
      </c>
      <c r="F18" s="25">
        <f t="shared" si="1"/>
        <v>3.7630295489735122E-2</v>
      </c>
      <c r="G18" s="14">
        <v>6.4544806237317412E-2</v>
      </c>
      <c r="H18" s="14">
        <v>1.8659753276710572E-2</v>
      </c>
      <c r="M18" s="3" t="s">
        <v>79</v>
      </c>
      <c r="N18" s="3">
        <v>1.0851588479199334</v>
      </c>
      <c r="O18" s="3">
        <v>0.21218545767231001</v>
      </c>
      <c r="P18" s="3">
        <v>5.1141999071199571</v>
      </c>
      <c r="Q18" s="3">
        <v>1.2450613990741095E-6</v>
      </c>
      <c r="R18" s="3">
        <v>0.66493666779726812</v>
      </c>
      <c r="S18" s="3">
        <v>1.5053810280425988</v>
      </c>
      <c r="T18" s="3">
        <v>0.66493666779726812</v>
      </c>
      <c r="U18" s="3">
        <v>1.5053810280425988</v>
      </c>
    </row>
    <row r="19" spans="1:21" x14ac:dyDescent="0.25">
      <c r="A19" s="16">
        <v>41821</v>
      </c>
      <c r="B19" s="14">
        <v>-3.6301524220400033E-2</v>
      </c>
      <c r="C19" s="14">
        <v>1.6666666666666667E-5</v>
      </c>
      <c r="D19" s="14">
        <f t="shared" si="0"/>
        <v>-3.6318190887066698E-2</v>
      </c>
      <c r="E19" s="14">
        <v>-1.5079830581919862E-2</v>
      </c>
      <c r="F19" s="25">
        <f t="shared" si="1"/>
        <v>-1.5096497248586528E-2</v>
      </c>
      <c r="G19" s="14">
        <v>7.3278605748871781E-3</v>
      </c>
      <c r="H19" s="14">
        <v>-4.3646051461953876E-2</v>
      </c>
    </row>
    <row r="20" spans="1:21" x14ac:dyDescent="0.25">
      <c r="A20" s="16">
        <v>41792</v>
      </c>
      <c r="B20" s="14">
        <v>3.9129775938433219E-2</v>
      </c>
      <c r="C20" s="14">
        <v>1.6666666666666667E-5</v>
      </c>
      <c r="D20" s="14">
        <f t="shared" si="0"/>
        <v>3.9113109271766554E-2</v>
      </c>
      <c r="E20" s="14">
        <v>1.9058331658920569E-2</v>
      </c>
      <c r="F20" s="25">
        <f t="shared" si="1"/>
        <v>1.90416649922539E-2</v>
      </c>
      <c r="G20" s="14">
        <v>4.4373189382261355E-2</v>
      </c>
      <c r="H20" s="14">
        <v>-5.2600801104948011E-3</v>
      </c>
    </row>
    <row r="21" spans="1:21" x14ac:dyDescent="0.25">
      <c r="A21" s="16">
        <v>41760</v>
      </c>
      <c r="B21" s="14">
        <v>2.7685472862172881E-2</v>
      </c>
      <c r="C21" s="14">
        <v>2.4999999999999998E-5</v>
      </c>
      <c r="D21" s="14">
        <f t="shared" si="0"/>
        <v>2.766047286217288E-2</v>
      </c>
      <c r="E21" s="14">
        <v>2.1030280012996005E-2</v>
      </c>
      <c r="F21" s="25">
        <f t="shared" si="1"/>
        <v>2.1005280012996005E-2</v>
      </c>
      <c r="G21" s="14">
        <v>4.6504023595928132E-2</v>
      </c>
      <c r="H21" s="14">
        <v>-1.8843550733755252E-2</v>
      </c>
    </row>
    <row r="22" spans="1:21" x14ac:dyDescent="0.25">
      <c r="A22" s="16">
        <v>41730</v>
      </c>
      <c r="B22" s="14">
        <v>-9.5846807025698089E-2</v>
      </c>
      <c r="C22" s="14">
        <v>1.6666666666666667E-5</v>
      </c>
      <c r="D22" s="14">
        <f t="shared" si="0"/>
        <v>-9.5863473692364753E-2</v>
      </c>
      <c r="E22" s="14">
        <v>6.2007889650528281E-3</v>
      </c>
      <c r="F22" s="25">
        <f t="shared" si="1"/>
        <v>6.1841222983861615E-3</v>
      </c>
      <c r="G22" s="14">
        <v>3.0420713165502478E-2</v>
      </c>
      <c r="H22" s="14">
        <v>-0.12628418685786724</v>
      </c>
      <c r="M22" t="s">
        <v>65</v>
      </c>
    </row>
    <row r="23" spans="1:21" ht="15.75" thickBot="1" x14ac:dyDescent="0.3">
      <c r="A23" s="16">
        <v>41701</v>
      </c>
      <c r="B23" s="14">
        <v>-7.1057748063113782E-2</v>
      </c>
      <c r="C23" s="14">
        <v>4.1666666666666672E-5</v>
      </c>
      <c r="D23" s="14">
        <f t="shared" si="0"/>
        <v>-7.1099414729780444E-2</v>
      </c>
      <c r="E23" s="14">
        <v>6.9321656079357474E-3</v>
      </c>
      <c r="F23" s="25">
        <f t="shared" si="1"/>
        <v>6.890498941269081E-3</v>
      </c>
      <c r="G23" s="14">
        <v>3.1187244029490857E-2</v>
      </c>
      <c r="H23" s="14">
        <v>-0.1022866587592713</v>
      </c>
    </row>
    <row r="24" spans="1:21" x14ac:dyDescent="0.25">
      <c r="A24" s="16">
        <v>41673</v>
      </c>
      <c r="B24" s="14">
        <v>9.506827569729738E-3</v>
      </c>
      <c r="C24" s="14">
        <v>4.1666666666666672E-5</v>
      </c>
      <c r="D24" s="14">
        <f t="shared" si="0"/>
        <v>9.4651609030630707E-3</v>
      </c>
      <c r="E24" s="14">
        <v>4.3117029976595278E-2</v>
      </c>
      <c r="F24" s="25">
        <f t="shared" si="1"/>
        <v>4.3075363309928609E-2</v>
      </c>
      <c r="G24" s="14">
        <v>7.0453569759924478E-2</v>
      </c>
      <c r="H24" s="14">
        <v>-6.0988408856861409E-2</v>
      </c>
      <c r="M24" s="4" t="s">
        <v>66</v>
      </c>
      <c r="N24" s="4" t="s">
        <v>80</v>
      </c>
      <c r="O24" s="4" t="s">
        <v>45</v>
      </c>
    </row>
    <row r="25" spans="1:21" x14ac:dyDescent="0.25">
      <c r="A25" s="16">
        <v>41641</v>
      </c>
      <c r="B25" s="14">
        <v>-0.10055419166732436</v>
      </c>
      <c r="C25" s="14">
        <v>1.6666666666666667E-5</v>
      </c>
      <c r="D25" s="14">
        <f t="shared" si="0"/>
        <v>-0.10057085833399103</v>
      </c>
      <c r="E25" s="14">
        <v>-3.5582905675162646E-2</v>
      </c>
      <c r="F25" s="25">
        <f t="shared" si="1"/>
        <v>-3.5599572341829311E-2</v>
      </c>
      <c r="G25" s="14">
        <v>-1.4921232772112044E-2</v>
      </c>
      <c r="H25" s="14">
        <v>-8.5649625561878981E-2</v>
      </c>
      <c r="M25" s="2">
        <v>1</v>
      </c>
      <c r="N25" s="2">
        <v>4.5331917502486538E-3</v>
      </c>
      <c r="O25" s="2">
        <v>1.2006891282514524E-2</v>
      </c>
    </row>
    <row r="26" spans="1:21" x14ac:dyDescent="0.25">
      <c r="A26" s="16">
        <v>41610</v>
      </c>
      <c r="B26" s="14">
        <v>1.3134530932555854E-2</v>
      </c>
      <c r="C26" s="14">
        <v>1.6666666666666667E-5</v>
      </c>
      <c r="D26" s="14">
        <f t="shared" si="0"/>
        <v>1.3117864265889187E-2</v>
      </c>
      <c r="E26" s="14">
        <v>2.356279155049279E-2</v>
      </c>
      <c r="F26" s="25">
        <f t="shared" si="1"/>
        <v>2.3546124883826122E-2</v>
      </c>
      <c r="G26" s="14">
        <v>4.9261243888701414E-2</v>
      </c>
      <c r="H26" s="14">
        <v>-3.6143379622812229E-2</v>
      </c>
      <c r="M26" s="2">
        <v>2</v>
      </c>
      <c r="N26" s="2">
        <v>2.4194520549312034E-2</v>
      </c>
      <c r="O26" s="2">
        <v>3.7897589492317585E-2</v>
      </c>
    </row>
    <row r="27" spans="1:21" x14ac:dyDescent="0.25">
      <c r="A27" s="16">
        <v>41579</v>
      </c>
      <c r="B27" s="14">
        <v>8.1284498753631682E-2</v>
      </c>
      <c r="C27" s="14">
        <v>4.1666666666666672E-5</v>
      </c>
      <c r="D27" s="14">
        <f t="shared" si="0"/>
        <v>8.1242832086965019E-2</v>
      </c>
      <c r="E27" s="14">
        <v>2.8049471635186451E-2</v>
      </c>
      <c r="F27" s="25">
        <f t="shared" si="1"/>
        <v>2.8007804968519786E-2</v>
      </c>
      <c r="G27" s="14">
        <v>5.4102875509194903E-2</v>
      </c>
      <c r="H27" s="14">
        <v>2.7139956577770116E-2</v>
      </c>
      <c r="M27" s="2">
        <v>3</v>
      </c>
      <c r="N27" s="2">
        <v>0.11375077961206391</v>
      </c>
      <c r="O27" s="2">
        <v>0.10896453014031528</v>
      </c>
    </row>
    <row r="28" spans="1:21" x14ac:dyDescent="0.25">
      <c r="A28" s="16">
        <v>41548</v>
      </c>
      <c r="B28" s="14">
        <v>0.16437430122308549</v>
      </c>
      <c r="C28" s="14">
        <v>9.1666666666666668E-5</v>
      </c>
      <c r="D28" s="14">
        <f t="shared" si="0"/>
        <v>0.16428263455641884</v>
      </c>
      <c r="E28" s="14">
        <v>4.4595752618006079E-2</v>
      </c>
      <c r="F28" s="25">
        <f t="shared" si="1"/>
        <v>4.4504085951339416E-2</v>
      </c>
      <c r="G28" s="14">
        <v>7.2003960775474954E-2</v>
      </c>
      <c r="H28" s="14">
        <v>9.2278673780943885E-2</v>
      </c>
      <c r="M28" s="2">
        <v>4</v>
      </c>
      <c r="N28" s="2">
        <v>-4.9847145089542168E-3</v>
      </c>
      <c r="O28" s="2">
        <v>3.0349787551787349E-3</v>
      </c>
    </row>
    <row r="29" spans="1:21" x14ac:dyDescent="0.25">
      <c r="A29" s="16">
        <v>41520</v>
      </c>
      <c r="B29" s="14">
        <v>0.11267706869012833</v>
      </c>
      <c r="C29" s="14">
        <v>1.6666666666666667E-5</v>
      </c>
      <c r="D29" s="14">
        <f t="shared" si="0"/>
        <v>0.11266040202346167</v>
      </c>
      <c r="E29" s="14">
        <v>2.9749523177239112E-2</v>
      </c>
      <c r="F29" s="25">
        <f t="shared" si="1"/>
        <v>2.9732856510572444E-2</v>
      </c>
      <c r="G29" s="14">
        <v>5.5974830453171268E-2</v>
      </c>
      <c r="H29" s="14">
        <v>5.6685571570290402E-2</v>
      </c>
      <c r="M29" s="2">
        <v>5</v>
      </c>
      <c r="N29" s="2">
        <v>-4.4227299378616899E-2</v>
      </c>
      <c r="O29" s="2">
        <v>8.1890301789962205E-4</v>
      </c>
    </row>
    <row r="30" spans="1:21" x14ac:dyDescent="0.25">
      <c r="A30" s="16">
        <v>41487</v>
      </c>
      <c r="B30" s="14">
        <v>-6.7193380030564548E-2</v>
      </c>
      <c r="C30" s="14">
        <v>3.3333333333333335E-5</v>
      </c>
      <c r="D30" s="14">
        <f t="shared" si="0"/>
        <v>-6.7226713363897878E-2</v>
      </c>
      <c r="E30" s="14">
        <v>-3.1298019033866864E-2</v>
      </c>
      <c r="F30" s="25">
        <f t="shared" si="1"/>
        <v>-3.1331352367200201E-2</v>
      </c>
      <c r="G30" s="14">
        <v>-1.028953610177467E-2</v>
      </c>
      <c r="H30" s="14">
        <v>-5.6937177262123204E-2</v>
      </c>
      <c r="M30" s="2">
        <v>6</v>
      </c>
      <c r="N30" s="2">
        <v>4.5106067366887145E-2</v>
      </c>
      <c r="O30" s="2">
        <v>0.18998153356944047</v>
      </c>
    </row>
    <row r="31" spans="1:21" x14ac:dyDescent="0.25">
      <c r="A31" s="16">
        <v>41456</v>
      </c>
      <c r="B31" s="14">
        <v>8.4734771977854756E-2</v>
      </c>
      <c r="C31" s="14">
        <v>1.6666666666666667E-5</v>
      </c>
      <c r="D31" s="14">
        <f t="shared" si="0"/>
        <v>8.4718105311188091E-2</v>
      </c>
      <c r="E31" s="14">
        <v>4.9462079815224991E-2</v>
      </c>
      <c r="F31" s="25">
        <f t="shared" si="1"/>
        <v>4.9445413148558326E-2</v>
      </c>
      <c r="G31" s="14">
        <v>7.7366085704004467E-2</v>
      </c>
      <c r="H31" s="14">
        <v>7.3520196071836241E-3</v>
      </c>
      <c r="M31" s="2">
        <v>7</v>
      </c>
      <c r="N31" s="2">
        <v>9.0895594848648675E-4</v>
      </c>
      <c r="O31" s="2">
        <v>1.0413609751608502E-2</v>
      </c>
    </row>
    <row r="32" spans="1:21" x14ac:dyDescent="0.25">
      <c r="A32" s="16">
        <v>41428</v>
      </c>
      <c r="B32" s="14">
        <v>3.1537851491626148E-2</v>
      </c>
      <c r="C32" s="14">
        <v>2.4999999999999998E-5</v>
      </c>
      <c r="D32" s="14">
        <f t="shared" si="0"/>
        <v>3.1512851491626151E-2</v>
      </c>
      <c r="E32" s="14">
        <v>-1.4999301636062778E-2</v>
      </c>
      <c r="F32" s="25">
        <f t="shared" si="1"/>
        <v>-1.5024301636062779E-2</v>
      </c>
      <c r="G32" s="14">
        <v>7.4062042825983228E-3</v>
      </c>
      <c r="H32" s="14">
        <v>2.4106647209027828E-2</v>
      </c>
      <c r="M32" s="2">
        <v>8</v>
      </c>
      <c r="N32" s="2">
        <v>3.5085731577409601E-2</v>
      </c>
      <c r="O32" s="2">
        <v>-1.7430799659514138E-2</v>
      </c>
    </row>
    <row r="33" spans="1:15" x14ac:dyDescent="0.25">
      <c r="A33" s="16">
        <v>41395</v>
      </c>
      <c r="B33" s="14">
        <v>6.0635964387817411E-2</v>
      </c>
      <c r="C33" s="14">
        <v>1.6666666666666667E-5</v>
      </c>
      <c r="D33" s="14">
        <f t="shared" si="0"/>
        <v>6.0619297721150746E-2</v>
      </c>
      <c r="E33" s="14">
        <v>2.0762811721046104E-2</v>
      </c>
      <c r="F33" s="25">
        <f t="shared" si="1"/>
        <v>2.0746145054379436E-2</v>
      </c>
      <c r="G33" s="14">
        <v>4.6222821002779996E-2</v>
      </c>
      <c r="H33" s="14">
        <v>1.439647671837075E-2</v>
      </c>
      <c r="M33" s="2">
        <v>9</v>
      </c>
      <c r="N33" s="2">
        <v>3.293831507766673E-2</v>
      </c>
      <c r="O33" s="2">
        <v>0.10055749393135893</v>
      </c>
    </row>
    <row r="34" spans="1:15" x14ac:dyDescent="0.25">
      <c r="A34" s="16">
        <v>41365</v>
      </c>
      <c r="B34" s="14">
        <v>-4.7581494524428371E-2</v>
      </c>
      <c r="C34" s="14">
        <v>4.1666666666666672E-5</v>
      </c>
      <c r="D34" s="14">
        <f t="shared" si="0"/>
        <v>-4.762316119109504E-2</v>
      </c>
      <c r="E34" s="14">
        <v>1.8085767859252311E-2</v>
      </c>
      <c r="F34" s="25">
        <f t="shared" si="1"/>
        <v>1.8044101192585645E-2</v>
      </c>
      <c r="G34" s="14">
        <v>4.3290674198686721E-2</v>
      </c>
      <c r="H34" s="14">
        <v>-9.0913835389781761E-2</v>
      </c>
      <c r="M34" s="2">
        <v>10</v>
      </c>
      <c r="N34" s="2">
        <v>4.8143328191673808E-3</v>
      </c>
      <c r="O34" s="2">
        <v>-2.6032593328409889E-2</v>
      </c>
    </row>
    <row r="35" spans="1:15" x14ac:dyDescent="0.25">
      <c r="A35" s="16">
        <v>41334</v>
      </c>
      <c r="B35" s="14">
        <v>8.4005036228308461E-3</v>
      </c>
      <c r="C35" s="14">
        <v>6.666666666666667E-5</v>
      </c>
      <c r="D35" s="14">
        <f t="shared" si="0"/>
        <v>8.3338369561641798E-3</v>
      </c>
      <c r="E35" s="14">
        <v>3.5987723516956116E-2</v>
      </c>
      <c r="F35" s="25">
        <f t="shared" si="1"/>
        <v>3.592105685028945E-2</v>
      </c>
      <c r="G35" s="14">
        <v>6.2690010804516319E-2</v>
      </c>
      <c r="H35" s="14">
        <v>-5.4356173848352139E-2</v>
      </c>
      <c r="M35" s="2">
        <v>11</v>
      </c>
      <c r="N35" s="2">
        <v>8.3258966167976733E-2</v>
      </c>
      <c r="O35" s="2">
        <v>-1.0982723709060366E-2</v>
      </c>
    </row>
    <row r="36" spans="1:15" x14ac:dyDescent="0.25">
      <c r="A36" s="16">
        <v>41306</v>
      </c>
      <c r="B36" s="14">
        <v>-4.6328097928436552E-3</v>
      </c>
      <c r="C36" s="14">
        <v>6.666666666666667E-5</v>
      </c>
      <c r="D36" s="14">
        <f t="shared" si="0"/>
        <v>-4.6994764595103215E-3</v>
      </c>
      <c r="E36" s="14">
        <v>1.1060649195259176E-2</v>
      </c>
      <c r="F36" s="25">
        <f t="shared" si="1"/>
        <v>1.0993982528592509E-2</v>
      </c>
      <c r="G36" s="14">
        <v>3.5640175551569106E-2</v>
      </c>
      <c r="H36" s="14">
        <v>-4.0339652011079426E-2</v>
      </c>
      <c r="M36" s="2">
        <v>12</v>
      </c>
      <c r="N36" s="2">
        <v>-9.9923328941019206E-3</v>
      </c>
      <c r="O36" s="2">
        <v>0.15233104610778869</v>
      </c>
    </row>
    <row r="37" spans="1:15" x14ac:dyDescent="0.25">
      <c r="A37" s="16">
        <v>41276</v>
      </c>
      <c r="B37" s="14">
        <v>5.8317077735820948E-2</v>
      </c>
      <c r="C37" s="14">
        <v>4.1666666666666672E-5</v>
      </c>
      <c r="D37" s="14">
        <f t="shared" si="0"/>
        <v>5.8275411069154279E-2</v>
      </c>
      <c r="E37" s="14">
        <v>5.0428096519578469E-2</v>
      </c>
      <c r="F37" s="25">
        <f t="shared" si="1"/>
        <v>5.03864298529118E-2</v>
      </c>
      <c r="G37" s="14">
        <v>7.838723830677409E-2</v>
      </c>
      <c r="H37" s="14">
        <v>-2.0111827237619812E-2</v>
      </c>
      <c r="M37" s="2">
        <v>13</v>
      </c>
      <c r="N37" s="2">
        <v>1.9137545969576255E-2</v>
      </c>
      <c r="O37" s="2">
        <v>-0.10270261136911268</v>
      </c>
    </row>
    <row r="38" spans="1:15" x14ac:dyDescent="0.25">
      <c r="A38" s="16">
        <v>41246</v>
      </c>
      <c r="B38" s="14">
        <v>-4.681642475521078E-3</v>
      </c>
      <c r="C38" s="14">
        <v>3.3333333333333335E-5</v>
      </c>
      <c r="D38" s="14">
        <f t="shared" si="0"/>
        <v>-4.7149758088544111E-3</v>
      </c>
      <c r="E38" s="14">
        <v>7.068230463864511E-3</v>
      </c>
      <c r="F38" s="25">
        <f t="shared" si="1"/>
        <v>7.0348971305311779E-3</v>
      </c>
      <c r="G38" s="14">
        <v>3.1343939002192241E-2</v>
      </c>
      <c r="H38" s="14">
        <v>-3.6058914811046651E-2</v>
      </c>
      <c r="M38" s="2">
        <v>14</v>
      </c>
      <c r="N38" s="2">
        <v>5.0296627089731372E-2</v>
      </c>
      <c r="O38" s="2">
        <v>5.829318164990159E-2</v>
      </c>
    </row>
    <row r="39" spans="1:15" x14ac:dyDescent="0.25">
      <c r="A39" s="16">
        <v>41214</v>
      </c>
      <c r="B39" s="14">
        <v>8.2270617382758524E-2</v>
      </c>
      <c r="C39" s="14">
        <v>1.0833333333333334E-4</v>
      </c>
      <c r="D39" s="14">
        <f t="shared" si="0"/>
        <v>8.2162284049425188E-2</v>
      </c>
      <c r="E39" s="14">
        <v>2.8467170173434031E-3</v>
      </c>
      <c r="F39" s="25">
        <f t="shared" si="1"/>
        <v>2.7383836840100696E-3</v>
      </c>
      <c r="G39" s="14">
        <v>2.6681539420492891E-2</v>
      </c>
      <c r="H39" s="14">
        <v>5.5480744628932294E-2</v>
      </c>
      <c r="M39" s="2">
        <v>15</v>
      </c>
      <c r="N39" s="2">
        <v>4.8869142613424482E-2</v>
      </c>
      <c r="O39" s="2">
        <v>-0.10154680324696251</v>
      </c>
    </row>
    <row r="40" spans="1:15" x14ac:dyDescent="0.25">
      <c r="A40" s="16">
        <v>41183</v>
      </c>
      <c r="B40" s="14">
        <v>-8.4263948608651995E-2</v>
      </c>
      <c r="C40" s="14">
        <v>9.1666666666666668E-5</v>
      </c>
      <c r="D40" s="14">
        <f t="shared" si="0"/>
        <v>-8.4355615275318666E-2</v>
      </c>
      <c r="E40" s="14">
        <v>-1.9789409878227415E-2</v>
      </c>
      <c r="F40" s="25">
        <f t="shared" si="1"/>
        <v>-1.9881076544894082E-2</v>
      </c>
      <c r="G40" s="14">
        <v>2.1358320179245063E-3</v>
      </c>
      <c r="H40" s="14">
        <v>-8.6491447293243179E-2</v>
      </c>
      <c r="M40" s="2">
        <v>16</v>
      </c>
      <c r="N40" s="2">
        <v>6.8659374185931939E-3</v>
      </c>
      <c r="O40" s="2">
        <v>-5.5836064520637774E-2</v>
      </c>
    </row>
    <row r="41" spans="1:15" x14ac:dyDescent="0.25">
      <c r="A41" s="16">
        <v>41156</v>
      </c>
      <c r="B41" s="14">
        <v>2.4368642617011452E-2</v>
      </c>
      <c r="C41" s="14">
        <v>5.833333333333334E-5</v>
      </c>
      <c r="D41" s="14">
        <f t="shared" si="0"/>
        <v>2.4310309283678118E-2</v>
      </c>
      <c r="E41" s="14">
        <v>2.4236153696477025E-2</v>
      </c>
      <c r="F41" s="25">
        <f t="shared" si="1"/>
        <v>2.4177820363143691E-2</v>
      </c>
      <c r="G41" s="14">
        <v>4.9946733827273895E-2</v>
      </c>
      <c r="H41" s="14">
        <v>-2.5636424543595777E-2</v>
      </c>
      <c r="M41" s="2">
        <v>17</v>
      </c>
      <c r="N41" s="2">
        <v>6.4544806237317412E-2</v>
      </c>
      <c r="O41" s="2">
        <v>1.8659753276710572E-2</v>
      </c>
    </row>
    <row r="42" spans="1:15" x14ac:dyDescent="0.25">
      <c r="A42" s="16">
        <v>41122</v>
      </c>
      <c r="B42" s="14">
        <v>6.4166312933995107E-2</v>
      </c>
      <c r="C42" s="14">
        <v>7.4999999999999993E-5</v>
      </c>
      <c r="D42" s="14">
        <f t="shared" si="0"/>
        <v>6.4091312933995101E-2</v>
      </c>
      <c r="E42" s="14">
        <v>1.9763369680148246E-2</v>
      </c>
      <c r="F42" s="25">
        <f t="shared" si="1"/>
        <v>1.9688369680148247E-2</v>
      </c>
      <c r="G42" s="14">
        <v>4.5074966696321203E-2</v>
      </c>
      <c r="H42" s="14">
        <v>1.9016346237673898E-2</v>
      </c>
      <c r="M42" s="2">
        <v>18</v>
      </c>
      <c r="N42" s="2">
        <v>7.3278605748871781E-3</v>
      </c>
      <c r="O42" s="2">
        <v>-4.3646051461953876E-2</v>
      </c>
    </row>
    <row r="43" spans="1:15" x14ac:dyDescent="0.25">
      <c r="A43" s="16">
        <v>41092</v>
      </c>
      <c r="B43" s="14">
        <v>2.1677236128471992E-2</v>
      </c>
      <c r="C43" s="14">
        <v>5.833333333333334E-5</v>
      </c>
      <c r="D43" s="14">
        <f t="shared" si="0"/>
        <v>2.1618902795138659E-2</v>
      </c>
      <c r="E43" s="14">
        <v>1.2597574126154365E-2</v>
      </c>
      <c r="F43" s="25">
        <f t="shared" si="1"/>
        <v>1.2539240792821031E-2</v>
      </c>
      <c r="G43" s="14">
        <v>3.7317026229318082E-2</v>
      </c>
      <c r="H43" s="14">
        <v>-1.5698123434179423E-2</v>
      </c>
      <c r="M43" s="2">
        <v>19</v>
      </c>
      <c r="N43" s="2">
        <v>4.4373189382261355E-2</v>
      </c>
      <c r="O43" s="2">
        <v>-5.2600801104948011E-3</v>
      </c>
    </row>
    <row r="44" spans="1:15" x14ac:dyDescent="0.25">
      <c r="A44" s="16">
        <v>41061</v>
      </c>
      <c r="B44" s="14">
        <v>7.2518912732724483E-2</v>
      </c>
      <c r="C44" s="14">
        <v>4.1666666666666672E-5</v>
      </c>
      <c r="D44" s="14">
        <f t="shared" si="0"/>
        <v>7.2477246066057821E-2</v>
      </c>
      <c r="E44" s="14">
        <v>3.9554982134591521E-2</v>
      </c>
      <c r="F44" s="25">
        <f t="shared" si="1"/>
        <v>3.9513315467924852E-2</v>
      </c>
      <c r="G44" s="14">
        <v>6.6588182027460002E-2</v>
      </c>
      <c r="H44" s="14">
        <v>5.8890640385978188E-3</v>
      </c>
      <c r="M44" s="2">
        <v>20</v>
      </c>
      <c r="N44" s="2">
        <v>4.6504023595928132E-2</v>
      </c>
      <c r="O44" s="2">
        <v>-1.8843550733755252E-2</v>
      </c>
    </row>
    <row r="45" spans="1:15" x14ac:dyDescent="0.25">
      <c r="A45" s="16">
        <v>41030</v>
      </c>
      <c r="B45" s="14">
        <v>-8.1888704145460248E-2</v>
      </c>
      <c r="C45" s="14">
        <v>5.833333333333334E-5</v>
      </c>
      <c r="D45" s="14">
        <f t="shared" si="0"/>
        <v>-8.1947037478793575E-2</v>
      </c>
      <c r="E45" s="14">
        <v>-6.265072563317764E-2</v>
      </c>
      <c r="F45" s="25">
        <f t="shared" si="1"/>
        <v>-6.2709058966510967E-2</v>
      </c>
      <c r="G45" s="14">
        <v>-4.4339332045452429E-2</v>
      </c>
      <c r="H45" s="14">
        <v>-3.7607705433341146E-2</v>
      </c>
      <c r="M45" s="2">
        <v>21</v>
      </c>
      <c r="N45" s="2">
        <v>3.0420713165502478E-2</v>
      </c>
      <c r="O45" s="2">
        <v>-0.12628418685786724</v>
      </c>
    </row>
    <row r="46" spans="1:15" x14ac:dyDescent="0.25">
      <c r="A46" s="16">
        <v>41001</v>
      </c>
      <c r="B46" s="14">
        <v>0.14512863426815051</v>
      </c>
      <c r="C46" s="14">
        <v>5.833333333333334E-5</v>
      </c>
      <c r="D46" s="14">
        <f t="shared" si="0"/>
        <v>0.14507030093481718</v>
      </c>
      <c r="E46" s="14">
        <v>-7.4974527092703802E-3</v>
      </c>
      <c r="F46" s="25">
        <f t="shared" si="1"/>
        <v>-7.5557860426037132E-3</v>
      </c>
      <c r="G46" s="14">
        <v>1.5510730059668422E-2</v>
      </c>
      <c r="H46" s="14">
        <v>0.12955957087514877</v>
      </c>
      <c r="M46" s="2">
        <v>22</v>
      </c>
      <c r="N46" s="2">
        <v>3.1187244029490857E-2</v>
      </c>
      <c r="O46" s="2">
        <v>-0.1022866587592713</v>
      </c>
    </row>
    <row r="47" spans="1:15" x14ac:dyDescent="0.25">
      <c r="A47" s="16">
        <v>40969</v>
      </c>
      <c r="B47" s="14">
        <v>0.12699645359233738</v>
      </c>
      <c r="C47" s="14">
        <v>4.9999999999999996E-5</v>
      </c>
      <c r="D47" s="14">
        <f t="shared" si="0"/>
        <v>0.12694645359233739</v>
      </c>
      <c r="E47" s="14">
        <v>3.1332314530530647E-2</v>
      </c>
      <c r="F47" s="25">
        <f t="shared" si="1"/>
        <v>3.1282314530530646E-2</v>
      </c>
      <c r="G47" s="14">
        <v>5.7656238533009413E-2</v>
      </c>
      <c r="H47" s="14">
        <v>6.9290215059327975E-2</v>
      </c>
      <c r="M47" s="2">
        <v>23</v>
      </c>
      <c r="N47" s="2">
        <v>7.0453569759924478E-2</v>
      </c>
      <c r="O47" s="2">
        <v>-6.0988408856861409E-2</v>
      </c>
    </row>
    <row r="48" spans="1:15" x14ac:dyDescent="0.25">
      <c r="A48" s="16">
        <v>40940</v>
      </c>
      <c r="B48" s="14">
        <v>-7.5858875994045713E-2</v>
      </c>
      <c r="C48" s="14">
        <v>4.9999999999999996E-5</v>
      </c>
      <c r="D48" s="14">
        <f t="shared" si="0"/>
        <v>-7.5908875994045708E-2</v>
      </c>
      <c r="E48" s="14">
        <v>4.0589464130841746E-2</v>
      </c>
      <c r="F48" s="25">
        <f t="shared" si="1"/>
        <v>4.0539464130841744E-2</v>
      </c>
      <c r="G48" s="14">
        <v>6.7701716328305475E-2</v>
      </c>
      <c r="H48" s="14">
        <v>-0.14361059232235118</v>
      </c>
      <c r="M48" s="2">
        <v>24</v>
      </c>
      <c r="N48" s="2">
        <v>-1.4921232772112044E-2</v>
      </c>
      <c r="O48" s="2">
        <v>-8.5649625561878981E-2</v>
      </c>
    </row>
    <row r="49" spans="1:15" x14ac:dyDescent="0.25">
      <c r="A49" s="16">
        <v>40911</v>
      </c>
      <c r="B49" s="14">
        <v>0.12328131288452979</v>
      </c>
      <c r="C49" s="14">
        <v>1.6666666666666667E-5</v>
      </c>
      <c r="D49" s="14">
        <f t="shared" si="0"/>
        <v>0.12326464621786312</v>
      </c>
      <c r="E49" s="14">
        <v>4.3583062218506274E-2</v>
      </c>
      <c r="F49" s="25">
        <f t="shared" si="1"/>
        <v>4.356639555183961E-2</v>
      </c>
      <c r="G49" s="14">
        <v>7.0986417741848162E-2</v>
      </c>
      <c r="H49" s="14">
        <v>5.227822847601496E-2</v>
      </c>
      <c r="M49" s="2">
        <v>25</v>
      </c>
      <c r="N49" s="2">
        <v>4.9261243888701414E-2</v>
      </c>
      <c r="O49" s="2">
        <v>-3.6143379622812229E-2</v>
      </c>
    </row>
    <row r="50" spans="1:15" x14ac:dyDescent="0.25">
      <c r="A50" s="16">
        <v>40878</v>
      </c>
      <c r="B50" s="14">
        <v>-9.9797117367412883E-2</v>
      </c>
      <c r="C50" s="14">
        <v>0</v>
      </c>
      <c r="D50" s="14">
        <f t="shared" si="0"/>
        <v>-9.9797117367412883E-2</v>
      </c>
      <c r="E50" s="14">
        <v>8.532763948144062E-3</v>
      </c>
      <c r="F50" s="25">
        <f t="shared" si="1"/>
        <v>8.532763948144062E-3</v>
      </c>
      <c r="G50" s="14">
        <v>3.2969362432330535E-2</v>
      </c>
      <c r="H50" s="14">
        <v>-0.13276647979974343</v>
      </c>
      <c r="M50" s="2">
        <v>26</v>
      </c>
      <c r="N50" s="2">
        <v>5.4102875509194903E-2</v>
      </c>
      <c r="O50" s="2">
        <v>2.7139956577770116E-2</v>
      </c>
    </row>
    <row r="51" spans="1:15" x14ac:dyDescent="0.25">
      <c r="A51" s="16">
        <v>40848</v>
      </c>
      <c r="B51" s="14">
        <v>-9.9386457294423122E-2</v>
      </c>
      <c r="C51" s="14">
        <v>8.3333333333333337E-6</v>
      </c>
      <c r="D51" s="14">
        <f t="shared" si="0"/>
        <v>-9.9394790627756455E-2</v>
      </c>
      <c r="E51" s="14">
        <v>-5.0587151935872487E-3</v>
      </c>
      <c r="F51" s="25">
        <f t="shared" si="1"/>
        <v>-5.067048526920582E-3</v>
      </c>
      <c r="G51" s="14">
        <v>1.8211405594962246E-2</v>
      </c>
      <c r="H51" s="14">
        <v>-0.1176061962227187</v>
      </c>
      <c r="M51" s="2">
        <v>27</v>
      </c>
      <c r="N51" s="2">
        <v>7.2003960775474954E-2</v>
      </c>
      <c r="O51" s="2">
        <v>9.2278673780943885E-2</v>
      </c>
    </row>
    <row r="52" spans="1:15" x14ac:dyDescent="0.25">
      <c r="A52" s="16">
        <v>40819</v>
      </c>
      <c r="B52" s="14">
        <v>-1.2579202933528225E-2</v>
      </c>
      <c r="C52" s="14">
        <v>8.3333333333333337E-6</v>
      </c>
      <c r="D52" s="14">
        <f t="shared" si="0"/>
        <v>-1.2587536266861559E-2</v>
      </c>
      <c r="E52" s="14">
        <v>0.10772303853581011</v>
      </c>
      <c r="F52" s="25">
        <f t="shared" si="1"/>
        <v>0.10771470520247678</v>
      </c>
      <c r="G52" s="14">
        <v>0.14059752353834476</v>
      </c>
      <c r="H52" s="14">
        <v>-0.15318505980520633</v>
      </c>
      <c r="M52" s="2">
        <v>28</v>
      </c>
      <c r="N52" s="2">
        <v>5.5974830453171268E-2</v>
      </c>
      <c r="O52" s="2">
        <v>5.6685571570290402E-2</v>
      </c>
    </row>
    <row r="53" spans="1:15" x14ac:dyDescent="0.25">
      <c r="A53" s="16">
        <v>40787</v>
      </c>
      <c r="B53" s="14">
        <v>4.6461925316395028E-3</v>
      </c>
      <c r="C53" s="14">
        <v>0</v>
      </c>
      <c r="D53" s="14">
        <f t="shared" si="0"/>
        <v>4.6461925316395028E-3</v>
      </c>
      <c r="E53" s="14">
        <v>-7.1761988303760127E-2</v>
      </c>
      <c r="F53" s="25">
        <f t="shared" si="1"/>
        <v>-7.1761988303760127E-2</v>
      </c>
      <c r="G53" s="14">
        <v>-5.4163198415362296E-2</v>
      </c>
      <c r="H53" s="14">
        <v>5.8809390947001799E-2</v>
      </c>
      <c r="M53" s="2">
        <v>29</v>
      </c>
      <c r="N53" s="2">
        <v>-1.028953610177467E-2</v>
      </c>
      <c r="O53" s="2">
        <v>-5.6937177262123204E-2</v>
      </c>
    </row>
    <row r="54" spans="1:15" x14ac:dyDescent="0.25">
      <c r="A54" s="16">
        <v>40756</v>
      </c>
      <c r="B54" s="14">
        <v>-3.2761135488744646E-2</v>
      </c>
      <c r="C54" s="14">
        <v>1.6666666666666667E-5</v>
      </c>
      <c r="D54" s="14">
        <f t="shared" si="0"/>
        <v>-3.2777802155411311E-2</v>
      </c>
      <c r="E54" s="14">
        <v>-5.6791107463597612E-2</v>
      </c>
      <c r="F54" s="25">
        <f t="shared" si="1"/>
        <v>-5.6807774130264277E-2</v>
      </c>
      <c r="G54" s="14">
        <v>-3.79355005913036E-2</v>
      </c>
      <c r="H54" s="14">
        <v>5.1576984358922898E-3</v>
      </c>
      <c r="M54" s="2">
        <v>30</v>
      </c>
      <c r="N54" s="2">
        <v>7.7366085704004467E-2</v>
      </c>
      <c r="O54" s="2">
        <v>7.3520196071836241E-3</v>
      </c>
    </row>
    <row r="55" spans="1:15" x14ac:dyDescent="0.25">
      <c r="A55" s="16">
        <v>40725</v>
      </c>
      <c r="B55" s="14">
        <v>8.8170563641973621E-2</v>
      </c>
      <c r="C55" s="14">
        <v>3.3333333333333335E-5</v>
      </c>
      <c r="D55" s="14">
        <f t="shared" si="0"/>
        <v>8.8137230308640291E-2</v>
      </c>
      <c r="E55" s="14">
        <v>-2.1474425791952023E-2</v>
      </c>
      <c r="F55" s="25">
        <f t="shared" si="1"/>
        <v>-2.1507759125285356E-2</v>
      </c>
      <c r="G55" s="14">
        <v>3.7062302305568631E-4</v>
      </c>
      <c r="H55" s="14">
        <v>8.7766607285584608E-2</v>
      </c>
      <c r="M55" s="2">
        <v>31</v>
      </c>
      <c r="N55" s="2">
        <v>7.4062042825983228E-3</v>
      </c>
      <c r="O55" s="2">
        <v>2.4106647209027828E-2</v>
      </c>
    </row>
    <row r="56" spans="1:15" x14ac:dyDescent="0.25">
      <c r="A56" s="16">
        <v>40695</v>
      </c>
      <c r="B56" s="14">
        <v>3.9656326812178302E-2</v>
      </c>
      <c r="C56" s="14">
        <v>1.6666666666666667E-5</v>
      </c>
      <c r="D56" s="14">
        <f t="shared" si="0"/>
        <v>3.9639660145511638E-2</v>
      </c>
      <c r="E56" s="14">
        <v>-1.825746126569705E-2</v>
      </c>
      <c r="F56" s="25">
        <f t="shared" si="1"/>
        <v>-1.8274127932363719E-2</v>
      </c>
      <c r="G56" s="14">
        <v>3.8796265229644918E-3</v>
      </c>
      <c r="H56" s="14">
        <v>3.5760033622547149E-2</v>
      </c>
      <c r="M56" s="2">
        <v>32</v>
      </c>
      <c r="N56" s="2">
        <v>4.6222821002779996E-2</v>
      </c>
      <c r="O56" s="2">
        <v>1.439647671837075E-2</v>
      </c>
    </row>
    <row r="57" spans="1:15" x14ac:dyDescent="0.25">
      <c r="A57" s="16">
        <v>40665</v>
      </c>
      <c r="B57" s="14">
        <v>4.4941729686345504E-3</v>
      </c>
      <c r="C57" s="14">
        <v>1.6666666666666667E-5</v>
      </c>
      <c r="D57" s="14">
        <f t="shared" si="0"/>
        <v>4.4775063019678839E-3</v>
      </c>
      <c r="E57" s="14">
        <v>-1.3500952766930641E-2</v>
      </c>
      <c r="F57" s="25">
        <f t="shared" si="1"/>
        <v>-1.3517619433597307E-2</v>
      </c>
      <c r="G57" s="14">
        <v>9.0411938056072227E-3</v>
      </c>
      <c r="H57" s="14">
        <v>-4.5636875036393389E-3</v>
      </c>
      <c r="M57" s="2">
        <v>33</v>
      </c>
      <c r="N57" s="2">
        <v>4.3290674198686721E-2</v>
      </c>
      <c r="O57" s="2">
        <v>-9.0913835389781761E-2</v>
      </c>
    </row>
    <row r="58" spans="1:15" x14ac:dyDescent="0.25">
      <c r="A58" s="16">
        <v>40634</v>
      </c>
      <c r="B58" s="14">
        <v>8.7048201658574284E-2</v>
      </c>
      <c r="C58" s="14">
        <v>2.4999999999999998E-5</v>
      </c>
      <c r="D58" s="14">
        <f t="shared" si="0"/>
        <v>8.7023201658574287E-2</v>
      </c>
      <c r="E58" s="14">
        <v>2.8495380443795071E-2</v>
      </c>
      <c r="F58" s="25">
        <f t="shared" si="1"/>
        <v>2.847038044379507E-2</v>
      </c>
      <c r="G58" s="14">
        <v>5.4604843379020641E-2</v>
      </c>
      <c r="H58" s="14">
        <v>3.2418358279553645E-2</v>
      </c>
      <c r="M58" s="2">
        <v>34</v>
      </c>
      <c r="N58" s="2">
        <v>6.2690010804516319E-2</v>
      </c>
      <c r="O58" s="2">
        <v>-5.4356173848352139E-2</v>
      </c>
    </row>
    <row r="59" spans="1:15" x14ac:dyDescent="0.25">
      <c r="A59" s="16">
        <v>40603</v>
      </c>
      <c r="B59" s="14">
        <v>3.9471477155637029E-2</v>
      </c>
      <c r="C59" s="14">
        <v>4.9999999999999996E-5</v>
      </c>
      <c r="D59" s="14">
        <f t="shared" si="0"/>
        <v>3.9421477155637027E-2</v>
      </c>
      <c r="E59" s="14">
        <v>-1.0473132038185673E-3</v>
      </c>
      <c r="F59" s="25">
        <f t="shared" si="1"/>
        <v>-1.0973132038185672E-3</v>
      </c>
      <c r="G59" s="14">
        <v>2.2519199004726695E-2</v>
      </c>
      <c r="H59" s="14">
        <v>1.6902278150910333E-2</v>
      </c>
      <c r="M59" s="2">
        <v>35</v>
      </c>
      <c r="N59" s="2">
        <v>3.5640175551569106E-2</v>
      </c>
      <c r="O59" s="2">
        <v>-4.0339652011079426E-2</v>
      </c>
    </row>
    <row r="60" spans="1:15" x14ac:dyDescent="0.25">
      <c r="A60" s="16">
        <v>40575</v>
      </c>
      <c r="B60" s="14">
        <v>2.1516116608795908E-2</v>
      </c>
      <c r="C60" s="14">
        <v>9.1666666666666668E-5</v>
      </c>
      <c r="D60" s="14">
        <f t="shared" si="0"/>
        <v>2.1424449942129241E-2</v>
      </c>
      <c r="E60" s="14">
        <v>3.1956564052952219E-2</v>
      </c>
      <c r="F60" s="25">
        <f t="shared" si="1"/>
        <v>3.1864897386285555E-2</v>
      </c>
      <c r="G60" s="14">
        <v>5.8288433473578316E-2</v>
      </c>
      <c r="H60" s="14">
        <v>-3.6863983531449075E-2</v>
      </c>
      <c r="M60" s="2">
        <v>36</v>
      </c>
      <c r="N60" s="2">
        <v>7.838723830677409E-2</v>
      </c>
      <c r="O60" s="2">
        <v>-2.0111827237619812E-2</v>
      </c>
    </row>
    <row r="61" spans="1:15" x14ac:dyDescent="0.25">
      <c r="A61" s="16">
        <v>40546</v>
      </c>
      <c r="B61" s="14">
        <v>-5.7555561111111174E-2</v>
      </c>
      <c r="C61" s="14">
        <v>1.1666666666666668E-4</v>
      </c>
      <c r="D61" s="14">
        <f t="shared" si="0"/>
        <v>-5.7672227777777842E-2</v>
      </c>
      <c r="E61" s="14">
        <v>2.2645573980086819E-2</v>
      </c>
      <c r="F61" s="25">
        <f t="shared" si="1"/>
        <v>2.2528907313420152E-2</v>
      </c>
      <c r="G61" s="14">
        <v>4.8157401241915754E-2</v>
      </c>
      <c r="H61" s="14">
        <v>-0.10582962901969359</v>
      </c>
      <c r="M61" s="2">
        <v>37</v>
      </c>
      <c r="N61" s="2">
        <v>3.1343939002192241E-2</v>
      </c>
      <c r="O61" s="2">
        <v>-3.6058914811046651E-2</v>
      </c>
    </row>
    <row r="62" spans="1:15" x14ac:dyDescent="0.25">
      <c r="A62" s="16">
        <v>40513</v>
      </c>
      <c r="B62" s="14">
        <v>2.6225804773972843E-2</v>
      </c>
      <c r="C62" s="14">
        <v>6.666666666666667E-5</v>
      </c>
      <c r="D62" s="14">
        <f t="shared" si="0"/>
        <v>2.6159138107306176E-2</v>
      </c>
      <c r="E62" s="14">
        <v>6.5300040489854716E-2</v>
      </c>
      <c r="F62" s="25">
        <f t="shared" si="1"/>
        <v>6.5233373823188043E-2</v>
      </c>
      <c r="G62" s="14">
        <v>9.4498530920690854E-2</v>
      </c>
      <c r="H62" s="14">
        <v>-6.8339392813384678E-2</v>
      </c>
      <c r="M62" s="2">
        <v>38</v>
      </c>
      <c r="N62" s="2">
        <v>2.6681539420492891E-2</v>
      </c>
      <c r="O62" s="2">
        <v>5.5480744628932294E-2</v>
      </c>
    </row>
    <row r="63" spans="1:15" x14ac:dyDescent="0.25">
      <c r="A63" s="16">
        <v>40483</v>
      </c>
      <c r="B63" s="14">
        <v>6.1550555263585389E-2</v>
      </c>
      <c r="C63" s="14">
        <v>1.0833333333333334E-4</v>
      </c>
      <c r="D63" s="14">
        <f t="shared" si="0"/>
        <v>6.1442221930252054E-2</v>
      </c>
      <c r="E63" s="14">
        <v>-2.2902497989432113E-3</v>
      </c>
      <c r="F63" s="25">
        <f t="shared" si="1"/>
        <v>-2.3985831322765449E-3</v>
      </c>
      <c r="G63" s="14">
        <v>2.1107114428328379E-2</v>
      </c>
      <c r="H63" s="14">
        <v>4.0335107501923678E-2</v>
      </c>
      <c r="M63" s="2">
        <v>39</v>
      </c>
      <c r="N63" s="2">
        <v>2.1358320179245063E-3</v>
      </c>
      <c r="O63" s="2">
        <v>-8.6491447293243179E-2</v>
      </c>
    </row>
    <row r="64" spans="1:15" x14ac:dyDescent="0.25">
      <c r="A64" s="16">
        <v>40452</v>
      </c>
      <c r="B64" s="14">
        <v>5.2018324869709934E-2</v>
      </c>
      <c r="C64" s="14">
        <v>1.1666666666666668E-4</v>
      </c>
      <c r="D64" s="14">
        <f t="shared" si="0"/>
        <v>5.1901658203043266E-2</v>
      </c>
      <c r="E64" s="14">
        <v>3.6855994397076541E-2</v>
      </c>
      <c r="F64" s="25">
        <f t="shared" si="1"/>
        <v>3.6739327730409874E-2</v>
      </c>
      <c r="G64" s="14">
        <v>6.3577964690074221E-2</v>
      </c>
      <c r="H64" s="14">
        <v>-1.1676306487030955E-2</v>
      </c>
      <c r="M64" s="2">
        <v>40</v>
      </c>
      <c r="N64" s="2">
        <v>4.9946733827273895E-2</v>
      </c>
      <c r="O64" s="2">
        <v>-2.5636424543595777E-2</v>
      </c>
    </row>
    <row r="65" spans="1:15" x14ac:dyDescent="0.25">
      <c r="A65" s="16">
        <v>40422</v>
      </c>
      <c r="B65" s="14">
        <v>0.25819110377006976</v>
      </c>
      <c r="C65" s="14">
        <v>9.9999999999999991E-5</v>
      </c>
      <c r="D65" s="14">
        <f t="shared" si="0"/>
        <v>0.25809110377006977</v>
      </c>
      <c r="E65" s="14">
        <v>8.7551102944020132E-2</v>
      </c>
      <c r="F65" s="25">
        <f t="shared" si="1"/>
        <v>8.7451102944020129E-2</v>
      </c>
      <c r="G65" s="14">
        <v>0.11860829625685015</v>
      </c>
      <c r="H65" s="14">
        <v>0.13948280751321962</v>
      </c>
      <c r="M65" s="2">
        <v>41</v>
      </c>
      <c r="N65" s="2">
        <v>4.5074966696321203E-2</v>
      </c>
      <c r="O65" s="2">
        <v>1.9016346237673898E-2</v>
      </c>
    </row>
    <row r="66" spans="1:15" x14ac:dyDescent="0.25">
      <c r="A66" s="16">
        <v>40392</v>
      </c>
      <c r="B66" s="14">
        <v>5.8868462625061097E-2</v>
      </c>
      <c r="C66" s="14">
        <v>1.25E-4</v>
      </c>
      <c r="D66" s="14">
        <f t="shared" si="0"/>
        <v>5.8743462625061096E-2</v>
      </c>
      <c r="E66" s="14">
        <v>-4.7449184040287196E-2</v>
      </c>
      <c r="F66" s="25">
        <f t="shared" si="1"/>
        <v>-4.7574184040287196E-2</v>
      </c>
      <c r="G66" s="14">
        <v>-2.7915588607099157E-2</v>
      </c>
      <c r="H66" s="14">
        <v>8.665905123216025E-2</v>
      </c>
      <c r="M66" s="2">
        <v>42</v>
      </c>
      <c r="N66" s="2">
        <v>3.7317026229318082E-2</v>
      </c>
      <c r="O66" s="2">
        <v>-1.5698123434179423E-2</v>
      </c>
    </row>
    <row r="67" spans="1:15" x14ac:dyDescent="0.25">
      <c r="A67" s="16">
        <v>40360</v>
      </c>
      <c r="B67" s="14">
        <v>7.8985876277029562E-2</v>
      </c>
      <c r="C67" s="14">
        <v>1.3333333333333334E-4</v>
      </c>
      <c r="D67" s="14">
        <f t="shared" ref="D67:D120" si="2">B67-C67</f>
        <v>7.885254294369623E-2</v>
      </c>
      <c r="E67" s="14">
        <v>6.8777849911552336E-2</v>
      </c>
      <c r="F67" s="25">
        <f t="shared" ref="F67:F120" si="3">E67-C67</f>
        <v>6.8644516578219003E-2</v>
      </c>
      <c r="G67" s="14">
        <v>9.8200162662830687E-2</v>
      </c>
      <c r="H67" s="14">
        <v>-1.9347619719134457E-2</v>
      </c>
      <c r="M67" s="2">
        <v>43</v>
      </c>
      <c r="N67" s="2">
        <v>6.6588182027460002E-2</v>
      </c>
      <c r="O67" s="2">
        <v>5.8890640385978188E-3</v>
      </c>
    </row>
    <row r="68" spans="1:15" x14ac:dyDescent="0.25">
      <c r="A68" s="16">
        <v>40330</v>
      </c>
      <c r="B68" s="14">
        <v>-0.12912479777717834</v>
      </c>
      <c r="C68" s="14">
        <v>6.666666666666667E-5</v>
      </c>
      <c r="D68" s="14">
        <f t="shared" si="2"/>
        <v>-0.12919146444384499</v>
      </c>
      <c r="E68" s="14">
        <v>-5.3882442026415123E-2</v>
      </c>
      <c r="F68" s="25">
        <f t="shared" si="3"/>
        <v>-5.3949108693081789E-2</v>
      </c>
      <c r="G68" s="14">
        <v>-3.4833394498902118E-2</v>
      </c>
      <c r="H68" s="14">
        <v>-9.4358069944942877E-2</v>
      </c>
      <c r="M68" s="2">
        <v>44</v>
      </c>
      <c r="N68" s="2">
        <v>-4.4339332045452429E-2</v>
      </c>
      <c r="O68" s="2">
        <v>-3.7607705433341146E-2</v>
      </c>
    </row>
    <row r="69" spans="1:15" x14ac:dyDescent="0.25">
      <c r="A69" s="16">
        <v>40301</v>
      </c>
      <c r="B69" s="14">
        <v>-8.4901579070682243E-2</v>
      </c>
      <c r="C69" s="14">
        <v>1.25E-4</v>
      </c>
      <c r="D69" s="14">
        <f t="shared" si="2"/>
        <v>-8.5026579070682243E-2</v>
      </c>
      <c r="E69" s="14">
        <v>-8.1975841910334468E-2</v>
      </c>
      <c r="F69" s="25">
        <f t="shared" si="3"/>
        <v>-8.2100841910334468E-2</v>
      </c>
      <c r="G69" s="14">
        <v>-6.5382496883885366E-2</v>
      </c>
      <c r="H69" s="14">
        <v>-1.9644082186796877E-2</v>
      </c>
      <c r="M69" s="2">
        <v>45</v>
      </c>
      <c r="N69" s="2">
        <v>1.5510730059668422E-2</v>
      </c>
      <c r="O69" s="2">
        <v>0.12955957087514877</v>
      </c>
    </row>
    <row r="70" spans="1:15" x14ac:dyDescent="0.25">
      <c r="A70" s="16">
        <v>40269</v>
      </c>
      <c r="B70" s="14">
        <v>9.7959929352289584E-3</v>
      </c>
      <c r="C70" s="14">
        <v>1.25E-4</v>
      </c>
      <c r="D70" s="14">
        <f t="shared" si="2"/>
        <v>9.6709929352289583E-3</v>
      </c>
      <c r="E70" s="14">
        <v>1.4759229883791081E-2</v>
      </c>
      <c r="F70" s="25">
        <f t="shared" si="3"/>
        <v>1.4634229883791081E-2</v>
      </c>
      <c r="G70" s="14">
        <v>3.9590422177679968E-2</v>
      </c>
      <c r="H70" s="14">
        <v>-2.9919429242451008E-2</v>
      </c>
      <c r="M70" s="2">
        <v>46</v>
      </c>
      <c r="N70" s="2">
        <v>5.7656238533009413E-2</v>
      </c>
      <c r="O70" s="2">
        <v>6.9290215059327975E-2</v>
      </c>
    </row>
    <row r="71" spans="1:15" x14ac:dyDescent="0.25">
      <c r="A71" s="16">
        <v>40238</v>
      </c>
      <c r="B71" s="14">
        <v>0.14670609549482946</v>
      </c>
      <c r="C71" s="14">
        <v>9.1666666666666668E-5</v>
      </c>
      <c r="D71" s="14">
        <f t="shared" si="2"/>
        <v>0.14661442882816281</v>
      </c>
      <c r="E71" s="14">
        <v>5.8796426031891835E-2</v>
      </c>
      <c r="F71" s="25">
        <f t="shared" si="3"/>
        <v>5.8704759365225172E-2</v>
      </c>
      <c r="G71" s="14">
        <v>8.7413947176974455E-2</v>
      </c>
      <c r="H71" s="14">
        <v>5.9200481651188352E-2</v>
      </c>
      <c r="M71" s="2">
        <v>47</v>
      </c>
      <c r="N71" s="2">
        <v>6.7701716328305475E-2</v>
      </c>
      <c r="O71" s="2">
        <v>-0.14361059232235118</v>
      </c>
    </row>
    <row r="72" spans="1:15" x14ac:dyDescent="0.25">
      <c r="A72" s="16">
        <v>40210</v>
      </c>
      <c r="B72" s="14">
        <v>-5.5896673123461506E-2</v>
      </c>
      <c r="C72" s="14">
        <v>4.9999999999999996E-5</v>
      </c>
      <c r="D72" s="14">
        <f t="shared" si="2"/>
        <v>-5.5946673123461507E-2</v>
      </c>
      <c r="E72" s="14">
        <v>2.8513688940531301E-2</v>
      </c>
      <c r="F72" s="25">
        <f t="shared" si="3"/>
        <v>2.84636889405313E-2</v>
      </c>
      <c r="G72" s="14">
        <v>5.4597582035048081E-2</v>
      </c>
      <c r="H72" s="14">
        <v>-0.11054425515850959</v>
      </c>
      <c r="M72" s="2">
        <v>48</v>
      </c>
      <c r="N72" s="2">
        <v>7.0986417741848162E-2</v>
      </c>
      <c r="O72" s="2">
        <v>5.227822847601496E-2</v>
      </c>
    </row>
    <row r="73" spans="1:15" x14ac:dyDescent="0.25">
      <c r="A73" s="16">
        <v>40182</v>
      </c>
      <c r="B73" s="14">
        <v>-6.7722269767402019E-2</v>
      </c>
      <c r="C73" s="14">
        <v>1.6666666666666667E-5</v>
      </c>
      <c r="D73" s="14">
        <f t="shared" si="2"/>
        <v>-6.7738936434068683E-2</v>
      </c>
      <c r="E73" s="14">
        <v>-3.6974246154947377E-2</v>
      </c>
      <c r="F73" s="25">
        <f t="shared" si="3"/>
        <v>-3.6990912821614041E-2</v>
      </c>
      <c r="G73" s="14">
        <v>-1.6431058204219608E-2</v>
      </c>
      <c r="H73" s="14">
        <v>-5.1307878229849072E-2</v>
      </c>
      <c r="M73" s="2">
        <v>49</v>
      </c>
      <c r="N73" s="2">
        <v>3.2969362432330535E-2</v>
      </c>
      <c r="O73" s="2">
        <v>-0.13276647979974343</v>
      </c>
    </row>
    <row r="74" spans="1:15" x14ac:dyDescent="0.25">
      <c r="A74" s="16">
        <v>40148</v>
      </c>
      <c r="B74" s="14">
        <v>-1.0227356037749704E-2</v>
      </c>
      <c r="C74" s="14">
        <v>2.4999999999999998E-5</v>
      </c>
      <c r="D74" s="14">
        <f t="shared" si="2"/>
        <v>-1.0252356037749705E-2</v>
      </c>
      <c r="E74" s="14">
        <v>1.7770571188400419E-2</v>
      </c>
      <c r="F74" s="25">
        <f t="shared" si="3"/>
        <v>1.7745571188400418E-2</v>
      </c>
      <c r="G74" s="14">
        <v>4.2966721723275543E-2</v>
      </c>
      <c r="H74" s="14">
        <v>-5.3219077761025246E-2</v>
      </c>
      <c r="M74" s="2">
        <v>50</v>
      </c>
      <c r="N74" s="2">
        <v>1.8211405594962246E-2</v>
      </c>
      <c r="O74" s="2">
        <v>-0.1176061962227187</v>
      </c>
    </row>
    <row r="75" spans="1:15" x14ac:dyDescent="0.25">
      <c r="A75" s="16">
        <v>40119</v>
      </c>
      <c r="B75" s="14">
        <v>0.14392733177219644</v>
      </c>
      <c r="C75" s="14">
        <v>4.1666666666666672E-5</v>
      </c>
      <c r="D75" s="14">
        <f t="shared" si="2"/>
        <v>0.14388566510552978</v>
      </c>
      <c r="E75" s="14">
        <v>5.736406198137356E-2</v>
      </c>
      <c r="F75" s="25">
        <f t="shared" si="3"/>
        <v>5.7322395314706891E-2</v>
      </c>
      <c r="G75" s="14">
        <v>8.59138625965081E-2</v>
      </c>
      <c r="H75" s="14">
        <v>5.7971802509021675E-2</v>
      </c>
      <c r="M75" s="2">
        <v>51</v>
      </c>
      <c r="N75" s="2">
        <v>0.14059752353834476</v>
      </c>
      <c r="O75" s="2">
        <v>-0.15318505980520633</v>
      </c>
    </row>
    <row r="76" spans="1:15" x14ac:dyDescent="0.25">
      <c r="A76" s="16">
        <v>40087</v>
      </c>
      <c r="B76" s="14">
        <v>0.27260065046486021</v>
      </c>
      <c r="C76" s="14">
        <v>3.3333333333333335E-5</v>
      </c>
      <c r="D76" s="14">
        <f t="shared" si="2"/>
        <v>0.27256731713152688</v>
      </c>
      <c r="E76" s="14">
        <v>-1.9762000860415463E-2</v>
      </c>
      <c r="F76" s="25">
        <f t="shared" si="3"/>
        <v>-1.9795334193748796E-2</v>
      </c>
      <c r="G76" s="14">
        <v>2.2288760889112719E-3</v>
      </c>
      <c r="H76" s="14">
        <v>0.27033844104261562</v>
      </c>
      <c r="M76" s="2">
        <v>52</v>
      </c>
      <c r="N76" s="2">
        <v>-5.4163198415362296E-2</v>
      </c>
      <c r="O76" s="2">
        <v>5.8809390947001799E-2</v>
      </c>
    </row>
    <row r="77" spans="1:15" x14ac:dyDescent="0.25">
      <c r="A77" s="16">
        <v>40057</v>
      </c>
      <c r="B77" s="14">
        <v>0.14989529129461024</v>
      </c>
      <c r="C77" s="14">
        <v>4.9999999999999996E-5</v>
      </c>
      <c r="D77" s="14">
        <f t="shared" si="2"/>
        <v>0.14984529129461024</v>
      </c>
      <c r="E77" s="14">
        <v>3.5723345788458705E-2</v>
      </c>
      <c r="F77" s="25">
        <f t="shared" si="3"/>
        <v>3.5673345788458703E-2</v>
      </c>
      <c r="G77" s="14">
        <v>6.2421204954043033E-2</v>
      </c>
      <c r="H77" s="14">
        <v>8.7424086340567211E-2</v>
      </c>
      <c r="M77" s="2">
        <v>53</v>
      </c>
      <c r="N77" s="2">
        <v>-3.79355005913036E-2</v>
      </c>
      <c r="O77" s="2">
        <v>5.1576984358922898E-3</v>
      </c>
    </row>
    <row r="78" spans="1:15" x14ac:dyDescent="0.25">
      <c r="A78" s="16">
        <v>40028</v>
      </c>
      <c r="B78" s="14">
        <v>-5.3288245025927043E-2</v>
      </c>
      <c r="C78" s="14">
        <v>9.9999999999999991E-5</v>
      </c>
      <c r="D78" s="14">
        <f t="shared" si="2"/>
        <v>-5.3388245025927046E-2</v>
      </c>
      <c r="E78" s="14">
        <v>3.3560189240494864E-2</v>
      </c>
      <c r="F78" s="25">
        <f t="shared" si="3"/>
        <v>3.3460189240494861E-2</v>
      </c>
      <c r="G78" s="14">
        <v>6.0019578544188143E-2</v>
      </c>
      <c r="H78" s="14">
        <v>-0.1134078235701152</v>
      </c>
      <c r="M78" s="2">
        <v>54</v>
      </c>
      <c r="N78" s="2">
        <v>3.7062302305568631E-4</v>
      </c>
      <c r="O78" s="2">
        <v>8.7766607285584608E-2</v>
      </c>
    </row>
    <row r="79" spans="1:15" x14ac:dyDescent="0.25">
      <c r="A79" s="16">
        <v>39995</v>
      </c>
      <c r="B79" s="14">
        <v>2.510157661479432E-2</v>
      </c>
      <c r="C79" s="14">
        <v>1.25E-4</v>
      </c>
      <c r="D79" s="14">
        <f t="shared" si="2"/>
        <v>2.497657661479432E-2</v>
      </c>
      <c r="E79" s="14">
        <v>7.4141727016716619E-2</v>
      </c>
      <c r="F79" s="25">
        <f t="shared" si="3"/>
        <v>7.4016727016716619E-2</v>
      </c>
      <c r="G79" s="14">
        <v>0.1040298643530542</v>
      </c>
      <c r="H79" s="14">
        <v>-7.905328773825987E-2</v>
      </c>
      <c r="M79" s="2">
        <v>55</v>
      </c>
      <c r="N79" s="2">
        <v>3.8796265229644918E-3</v>
      </c>
      <c r="O79" s="2">
        <v>3.5760033622547149E-2</v>
      </c>
    </row>
    <row r="80" spans="1:15" x14ac:dyDescent="0.25">
      <c r="A80" s="16">
        <v>39965</v>
      </c>
      <c r="B80" s="14">
        <v>7.2701707211224709E-2</v>
      </c>
      <c r="C80" s="14">
        <v>8.3333333333333344E-5</v>
      </c>
      <c r="D80" s="14">
        <f t="shared" si="2"/>
        <v>7.2618373877891371E-2</v>
      </c>
      <c r="E80" s="14">
        <v>1.9582653030303376E-4</v>
      </c>
      <c r="F80" s="25">
        <f t="shared" si="3"/>
        <v>1.1249319696970042E-4</v>
      </c>
      <c r="G80" s="14">
        <v>2.3832031124812251E-2</v>
      </c>
      <c r="H80" s="14">
        <v>4.8786342753079123E-2</v>
      </c>
      <c r="M80" s="2">
        <v>56</v>
      </c>
      <c r="N80" s="2">
        <v>9.0411938056072227E-3</v>
      </c>
      <c r="O80" s="2">
        <v>-4.5636875036393389E-3</v>
      </c>
    </row>
    <row r="81" spans="1:15" x14ac:dyDescent="0.25">
      <c r="A81" s="16">
        <v>39934</v>
      </c>
      <c r="B81" s="14">
        <v>-3.1420753778716649E-2</v>
      </c>
      <c r="C81" s="14">
        <v>1.1666666666666668E-4</v>
      </c>
      <c r="D81" s="14">
        <f t="shared" si="2"/>
        <v>-3.1537420445383317E-2</v>
      </c>
      <c r="E81" s="14">
        <v>5.3081446255385467E-2</v>
      </c>
      <c r="F81" s="25">
        <f t="shared" si="3"/>
        <v>5.2964779588718799E-2</v>
      </c>
      <c r="G81" s="14">
        <v>8.1185157335617084E-2</v>
      </c>
      <c r="H81" s="14">
        <v>-0.11272257778100039</v>
      </c>
      <c r="M81" s="2">
        <v>57</v>
      </c>
      <c r="N81" s="2">
        <v>5.4604843379020641E-2</v>
      </c>
      <c r="O81" s="2">
        <v>3.2418358279553645E-2</v>
      </c>
    </row>
    <row r="82" spans="1:15" x14ac:dyDescent="0.25">
      <c r="A82" s="16">
        <v>39904</v>
      </c>
      <c r="B82" s="14">
        <v>9.6405158049968409E-2</v>
      </c>
      <c r="C82" s="14">
        <v>7.4999999999999993E-5</v>
      </c>
      <c r="D82" s="14">
        <f t="shared" si="2"/>
        <v>9.6330158049968403E-2</v>
      </c>
      <c r="E82" s="14">
        <v>9.3925079862164695E-2</v>
      </c>
      <c r="F82" s="25">
        <f t="shared" si="3"/>
        <v>9.385007986216469E-2</v>
      </c>
      <c r="G82" s="14">
        <v>0.12555220267721018</v>
      </c>
      <c r="H82" s="14">
        <v>-2.9222044627241775E-2</v>
      </c>
      <c r="M82" s="2">
        <v>58</v>
      </c>
      <c r="N82" s="2">
        <v>2.2519199004726695E-2</v>
      </c>
      <c r="O82" s="2">
        <v>1.6902278150910333E-2</v>
      </c>
    </row>
    <row r="83" spans="1:15" x14ac:dyDescent="0.25">
      <c r="A83" s="16">
        <v>39874</v>
      </c>
      <c r="B83" s="14">
        <v>0.13350827082098676</v>
      </c>
      <c r="C83" s="14">
        <v>8.3333333333333344E-5</v>
      </c>
      <c r="D83" s="14">
        <f t="shared" si="2"/>
        <v>0.13342493748765344</v>
      </c>
      <c r="E83" s="14">
        <v>8.540446162249471E-2</v>
      </c>
      <c r="F83" s="25">
        <f t="shared" si="3"/>
        <v>8.5321128289161371E-2</v>
      </c>
      <c r="G83" s="14">
        <v>0.11629693541428497</v>
      </c>
      <c r="H83" s="14">
        <v>1.7128002073368467E-2</v>
      </c>
      <c r="M83" s="2">
        <v>59</v>
      </c>
      <c r="N83" s="2">
        <v>5.8288433473578316E-2</v>
      </c>
      <c r="O83" s="2">
        <v>-3.6863983531449075E-2</v>
      </c>
    </row>
    <row r="84" spans="1:15" x14ac:dyDescent="0.25">
      <c r="A84" s="16">
        <v>39846</v>
      </c>
      <c r="B84" s="14">
        <v>0.10149610676640604</v>
      </c>
      <c r="C84" s="14">
        <v>1.8333333333333334E-4</v>
      </c>
      <c r="D84" s="14">
        <f t="shared" si="2"/>
        <v>0.10131277343307271</v>
      </c>
      <c r="E84" s="14">
        <v>-0.10993119757149228</v>
      </c>
      <c r="F84" s="25">
        <f t="shared" si="3"/>
        <v>-0.11011453090482561</v>
      </c>
      <c r="G84" s="14">
        <v>-9.5781799359134681E-2</v>
      </c>
      <c r="H84" s="14">
        <v>0.19709457279220738</v>
      </c>
      <c r="M84" s="2">
        <v>60</v>
      </c>
      <c r="N84" s="2">
        <v>4.8157401241915754E-2</v>
      </c>
      <c r="O84" s="2">
        <v>-0.10582962901969359</v>
      </c>
    </row>
    <row r="85" spans="1:15" x14ac:dyDescent="0.25">
      <c r="A85" s="16">
        <v>39815</v>
      </c>
      <c r="B85" s="14">
        <v>0.14703590380335235</v>
      </c>
      <c r="C85" s="14">
        <v>4.1666666666666672E-5</v>
      </c>
      <c r="D85" s="14">
        <f t="shared" si="2"/>
        <v>0.14699423713668569</v>
      </c>
      <c r="E85" s="14">
        <v>-8.5657342928314395E-2</v>
      </c>
      <c r="F85" s="25">
        <f t="shared" si="3"/>
        <v>-8.5699009594981057E-2</v>
      </c>
      <c r="G85" s="14">
        <v>-6.9287080383179184E-2</v>
      </c>
      <c r="H85" s="14">
        <v>0.21628131751986487</v>
      </c>
      <c r="M85" s="2">
        <v>61</v>
      </c>
      <c r="N85" s="2">
        <v>9.4498530920690854E-2</v>
      </c>
      <c r="O85" s="2">
        <v>-6.8339392813384678E-2</v>
      </c>
    </row>
    <row r="86" spans="1:15" x14ac:dyDescent="0.25">
      <c r="A86" s="16">
        <v>39783</v>
      </c>
      <c r="B86" s="14">
        <v>0.20093671660569742</v>
      </c>
      <c r="C86" s="14">
        <v>2.4999999999999998E-5</v>
      </c>
      <c r="D86" s="14">
        <f t="shared" si="2"/>
        <v>0.20091171660569743</v>
      </c>
      <c r="E86" s="14">
        <v>7.8215768970539834E-3</v>
      </c>
      <c r="F86" s="25">
        <f t="shared" si="3"/>
        <v>7.7965768970539836E-3</v>
      </c>
      <c r="G86" s="14">
        <v>3.2170482540116049E-2</v>
      </c>
      <c r="H86" s="14">
        <v>0.16874123406558139</v>
      </c>
      <c r="M86" s="2">
        <v>62</v>
      </c>
      <c r="N86" s="2">
        <v>2.1107114428328379E-2</v>
      </c>
      <c r="O86" s="2">
        <v>4.0335107501923678E-2</v>
      </c>
    </row>
    <row r="87" spans="1:15" x14ac:dyDescent="0.25">
      <c r="A87" s="16">
        <v>39755</v>
      </c>
      <c r="B87" s="14">
        <v>-0.25401817770726137</v>
      </c>
      <c r="C87" s="14">
        <v>7.4999999999999993E-5</v>
      </c>
      <c r="D87" s="14">
        <f t="shared" si="2"/>
        <v>-0.25409317770726136</v>
      </c>
      <c r="E87" s="14">
        <v>-7.4849042580645175E-2</v>
      </c>
      <c r="F87" s="25">
        <f t="shared" si="3"/>
        <v>-7.4924042580645181E-2</v>
      </c>
      <c r="G87" s="14">
        <v>-5.759452959152718E-2</v>
      </c>
      <c r="H87" s="14">
        <v>-0.1964986481157342</v>
      </c>
      <c r="M87" s="2">
        <v>63</v>
      </c>
      <c r="N87" s="2">
        <v>6.3577964690074221E-2</v>
      </c>
      <c r="O87" s="2">
        <v>-1.1676306487030955E-2</v>
      </c>
    </row>
    <row r="88" spans="1:15" x14ac:dyDescent="0.25">
      <c r="A88" s="16">
        <v>39722</v>
      </c>
      <c r="B88" s="14">
        <v>-0.21330400733084096</v>
      </c>
      <c r="C88" s="14">
        <v>2.1666666666666668E-4</v>
      </c>
      <c r="D88" s="14">
        <f t="shared" si="2"/>
        <v>-0.21352067399750763</v>
      </c>
      <c r="E88" s="14">
        <v>-0.1694245237674199</v>
      </c>
      <c r="F88" s="25">
        <f t="shared" si="3"/>
        <v>-0.16964119043408657</v>
      </c>
      <c r="G88" s="14">
        <v>-0.16037768063442964</v>
      </c>
      <c r="H88" s="14">
        <v>-5.3142993363077984E-2</v>
      </c>
      <c r="M88" s="2">
        <v>64</v>
      </c>
      <c r="N88" s="2">
        <v>0.11860829625685015</v>
      </c>
      <c r="O88" s="2">
        <v>0.13948280751321962</v>
      </c>
    </row>
    <row r="89" spans="1:15" x14ac:dyDescent="0.25">
      <c r="A89" s="16">
        <v>39693</v>
      </c>
      <c r="B89" s="14">
        <v>-9.9616337077498673E-2</v>
      </c>
      <c r="C89" s="14">
        <v>7.1666666666666667E-4</v>
      </c>
      <c r="D89" s="14">
        <f t="shared" si="2"/>
        <v>-0.10033300374416534</v>
      </c>
      <c r="E89" s="14">
        <v>-9.0791433779084607E-2</v>
      </c>
      <c r="F89" s="25">
        <f t="shared" si="3"/>
        <v>-9.1508100445751278E-2</v>
      </c>
      <c r="G89" s="14">
        <v>-7.5590866718263233E-2</v>
      </c>
      <c r="H89" s="14">
        <v>-2.4742137025902111E-2</v>
      </c>
      <c r="M89" s="2">
        <v>65</v>
      </c>
      <c r="N89" s="2">
        <v>-2.7915588607099157E-2</v>
      </c>
      <c r="O89" s="2">
        <v>8.665905123216025E-2</v>
      </c>
    </row>
    <row r="90" spans="1:15" x14ac:dyDescent="0.25">
      <c r="A90" s="16">
        <v>39661</v>
      </c>
      <c r="B90" s="14">
        <v>5.8553867359385163E-2</v>
      </c>
      <c r="C90" s="14">
        <v>1.3749999999999999E-3</v>
      </c>
      <c r="D90" s="14">
        <f t="shared" si="2"/>
        <v>5.7178867359385162E-2</v>
      </c>
      <c r="E90" s="14">
        <v>1.2190464532380041E-2</v>
      </c>
      <c r="F90" s="25">
        <f t="shared" si="3"/>
        <v>1.0815464532380041E-2</v>
      </c>
      <c r="G90" s="14">
        <v>3.5446455168466208E-2</v>
      </c>
      <c r="H90" s="14">
        <v>2.1732412190918954E-2</v>
      </c>
      <c r="M90" s="2">
        <v>66</v>
      </c>
      <c r="N90" s="2">
        <v>9.8200162662830687E-2</v>
      </c>
      <c r="O90" s="2">
        <v>-1.9347619719134457E-2</v>
      </c>
    </row>
    <row r="91" spans="1:15" x14ac:dyDescent="0.25">
      <c r="A91" s="16">
        <v>39630</v>
      </c>
      <c r="B91" s="14">
        <v>4.104723739132049E-2</v>
      </c>
      <c r="C91" s="14">
        <v>1.3166666666666667E-3</v>
      </c>
      <c r="D91" s="14">
        <f t="shared" si="2"/>
        <v>3.9730570724653823E-2</v>
      </c>
      <c r="E91" s="14">
        <v>-9.8593710937500134E-3</v>
      </c>
      <c r="F91" s="25">
        <f t="shared" si="3"/>
        <v>-1.1176037760416681E-2</v>
      </c>
      <c r="G91" s="14">
        <v>1.1582181876386342E-2</v>
      </c>
      <c r="H91" s="14">
        <v>2.814838884826748E-2</v>
      </c>
      <c r="M91" s="2">
        <v>67</v>
      </c>
      <c r="N91" s="2">
        <v>-3.4833394498902118E-2</v>
      </c>
      <c r="O91" s="2">
        <v>-9.4358069944942877E-2</v>
      </c>
    </row>
    <row r="92" spans="1:15" x14ac:dyDescent="0.25">
      <c r="A92" s="16">
        <v>39601</v>
      </c>
      <c r="B92" s="14">
        <v>-0.10156825159636423</v>
      </c>
      <c r="C92" s="14">
        <v>1.4083333333333333E-3</v>
      </c>
      <c r="D92" s="14">
        <f t="shared" si="2"/>
        <v>-0.10297658492969756</v>
      </c>
      <c r="E92" s="14">
        <v>-8.5962384902803612E-2</v>
      </c>
      <c r="F92" s="25">
        <f t="shared" si="3"/>
        <v>-8.7370718236136943E-2</v>
      </c>
      <c r="G92" s="14">
        <v>-7.1101149806273703E-2</v>
      </c>
      <c r="H92" s="14">
        <v>-3.1875435123423862E-2</v>
      </c>
      <c r="M92" s="2">
        <v>68</v>
      </c>
      <c r="N92" s="2">
        <v>-6.5382496883885366E-2</v>
      </c>
      <c r="O92" s="2">
        <v>-1.9644082186796877E-2</v>
      </c>
    </row>
    <row r="93" spans="1:15" x14ac:dyDescent="0.25">
      <c r="A93" s="16">
        <v>39569</v>
      </c>
      <c r="B93" s="14">
        <v>3.802627640949794E-2</v>
      </c>
      <c r="C93" s="14">
        <v>1.4416666666666666E-3</v>
      </c>
      <c r="D93" s="14">
        <f t="shared" si="2"/>
        <v>3.6584609742831273E-2</v>
      </c>
      <c r="E93" s="14">
        <v>1.0674181657577053E-2</v>
      </c>
      <c r="F93" s="25">
        <f t="shared" si="3"/>
        <v>9.2325149909103857E-3</v>
      </c>
      <c r="G93" s="14">
        <v>3.3728703467729611E-2</v>
      </c>
      <c r="H93" s="14">
        <v>2.855906275101662E-3</v>
      </c>
      <c r="M93" s="2">
        <v>69</v>
      </c>
      <c r="N93" s="2">
        <v>3.9590422177679968E-2</v>
      </c>
      <c r="O93" s="2">
        <v>-2.9919429242451008E-2</v>
      </c>
    </row>
    <row r="94" spans="1:15" x14ac:dyDescent="0.25">
      <c r="A94" s="16">
        <v>39539</v>
      </c>
      <c r="B94" s="14">
        <v>0.10280496061129196</v>
      </c>
      <c r="C94" s="14">
        <v>8.6666666666666674E-4</v>
      </c>
      <c r="D94" s="14">
        <f t="shared" si="2"/>
        <v>0.10193829394462529</v>
      </c>
      <c r="E94" s="14">
        <v>4.7546697913198877E-2</v>
      </c>
      <c r="F94" s="25">
        <f t="shared" si="3"/>
        <v>4.6680031246532208E-2</v>
      </c>
      <c r="G94" s="14">
        <v>7.4365207065143171E-2</v>
      </c>
      <c r="H94" s="14">
        <v>2.7573086879482123E-2</v>
      </c>
      <c r="M94" s="2">
        <v>70</v>
      </c>
      <c r="N94" s="2">
        <v>8.7413947176974455E-2</v>
      </c>
      <c r="O94" s="2">
        <v>5.9200481651188352E-2</v>
      </c>
    </row>
    <row r="95" spans="1:15" x14ac:dyDescent="0.25">
      <c r="A95" s="16">
        <v>39510</v>
      </c>
      <c r="B95" s="14">
        <v>0.10594077701348271</v>
      </c>
      <c r="C95" s="14">
        <v>1.1166666666666666E-3</v>
      </c>
      <c r="D95" s="14">
        <f t="shared" si="2"/>
        <v>0.10482411034681605</v>
      </c>
      <c r="E95" s="14">
        <v>-5.9596236145298409E-3</v>
      </c>
      <c r="F95" s="25">
        <f t="shared" si="3"/>
        <v>-7.0762902811965078E-3</v>
      </c>
      <c r="G95" s="14">
        <v>1.6031059127699556E-2</v>
      </c>
      <c r="H95" s="14">
        <v>8.8793051219116487E-2</v>
      </c>
      <c r="M95" s="2">
        <v>71</v>
      </c>
      <c r="N95" s="2">
        <v>5.4597582035048081E-2</v>
      </c>
      <c r="O95" s="2">
        <v>-0.11054425515850959</v>
      </c>
    </row>
    <row r="96" spans="1:15" x14ac:dyDescent="0.25">
      <c r="A96" s="16">
        <v>39479</v>
      </c>
      <c r="B96" s="14">
        <v>-0.17027022536435876</v>
      </c>
      <c r="C96" s="14">
        <v>1.8583333333333334E-3</v>
      </c>
      <c r="D96" s="14">
        <f t="shared" si="2"/>
        <v>-0.17212855869769209</v>
      </c>
      <c r="E96" s="14">
        <v>-3.4761192772624461E-2</v>
      </c>
      <c r="F96" s="25">
        <f t="shared" si="3"/>
        <v>-3.6619526105957798E-2</v>
      </c>
      <c r="G96" s="14">
        <v>-1.6028044623725309E-2</v>
      </c>
      <c r="H96" s="14">
        <v>-0.15610051407396677</v>
      </c>
      <c r="M96" s="2">
        <v>72</v>
      </c>
      <c r="N96" s="2">
        <v>-1.6431058204219608E-2</v>
      </c>
      <c r="O96" s="2">
        <v>-5.1307878229849072E-2</v>
      </c>
    </row>
    <row r="97" spans="1:15" x14ac:dyDescent="0.25">
      <c r="A97" s="16">
        <v>39449</v>
      </c>
      <c r="B97" s="14">
        <v>-0.1612694533815788</v>
      </c>
      <c r="C97" s="14">
        <v>2.2333333333333333E-3</v>
      </c>
      <c r="D97" s="14">
        <f t="shared" si="2"/>
        <v>-0.16350278671491214</v>
      </c>
      <c r="E97" s="14">
        <v>-6.116343193593643E-2</v>
      </c>
      <c r="F97" s="25">
        <f t="shared" si="3"/>
        <v>-6.3396765269269767E-2</v>
      </c>
      <c r="G97" s="14">
        <v>-4.508560262466145E-2</v>
      </c>
      <c r="H97" s="14">
        <v>-0.11841718409025069</v>
      </c>
      <c r="M97" s="2">
        <v>73</v>
      </c>
      <c r="N97" s="2">
        <v>4.2966721723275543E-2</v>
      </c>
      <c r="O97" s="2">
        <v>-5.3219077761025246E-2</v>
      </c>
    </row>
    <row r="98" spans="1:15" x14ac:dyDescent="0.25">
      <c r="A98" s="16">
        <v>39419</v>
      </c>
      <c r="B98" s="14">
        <v>2.2968209429510038E-2</v>
      </c>
      <c r="C98" s="14">
        <v>2.3250000000000002E-3</v>
      </c>
      <c r="D98" s="14">
        <f t="shared" si="2"/>
        <v>2.0643209429510038E-2</v>
      </c>
      <c r="E98" s="14">
        <v>-8.6285090339686121E-3</v>
      </c>
      <c r="F98" s="25">
        <f t="shared" si="3"/>
        <v>-1.0953509033968613E-2</v>
      </c>
      <c r="G98" s="14">
        <v>1.1823660892807817E-2</v>
      </c>
      <c r="H98" s="14">
        <v>8.8195485367022208E-3</v>
      </c>
      <c r="M98" s="2">
        <v>74</v>
      </c>
      <c r="N98" s="2">
        <v>8.59138625965081E-2</v>
      </c>
      <c r="O98" s="2">
        <v>5.7971802509021675E-2</v>
      </c>
    </row>
    <row r="99" spans="1:15" x14ac:dyDescent="0.25">
      <c r="A99" s="16">
        <v>39387</v>
      </c>
      <c r="B99" s="14">
        <v>1.5815995158362336E-2</v>
      </c>
      <c r="C99" s="14">
        <v>3.0249999999999999E-3</v>
      </c>
      <c r="D99" s="14">
        <f t="shared" si="2"/>
        <v>1.2790995158362337E-2</v>
      </c>
      <c r="E99" s="14">
        <v>-4.4043417224814418E-2</v>
      </c>
      <c r="F99" s="25">
        <f t="shared" si="3"/>
        <v>-4.7068417224814418E-2</v>
      </c>
      <c r="G99" s="14">
        <v>-2.7366751272304587E-2</v>
      </c>
      <c r="H99" s="14">
        <v>4.0157746430666927E-2</v>
      </c>
      <c r="M99" s="2">
        <v>75</v>
      </c>
      <c r="N99" s="2">
        <v>2.2288760889112719E-3</v>
      </c>
      <c r="O99" s="2">
        <v>0.27033844104261562</v>
      </c>
    </row>
    <row r="100" spans="1:15" x14ac:dyDescent="0.25">
      <c r="A100" s="16">
        <v>39356</v>
      </c>
      <c r="B100" s="14">
        <v>-4.2941491294868676E-2</v>
      </c>
      <c r="C100" s="14">
        <v>3.1000000000000003E-3</v>
      </c>
      <c r="D100" s="14">
        <f t="shared" si="2"/>
        <v>-4.6041491294868675E-2</v>
      </c>
      <c r="E100" s="14">
        <v>1.4822338300311211E-2</v>
      </c>
      <c r="F100" s="25">
        <f t="shared" si="3"/>
        <v>1.172233830031121E-2</v>
      </c>
      <c r="G100" s="14">
        <v>3.6430557261683205E-2</v>
      </c>
      <c r="H100" s="14">
        <v>-8.247204855655188E-2</v>
      </c>
      <c r="M100" s="2">
        <v>76</v>
      </c>
      <c r="N100" s="2">
        <v>6.2421204954043033E-2</v>
      </c>
      <c r="O100" s="2">
        <v>8.7424086340567211E-2</v>
      </c>
    </row>
    <row r="101" spans="1:15" x14ac:dyDescent="0.25">
      <c r="A101" s="16">
        <v>39329</v>
      </c>
      <c r="B101" s="14">
        <v>0.16568636387504124</v>
      </c>
      <c r="C101" s="14">
        <v>3.0833333333333333E-3</v>
      </c>
      <c r="D101" s="14">
        <f t="shared" si="2"/>
        <v>0.16260303054170791</v>
      </c>
      <c r="E101" s="14">
        <v>3.5794008343299488E-2</v>
      </c>
      <c r="F101" s="25">
        <f t="shared" si="3"/>
        <v>3.2710675009966154E-2</v>
      </c>
      <c r="G101" s="14">
        <v>5.9206236545288005E-2</v>
      </c>
      <c r="H101" s="14">
        <v>0.10339679399641991</v>
      </c>
      <c r="M101" s="2">
        <v>77</v>
      </c>
      <c r="N101" s="2">
        <v>6.0019578544188143E-2</v>
      </c>
      <c r="O101" s="2">
        <v>-0.1134078235701152</v>
      </c>
    </row>
    <row r="102" spans="1:15" x14ac:dyDescent="0.25">
      <c r="A102" s="16">
        <v>39295</v>
      </c>
      <c r="B102" s="14">
        <v>1.7443378947754239E-2</v>
      </c>
      <c r="C102" s="14">
        <v>3.4250000000000001E-3</v>
      </c>
      <c r="D102" s="14">
        <f t="shared" si="2"/>
        <v>1.4018378947754238E-2</v>
      </c>
      <c r="E102" s="14">
        <v>1.2863571531556817E-2</v>
      </c>
      <c r="F102" s="25">
        <f t="shared" si="3"/>
        <v>9.4385715315568157E-3</v>
      </c>
      <c r="G102" s="14">
        <v>3.3952307545983856E-2</v>
      </c>
      <c r="H102" s="14">
        <v>-1.9933928598229619E-2</v>
      </c>
      <c r="M102" s="2">
        <v>78</v>
      </c>
      <c r="N102" s="2">
        <v>0.1040298643530542</v>
      </c>
      <c r="O102" s="2">
        <v>-7.905328773825987E-2</v>
      </c>
    </row>
    <row r="103" spans="1:15" x14ac:dyDescent="0.25">
      <c r="A103" s="16">
        <v>39265</v>
      </c>
      <c r="B103" s="14">
        <v>0.14807771389693242</v>
      </c>
      <c r="C103" s="14">
        <v>3.9249999999999997E-3</v>
      </c>
      <c r="D103" s="14">
        <f t="shared" si="2"/>
        <v>0.14415271389693241</v>
      </c>
      <c r="E103" s="14">
        <v>-3.1981878316802548E-2</v>
      </c>
      <c r="F103" s="25">
        <f t="shared" si="3"/>
        <v>-3.5906878316802546E-2</v>
      </c>
      <c r="G103" s="14">
        <v>-1.5254708569872908E-2</v>
      </c>
      <c r="H103" s="14">
        <v>0.15940742246680531</v>
      </c>
      <c r="M103" s="2">
        <v>79</v>
      </c>
      <c r="N103" s="2">
        <v>2.3832031124812251E-2</v>
      </c>
      <c r="O103" s="2">
        <v>4.8786342753079123E-2</v>
      </c>
    </row>
    <row r="104" spans="1:15" x14ac:dyDescent="0.25">
      <c r="A104" s="16">
        <v>39234</v>
      </c>
      <c r="B104" s="14">
        <v>-1.0558215368212579E-2</v>
      </c>
      <c r="C104" s="14">
        <v>3.6833333333333332E-3</v>
      </c>
      <c r="D104" s="14">
        <f t="shared" si="2"/>
        <v>-1.4241548701545913E-2</v>
      </c>
      <c r="E104" s="14">
        <v>-1.7816322202167556E-2</v>
      </c>
      <c r="F104" s="25">
        <f t="shared" si="3"/>
        <v>-2.149965553550089E-2</v>
      </c>
      <c r="G104" s="14">
        <v>3.7941670521021709E-4</v>
      </c>
      <c r="H104" s="14">
        <v>-1.462096540675613E-2</v>
      </c>
      <c r="M104" s="2">
        <v>80</v>
      </c>
      <c r="N104" s="2">
        <v>8.1185157335617084E-2</v>
      </c>
      <c r="O104" s="2">
        <v>-0.11272257778100039</v>
      </c>
    </row>
    <row r="105" spans="1:15" x14ac:dyDescent="0.25">
      <c r="A105" s="16">
        <v>39203</v>
      </c>
      <c r="B105" s="14">
        <v>0.12734382431619687</v>
      </c>
      <c r="C105" s="14">
        <v>3.933333333333333E-3</v>
      </c>
      <c r="D105" s="14">
        <f t="shared" si="2"/>
        <v>0.12341049098286354</v>
      </c>
      <c r="E105" s="14">
        <v>3.254922870993493E-2</v>
      </c>
      <c r="F105" s="25">
        <f t="shared" si="3"/>
        <v>2.8615895376601596E-2</v>
      </c>
      <c r="G105" s="14">
        <v>5.4762750195860119E-2</v>
      </c>
      <c r="H105" s="14">
        <v>6.864774078700342E-2</v>
      </c>
      <c r="M105" s="2">
        <v>81</v>
      </c>
      <c r="N105" s="2">
        <v>0.12555220267721018</v>
      </c>
      <c r="O105" s="2">
        <v>-2.9222044627241775E-2</v>
      </c>
    </row>
    <row r="106" spans="1:15" x14ac:dyDescent="0.25">
      <c r="A106" s="16">
        <v>39174</v>
      </c>
      <c r="B106" s="14">
        <v>0.54134205726710094</v>
      </c>
      <c r="C106" s="14">
        <v>4.0749999999999996E-3</v>
      </c>
      <c r="D106" s="14">
        <f t="shared" si="2"/>
        <v>0.53726705726710089</v>
      </c>
      <c r="E106" s="14">
        <v>4.3290690602424187E-2</v>
      </c>
      <c r="F106" s="25">
        <f t="shared" si="3"/>
        <v>3.9215690602424184E-2</v>
      </c>
      <c r="G106" s="14">
        <v>6.6265211771300972E-2</v>
      </c>
      <c r="H106" s="14">
        <v>0.47100184549579993</v>
      </c>
      <c r="M106" s="2">
        <v>82</v>
      </c>
      <c r="N106" s="2">
        <v>0.11629693541428497</v>
      </c>
      <c r="O106" s="2">
        <v>1.7128002073368467E-2</v>
      </c>
    </row>
    <row r="107" spans="1:15" x14ac:dyDescent="0.25">
      <c r="A107" s="16">
        <v>39142</v>
      </c>
      <c r="B107" s="14">
        <v>1.6607103132526741E-2</v>
      </c>
      <c r="C107" s="14">
        <v>4.2583333333333336E-3</v>
      </c>
      <c r="D107" s="14">
        <f t="shared" si="2"/>
        <v>1.2348769799193408E-2</v>
      </c>
      <c r="E107" s="14">
        <v>9.9799828968305526E-3</v>
      </c>
      <c r="F107" s="25">
        <f t="shared" si="3"/>
        <v>5.721649563497219E-3</v>
      </c>
      <c r="G107" s="14">
        <v>2.9918856785316014E-2</v>
      </c>
      <c r="H107" s="14">
        <v>-1.7570086986122606E-2</v>
      </c>
      <c r="M107" s="2">
        <v>83</v>
      </c>
      <c r="N107" s="2">
        <v>-9.5781799359134681E-2</v>
      </c>
      <c r="O107" s="2">
        <v>0.19709457279220738</v>
      </c>
    </row>
    <row r="108" spans="1:15" x14ac:dyDescent="0.25">
      <c r="A108" s="16">
        <v>39114</v>
      </c>
      <c r="B108" s="14">
        <v>3.9023123919465129E-2</v>
      </c>
      <c r="C108" s="14">
        <v>4.2416666666666662E-3</v>
      </c>
      <c r="D108" s="14">
        <f t="shared" si="2"/>
        <v>3.4781457252798464E-2</v>
      </c>
      <c r="E108" s="14">
        <v>-2.1846176033528231E-2</v>
      </c>
      <c r="F108" s="25">
        <f t="shared" si="3"/>
        <v>-2.6087842700194895E-2</v>
      </c>
      <c r="G108" s="14">
        <v>-4.5994951924701565E-3</v>
      </c>
      <c r="H108" s="14">
        <v>3.9380952445268624E-2</v>
      </c>
      <c r="M108" s="2">
        <v>84</v>
      </c>
      <c r="N108" s="2">
        <v>-6.9287080383179184E-2</v>
      </c>
      <c r="O108" s="2">
        <v>0.21628131751986487</v>
      </c>
    </row>
    <row r="109" spans="1:15" x14ac:dyDescent="0.25">
      <c r="A109" s="16">
        <v>39085</v>
      </c>
      <c r="B109" s="14">
        <v>-4.5362418787694432E-2</v>
      </c>
      <c r="C109" s="14">
        <v>4.0333333333333332E-3</v>
      </c>
      <c r="D109" s="14">
        <f t="shared" si="2"/>
        <v>-4.9395752121027765E-2</v>
      </c>
      <c r="E109" s="14">
        <v>1.4059042735039773E-2</v>
      </c>
      <c r="F109" s="25">
        <f t="shared" si="3"/>
        <v>1.002570940170644E-2</v>
      </c>
      <c r="G109" s="14">
        <v>3.4589445400725588E-2</v>
      </c>
      <c r="H109" s="14">
        <v>-8.3985197521753346E-2</v>
      </c>
      <c r="M109" s="2">
        <v>85</v>
      </c>
      <c r="N109" s="2">
        <v>3.2170482540116049E-2</v>
      </c>
      <c r="O109" s="2">
        <v>0.16874123406558139</v>
      </c>
    </row>
    <row r="110" spans="1:15" x14ac:dyDescent="0.25">
      <c r="A110" s="16">
        <v>39052</v>
      </c>
      <c r="B110" s="14">
        <v>-2.1814600892414476E-2</v>
      </c>
      <c r="C110" s="14">
        <v>3.9833333333333335E-3</v>
      </c>
      <c r="D110" s="14">
        <f t="shared" si="2"/>
        <v>-2.5797934225747811E-2</v>
      </c>
      <c r="E110" s="14">
        <v>1.2615782852659851E-2</v>
      </c>
      <c r="F110" s="25">
        <f t="shared" si="3"/>
        <v>8.6324495193265179E-3</v>
      </c>
      <c r="G110" s="14">
        <v>3.3077537111909125E-2</v>
      </c>
      <c r="H110" s="14">
        <v>-5.8875471337656936E-2</v>
      </c>
      <c r="M110" s="2">
        <v>86</v>
      </c>
      <c r="N110" s="2">
        <v>-5.759452959152718E-2</v>
      </c>
      <c r="O110" s="2">
        <v>-0.1964986481157342</v>
      </c>
    </row>
    <row r="111" spans="1:15" x14ac:dyDescent="0.25">
      <c r="A111" s="16">
        <v>39022</v>
      </c>
      <c r="B111" s="14">
        <v>5.9070622210553946E-2</v>
      </c>
      <c r="C111" s="14">
        <v>4.2750000000000002E-3</v>
      </c>
      <c r="D111" s="14">
        <f t="shared" si="2"/>
        <v>5.4795622210553944E-2</v>
      </c>
      <c r="E111" s="14">
        <v>1.6466656727820217E-2</v>
      </c>
      <c r="F111" s="25">
        <f t="shared" si="3"/>
        <v>1.2191656727820216E-2</v>
      </c>
      <c r="G111" s="14">
        <v>3.6939842305786473E-2</v>
      </c>
      <c r="H111" s="14">
        <v>1.7855779904767471E-2</v>
      </c>
      <c r="M111" s="2">
        <v>87</v>
      </c>
      <c r="N111" s="2">
        <v>-0.16037768063442964</v>
      </c>
      <c r="O111" s="2">
        <v>-5.3142993363077984E-2</v>
      </c>
    </row>
    <row r="112" spans="1:15" x14ac:dyDescent="0.25">
      <c r="A112" s="16">
        <v>38992</v>
      </c>
      <c r="B112" s="14">
        <v>0.18586554127850388</v>
      </c>
      <c r="C112" s="14">
        <v>4.0666666666666663E-3</v>
      </c>
      <c r="D112" s="14">
        <f t="shared" si="2"/>
        <v>0.18179887461183722</v>
      </c>
      <c r="E112" s="14">
        <v>3.1508002961554205E-2</v>
      </c>
      <c r="F112" s="25">
        <f t="shared" si="3"/>
        <v>2.7441336294887538E-2</v>
      </c>
      <c r="G112" s="14">
        <v>5.3488167015933397E-2</v>
      </c>
      <c r="H112" s="14">
        <v>0.12831070759590382</v>
      </c>
      <c r="M112" s="2">
        <v>88</v>
      </c>
      <c r="N112" s="2">
        <v>-7.5590866718263233E-2</v>
      </c>
      <c r="O112" s="2">
        <v>-2.4742137025902111E-2</v>
      </c>
    </row>
    <row r="113" spans="1:15" x14ac:dyDescent="0.25">
      <c r="A113" s="16">
        <v>38961</v>
      </c>
      <c r="B113" s="14">
        <v>4.1842328900421721E-2</v>
      </c>
      <c r="C113" s="14">
        <v>3.8999999999999998E-3</v>
      </c>
      <c r="D113" s="14">
        <f t="shared" si="2"/>
        <v>3.7942328900421721E-2</v>
      </c>
      <c r="E113" s="14">
        <v>2.4566298512509466E-2</v>
      </c>
      <c r="F113" s="25">
        <f t="shared" si="3"/>
        <v>2.0666298512509465E-2</v>
      </c>
      <c r="G113" s="14">
        <v>4.6136174821393983E-2</v>
      </c>
      <c r="H113" s="14">
        <v>-8.1938459209722619E-3</v>
      </c>
      <c r="M113" s="2">
        <v>89</v>
      </c>
      <c r="N113" s="2">
        <v>3.5446455168466208E-2</v>
      </c>
      <c r="O113" s="2">
        <v>2.1732412190918954E-2</v>
      </c>
    </row>
    <row r="114" spans="1:15" x14ac:dyDescent="0.25">
      <c r="A114" s="16">
        <v>38930</v>
      </c>
      <c r="B114" s="14">
        <v>0.14652291359326561</v>
      </c>
      <c r="C114" s="14">
        <v>4.2333333333333337E-3</v>
      </c>
      <c r="D114" s="14">
        <f t="shared" si="2"/>
        <v>0.14228958025993227</v>
      </c>
      <c r="E114" s="14">
        <v>2.1274193032348121E-2</v>
      </c>
      <c r="F114" s="25">
        <f t="shared" si="3"/>
        <v>1.7040859699014789E-2</v>
      </c>
      <c r="G114" s="14">
        <v>4.2201997815337892E-2</v>
      </c>
      <c r="H114" s="14">
        <v>0.10008758244459437</v>
      </c>
      <c r="M114" s="2">
        <v>90</v>
      </c>
      <c r="N114" s="2">
        <v>1.1582181876386342E-2</v>
      </c>
      <c r="O114" s="2">
        <v>2.814838884826748E-2</v>
      </c>
    </row>
    <row r="115" spans="1:15" x14ac:dyDescent="0.25">
      <c r="A115" s="16">
        <v>38901</v>
      </c>
      <c r="B115" s="14">
        <v>-0.30480871251292657</v>
      </c>
      <c r="C115" s="14">
        <v>4.0000000000000001E-3</v>
      </c>
      <c r="D115" s="14">
        <f t="shared" si="2"/>
        <v>-0.30880871251292658</v>
      </c>
      <c r="E115" s="14">
        <v>5.0858787979908282E-3</v>
      </c>
      <c r="F115" s="25">
        <f t="shared" si="3"/>
        <v>1.0858787979908281E-3</v>
      </c>
      <c r="G115" s="14">
        <v>2.488830912219819E-2</v>
      </c>
      <c r="H115" s="14">
        <v>-0.33369702163512477</v>
      </c>
      <c r="M115" s="2">
        <v>91</v>
      </c>
      <c r="N115" s="2">
        <v>-7.1101149806273703E-2</v>
      </c>
      <c r="O115" s="2">
        <v>-3.1875435123423862E-2</v>
      </c>
    </row>
    <row r="116" spans="1:15" x14ac:dyDescent="0.25">
      <c r="A116" s="16">
        <v>38869</v>
      </c>
      <c r="B116" s="14">
        <v>0.11759603820872479</v>
      </c>
      <c r="C116" s="14">
        <v>3.8500000000000001E-3</v>
      </c>
      <c r="D116" s="14">
        <f t="shared" si="2"/>
        <v>0.11374603820872478</v>
      </c>
      <c r="E116" s="14">
        <v>8.6596227782509416E-5</v>
      </c>
      <c r="F116" s="25">
        <f t="shared" si="3"/>
        <v>-3.7634037722174907E-3</v>
      </c>
      <c r="G116" s="14">
        <v>1.9626067235072715E-2</v>
      </c>
      <c r="H116" s="14">
        <v>9.4119970973652073E-2</v>
      </c>
      <c r="M116" s="2">
        <v>92</v>
      </c>
      <c r="N116" s="2">
        <v>3.3728703467729611E-2</v>
      </c>
      <c r="O116" s="2">
        <v>2.855906275101662E-3</v>
      </c>
    </row>
    <row r="117" spans="1:15" x14ac:dyDescent="0.25">
      <c r="A117" s="16">
        <v>38838</v>
      </c>
      <c r="B117" s="14">
        <v>-1.7040557144009188E-2</v>
      </c>
      <c r="C117" s="14">
        <v>3.8416666666666668E-3</v>
      </c>
      <c r="D117" s="14">
        <f t="shared" si="2"/>
        <v>-2.0882223810675855E-2</v>
      </c>
      <c r="E117" s="14">
        <v>-3.0916916141150885E-2</v>
      </c>
      <c r="F117" s="25">
        <f t="shared" si="3"/>
        <v>-3.4758582807817552E-2</v>
      </c>
      <c r="G117" s="14">
        <v>-1.4008625538271122E-2</v>
      </c>
      <c r="H117" s="14">
        <v>-6.8735982724047323E-3</v>
      </c>
      <c r="M117" s="2">
        <v>93</v>
      </c>
      <c r="N117" s="2">
        <v>7.4365207065143171E-2</v>
      </c>
      <c r="O117" s="2">
        <v>2.7573086879482123E-2</v>
      </c>
    </row>
    <row r="118" spans="1:15" x14ac:dyDescent="0.25">
      <c r="A118" s="16">
        <v>38810</v>
      </c>
      <c r="B118" s="14">
        <v>-3.613468481069472E-2</v>
      </c>
      <c r="C118" s="14">
        <v>3.7666666666666664E-3</v>
      </c>
      <c r="D118" s="14">
        <f t="shared" si="2"/>
        <v>-3.9901351477361388E-2</v>
      </c>
      <c r="E118" s="14">
        <v>1.2155652737941391E-2</v>
      </c>
      <c r="F118" s="25">
        <f t="shared" si="3"/>
        <v>8.388986071274725E-3</v>
      </c>
      <c r="G118" s="14">
        <v>3.2813340597110628E-2</v>
      </c>
      <c r="H118" s="14">
        <v>-7.2714692074472009E-2</v>
      </c>
      <c r="M118" s="2">
        <v>94</v>
      </c>
      <c r="N118" s="2">
        <v>1.6031059127699556E-2</v>
      </c>
      <c r="O118" s="2">
        <v>8.8793051219116487E-2</v>
      </c>
    </row>
    <row r="119" spans="1:15" x14ac:dyDescent="0.25">
      <c r="A119" s="16">
        <v>38777</v>
      </c>
      <c r="B119" s="14">
        <v>-2.4305556204742517E-2</v>
      </c>
      <c r="C119" s="14">
        <v>3.7249999999999996E-3</v>
      </c>
      <c r="D119" s="14">
        <f t="shared" si="2"/>
        <v>-2.8030556204742516E-2</v>
      </c>
      <c r="E119" s="14">
        <v>1.1095810459249567E-2</v>
      </c>
      <c r="F119" s="25">
        <f t="shared" si="3"/>
        <v>7.3708104592495674E-3</v>
      </c>
      <c r="G119" s="14">
        <v>3.1708458322985238E-2</v>
      </c>
      <c r="H119" s="14">
        <v>-5.9739014527727757E-2</v>
      </c>
      <c r="M119" s="2">
        <v>95</v>
      </c>
      <c r="N119" s="2">
        <v>-1.6028044623725309E-2</v>
      </c>
      <c r="O119" s="2">
        <v>-0.15610051407396677</v>
      </c>
    </row>
    <row r="120" spans="1:15" x14ac:dyDescent="0.25">
      <c r="A120" s="16">
        <v>38749</v>
      </c>
      <c r="B120" s="14">
        <v>-0.16465865684962069</v>
      </c>
      <c r="C120" s="14">
        <v>3.5916666666666662E-3</v>
      </c>
      <c r="D120" s="14">
        <f t="shared" si="2"/>
        <v>-0.16825032351628735</v>
      </c>
      <c r="E120" s="14">
        <v>4.5315763072539816E-4</v>
      </c>
      <c r="F120" s="25">
        <f t="shared" si="3"/>
        <v>-3.138509035941268E-3</v>
      </c>
      <c r="G120" s="14">
        <v>2.0304177287161454E-2</v>
      </c>
      <c r="H120" s="14">
        <v>-0.18855450080344882</v>
      </c>
      <c r="M120" s="2">
        <v>96</v>
      </c>
      <c r="N120" s="2">
        <v>-4.508560262466145E-2</v>
      </c>
      <c r="O120" s="2">
        <v>-0.11841718409025069</v>
      </c>
    </row>
    <row r="121" spans="1:15" x14ac:dyDescent="0.25">
      <c r="M121" s="2">
        <v>97</v>
      </c>
      <c r="N121" s="2">
        <v>1.1823660892807817E-2</v>
      </c>
      <c r="O121" s="2">
        <v>8.8195485367022208E-3</v>
      </c>
    </row>
    <row r="122" spans="1:15" x14ac:dyDescent="0.25">
      <c r="M122" s="2">
        <v>98</v>
      </c>
      <c r="N122" s="2">
        <v>-2.7366751272304587E-2</v>
      </c>
      <c r="O122" s="2">
        <v>4.0157746430666927E-2</v>
      </c>
    </row>
    <row r="123" spans="1:15" x14ac:dyDescent="0.25">
      <c r="M123" s="2">
        <v>99</v>
      </c>
      <c r="N123" s="2">
        <v>3.6430557261683205E-2</v>
      </c>
      <c r="O123" s="2">
        <v>-8.247204855655188E-2</v>
      </c>
    </row>
    <row r="124" spans="1:15" x14ac:dyDescent="0.25">
      <c r="M124" s="2">
        <v>100</v>
      </c>
      <c r="N124" s="2">
        <v>5.9206236545288005E-2</v>
      </c>
      <c r="O124" s="2">
        <v>0.10339679399641991</v>
      </c>
    </row>
    <row r="125" spans="1:15" x14ac:dyDescent="0.25">
      <c r="M125" s="2">
        <v>101</v>
      </c>
      <c r="N125" s="2">
        <v>3.3952307545983856E-2</v>
      </c>
      <c r="O125" s="2">
        <v>-1.9933928598229619E-2</v>
      </c>
    </row>
    <row r="126" spans="1:15" x14ac:dyDescent="0.25">
      <c r="M126" s="2">
        <v>102</v>
      </c>
      <c r="N126" s="2">
        <v>-1.5254708569872908E-2</v>
      </c>
      <c r="O126" s="2">
        <v>0.15940742246680531</v>
      </c>
    </row>
    <row r="127" spans="1:15" x14ac:dyDescent="0.25">
      <c r="M127" s="2">
        <v>103</v>
      </c>
      <c r="N127" s="2">
        <v>3.7941670521021709E-4</v>
      </c>
      <c r="O127" s="2">
        <v>-1.462096540675613E-2</v>
      </c>
    </row>
    <row r="128" spans="1:15" x14ac:dyDescent="0.25">
      <c r="M128" s="2">
        <v>104</v>
      </c>
      <c r="N128" s="2">
        <v>5.4762750195860119E-2</v>
      </c>
      <c r="O128" s="2">
        <v>6.864774078700342E-2</v>
      </c>
    </row>
    <row r="129" spans="13:15" x14ac:dyDescent="0.25">
      <c r="M129" s="2">
        <v>105</v>
      </c>
      <c r="N129" s="2">
        <v>6.6265211771300972E-2</v>
      </c>
      <c r="O129" s="2">
        <v>0.47100184549579993</v>
      </c>
    </row>
    <row r="130" spans="13:15" x14ac:dyDescent="0.25">
      <c r="M130" s="2">
        <v>106</v>
      </c>
      <c r="N130" s="2">
        <v>2.9918856785316014E-2</v>
      </c>
      <c r="O130" s="2">
        <v>-1.7570086986122606E-2</v>
      </c>
    </row>
    <row r="131" spans="13:15" x14ac:dyDescent="0.25">
      <c r="M131" s="2">
        <v>107</v>
      </c>
      <c r="N131" s="2">
        <v>-4.5994951924701565E-3</v>
      </c>
      <c r="O131" s="2">
        <v>3.9380952445268624E-2</v>
      </c>
    </row>
    <row r="132" spans="13:15" x14ac:dyDescent="0.25">
      <c r="M132" s="2">
        <v>108</v>
      </c>
      <c r="N132" s="2">
        <v>3.4589445400725588E-2</v>
      </c>
      <c r="O132" s="2">
        <v>-8.3985197521753346E-2</v>
      </c>
    </row>
    <row r="133" spans="13:15" x14ac:dyDescent="0.25">
      <c r="M133" s="2">
        <v>109</v>
      </c>
      <c r="N133" s="2">
        <v>3.3077537111909125E-2</v>
      </c>
      <c r="O133" s="2">
        <v>-5.8875471337656936E-2</v>
      </c>
    </row>
    <row r="134" spans="13:15" x14ac:dyDescent="0.25">
      <c r="M134" s="2">
        <v>110</v>
      </c>
      <c r="N134" s="2">
        <v>3.6939842305786473E-2</v>
      </c>
      <c r="O134" s="2">
        <v>1.7855779904767471E-2</v>
      </c>
    </row>
    <row r="135" spans="13:15" x14ac:dyDescent="0.25">
      <c r="M135" s="2">
        <v>111</v>
      </c>
      <c r="N135" s="2">
        <v>5.3488167015933397E-2</v>
      </c>
      <c r="O135" s="2">
        <v>0.12831070759590382</v>
      </c>
    </row>
    <row r="136" spans="13:15" x14ac:dyDescent="0.25">
      <c r="M136" s="2">
        <v>112</v>
      </c>
      <c r="N136" s="2">
        <v>4.6136174821393983E-2</v>
      </c>
      <c r="O136" s="2">
        <v>-8.1938459209722619E-3</v>
      </c>
    </row>
    <row r="137" spans="13:15" x14ac:dyDescent="0.25">
      <c r="M137" s="2">
        <v>113</v>
      </c>
      <c r="N137" s="2">
        <v>4.2201997815337892E-2</v>
      </c>
      <c r="O137" s="2">
        <v>0.10008758244459437</v>
      </c>
    </row>
    <row r="138" spans="13:15" x14ac:dyDescent="0.25">
      <c r="M138" s="2">
        <v>114</v>
      </c>
      <c r="N138" s="2">
        <v>2.488830912219819E-2</v>
      </c>
      <c r="O138" s="2">
        <v>-0.33369702163512477</v>
      </c>
    </row>
    <row r="139" spans="13:15" x14ac:dyDescent="0.25">
      <c r="M139" s="2">
        <v>115</v>
      </c>
      <c r="N139" s="2">
        <v>1.9626067235072715E-2</v>
      </c>
      <c r="O139" s="2">
        <v>9.4119970973652073E-2</v>
      </c>
    </row>
    <row r="140" spans="13:15" x14ac:dyDescent="0.25">
      <c r="M140" s="2">
        <v>116</v>
      </c>
      <c r="N140" s="2">
        <v>-1.4008625538271122E-2</v>
      </c>
      <c r="O140" s="2">
        <v>-6.8735982724047323E-3</v>
      </c>
    </row>
    <row r="141" spans="13:15" x14ac:dyDescent="0.25">
      <c r="M141" s="2">
        <v>117</v>
      </c>
      <c r="N141" s="2">
        <v>3.2813340597110628E-2</v>
      </c>
      <c r="O141" s="2">
        <v>-7.2714692074472009E-2</v>
      </c>
    </row>
    <row r="142" spans="13:15" x14ac:dyDescent="0.25">
      <c r="M142" s="2">
        <v>118</v>
      </c>
      <c r="N142" s="2">
        <v>3.1708458322985238E-2</v>
      </c>
      <c r="O142" s="2">
        <v>-5.9739014527727757E-2</v>
      </c>
    </row>
    <row r="143" spans="13:15" ht="15.75" thickBot="1" x14ac:dyDescent="0.3">
      <c r="M143" s="3">
        <v>119</v>
      </c>
      <c r="N143" s="3">
        <v>2.0304177287161454E-2</v>
      </c>
      <c r="O143" s="3">
        <v>-0.18855450080344882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"/>
  <sheetViews>
    <sheetView zoomScale="85" zoomScaleNormal="85" workbookViewId="0">
      <selection activeCell="N2" sqref="N2"/>
    </sheetView>
  </sheetViews>
  <sheetFormatPr defaultRowHeight="15" x14ac:dyDescent="0.25"/>
  <cols>
    <col min="1" max="1" width="14.28515625" bestFit="1" customWidth="1"/>
    <col min="2" max="5" width="9.85546875" bestFit="1" customWidth="1"/>
    <col min="6" max="6" width="17.140625" bestFit="1" customWidth="1"/>
    <col min="7" max="7" width="14.28515625" bestFit="1" customWidth="1"/>
    <col min="8" max="8" width="14.42578125" bestFit="1" customWidth="1"/>
    <col min="9" max="9" width="13.85546875" bestFit="1" customWidth="1"/>
    <col min="10" max="10" width="14.42578125" bestFit="1" customWidth="1"/>
    <col min="11" max="11" width="24.42578125" bestFit="1" customWidth="1"/>
    <col min="12" max="12" width="17" bestFit="1" customWidth="1"/>
    <col min="13" max="13" width="24.28515625" bestFit="1" customWidth="1"/>
    <col min="14" max="14" width="9.28515625" bestFit="1" customWidth="1"/>
    <col min="15" max="15" width="24.28515625" bestFit="1" customWidth="1"/>
    <col min="16" max="16" width="21.5703125" bestFit="1" customWidth="1"/>
    <col min="17" max="17" width="24.140625" bestFit="1" customWidth="1"/>
    <col min="21" max="21" width="18" bestFit="1" customWidth="1"/>
    <col min="22" max="22" width="12.7109375" bestFit="1" customWidth="1"/>
    <col min="23" max="23" width="14.5703125" bestFit="1" customWidth="1"/>
    <col min="24" max="24" width="12.7109375" bestFit="1" customWidth="1"/>
    <col min="25" max="25" width="12" bestFit="1" customWidth="1"/>
    <col min="26" max="26" width="13.42578125" bestFit="1" customWidth="1"/>
    <col min="27" max="27" width="12" bestFit="1" customWidth="1"/>
    <col min="28" max="28" width="12.7109375" bestFit="1" customWidth="1"/>
    <col min="29" max="29" width="12.5703125" bestFit="1" customWidth="1"/>
  </cols>
  <sheetData>
    <row r="1" spans="1:29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63</v>
      </c>
      <c r="G1" s="20" t="s">
        <v>54</v>
      </c>
      <c r="H1" s="20" t="s">
        <v>64</v>
      </c>
      <c r="I1" t="s">
        <v>56</v>
      </c>
      <c r="J1" s="20" t="s">
        <v>57</v>
      </c>
      <c r="K1" s="20" t="s">
        <v>69</v>
      </c>
      <c r="L1" s="20" t="s">
        <v>71</v>
      </c>
      <c r="M1" s="19" t="s">
        <v>59</v>
      </c>
      <c r="N1" s="20">
        <f>_xlfn.VAR.S(F2:F120)</f>
        <v>4.1298070769185558E-3</v>
      </c>
      <c r="O1" t="s">
        <v>58</v>
      </c>
    </row>
    <row r="2" spans="1:29" ht="15.75" thickBot="1" x14ac:dyDescent="0.3">
      <c r="A2" s="16">
        <v>42339</v>
      </c>
      <c r="B2" s="14">
        <v>2.0791233535271587E-2</v>
      </c>
      <c r="C2" s="14">
        <v>-9.7481610815391834E-3</v>
      </c>
      <c r="D2" s="14">
        <v>-0.11022826531812072</v>
      </c>
      <c r="E2" s="14">
        <v>1.6681749699429843E-2</v>
      </c>
      <c r="F2" s="14">
        <f>SUM(B2:E2)/4</f>
        <v>-2.0625860791239618E-2</v>
      </c>
      <c r="G2" s="14">
        <v>1.4166666666666668E-4</v>
      </c>
      <c r="H2" s="14">
        <f>F2-G2</f>
        <v>-2.0767527457906283E-2</v>
      </c>
      <c r="I2" s="14">
        <v>-1.7530185176314439E-2</v>
      </c>
      <c r="J2" s="14">
        <f>I2-D2</f>
        <v>9.2698080141806277E-2</v>
      </c>
      <c r="K2" s="24">
        <v>-2.0955540554388336E-2</v>
      </c>
      <c r="L2" s="24">
        <v>1.8801309648205228E-4</v>
      </c>
      <c r="M2" s="19" t="s">
        <v>60</v>
      </c>
      <c r="N2" s="24">
        <f>N1*P5</f>
        <v>7.4906173351825815E-4</v>
      </c>
    </row>
    <row r="3" spans="1:29" x14ac:dyDescent="0.25">
      <c r="A3" s="16">
        <v>42310</v>
      </c>
      <c r="B3" s="14">
        <v>3.9444014659243111E-2</v>
      </c>
      <c r="C3" s="14">
        <v>3.7821068865415808E-2</v>
      </c>
      <c r="D3" s="14">
        <v>-5.8042155426350529E-3</v>
      </c>
      <c r="E3" s="14">
        <v>6.2150443374962949E-2</v>
      </c>
      <c r="F3" s="14">
        <f>SUM(B3:E3)/4</f>
        <v>3.3402827839246703E-2</v>
      </c>
      <c r="G3" s="14">
        <v>5.833333333333334E-5</v>
      </c>
      <c r="H3" s="14">
        <f t="shared" ref="H3:H66" si="0">F3-G3</f>
        <v>3.3344494505913369E-2</v>
      </c>
      <c r="I3" s="14">
        <v>5.0486926072412786E-4</v>
      </c>
      <c r="J3" s="14">
        <f t="shared" ref="J3:J66" si="1">I3-D3</f>
        <v>6.3090848033591808E-3</v>
      </c>
      <c r="K3" s="24">
        <v>8.6781596493931759E-3</v>
      </c>
      <c r="L3" s="24">
        <v>2.4666334856520193E-2</v>
      </c>
      <c r="M3" s="19" t="s">
        <v>61</v>
      </c>
      <c r="N3" s="24">
        <f>N1-N2</f>
        <v>3.3807453434002979E-3</v>
      </c>
      <c r="O3" s="11" t="s">
        <v>21</v>
      </c>
      <c r="P3" s="11"/>
    </row>
    <row r="4" spans="1:29" x14ac:dyDescent="0.25">
      <c r="A4" s="16">
        <v>42278</v>
      </c>
      <c r="B4" s="14">
        <v>0.18933578066479101</v>
      </c>
      <c r="C4" s="14">
        <v>6.1400600154478992E-2</v>
      </c>
      <c r="D4" s="14">
        <v>8.3408852532749864E-2</v>
      </c>
      <c r="E4" s="14">
        <v>0.22272364308571252</v>
      </c>
      <c r="F4" s="14">
        <f>SUM(B4:E4)/4</f>
        <v>0.1392172191094331</v>
      </c>
      <c r="G4" s="14">
        <v>8.3333333333333337E-6</v>
      </c>
      <c r="H4" s="14">
        <f t="shared" si="0"/>
        <v>0.13920888577609977</v>
      </c>
      <c r="I4" s="14">
        <v>8.2983117760394132E-2</v>
      </c>
      <c r="J4" s="14">
        <f t="shared" si="1"/>
        <v>-4.2573477235573198E-4</v>
      </c>
      <c r="K4" s="24">
        <v>1.0988380105730321E-2</v>
      </c>
      <c r="L4" s="24">
        <v>0.12822050567036944</v>
      </c>
      <c r="M4" s="19" t="s">
        <v>62</v>
      </c>
      <c r="N4" s="24">
        <f>N2/N1</f>
        <v>0.18137935248955225</v>
      </c>
      <c r="O4" s="2" t="s">
        <v>22</v>
      </c>
      <c r="P4" s="2">
        <v>0.42588654884787364</v>
      </c>
    </row>
    <row r="5" spans="1:29" x14ac:dyDescent="0.25">
      <c r="A5" s="16">
        <v>42248</v>
      </c>
      <c r="B5" s="14">
        <v>1.7003662122912919E-2</v>
      </c>
      <c r="C5" s="14">
        <v>-4.8829944849559659E-2</v>
      </c>
      <c r="D5" s="14">
        <v>-2.1816239596360192E-2</v>
      </c>
      <c r="E5" s="14">
        <v>-1.9497357537754819E-3</v>
      </c>
      <c r="F5" s="14">
        <f t="shared" ref="F5:F66" si="2">SUM(B5:E5)/4</f>
        <v>-1.3898064519195603E-2</v>
      </c>
      <c r="G5" s="14">
        <v>0</v>
      </c>
      <c r="H5" s="14">
        <f t="shared" si="0"/>
        <v>-1.3898064519195603E-2</v>
      </c>
      <c r="I5" s="14">
        <v>-2.6442831573227132E-2</v>
      </c>
      <c r="J5" s="14">
        <f t="shared" si="1"/>
        <v>-4.6265919768669408E-3</v>
      </c>
      <c r="K5" s="24">
        <v>1.2429384744222493E-2</v>
      </c>
      <c r="L5" s="24">
        <v>-2.6327449263418096E-2</v>
      </c>
      <c r="M5" s="24"/>
      <c r="N5" s="24"/>
      <c r="O5" s="2" t="s">
        <v>23</v>
      </c>
      <c r="P5" s="2">
        <v>0.18137935248955225</v>
      </c>
    </row>
    <row r="6" spans="1:29" x14ac:dyDescent="0.25">
      <c r="A6" s="16">
        <v>42219</v>
      </c>
      <c r="B6" s="14">
        <v>-6.1948932321586575E-2</v>
      </c>
      <c r="C6" s="14">
        <v>-6.4643236988759678E-2</v>
      </c>
      <c r="D6" s="14">
        <v>-6.6196131546271186E-2</v>
      </c>
      <c r="E6" s="14">
        <v>-4.338339636071728E-2</v>
      </c>
      <c r="F6" s="14">
        <f t="shared" si="2"/>
        <v>-5.904292430433368E-2</v>
      </c>
      <c r="G6" s="14">
        <v>2.4999999999999998E-5</v>
      </c>
      <c r="H6" s="14">
        <f t="shared" si="0"/>
        <v>-5.9067924304333677E-2</v>
      </c>
      <c r="I6" s="14">
        <v>-6.2580818167202845E-2</v>
      </c>
      <c r="J6" s="14">
        <f t="shared" si="1"/>
        <v>3.6153133790683412E-3</v>
      </c>
      <c r="K6" s="24">
        <v>9.6021941805532092E-3</v>
      </c>
      <c r="L6" s="24">
        <v>-6.8670118484886883E-2</v>
      </c>
      <c r="M6" s="24"/>
      <c r="N6" s="24"/>
      <c r="O6" s="2" t="s">
        <v>24</v>
      </c>
      <c r="P6" s="2">
        <v>0.17438259481852278</v>
      </c>
    </row>
    <row r="7" spans="1:29" x14ac:dyDescent="0.25">
      <c r="A7" s="21">
        <v>42186</v>
      </c>
      <c r="B7" s="14">
        <v>5.77576081856764E-2</v>
      </c>
      <c r="C7" s="14">
        <v>1.7973893347259122E-2</v>
      </c>
      <c r="D7" s="14">
        <v>-3.2926721420837884E-2</v>
      </c>
      <c r="E7" s="14">
        <v>0.2351126009363276</v>
      </c>
      <c r="F7" s="14">
        <f t="shared" si="2"/>
        <v>6.9479345262106307E-2</v>
      </c>
      <c r="G7" s="14">
        <v>2.4999999999999998E-5</v>
      </c>
      <c r="H7" s="14">
        <f t="shared" si="0"/>
        <v>6.945434526210631E-2</v>
      </c>
      <c r="I7" s="14">
        <v>1.9742029696721453E-2</v>
      </c>
      <c r="J7" s="14">
        <f t="shared" si="1"/>
        <v>5.2668751117559337E-2</v>
      </c>
      <c r="K7" s="24">
        <v>-7.2244266432262942E-3</v>
      </c>
      <c r="L7" s="24">
        <v>7.6678771905332607E-2</v>
      </c>
      <c r="M7" s="24"/>
      <c r="N7" s="24"/>
      <c r="O7" s="2" t="s">
        <v>25</v>
      </c>
      <c r="P7" s="2">
        <v>5.8386881429907354E-2</v>
      </c>
    </row>
    <row r="8" spans="1:29" ht="15.75" thickBot="1" x14ac:dyDescent="0.3">
      <c r="A8" s="16">
        <v>42156</v>
      </c>
      <c r="B8" s="14">
        <v>-5.7831785325262487E-2</v>
      </c>
      <c r="C8" s="14">
        <v>3.0100395627408728E-2</v>
      </c>
      <c r="D8" s="14">
        <v>-3.722753947130189E-2</v>
      </c>
      <c r="E8" s="14">
        <v>1.1322565700094989E-2</v>
      </c>
      <c r="F8" s="14">
        <f t="shared" si="2"/>
        <v>-1.3409090867265164E-2</v>
      </c>
      <c r="G8" s="14">
        <v>0</v>
      </c>
      <c r="H8" s="14">
        <f t="shared" si="0"/>
        <v>-1.3409090867265164E-2</v>
      </c>
      <c r="I8" s="14">
        <v>-2.1011672375900514E-2</v>
      </c>
      <c r="J8" s="14">
        <f t="shared" si="1"/>
        <v>1.6215867095401376E-2</v>
      </c>
      <c r="K8" s="24">
        <v>5.2798724569519456E-3</v>
      </c>
      <c r="L8" s="24">
        <v>-1.8688963324217111E-2</v>
      </c>
      <c r="M8" s="24"/>
      <c r="N8" s="24"/>
      <c r="O8" s="3" t="s">
        <v>26</v>
      </c>
      <c r="P8" s="3">
        <v>119</v>
      </c>
    </row>
    <row r="9" spans="1:29" x14ac:dyDescent="0.25">
      <c r="A9" s="16">
        <v>42125</v>
      </c>
      <c r="B9" s="14">
        <v>-3.0334235772891079E-2</v>
      </c>
      <c r="C9" s="14">
        <v>3.9835585700009238E-2</v>
      </c>
      <c r="D9" s="14">
        <v>4.5339012335768231E-2</v>
      </c>
      <c r="E9" s="14">
        <v>1.7663265251228796E-2</v>
      </c>
      <c r="F9" s="14">
        <f t="shared" si="2"/>
        <v>1.8125906878528796E-2</v>
      </c>
      <c r="G9" s="14">
        <v>8.3333333333333337E-6</v>
      </c>
      <c r="H9" s="14">
        <f t="shared" si="0"/>
        <v>1.8117573545195463E-2</v>
      </c>
      <c r="I9" s="14">
        <v>1.0491382393316817E-2</v>
      </c>
      <c r="J9" s="14">
        <f t="shared" si="1"/>
        <v>-3.4847629942451414E-2</v>
      </c>
      <c r="K9" s="24">
        <v>2.2795996549472453E-2</v>
      </c>
      <c r="L9" s="24">
        <v>-4.6784230042769895E-3</v>
      </c>
      <c r="M9" s="24"/>
      <c r="N9" s="24"/>
    </row>
    <row r="10" spans="1:29" ht="15.75" thickBot="1" x14ac:dyDescent="0.3">
      <c r="A10" s="16">
        <v>42095</v>
      </c>
      <c r="B10" s="14">
        <v>0.19626160054389191</v>
      </c>
      <c r="C10" s="14">
        <v>5.1179653025699982E-2</v>
      </c>
      <c r="D10" s="14">
        <v>5.7864346546225307E-3</v>
      </c>
      <c r="E10" s="14">
        <v>0.13351247567569233</v>
      </c>
      <c r="F10" s="14">
        <f t="shared" si="2"/>
        <v>9.6685040974976683E-2</v>
      </c>
      <c r="G10" s="14">
        <v>1.6666666666666667E-5</v>
      </c>
      <c r="H10" s="14">
        <f t="shared" si="0"/>
        <v>9.6668374308310018E-2</v>
      </c>
      <c r="I10" s="14">
        <v>8.5208197301247512E-3</v>
      </c>
      <c r="J10" s="14">
        <f t="shared" si="1"/>
        <v>2.7343850755022206E-3</v>
      </c>
      <c r="K10" s="24">
        <v>9.9043757853586791E-3</v>
      </c>
      <c r="L10" s="24">
        <v>8.6763998522951344E-2</v>
      </c>
      <c r="M10" s="24"/>
      <c r="N10" s="24"/>
      <c r="O10" t="s">
        <v>27</v>
      </c>
    </row>
    <row r="11" spans="1:29" x14ac:dyDescent="0.25">
      <c r="A11" s="16">
        <v>42065</v>
      </c>
      <c r="B11" s="14">
        <v>-7.2747921574301544E-2</v>
      </c>
      <c r="C11" s="14">
        <v>-1.1422931167995948E-2</v>
      </c>
      <c r="D11" s="14">
        <v>-3.1371715684253058E-2</v>
      </c>
      <c r="E11" s="14">
        <v>-2.120159384257584E-2</v>
      </c>
      <c r="F11" s="14">
        <f t="shared" si="2"/>
        <v>-3.4186040567281598E-2</v>
      </c>
      <c r="G11" s="14">
        <v>1.6666666666666667E-5</v>
      </c>
      <c r="H11" s="14">
        <f t="shared" si="0"/>
        <v>-3.4202707233948262E-2</v>
      </c>
      <c r="I11" s="14">
        <v>-1.739610691375626E-2</v>
      </c>
      <c r="J11" s="14">
        <f t="shared" si="1"/>
        <v>1.3975608770496799E-2</v>
      </c>
      <c r="K11" s="24">
        <v>6.0483400530752986E-3</v>
      </c>
      <c r="L11" s="24">
        <v>-4.0251047287023563E-2</v>
      </c>
      <c r="M11" s="24"/>
      <c r="N11" s="24"/>
      <c r="O11" s="4"/>
      <c r="P11" s="4" t="s">
        <v>32</v>
      </c>
      <c r="Q11" s="4" t="s">
        <v>33</v>
      </c>
      <c r="R11" s="4" t="s">
        <v>34</v>
      </c>
      <c r="S11" s="4" t="s">
        <v>35</v>
      </c>
      <c r="T11" s="4" t="s">
        <v>36</v>
      </c>
      <c r="Y11" s="4" t="s">
        <v>35</v>
      </c>
      <c r="Z11" s="4" t="s">
        <v>36</v>
      </c>
    </row>
    <row r="12" spans="1:29" x14ac:dyDescent="0.25">
      <c r="A12" s="16">
        <v>42037</v>
      </c>
      <c r="B12" s="14">
        <v>9.3120292654272338E-2</v>
      </c>
      <c r="C12" s="14">
        <v>0.12688487631775164</v>
      </c>
      <c r="D12" s="14">
        <v>0.10077660047369982</v>
      </c>
      <c r="E12" s="14">
        <v>7.2292909125583033E-2</v>
      </c>
      <c r="F12" s="14">
        <f t="shared" si="2"/>
        <v>9.8268669642826711E-2</v>
      </c>
      <c r="G12" s="14">
        <v>1.6666666666666667E-5</v>
      </c>
      <c r="H12" s="14">
        <f t="shared" si="0"/>
        <v>9.8252002976160047E-2</v>
      </c>
      <c r="I12" s="14">
        <v>5.4892511014553946E-2</v>
      </c>
      <c r="J12" s="14">
        <f t="shared" si="1"/>
        <v>-4.5884089459145877E-2</v>
      </c>
      <c r="K12" s="24">
        <v>2.6581792776730374E-2</v>
      </c>
      <c r="L12" s="24">
        <v>7.1670210199429679E-2</v>
      </c>
      <c r="M12" s="24"/>
      <c r="N12" s="24"/>
      <c r="O12" s="2" t="s">
        <v>28</v>
      </c>
      <c r="P12" s="2">
        <v>1</v>
      </c>
      <c r="Q12" s="2">
        <v>8.8373401850507183E-2</v>
      </c>
      <c r="R12" s="2">
        <v>8.8373401850507183E-2</v>
      </c>
      <c r="S12" s="2">
        <v>25.923343499599152</v>
      </c>
      <c r="T12" s="2">
        <v>1.3734101419041267E-6</v>
      </c>
      <c r="Y12" s="2">
        <v>0.46375773185286956</v>
      </c>
      <c r="Z12" s="2">
        <v>0.49721859667469681</v>
      </c>
    </row>
    <row r="13" spans="1:29" x14ac:dyDescent="0.25">
      <c r="A13" s="16">
        <v>42006</v>
      </c>
      <c r="B13" s="14">
        <v>-0.13024756118601175</v>
      </c>
      <c r="C13" s="14">
        <v>-0.12544222872288729</v>
      </c>
      <c r="D13" s="14">
        <v>6.1424279245439785E-2</v>
      </c>
      <c r="E13" s="14">
        <v>0.14235537988035343</v>
      </c>
      <c r="F13" s="14">
        <f t="shared" si="2"/>
        <v>-1.297753269577645E-2</v>
      </c>
      <c r="G13" s="14">
        <v>1.6666666666666667E-5</v>
      </c>
      <c r="H13" s="14">
        <f t="shared" si="0"/>
        <v>-1.2994199362443117E-2</v>
      </c>
      <c r="I13" s="14">
        <v>-3.1040805790470194E-2</v>
      </c>
      <c r="J13" s="14">
        <f t="shared" si="1"/>
        <v>-9.2465085035909972E-2</v>
      </c>
      <c r="K13" s="24">
        <v>4.2560300834471064E-2</v>
      </c>
      <c r="L13" s="24">
        <v>-5.5554500196914179E-2</v>
      </c>
      <c r="M13" s="24"/>
      <c r="N13" s="24"/>
      <c r="O13" s="2" t="s">
        <v>29</v>
      </c>
      <c r="P13" s="2">
        <v>117</v>
      </c>
      <c r="Q13" s="2">
        <v>0.39885626700387705</v>
      </c>
      <c r="R13" s="2">
        <v>3.4090279231100604E-3</v>
      </c>
      <c r="S13" s="2"/>
      <c r="T13" s="2"/>
      <c r="Y13" s="2"/>
      <c r="Z13" s="2"/>
    </row>
    <row r="14" spans="1:29" ht="15.75" thickBot="1" x14ac:dyDescent="0.3">
      <c r="A14" s="16">
        <v>41974</v>
      </c>
      <c r="B14" s="14">
        <v>-2.8445998086175837E-2</v>
      </c>
      <c r="C14" s="14">
        <v>4.0226044865397589E-2</v>
      </c>
      <c r="D14" s="14">
        <v>-7.1891076734212467E-2</v>
      </c>
      <c r="E14" s="14">
        <v>-8.3540065399536428E-2</v>
      </c>
      <c r="F14" s="14">
        <f t="shared" si="2"/>
        <v>-3.5912773838631784E-2</v>
      </c>
      <c r="G14" s="14">
        <v>2.4999999999999998E-5</v>
      </c>
      <c r="H14" s="14">
        <f t="shared" si="0"/>
        <v>-3.5937773838631781E-2</v>
      </c>
      <c r="I14" s="14">
        <v>-4.1885878779204244E-3</v>
      </c>
      <c r="J14" s="14">
        <f t="shared" si="1"/>
        <v>6.7702488856292042E-2</v>
      </c>
      <c r="K14" s="24">
        <v>-1.2381394557328323E-2</v>
      </c>
      <c r="L14" s="24">
        <v>-2.3556379281303459E-2</v>
      </c>
      <c r="M14" s="24"/>
      <c r="N14" s="24"/>
      <c r="O14" s="3" t="s">
        <v>30</v>
      </c>
      <c r="P14" s="3">
        <v>118</v>
      </c>
      <c r="Q14" s="3">
        <v>0.48722966885438423</v>
      </c>
      <c r="R14" s="3"/>
      <c r="S14" s="3"/>
      <c r="T14" s="3"/>
      <c r="Y14" s="3"/>
      <c r="Z14" s="3"/>
    </row>
    <row r="15" spans="1:29" ht="15.75" thickBot="1" x14ac:dyDescent="0.3">
      <c r="A15" s="16">
        <v>41946</v>
      </c>
      <c r="B15" s="14">
        <v>2.4740179002458597E-2</v>
      </c>
      <c r="C15" s="14">
        <v>-5.2909869281701095E-3</v>
      </c>
      <c r="D15" s="14">
        <v>0.10597872844715385</v>
      </c>
      <c r="E15" s="14">
        <v>0.10862314207296629</v>
      </c>
      <c r="F15" s="14">
        <f t="shared" si="2"/>
        <v>5.8512765648602152E-2</v>
      </c>
      <c r="G15" s="14">
        <v>3.3333333333333335E-5</v>
      </c>
      <c r="H15" s="14">
        <f t="shared" si="0"/>
        <v>5.8479432315268816E-2</v>
      </c>
      <c r="I15" s="14">
        <v>2.4533588760364822E-2</v>
      </c>
      <c r="J15" s="14">
        <f t="shared" si="1"/>
        <v>-8.1445139686789028E-2</v>
      </c>
      <c r="K15" s="24">
        <v>3.8780169401543385E-2</v>
      </c>
      <c r="L15" s="24">
        <v>1.9699262913725431E-2</v>
      </c>
      <c r="M15" s="24"/>
      <c r="N15" s="24"/>
    </row>
    <row r="16" spans="1:29" x14ac:dyDescent="0.25">
      <c r="A16" s="16">
        <v>41913</v>
      </c>
      <c r="B16" s="14">
        <v>1.2726512524238828E-2</v>
      </c>
      <c r="C16" s="14">
        <v>1.0748243261382734E-2</v>
      </c>
      <c r="D16" s="14">
        <v>7.1960280490985087E-2</v>
      </c>
      <c r="E16" s="14">
        <v>-5.2660993966871364E-2</v>
      </c>
      <c r="F16" s="14">
        <f t="shared" si="2"/>
        <v>1.0693510577433823E-2</v>
      </c>
      <c r="G16" s="14">
        <v>1.6666666666666667E-5</v>
      </c>
      <c r="H16" s="14">
        <f t="shared" si="0"/>
        <v>1.0676843910767156E-2</v>
      </c>
      <c r="I16" s="14">
        <v>2.3201460786772321E-2</v>
      </c>
      <c r="J16" s="14">
        <f t="shared" si="1"/>
        <v>-4.8758819704212766E-2</v>
      </c>
      <c r="K16" s="24">
        <v>2.7567900948440326E-2</v>
      </c>
      <c r="L16" s="24">
        <v>-1.6891057037673171E-2</v>
      </c>
      <c r="M16" s="24"/>
      <c r="N16" s="24"/>
      <c r="O16" s="4"/>
      <c r="P16" s="4" t="s">
        <v>37</v>
      </c>
      <c r="Q16" s="4" t="s">
        <v>25</v>
      </c>
      <c r="R16" s="4" t="s">
        <v>38</v>
      </c>
      <c r="S16" s="4" t="s">
        <v>39</v>
      </c>
      <c r="T16" s="4" t="s">
        <v>40</v>
      </c>
      <c r="U16" s="4" t="s">
        <v>41</v>
      </c>
      <c r="V16" s="4" t="s">
        <v>42</v>
      </c>
      <c r="W16" s="4" t="s">
        <v>43</v>
      </c>
      <c r="X16" s="4" t="s">
        <v>43</v>
      </c>
      <c r="Y16" s="4" t="s">
        <v>39</v>
      </c>
      <c r="Z16" s="4" t="s">
        <v>40</v>
      </c>
      <c r="AA16" s="4" t="s">
        <v>41</v>
      </c>
      <c r="AB16" s="4" t="s">
        <v>42</v>
      </c>
      <c r="AC16" s="4" t="s">
        <v>43</v>
      </c>
    </row>
    <row r="17" spans="1:29" x14ac:dyDescent="0.25">
      <c r="A17" s="16">
        <v>41884</v>
      </c>
      <c r="B17" s="14">
        <v>2.047105718418455E-2</v>
      </c>
      <c r="C17" s="14">
        <v>1.3288533413906616E-2</v>
      </c>
      <c r="D17" s="14">
        <v>-1.7073131045007441E-2</v>
      </c>
      <c r="E17" s="14">
        <v>-4.8961793768711244E-2</v>
      </c>
      <c r="F17" s="14">
        <f t="shared" si="2"/>
        <v>-8.0688335539068796E-3</v>
      </c>
      <c r="G17" s="14">
        <v>8.3333333333333337E-6</v>
      </c>
      <c r="H17" s="14">
        <f t="shared" si="0"/>
        <v>-8.0771668872402138E-3</v>
      </c>
      <c r="I17" s="14">
        <v>-1.5513837223063764E-2</v>
      </c>
      <c r="J17" s="14">
        <f t="shared" si="1"/>
        <v>1.5592938219436761E-3</v>
      </c>
      <c r="K17" s="24">
        <v>1.0307463027936463E-2</v>
      </c>
      <c r="L17" s="24">
        <v>-1.8384629915176677E-2</v>
      </c>
      <c r="M17" s="24"/>
      <c r="N17" s="24"/>
      <c r="O17" s="2" t="s">
        <v>31</v>
      </c>
      <c r="P17" s="2">
        <v>1.0842341868326485E-2</v>
      </c>
      <c r="Q17" s="2">
        <v>5.5143419742332677E-3</v>
      </c>
      <c r="R17" s="2">
        <v>1.9662077395615349</v>
      </c>
      <c r="S17" s="2">
        <v>5.1642892400891809E-2</v>
      </c>
      <c r="T17" s="2">
        <v>-7.8523452862888296E-5</v>
      </c>
      <c r="U17" s="2">
        <v>2.1763207189515861E-2</v>
      </c>
      <c r="V17" s="2">
        <v>-7.8523452862888296E-5</v>
      </c>
      <c r="W17" s="2">
        <v>2.1763207189515861E-2</v>
      </c>
      <c r="X17" s="2">
        <v>2.8967981444123745E-2</v>
      </c>
      <c r="Y17" s="2">
        <v>4.3905926698288768E-3</v>
      </c>
      <c r="Z17" s="2">
        <v>5.4827544189432857E-3</v>
      </c>
      <c r="AA17" s="2">
        <v>2.8967981444123745E-2</v>
      </c>
      <c r="AB17" s="2">
        <v>5.4827544189432857E-3</v>
      </c>
      <c r="AC17" s="2">
        <v>2.8967981444123745E-2</v>
      </c>
    </row>
    <row r="18" spans="1:29" ht="15.75" thickBot="1" x14ac:dyDescent="0.3">
      <c r="A18" s="16">
        <v>41852</v>
      </c>
      <c r="B18" s="14">
        <v>5.9169285512177337E-2</v>
      </c>
      <c r="C18" s="14">
        <v>3.0865319544183128E-2</v>
      </c>
      <c r="D18" s="14">
        <v>7.7508834058833007E-2</v>
      </c>
      <c r="E18" s="14">
        <v>8.3229559514027981E-2</v>
      </c>
      <c r="F18" s="14">
        <f t="shared" si="2"/>
        <v>6.2693249657305369E-2</v>
      </c>
      <c r="G18" s="14">
        <v>2.4999999999999998E-5</v>
      </c>
      <c r="H18" s="14">
        <f t="shared" si="0"/>
        <v>6.2668249657305372E-2</v>
      </c>
      <c r="I18" s="14">
        <v>3.7655295489735119E-2</v>
      </c>
      <c r="J18" s="14">
        <f t="shared" si="1"/>
        <v>-3.9853538569097888E-2</v>
      </c>
      <c r="K18" s="24">
        <v>2.4513155024442533E-2</v>
      </c>
      <c r="L18" s="24">
        <v>3.8155094632862839E-2</v>
      </c>
      <c r="M18" s="24"/>
      <c r="N18" s="24"/>
      <c r="O18" s="3" t="s">
        <v>57</v>
      </c>
      <c r="P18" s="3">
        <v>-0.34302633208877181</v>
      </c>
      <c r="Q18" s="3">
        <v>6.7372389729189394E-2</v>
      </c>
      <c r="R18" s="3">
        <v>-5.0914971766268531</v>
      </c>
      <c r="S18" s="3">
        <v>1.3734101419040913E-6</v>
      </c>
      <c r="T18" s="3">
        <v>-0.47645381954550736</v>
      </c>
      <c r="U18" s="3">
        <v>-0.20959884463203626</v>
      </c>
      <c r="V18" s="3">
        <v>-0.47645381954550736</v>
      </c>
      <c r="W18" s="3">
        <v>-0.20959884463203626</v>
      </c>
      <c r="X18" s="3">
        <v>0.11599268889125078</v>
      </c>
      <c r="Y18" s="3">
        <v>0.49721859667466572</v>
      </c>
      <c r="Z18" s="3">
        <v>-0.23756834461716855</v>
      </c>
      <c r="AA18" s="3">
        <v>0.11599268889125078</v>
      </c>
      <c r="AB18" s="3">
        <v>-0.23756834461716855</v>
      </c>
      <c r="AC18" s="3">
        <v>0.11599268889125078</v>
      </c>
    </row>
    <row r="19" spans="1:29" x14ac:dyDescent="0.25">
      <c r="A19" s="16">
        <v>41821</v>
      </c>
      <c r="B19" s="14">
        <v>3.5011951114651503E-2</v>
      </c>
      <c r="C19" s="14">
        <v>7.8642950880851159E-3</v>
      </c>
      <c r="D19" s="14">
        <v>2.8731303317827202E-2</v>
      </c>
      <c r="E19" s="14">
        <v>-3.6301524220400033E-2</v>
      </c>
      <c r="F19" s="14">
        <f t="shared" si="2"/>
        <v>8.8265063250409469E-3</v>
      </c>
      <c r="G19" s="14">
        <v>1.6666666666666667E-5</v>
      </c>
      <c r="H19" s="14">
        <f t="shared" si="0"/>
        <v>8.8098396583742803E-3</v>
      </c>
      <c r="I19" s="14">
        <v>-1.5079830581919862E-2</v>
      </c>
      <c r="J19" s="14">
        <f t="shared" si="1"/>
        <v>-4.3811133899747064E-2</v>
      </c>
      <c r="K19" s="24">
        <v>2.587071443460677E-2</v>
      </c>
      <c r="L19" s="24">
        <v>-1.7060874776232492E-2</v>
      </c>
      <c r="M19" s="24"/>
      <c r="N19" s="24"/>
    </row>
    <row r="20" spans="1:29" x14ac:dyDescent="0.25">
      <c r="A20" s="16">
        <v>41792</v>
      </c>
      <c r="B20" s="14">
        <v>1.8563832012689161E-2</v>
      </c>
      <c r="C20" s="14">
        <v>3.6890440276661753E-2</v>
      </c>
      <c r="D20" s="14">
        <v>2.7661911888336773E-2</v>
      </c>
      <c r="E20" s="14">
        <v>3.9129775938433219E-2</v>
      </c>
      <c r="F20" s="14">
        <f t="shared" si="2"/>
        <v>3.0561490029030226E-2</v>
      </c>
      <c r="G20" s="14">
        <v>1.6666666666666667E-5</v>
      </c>
      <c r="H20" s="14">
        <f t="shared" si="0"/>
        <v>3.0544823362363558E-2</v>
      </c>
      <c r="I20" s="14">
        <v>1.9058331658920569E-2</v>
      </c>
      <c r="J20" s="14">
        <f t="shared" si="1"/>
        <v>-8.6035802294162043E-3</v>
      </c>
      <c r="K20" s="24">
        <v>1.3793596437254601E-2</v>
      </c>
      <c r="L20" s="24">
        <v>1.6751226925108956E-2</v>
      </c>
      <c r="M20" s="24"/>
      <c r="N20" s="24"/>
    </row>
    <row r="21" spans="1:29" x14ac:dyDescent="0.25">
      <c r="A21" s="16">
        <v>41760</v>
      </c>
      <c r="B21" s="14">
        <v>2.0515266552616814E-2</v>
      </c>
      <c r="C21" s="14">
        <v>-7.3240914590152828E-3</v>
      </c>
      <c r="D21" s="14">
        <v>7.8709267652074769E-2</v>
      </c>
      <c r="E21" s="14">
        <v>2.7685472862172881E-2</v>
      </c>
      <c r="F21" s="14">
        <f t="shared" si="2"/>
        <v>2.9896478901962294E-2</v>
      </c>
      <c r="G21" s="14">
        <v>2.4999999999999998E-5</v>
      </c>
      <c r="H21" s="14">
        <f t="shared" si="0"/>
        <v>2.9871478901962293E-2</v>
      </c>
      <c r="I21" s="14">
        <v>2.1030280012996005E-2</v>
      </c>
      <c r="J21" s="14">
        <f t="shared" si="1"/>
        <v>-5.7678987639078763E-2</v>
      </c>
      <c r="K21" s="24">
        <v>3.0627753436753283E-2</v>
      </c>
      <c r="L21" s="24">
        <v>-7.5627453479099049E-4</v>
      </c>
      <c r="M21" s="24"/>
      <c r="N21" s="24"/>
    </row>
    <row r="22" spans="1:29" x14ac:dyDescent="0.25">
      <c r="A22" s="16">
        <v>41730</v>
      </c>
      <c r="B22" s="14">
        <v>-1.4393824838475178E-2</v>
      </c>
      <c r="C22" s="14">
        <v>-7.2099532090240906E-2</v>
      </c>
      <c r="D22" s="14">
        <v>9.9396325810672467E-2</v>
      </c>
      <c r="E22" s="14">
        <v>-9.5846807025698089E-2</v>
      </c>
      <c r="F22" s="14">
        <f t="shared" si="2"/>
        <v>-2.0735959535935426E-2</v>
      </c>
      <c r="G22" s="14">
        <v>1.6666666666666667E-5</v>
      </c>
      <c r="H22" s="14">
        <f t="shared" si="0"/>
        <v>-2.0752626202602095E-2</v>
      </c>
      <c r="I22" s="14">
        <v>6.2007889650528281E-3</v>
      </c>
      <c r="J22" s="14">
        <f t="shared" si="1"/>
        <v>-9.3195536845619639E-2</v>
      </c>
      <c r="K22" s="24">
        <v>4.2810865039523374E-2</v>
      </c>
      <c r="L22" s="24">
        <v>-6.3563491242125472E-2</v>
      </c>
      <c r="M22" s="24"/>
      <c r="N22" s="24"/>
      <c r="O22" t="s">
        <v>65</v>
      </c>
    </row>
    <row r="23" spans="1:29" ht="15.75" thickBot="1" x14ac:dyDescent="0.3">
      <c r="A23" s="16">
        <v>41701</v>
      </c>
      <c r="B23" s="14">
        <v>6.9955639956980814E-2</v>
      </c>
      <c r="C23" s="14">
        <v>6.8461818416205036E-2</v>
      </c>
      <c r="D23" s="14">
        <v>1.9952958585146452E-2</v>
      </c>
      <c r="E23" s="14">
        <v>-7.1057748063113782E-2</v>
      </c>
      <c r="F23" s="14">
        <f t="shared" si="2"/>
        <v>2.1828167223804634E-2</v>
      </c>
      <c r="G23" s="14">
        <v>4.1666666666666672E-5</v>
      </c>
      <c r="H23" s="14">
        <f t="shared" si="0"/>
        <v>2.1786500557137968E-2</v>
      </c>
      <c r="I23" s="14">
        <v>6.9321656079357474E-3</v>
      </c>
      <c r="J23" s="14">
        <f t="shared" si="1"/>
        <v>-1.3020792977210704E-2</v>
      </c>
      <c r="K23" s="24">
        <v>1.5308816724186313E-2</v>
      </c>
      <c r="L23" s="24">
        <v>6.4776838329516553E-3</v>
      </c>
      <c r="M23" s="24"/>
      <c r="N23" s="24"/>
    </row>
    <row r="24" spans="1:29" x14ac:dyDescent="0.25">
      <c r="A24" s="16">
        <v>41673</v>
      </c>
      <c r="B24" s="14">
        <v>2.0012504022852103E-2</v>
      </c>
      <c r="C24" s="14">
        <v>2.637279422705489E-2</v>
      </c>
      <c r="D24" s="14">
        <v>5.7510786696100359E-2</v>
      </c>
      <c r="E24" s="14">
        <v>9.506827569729738E-3</v>
      </c>
      <c r="F24" s="14">
        <f t="shared" si="2"/>
        <v>2.8350728128934272E-2</v>
      </c>
      <c r="G24" s="14">
        <v>4.1666666666666672E-5</v>
      </c>
      <c r="H24" s="14">
        <f t="shared" si="0"/>
        <v>2.8309061462267606E-2</v>
      </c>
      <c r="I24" s="14">
        <v>4.3117029976595278E-2</v>
      </c>
      <c r="J24" s="14">
        <f t="shared" si="1"/>
        <v>-1.4393756719505081E-2</v>
      </c>
      <c r="K24" s="24">
        <v>1.5779779440796428E-2</v>
      </c>
      <c r="L24" s="24">
        <v>1.2529282021471178E-2</v>
      </c>
      <c r="M24" s="24"/>
      <c r="N24" s="24"/>
      <c r="O24" s="4" t="s">
        <v>66</v>
      </c>
      <c r="P24" s="4" t="s">
        <v>70</v>
      </c>
      <c r="Q24" s="4" t="s">
        <v>45</v>
      </c>
    </row>
    <row r="25" spans="1:29" x14ac:dyDescent="0.25">
      <c r="A25" s="16">
        <v>41641</v>
      </c>
      <c r="B25" s="14">
        <v>1.149432374268782E-2</v>
      </c>
      <c r="C25" s="14">
        <v>-4.7160027316970159E-2</v>
      </c>
      <c r="D25" s="14">
        <v>-0.10769675158013095</v>
      </c>
      <c r="E25" s="14">
        <v>-0.10055419166732436</v>
      </c>
      <c r="F25" s="14">
        <f t="shared" si="2"/>
        <v>-6.0979161705434409E-2</v>
      </c>
      <c r="G25" s="14">
        <v>1.6666666666666667E-5</v>
      </c>
      <c r="H25" s="14">
        <f t="shared" si="0"/>
        <v>-6.0995828372101074E-2</v>
      </c>
      <c r="I25" s="14">
        <v>-3.5582905675162646E-2</v>
      </c>
      <c r="J25" s="14">
        <f t="shared" si="1"/>
        <v>7.2113845904968304E-2</v>
      </c>
      <c r="K25" s="24">
        <v>-1.3894606185269689E-2</v>
      </c>
      <c r="L25" s="24">
        <v>-4.7101222186831382E-2</v>
      </c>
      <c r="M25" s="24"/>
      <c r="N25" s="24"/>
      <c r="O25" s="2">
        <v>1</v>
      </c>
      <c r="P25" s="2">
        <v>-2.0955540554388336E-2</v>
      </c>
      <c r="Q25" s="2">
        <v>1.8801309648205228E-4</v>
      </c>
    </row>
    <row r="26" spans="1:29" x14ac:dyDescent="0.25">
      <c r="A26" s="16">
        <v>41610</v>
      </c>
      <c r="B26" s="14">
        <v>-1.8882837902850304E-2</v>
      </c>
      <c r="C26" s="14">
        <v>2.2020264531377277E-2</v>
      </c>
      <c r="D26" s="14">
        <v>8.9017792649679246E-3</v>
      </c>
      <c r="E26" s="14">
        <v>1.3134530932555854E-2</v>
      </c>
      <c r="F26" s="14">
        <f t="shared" si="2"/>
        <v>6.2934342065126877E-3</v>
      </c>
      <c r="G26" s="14">
        <v>1.6666666666666667E-5</v>
      </c>
      <c r="H26" s="14">
        <f t="shared" si="0"/>
        <v>6.2767675398460211E-3</v>
      </c>
      <c r="I26" s="14">
        <v>2.356279155049279E-2</v>
      </c>
      <c r="J26" s="14">
        <f t="shared" si="1"/>
        <v>1.4661012285524865E-2</v>
      </c>
      <c r="K26" s="24">
        <v>5.8132285993144697E-3</v>
      </c>
      <c r="L26" s="24">
        <v>4.635389405315514E-4</v>
      </c>
      <c r="M26" s="24"/>
      <c r="N26" s="24"/>
      <c r="O26" s="2">
        <v>2</v>
      </c>
      <c r="P26" s="2">
        <v>8.6781596493931759E-3</v>
      </c>
      <c r="Q26" s="2">
        <v>2.4666334856520193E-2</v>
      </c>
    </row>
    <row r="27" spans="1:29" x14ac:dyDescent="0.25">
      <c r="A27" s="16">
        <v>41579</v>
      </c>
      <c r="B27" s="14">
        <v>8.4981005423638553E-2</v>
      </c>
      <c r="C27" s="14">
        <v>0.11020566659768992</v>
      </c>
      <c r="D27" s="14">
        <v>7.0052680166790685E-2</v>
      </c>
      <c r="E27" s="14">
        <v>8.1284498753631682E-2</v>
      </c>
      <c r="F27" s="14">
        <f t="shared" si="2"/>
        <v>8.6630962735437717E-2</v>
      </c>
      <c r="G27" s="14">
        <v>4.1666666666666672E-5</v>
      </c>
      <c r="H27" s="14">
        <f t="shared" si="0"/>
        <v>8.6589296068771054E-2</v>
      </c>
      <c r="I27" s="14">
        <v>2.8049471635186451E-2</v>
      </c>
      <c r="J27" s="14">
        <f t="shared" si="1"/>
        <v>-4.2003208531604233E-2</v>
      </c>
      <c r="K27" s="24">
        <v>2.5250548426882492E-2</v>
      </c>
      <c r="L27" s="24">
        <v>6.1338747641888562E-2</v>
      </c>
      <c r="M27" s="24"/>
      <c r="N27" s="24"/>
      <c r="O27" s="2">
        <v>3</v>
      </c>
      <c r="P27" s="2">
        <v>1.0988380105730321E-2</v>
      </c>
      <c r="Q27" s="2">
        <v>0.12822050567036944</v>
      </c>
    </row>
    <row r="28" spans="1:29" x14ac:dyDescent="0.25">
      <c r="A28" s="16">
        <v>41548</v>
      </c>
      <c r="B28" s="14">
        <v>6.4002485933356126E-2</v>
      </c>
      <c r="C28" s="14">
        <v>4.4439554721322867E-3</v>
      </c>
      <c r="D28" s="14">
        <v>9.6381803796907292E-2</v>
      </c>
      <c r="E28" s="14">
        <v>0.16437430122308549</v>
      </c>
      <c r="F28" s="14">
        <f t="shared" si="2"/>
        <v>8.2300636606370298E-2</v>
      </c>
      <c r="G28" s="14">
        <v>9.1666666666666668E-5</v>
      </c>
      <c r="H28" s="14">
        <f t="shared" si="0"/>
        <v>8.2208969939703627E-2</v>
      </c>
      <c r="I28" s="14">
        <v>4.4595752618006079E-2</v>
      </c>
      <c r="J28" s="14">
        <f t="shared" si="1"/>
        <v>-5.1786051178901213E-2</v>
      </c>
      <c r="K28" s="24">
        <v>2.8606321057586388E-2</v>
      </c>
      <c r="L28" s="24">
        <v>5.3602648882117243E-2</v>
      </c>
      <c r="M28" s="24"/>
      <c r="N28" s="24"/>
      <c r="O28" s="2">
        <v>4</v>
      </c>
      <c r="P28" s="2">
        <v>1.2429384744222493E-2</v>
      </c>
      <c r="Q28" s="2">
        <v>-2.6327449263418096E-2</v>
      </c>
    </row>
    <row r="29" spans="1:29" x14ac:dyDescent="0.25">
      <c r="A29" s="16">
        <v>41520</v>
      </c>
      <c r="B29" s="14">
        <v>-3.5929157138380454E-3</v>
      </c>
      <c r="C29" s="14">
        <v>2.2956607952850348E-2</v>
      </c>
      <c r="D29" s="14">
        <v>-2.1489365641074551E-2</v>
      </c>
      <c r="E29" s="14">
        <v>0.11267706869012833</v>
      </c>
      <c r="F29" s="14">
        <f t="shared" si="2"/>
        <v>2.763784882201652E-2</v>
      </c>
      <c r="G29" s="14">
        <v>1.6666666666666667E-5</v>
      </c>
      <c r="H29" s="14">
        <f t="shared" si="0"/>
        <v>2.7621182155349852E-2</v>
      </c>
      <c r="I29" s="14">
        <v>2.9749523177239112E-2</v>
      </c>
      <c r="J29" s="14">
        <f t="shared" si="1"/>
        <v>5.1238888818313663E-2</v>
      </c>
      <c r="K29" s="24">
        <v>-6.7339462233240339E-3</v>
      </c>
      <c r="L29" s="24">
        <v>3.4355128378673883E-2</v>
      </c>
      <c r="M29" s="24"/>
      <c r="N29" s="24"/>
      <c r="O29" s="2">
        <v>5</v>
      </c>
      <c r="P29" s="2">
        <v>9.6021941805532092E-3</v>
      </c>
      <c r="Q29" s="2">
        <v>-6.8670118484886883E-2</v>
      </c>
    </row>
    <row r="30" spans="1:29" x14ac:dyDescent="0.25">
      <c r="A30" s="16">
        <v>41487</v>
      </c>
      <c r="B30" s="14">
        <v>5.6386862049446075E-2</v>
      </c>
      <c r="C30" s="14">
        <v>-9.3307038150891322E-2</v>
      </c>
      <c r="D30" s="14">
        <v>8.3766759162493681E-2</v>
      </c>
      <c r="E30" s="14">
        <v>-6.7193380030564548E-2</v>
      </c>
      <c r="F30" s="14">
        <f t="shared" si="2"/>
        <v>-5.0866992423790284E-3</v>
      </c>
      <c r="G30" s="14">
        <v>3.3333333333333335E-5</v>
      </c>
      <c r="H30" s="14">
        <f t="shared" si="0"/>
        <v>-5.1200325757123615E-3</v>
      </c>
      <c r="I30" s="14">
        <v>-3.1298019033866864E-2</v>
      </c>
      <c r="J30" s="14">
        <f t="shared" si="1"/>
        <v>-0.11506477819636055</v>
      </c>
      <c r="K30" s="24">
        <v>5.0312590685632125E-2</v>
      </c>
      <c r="L30" s="24">
        <v>-5.5432623261344488E-2</v>
      </c>
      <c r="M30" s="24"/>
      <c r="N30" s="24"/>
      <c r="O30" s="2">
        <v>6</v>
      </c>
      <c r="P30" s="2">
        <v>-7.2244266432262942E-3</v>
      </c>
      <c r="Q30" s="2">
        <v>7.6678771905332607E-2</v>
      </c>
    </row>
    <row r="31" spans="1:29" x14ac:dyDescent="0.25">
      <c r="A31" s="16">
        <v>41456</v>
      </c>
      <c r="B31" s="14">
        <v>-7.817024024460989E-2</v>
      </c>
      <c r="C31" s="14">
        <v>6.3390794065053227E-2</v>
      </c>
      <c r="D31" s="14">
        <v>0.14122508663574804</v>
      </c>
      <c r="E31" s="14">
        <v>8.4734771977854756E-2</v>
      </c>
      <c r="F31" s="14">
        <f t="shared" si="2"/>
        <v>5.2795103108511536E-2</v>
      </c>
      <c r="G31" s="14">
        <v>1.6666666666666667E-5</v>
      </c>
      <c r="H31" s="14">
        <f t="shared" si="0"/>
        <v>5.2778436441844871E-2</v>
      </c>
      <c r="I31" s="14">
        <v>4.9462079815224991E-2</v>
      </c>
      <c r="J31" s="14">
        <f t="shared" si="1"/>
        <v>-9.1763006820523046E-2</v>
      </c>
      <c r="K31" s="24">
        <v>4.231946951940746E-2</v>
      </c>
      <c r="L31" s="24">
        <v>1.0458966922437411E-2</v>
      </c>
      <c r="M31" s="24"/>
      <c r="N31" s="24"/>
      <c r="O31" s="2">
        <v>7</v>
      </c>
      <c r="P31" s="2">
        <v>5.2798724569519456E-3</v>
      </c>
      <c r="Q31" s="2">
        <v>-1.8688963324217111E-2</v>
      </c>
    </row>
    <row r="32" spans="1:29" x14ac:dyDescent="0.25">
      <c r="A32" s="16">
        <v>41428</v>
      </c>
      <c r="B32" s="14">
        <v>-1.0315202929071985E-2</v>
      </c>
      <c r="C32" s="14">
        <v>-3.2973076813924224E-2</v>
      </c>
      <c r="D32" s="14">
        <v>-0.11829321765342539</v>
      </c>
      <c r="E32" s="14">
        <v>3.1537851491626148E-2</v>
      </c>
      <c r="F32" s="14">
        <f t="shared" si="2"/>
        <v>-3.2510911476198862E-2</v>
      </c>
      <c r="G32" s="14">
        <v>2.4999999999999998E-5</v>
      </c>
      <c r="H32" s="14">
        <f t="shared" si="0"/>
        <v>-3.2535911476198859E-2</v>
      </c>
      <c r="I32" s="14">
        <v>-1.4999301636062778E-2</v>
      </c>
      <c r="J32" s="14">
        <f t="shared" si="1"/>
        <v>0.10329391601736261</v>
      </c>
      <c r="K32" s="24">
        <v>-2.4590191270195044E-2</v>
      </c>
      <c r="L32" s="24">
        <v>-7.9457202060038146E-3</v>
      </c>
      <c r="M32" s="24"/>
      <c r="N32" s="24"/>
      <c r="O32" s="2">
        <v>8</v>
      </c>
      <c r="P32" s="2">
        <v>2.2795996549472453E-2</v>
      </c>
      <c r="Q32" s="2">
        <v>-4.6784230042769895E-3</v>
      </c>
    </row>
    <row r="33" spans="1:17" x14ac:dyDescent="0.25">
      <c r="A33" s="16">
        <v>41395</v>
      </c>
      <c r="B33" s="14">
        <v>6.1774255051013464E-2</v>
      </c>
      <c r="C33" s="14">
        <v>0.11385436827384375</v>
      </c>
      <c r="D33" s="14">
        <v>2.241929328960976E-2</v>
      </c>
      <c r="E33" s="14">
        <v>6.0635964387817411E-2</v>
      </c>
      <c r="F33" s="14">
        <f t="shared" si="2"/>
        <v>6.46709702505711E-2</v>
      </c>
      <c r="G33" s="14">
        <v>1.6666666666666667E-5</v>
      </c>
      <c r="H33" s="14">
        <f t="shared" si="0"/>
        <v>6.4654303583904435E-2</v>
      </c>
      <c r="I33" s="14">
        <v>2.0762811721046104E-2</v>
      </c>
      <c r="J33" s="14">
        <f t="shared" si="1"/>
        <v>-1.6564815685636558E-3</v>
      </c>
      <c r="K33" s="24">
        <v>1.1410558664963532E-2</v>
      </c>
      <c r="L33" s="24">
        <v>5.3243744918940905E-2</v>
      </c>
      <c r="M33" s="24"/>
      <c r="N33" s="24"/>
      <c r="O33" s="2">
        <v>9</v>
      </c>
      <c r="P33" s="2">
        <v>9.9043757853586791E-3</v>
      </c>
      <c r="Q33" s="2">
        <v>8.6763998522951344E-2</v>
      </c>
    </row>
    <row r="34" spans="1:17" x14ac:dyDescent="0.25">
      <c r="A34" s="16">
        <v>41365</v>
      </c>
      <c r="B34" s="14">
        <v>0.15693807411499447</v>
      </c>
      <c r="C34" s="14">
        <v>3.9115869981788072E-2</v>
      </c>
      <c r="D34" s="14">
        <v>2.7101862516859776E-4</v>
      </c>
      <c r="E34" s="14">
        <v>-4.7581494524428371E-2</v>
      </c>
      <c r="F34" s="14">
        <f t="shared" si="2"/>
        <v>3.7185867049380691E-2</v>
      </c>
      <c r="G34" s="14">
        <v>4.1666666666666672E-5</v>
      </c>
      <c r="H34" s="14">
        <f t="shared" si="0"/>
        <v>3.7144200382714022E-2</v>
      </c>
      <c r="I34" s="14">
        <v>1.8085767859252311E-2</v>
      </c>
      <c r="J34" s="14">
        <f t="shared" si="1"/>
        <v>1.7814749234083712E-2</v>
      </c>
      <c r="K34" s="24">
        <v>4.7314137814774924E-3</v>
      </c>
      <c r="L34" s="24">
        <v>3.2412786601236532E-2</v>
      </c>
      <c r="M34" s="24"/>
      <c r="N34" s="24"/>
      <c r="O34" s="2">
        <v>10</v>
      </c>
      <c r="P34" s="2">
        <v>6.0483400530752986E-3</v>
      </c>
      <c r="Q34" s="2">
        <v>-4.0251047287023563E-2</v>
      </c>
    </row>
    <row r="35" spans="1:17" x14ac:dyDescent="0.25">
      <c r="A35" s="16">
        <v>41334</v>
      </c>
      <c r="B35" s="14">
        <v>2.913670401222937E-2</v>
      </c>
      <c r="C35" s="14">
        <v>-2.9844670609255105E-2</v>
      </c>
      <c r="D35" s="14">
        <v>2.8545274394835098E-3</v>
      </c>
      <c r="E35" s="14">
        <v>8.4005036228308461E-3</v>
      </c>
      <c r="F35" s="14">
        <f t="shared" si="2"/>
        <v>2.6367661163221551E-3</v>
      </c>
      <c r="G35" s="14">
        <v>6.666666666666667E-5</v>
      </c>
      <c r="H35" s="14">
        <f t="shared" si="0"/>
        <v>2.5700994496554884E-3</v>
      </c>
      <c r="I35" s="14">
        <v>3.5987723516956116E-2</v>
      </c>
      <c r="J35" s="14">
        <f t="shared" si="1"/>
        <v>3.3133196077472608E-2</v>
      </c>
      <c r="K35" s="24">
        <v>-5.23216852507025E-4</v>
      </c>
      <c r="L35" s="24">
        <v>3.0933163021625134E-3</v>
      </c>
      <c r="M35" s="24"/>
      <c r="N35" s="24"/>
      <c r="O35" s="2">
        <v>11</v>
      </c>
      <c r="P35" s="2">
        <v>2.6581792776730374E-2</v>
      </c>
      <c r="Q35" s="2">
        <v>7.1670210199429679E-2</v>
      </c>
    </row>
    <row r="36" spans="1:17" x14ac:dyDescent="0.25">
      <c r="A36" s="16">
        <v>41306</v>
      </c>
      <c r="B36" s="14">
        <v>2.1135318964846321E-2</v>
      </c>
      <c r="C36" s="14">
        <v>3.9744955273578679E-2</v>
      </c>
      <c r="D36" s="14">
        <v>-2.5285935586344031E-2</v>
      </c>
      <c r="E36" s="14">
        <v>-4.6328097928436552E-3</v>
      </c>
      <c r="F36" s="14">
        <f t="shared" si="2"/>
        <v>7.7403822148093288E-3</v>
      </c>
      <c r="G36" s="14">
        <v>6.666666666666667E-5</v>
      </c>
      <c r="H36" s="14">
        <f t="shared" si="0"/>
        <v>7.6737155481426626E-3</v>
      </c>
      <c r="I36" s="14">
        <v>1.1060649195259176E-2</v>
      </c>
      <c r="J36" s="14">
        <f t="shared" si="1"/>
        <v>3.6346584781603207E-2</v>
      </c>
      <c r="K36" s="24">
        <v>-1.6254937932604352E-3</v>
      </c>
      <c r="L36" s="24">
        <v>9.2992093414030978E-3</v>
      </c>
      <c r="M36" s="24"/>
      <c r="N36" s="24"/>
      <c r="O36" s="2">
        <v>12</v>
      </c>
      <c r="P36" s="2">
        <v>4.2560300834471064E-2</v>
      </c>
      <c r="Q36" s="2">
        <v>-5.5554500196914179E-2</v>
      </c>
    </row>
    <row r="37" spans="1:17" x14ac:dyDescent="0.25">
      <c r="A37" s="16">
        <v>41276</v>
      </c>
      <c r="B37" s="14">
        <v>2.7705097341037131E-2</v>
      </c>
      <c r="C37" s="14">
        <v>7.7398540758016596E-2</v>
      </c>
      <c r="D37" s="14">
        <v>-0.14408930753840862</v>
      </c>
      <c r="E37" s="14">
        <v>5.8317077735820948E-2</v>
      </c>
      <c r="F37" s="14">
        <f t="shared" si="2"/>
        <v>4.8328520741165119E-3</v>
      </c>
      <c r="G37" s="14">
        <v>4.1666666666666672E-5</v>
      </c>
      <c r="H37" s="14">
        <f t="shared" si="0"/>
        <v>4.7911854074498455E-3</v>
      </c>
      <c r="I37" s="14">
        <v>5.0428096519578469E-2</v>
      </c>
      <c r="J37" s="14">
        <f t="shared" si="1"/>
        <v>0.19451740405798709</v>
      </c>
      <c r="K37" s="24">
        <v>-5.5882249773114401E-2</v>
      </c>
      <c r="L37" s="24">
        <v>6.0673435180564249E-2</v>
      </c>
      <c r="M37" s="24"/>
      <c r="N37" s="24"/>
      <c r="O37" s="2">
        <v>13</v>
      </c>
      <c r="P37" s="2">
        <v>-1.2381394557328323E-2</v>
      </c>
      <c r="Q37" s="2">
        <v>-2.3556379281303459E-2</v>
      </c>
    </row>
    <row r="38" spans="1:17" x14ac:dyDescent="0.25">
      <c r="A38" s="16">
        <v>41246</v>
      </c>
      <c r="B38" s="14">
        <v>3.3807988462944555E-3</v>
      </c>
      <c r="C38" s="14">
        <v>7.0350596735780355E-2</v>
      </c>
      <c r="D38" s="14">
        <v>-9.074287655346723E-2</v>
      </c>
      <c r="E38" s="14">
        <v>-4.681642475521078E-3</v>
      </c>
      <c r="F38" s="14">
        <f t="shared" si="2"/>
        <v>-5.4232808617283744E-3</v>
      </c>
      <c r="G38" s="14">
        <v>3.3333333333333335E-5</v>
      </c>
      <c r="H38" s="14">
        <f t="shared" si="0"/>
        <v>-5.4566141950617075E-3</v>
      </c>
      <c r="I38" s="14">
        <v>7.068230463864511E-3</v>
      </c>
      <c r="J38" s="14">
        <f t="shared" si="1"/>
        <v>9.7811107017331742E-2</v>
      </c>
      <c r="K38" s="24">
        <v>-2.2709443409371151E-2</v>
      </c>
      <c r="L38" s="24">
        <v>1.7252829214309442E-2</v>
      </c>
      <c r="M38" s="24"/>
      <c r="N38" s="24"/>
      <c r="O38" s="2">
        <v>14</v>
      </c>
      <c r="P38" s="2">
        <v>3.8780169401543385E-2</v>
      </c>
      <c r="Q38" s="2">
        <v>1.9699262913725431E-2</v>
      </c>
    </row>
    <row r="39" spans="1:17" x14ac:dyDescent="0.25">
      <c r="A39" s="16">
        <v>41214</v>
      </c>
      <c r="B39" s="14">
        <v>-5.9609641644414339E-2</v>
      </c>
      <c r="C39" s="14">
        <v>-1.4395377414003296E-2</v>
      </c>
      <c r="D39" s="14">
        <v>-1.237457297163584E-2</v>
      </c>
      <c r="E39" s="14">
        <v>8.2270617382758524E-2</v>
      </c>
      <c r="F39" s="14">
        <f t="shared" si="2"/>
        <v>-1.0272436618237388E-3</v>
      </c>
      <c r="G39" s="14">
        <v>1.0833333333333334E-4</v>
      </c>
      <c r="H39" s="14">
        <f t="shared" si="0"/>
        <v>-1.1355769951570721E-3</v>
      </c>
      <c r="I39" s="14">
        <v>2.8467170173434031E-3</v>
      </c>
      <c r="J39" s="14">
        <f t="shared" si="1"/>
        <v>1.5221289988979243E-2</v>
      </c>
      <c r="K39" s="24">
        <v>5.6210385937473942E-3</v>
      </c>
      <c r="L39" s="24">
        <v>-6.7566155889044665E-3</v>
      </c>
      <c r="M39" s="24"/>
      <c r="N39" s="24"/>
      <c r="O39" s="2">
        <v>15</v>
      </c>
      <c r="P39" s="2">
        <v>2.7567900948440326E-2</v>
      </c>
      <c r="Q39" s="2">
        <v>-1.6891057037673171E-2</v>
      </c>
    </row>
    <row r="40" spans="1:17" x14ac:dyDescent="0.25">
      <c r="A40" s="16">
        <v>41183</v>
      </c>
      <c r="B40" s="14">
        <v>-4.0994600269062716E-2</v>
      </c>
      <c r="C40" s="14">
        <v>3.7248752135754785E-2</v>
      </c>
      <c r="D40" s="14">
        <v>-0.10760004832840803</v>
      </c>
      <c r="E40" s="14">
        <v>-8.4263948608651995E-2</v>
      </c>
      <c r="F40" s="14">
        <f t="shared" si="2"/>
        <v>-4.8902461267591985E-2</v>
      </c>
      <c r="G40" s="14">
        <v>9.1666666666666668E-5</v>
      </c>
      <c r="H40" s="14">
        <f t="shared" si="0"/>
        <v>-4.8994127934258648E-2</v>
      </c>
      <c r="I40" s="14">
        <v>-1.9789409878227415E-2</v>
      </c>
      <c r="J40" s="14">
        <f t="shared" si="1"/>
        <v>8.7810638450180611E-2</v>
      </c>
      <c r="K40" s="24">
        <v>-1.9279019357612243E-2</v>
      </c>
      <c r="L40" s="24">
        <v>-2.9715108576646405E-2</v>
      </c>
      <c r="M40" s="24"/>
      <c r="N40" s="24"/>
      <c r="O40" s="2">
        <v>16</v>
      </c>
      <c r="P40" s="2">
        <v>1.0307463027936463E-2</v>
      </c>
      <c r="Q40" s="2">
        <v>-1.8384629915176677E-2</v>
      </c>
    </row>
    <row r="41" spans="1:17" x14ac:dyDescent="0.25">
      <c r="A41" s="16">
        <v>41156</v>
      </c>
      <c r="B41" s="14">
        <v>-3.4393216311411789E-2</v>
      </c>
      <c r="C41" s="14">
        <v>8.9930012902192741E-2</v>
      </c>
      <c r="D41" s="14">
        <v>2.7959870211949835E-3</v>
      </c>
      <c r="E41" s="14">
        <v>2.4368642617011452E-2</v>
      </c>
      <c r="F41" s="14">
        <f t="shared" si="2"/>
        <v>2.0675356557246845E-2</v>
      </c>
      <c r="G41" s="14">
        <v>5.833333333333334E-5</v>
      </c>
      <c r="H41" s="14">
        <f t="shared" si="0"/>
        <v>2.0617023223913511E-2</v>
      </c>
      <c r="I41" s="14">
        <v>2.4236153696477025E-2</v>
      </c>
      <c r="J41" s="14">
        <f t="shared" si="1"/>
        <v>2.1440166675282042E-2</v>
      </c>
      <c r="K41" s="24">
        <v>3.4878001343325695E-3</v>
      </c>
      <c r="L41" s="24">
        <v>1.7129223089580942E-2</v>
      </c>
      <c r="M41" s="24"/>
      <c r="N41" s="24"/>
      <c r="O41" s="2">
        <v>17</v>
      </c>
      <c r="P41" s="2">
        <v>2.4513155024442533E-2</v>
      </c>
      <c r="Q41" s="2">
        <v>3.8155094632862839E-2</v>
      </c>
    </row>
    <row r="42" spans="1:17" x14ac:dyDescent="0.25">
      <c r="A42" s="16">
        <v>41122</v>
      </c>
      <c r="B42" s="14">
        <v>5.2737511080109253E-2</v>
      </c>
      <c r="C42" s="14">
        <v>3.1666650477984601E-2</v>
      </c>
      <c r="D42" s="14">
        <v>9.3876853881901853E-2</v>
      </c>
      <c r="E42" s="14">
        <v>6.4166312933995107E-2</v>
      </c>
      <c r="F42" s="14">
        <f t="shared" si="2"/>
        <v>6.06118320934977E-2</v>
      </c>
      <c r="G42" s="14">
        <v>7.4999999999999993E-5</v>
      </c>
      <c r="H42" s="14">
        <f t="shared" si="0"/>
        <v>6.0536832093497701E-2</v>
      </c>
      <c r="I42" s="14">
        <v>1.9763369680148246E-2</v>
      </c>
      <c r="J42" s="14">
        <f t="shared" si="1"/>
        <v>-7.4113484201753607E-2</v>
      </c>
      <c r="K42" s="24">
        <v>3.626521851237316E-2</v>
      </c>
      <c r="L42" s="24">
        <v>2.4271613581124542E-2</v>
      </c>
      <c r="M42" s="24"/>
      <c r="N42" s="24"/>
      <c r="O42" s="2">
        <v>18</v>
      </c>
      <c r="P42" s="2">
        <v>2.587071443460677E-2</v>
      </c>
      <c r="Q42" s="2">
        <v>-1.7060874776232492E-2</v>
      </c>
    </row>
    <row r="43" spans="1:17" x14ac:dyDescent="0.25">
      <c r="A43" s="16">
        <v>41092</v>
      </c>
      <c r="B43" s="14">
        <v>-3.6613294759087388E-2</v>
      </c>
      <c r="C43" s="14">
        <v>1.5957733525372563E-2</v>
      </c>
      <c r="D43" s="14">
        <v>4.5821904409635419E-2</v>
      </c>
      <c r="E43" s="14">
        <v>2.1677236128471992E-2</v>
      </c>
      <c r="F43" s="14">
        <f t="shared" si="2"/>
        <v>1.1710894826098148E-2</v>
      </c>
      <c r="G43" s="14">
        <v>5.833333333333334E-5</v>
      </c>
      <c r="H43" s="14">
        <f t="shared" si="0"/>
        <v>1.1652561492764814E-2</v>
      </c>
      <c r="I43" s="14">
        <v>1.2597574126154365E-2</v>
      </c>
      <c r="J43" s="14">
        <f t="shared" si="1"/>
        <v>-3.3224330283481054E-2</v>
      </c>
      <c r="K43" s="24">
        <v>2.2239162021574894E-2</v>
      </c>
      <c r="L43" s="24">
        <v>-1.0586600528810081E-2</v>
      </c>
      <c r="M43" s="24"/>
      <c r="N43" s="24"/>
      <c r="O43" s="2">
        <v>19</v>
      </c>
      <c r="P43" s="2">
        <v>1.3793596437254601E-2</v>
      </c>
      <c r="Q43" s="2">
        <v>1.6751226925108956E-2</v>
      </c>
    </row>
    <row r="44" spans="1:17" x14ac:dyDescent="0.25">
      <c r="A44" s="16">
        <v>41061</v>
      </c>
      <c r="B44" s="14">
        <v>4.7961641560930579E-2</v>
      </c>
      <c r="C44" s="14">
        <v>7.7827956862651093E-2</v>
      </c>
      <c r="D44" s="14">
        <v>1.0852749081546077E-2</v>
      </c>
      <c r="E44" s="14">
        <v>7.2518912732724483E-2</v>
      </c>
      <c r="F44" s="14">
        <f t="shared" si="2"/>
        <v>5.2290315059463056E-2</v>
      </c>
      <c r="G44" s="14">
        <v>4.1666666666666672E-5</v>
      </c>
      <c r="H44" s="14">
        <f t="shared" si="0"/>
        <v>5.2248648392796387E-2</v>
      </c>
      <c r="I44" s="14">
        <v>3.9554982134591521E-2</v>
      </c>
      <c r="J44" s="14">
        <f t="shared" si="1"/>
        <v>2.8702233053045444E-2</v>
      </c>
      <c r="K44" s="24">
        <v>9.9672014138319637E-4</v>
      </c>
      <c r="L44" s="24">
        <v>5.1251928251413191E-2</v>
      </c>
      <c r="M44" s="24"/>
      <c r="N44" s="24"/>
      <c r="O44" s="2">
        <v>20</v>
      </c>
      <c r="P44" s="2">
        <v>3.0627753436753283E-2</v>
      </c>
      <c r="Q44" s="2">
        <v>-7.5627453479099049E-4</v>
      </c>
    </row>
    <row r="45" spans="1:17" x14ac:dyDescent="0.25">
      <c r="A45" s="16">
        <v>41030</v>
      </c>
      <c r="B45" s="14">
        <v>-8.240047956570215E-2</v>
      </c>
      <c r="C45" s="14">
        <v>-0.22871096216887341</v>
      </c>
      <c r="D45" s="14">
        <v>-1.0702338202139863E-2</v>
      </c>
      <c r="E45" s="14">
        <v>-8.1888704145460248E-2</v>
      </c>
      <c r="F45" s="14">
        <f t="shared" si="2"/>
        <v>-0.10092562102054391</v>
      </c>
      <c r="G45" s="14">
        <v>5.833333333333334E-5</v>
      </c>
      <c r="H45" s="14">
        <f t="shared" si="0"/>
        <v>-0.10098395435387723</v>
      </c>
      <c r="I45" s="14">
        <v>-6.265072563317764E-2</v>
      </c>
      <c r="J45" s="14">
        <f t="shared" si="1"/>
        <v>-5.1948387431037774E-2</v>
      </c>
      <c r="K45" s="24">
        <v>2.8662006666721827E-2</v>
      </c>
      <c r="L45" s="24">
        <v>-0.12964596102059905</v>
      </c>
      <c r="M45" s="24"/>
      <c r="N45" s="24"/>
      <c r="O45" s="2">
        <v>21</v>
      </c>
      <c r="P45" s="2">
        <v>4.2810865039523374E-2</v>
      </c>
      <c r="Q45" s="2">
        <v>-6.3563491242125472E-2</v>
      </c>
    </row>
    <row r="46" spans="1:17" x14ac:dyDescent="0.25">
      <c r="A46" s="16">
        <v>41001</v>
      </c>
      <c r="B46" s="14">
        <v>-7.4395486175637127E-3</v>
      </c>
      <c r="C46" s="14">
        <v>-5.9126971711568478E-2</v>
      </c>
      <c r="D46" s="14">
        <v>-2.5969524537141315E-2</v>
      </c>
      <c r="E46" s="14">
        <v>0.14512863426815051</v>
      </c>
      <c r="F46" s="14">
        <f t="shared" si="2"/>
        <v>1.3148147350469253E-2</v>
      </c>
      <c r="G46" s="14">
        <v>5.833333333333334E-5</v>
      </c>
      <c r="H46" s="14">
        <f t="shared" si="0"/>
        <v>1.3089814017135919E-2</v>
      </c>
      <c r="I46" s="14">
        <v>-7.4974527092703802E-3</v>
      </c>
      <c r="J46" s="14">
        <f t="shared" si="1"/>
        <v>1.8472071827870935E-2</v>
      </c>
      <c r="K46" s="24">
        <v>4.5059348231315842E-3</v>
      </c>
      <c r="L46" s="24">
        <v>8.583879194004336E-3</v>
      </c>
      <c r="M46" s="24"/>
      <c r="N46" s="24"/>
      <c r="O46" s="2">
        <v>22</v>
      </c>
      <c r="P46" s="2">
        <v>1.5308816724186313E-2</v>
      </c>
      <c r="Q46" s="2">
        <v>6.4776838329516553E-3</v>
      </c>
    </row>
    <row r="47" spans="1:17" x14ac:dyDescent="0.25">
      <c r="A47" s="16">
        <v>40969</v>
      </c>
      <c r="B47" s="14">
        <v>1.638307172699649E-2</v>
      </c>
      <c r="C47" s="14">
        <v>0.17176342093971231</v>
      </c>
      <c r="D47" s="14">
        <v>0.1052835206963493</v>
      </c>
      <c r="E47" s="14">
        <v>0.12699645359233738</v>
      </c>
      <c r="F47" s="14">
        <f t="shared" si="2"/>
        <v>0.10510661673884886</v>
      </c>
      <c r="G47" s="14">
        <v>4.9999999999999996E-5</v>
      </c>
      <c r="H47" s="14">
        <f t="shared" si="0"/>
        <v>0.10505661673884886</v>
      </c>
      <c r="I47" s="14">
        <v>3.1332314530530647E-2</v>
      </c>
      <c r="J47" s="14">
        <f t="shared" si="1"/>
        <v>-7.3951206165818656E-2</v>
      </c>
      <c r="K47" s="24">
        <v>3.6209552872927826E-2</v>
      </c>
      <c r="L47" s="24">
        <v>6.8847063865921043E-2</v>
      </c>
      <c r="M47" s="24"/>
      <c r="N47" s="24"/>
      <c r="O47" s="2">
        <v>23</v>
      </c>
      <c r="P47" s="2">
        <v>1.5779779440796428E-2</v>
      </c>
      <c r="Q47" s="2">
        <v>1.2529282021471178E-2</v>
      </c>
    </row>
    <row r="48" spans="1:17" x14ac:dyDescent="0.25">
      <c r="A48" s="16">
        <v>40940</v>
      </c>
      <c r="B48" s="14">
        <v>8.1915074910226829E-2</v>
      </c>
      <c r="C48" s="14">
        <v>5.2010858992218446E-2</v>
      </c>
      <c r="D48" s="14">
        <v>0.1883106694205596</v>
      </c>
      <c r="E48" s="14">
        <v>-7.5858875994045713E-2</v>
      </c>
      <c r="F48" s="14">
        <f t="shared" si="2"/>
        <v>6.1594431832239782E-2</v>
      </c>
      <c r="G48" s="14">
        <v>4.9999999999999996E-5</v>
      </c>
      <c r="H48" s="14">
        <f t="shared" si="0"/>
        <v>6.1544431832239781E-2</v>
      </c>
      <c r="I48" s="14">
        <v>4.0589464130841746E-2</v>
      </c>
      <c r="J48" s="14">
        <f t="shared" si="1"/>
        <v>-0.14772120528971786</v>
      </c>
      <c r="K48" s="24">
        <v>6.1514605090590875E-2</v>
      </c>
      <c r="L48" s="24">
        <v>2.9826741648905641E-5</v>
      </c>
      <c r="M48" s="24"/>
      <c r="N48" s="24"/>
      <c r="O48" s="2">
        <v>24</v>
      </c>
      <c r="P48" s="2">
        <v>-1.3894606185269689E-2</v>
      </c>
      <c r="Q48" s="2">
        <v>-4.7101222186831382E-2</v>
      </c>
    </row>
    <row r="49" spans="1:17" x14ac:dyDescent="0.25">
      <c r="A49" s="16">
        <v>40911</v>
      </c>
      <c r="B49" s="14">
        <v>0.13751934498209434</v>
      </c>
      <c r="C49" s="14">
        <v>0.12987959922436898</v>
      </c>
      <c r="D49" s="14">
        <v>0.12711107258990648</v>
      </c>
      <c r="E49" s="14">
        <v>0.12328131288452979</v>
      </c>
      <c r="F49" s="14">
        <f t="shared" si="2"/>
        <v>0.1294478324202249</v>
      </c>
      <c r="G49" s="14">
        <v>1.6666666666666667E-5</v>
      </c>
      <c r="H49" s="14">
        <f t="shared" si="0"/>
        <v>0.12943116575355823</v>
      </c>
      <c r="I49" s="14">
        <v>4.3583062218506274E-2</v>
      </c>
      <c r="J49" s="14">
        <f t="shared" si="1"/>
        <v>-8.3528010371400202E-2</v>
      </c>
      <c r="K49" s="24">
        <v>3.9494648892700789E-2</v>
      </c>
      <c r="L49" s="24">
        <v>8.9936516860857435E-2</v>
      </c>
      <c r="M49" s="24"/>
      <c r="N49" s="24"/>
      <c r="O49" s="2">
        <v>25</v>
      </c>
      <c r="P49" s="2">
        <v>5.8132285993144697E-3</v>
      </c>
      <c r="Q49" s="2">
        <v>4.635389405315514E-4</v>
      </c>
    </row>
    <row r="50" spans="1:17" x14ac:dyDescent="0.25">
      <c r="A50" s="16">
        <v>40878</v>
      </c>
      <c r="B50" s="14">
        <v>1.4855308455716761E-2</v>
      </c>
      <c r="C50" s="14">
        <v>7.3619681112178412E-2</v>
      </c>
      <c r="D50" s="14">
        <v>5.9654672157953136E-2</v>
      </c>
      <c r="E50" s="14">
        <v>-9.9797117367412883E-2</v>
      </c>
      <c r="F50" s="14">
        <f t="shared" si="2"/>
        <v>1.208313608960886E-2</v>
      </c>
      <c r="G50" s="14">
        <v>0</v>
      </c>
      <c r="H50" s="14">
        <f t="shared" si="0"/>
        <v>1.208313608960886E-2</v>
      </c>
      <c r="I50" s="14">
        <v>8.532763948144062E-3</v>
      </c>
      <c r="J50" s="14">
        <f t="shared" si="1"/>
        <v>-5.1121908209809074E-2</v>
      </c>
      <c r="K50" s="24">
        <v>2.8378502530916162E-2</v>
      </c>
      <c r="L50" s="24">
        <v>-1.6295366441307302E-2</v>
      </c>
      <c r="M50" s="24"/>
      <c r="N50" s="24"/>
      <c r="O50" s="2">
        <v>26</v>
      </c>
      <c r="P50" s="2">
        <v>2.5250548426882492E-2</v>
      </c>
      <c r="Q50" s="2">
        <v>6.1338747641888562E-2</v>
      </c>
    </row>
    <row r="51" spans="1:17" x14ac:dyDescent="0.25">
      <c r="A51" s="16">
        <v>40848</v>
      </c>
      <c r="B51" s="14">
        <v>-3.219598101212294E-2</v>
      </c>
      <c r="C51" s="14">
        <v>-0.1090333480428106</v>
      </c>
      <c r="D51" s="14">
        <v>-5.5783419159623253E-2</v>
      </c>
      <c r="E51" s="14">
        <v>-9.9386457294423122E-2</v>
      </c>
      <c r="F51" s="14">
        <f t="shared" si="2"/>
        <v>-7.4099801377244978E-2</v>
      </c>
      <c r="G51" s="14">
        <v>8.3333333333333337E-6</v>
      </c>
      <c r="H51" s="14">
        <f t="shared" si="0"/>
        <v>-7.4108134710578311E-2</v>
      </c>
      <c r="I51" s="14">
        <v>-5.0587151935872487E-3</v>
      </c>
      <c r="J51" s="14">
        <f t="shared" si="1"/>
        <v>5.0724703966036004E-2</v>
      </c>
      <c r="K51" s="24">
        <v>-6.5575672794316205E-3</v>
      </c>
      <c r="L51" s="24">
        <v>-6.7550567431146694E-2</v>
      </c>
      <c r="M51" s="24"/>
      <c r="N51" s="24"/>
      <c r="O51" s="2">
        <v>27</v>
      </c>
      <c r="P51" s="2">
        <v>2.8606321057586388E-2</v>
      </c>
      <c r="Q51" s="2">
        <v>5.3602648882117243E-2</v>
      </c>
    </row>
    <row r="52" spans="1:17" x14ac:dyDescent="0.25">
      <c r="A52" s="16">
        <v>40819</v>
      </c>
      <c r="B52" s="14">
        <v>6.9907609362044681E-2</v>
      </c>
      <c r="C52" s="14">
        <v>0.16420918707045051</v>
      </c>
      <c r="D52" s="14">
        <v>6.1523130001593075E-2</v>
      </c>
      <c r="E52" s="14">
        <v>-1.2579202933528225E-2</v>
      </c>
      <c r="F52" s="14">
        <f t="shared" si="2"/>
        <v>7.0765180875140013E-2</v>
      </c>
      <c r="G52" s="14">
        <v>8.3333333333333337E-6</v>
      </c>
      <c r="H52" s="14">
        <f t="shared" si="0"/>
        <v>7.0756847541806681E-2</v>
      </c>
      <c r="I52" s="14">
        <v>0.10772303853581011</v>
      </c>
      <c r="J52" s="14">
        <f t="shared" si="1"/>
        <v>4.6199908534217037E-2</v>
      </c>
      <c r="K52" s="24">
        <v>-5.0054432990027306E-3</v>
      </c>
      <c r="L52" s="24">
        <v>7.5762290840809404E-2</v>
      </c>
      <c r="M52" s="24"/>
      <c r="N52" s="24"/>
      <c r="O52" s="2">
        <v>28</v>
      </c>
      <c r="P52" s="2">
        <v>-6.7339462233240339E-3</v>
      </c>
      <c r="Q52" s="2">
        <v>3.4355128378673883E-2</v>
      </c>
    </row>
    <row r="53" spans="1:17" x14ac:dyDescent="0.25">
      <c r="A53" s="16">
        <v>40787</v>
      </c>
      <c r="B53" s="14">
        <v>-6.4285743837422402E-2</v>
      </c>
      <c r="C53" s="14">
        <v>-0.19808308831296861</v>
      </c>
      <c r="D53" s="14">
        <v>-9.1209764092543052E-3</v>
      </c>
      <c r="E53" s="14">
        <v>4.6461925316395028E-3</v>
      </c>
      <c r="F53" s="14">
        <f t="shared" si="2"/>
        <v>-6.6710904007001456E-2</v>
      </c>
      <c r="G53" s="14">
        <v>0</v>
      </c>
      <c r="H53" s="14">
        <f t="shared" si="0"/>
        <v>-6.6710904007001456E-2</v>
      </c>
      <c r="I53" s="14">
        <v>-7.1761988303760127E-2</v>
      </c>
      <c r="J53" s="14">
        <f t="shared" si="1"/>
        <v>-6.2641011894505827E-2</v>
      </c>
      <c r="K53" s="24">
        <v>3.232985841682795E-2</v>
      </c>
      <c r="L53" s="24">
        <v>-9.9040762423829407E-2</v>
      </c>
      <c r="M53" s="24"/>
      <c r="N53" s="24"/>
      <c r="O53" s="2">
        <v>29</v>
      </c>
      <c r="P53" s="2">
        <v>5.0312590685632125E-2</v>
      </c>
      <c r="Q53" s="2">
        <v>-5.5432623261344488E-2</v>
      </c>
    </row>
    <row r="54" spans="1:17" x14ac:dyDescent="0.25">
      <c r="A54" s="16">
        <v>40756</v>
      </c>
      <c r="B54" s="14">
        <v>-2.3069727657659876E-2</v>
      </c>
      <c r="C54" s="14">
        <v>-7.1446158578244517E-2</v>
      </c>
      <c r="D54" s="14">
        <v>-1.4469287438087342E-2</v>
      </c>
      <c r="E54" s="14">
        <v>-3.2761135488744646E-2</v>
      </c>
      <c r="F54" s="14">
        <f t="shared" si="2"/>
        <v>-3.5436577290684099E-2</v>
      </c>
      <c r="G54" s="14">
        <v>1.6666666666666667E-5</v>
      </c>
      <c r="H54" s="14">
        <f t="shared" si="0"/>
        <v>-3.5453243957350764E-2</v>
      </c>
      <c r="I54" s="14">
        <v>-5.6791107463597612E-2</v>
      </c>
      <c r="J54" s="14">
        <f t="shared" si="1"/>
        <v>-4.2321820025510271E-2</v>
      </c>
      <c r="K54" s="24">
        <v>2.5359840558998405E-2</v>
      </c>
      <c r="L54" s="24">
        <v>-6.0813084516349168E-2</v>
      </c>
      <c r="M54" s="24"/>
      <c r="N54" s="24"/>
      <c r="O54" s="2">
        <v>30</v>
      </c>
      <c r="P54" s="2">
        <v>4.231946951940746E-2</v>
      </c>
      <c r="Q54" s="2">
        <v>1.0458966922437411E-2</v>
      </c>
    </row>
    <row r="55" spans="1:17" x14ac:dyDescent="0.25">
      <c r="A55" s="16">
        <v>40725</v>
      </c>
      <c r="B55" s="14">
        <v>5.3846121756878307E-2</v>
      </c>
      <c r="C55" s="14">
        <v>-5.8981444684918097E-3</v>
      </c>
      <c r="D55" s="14">
        <v>0.16328532291709882</v>
      </c>
      <c r="E55" s="14">
        <v>8.8170563641973621E-2</v>
      </c>
      <c r="F55" s="14">
        <f t="shared" si="2"/>
        <v>7.4850965961864732E-2</v>
      </c>
      <c r="G55" s="14">
        <v>3.3333333333333335E-5</v>
      </c>
      <c r="H55" s="14">
        <f t="shared" si="0"/>
        <v>7.4817632628531403E-2</v>
      </c>
      <c r="I55" s="14">
        <v>-2.1474425791952023E-2</v>
      </c>
      <c r="J55" s="14">
        <f t="shared" si="1"/>
        <v>-0.18475974870905085</v>
      </c>
      <c r="K55" s="24">
        <v>7.4219800785635393E-2</v>
      </c>
      <c r="L55" s="24">
        <v>5.9783184289600999E-4</v>
      </c>
      <c r="M55" s="24"/>
      <c r="N55" s="24"/>
      <c r="O55" s="2">
        <v>31</v>
      </c>
      <c r="P55" s="2">
        <v>-2.4590191270195044E-2</v>
      </c>
      <c r="Q55" s="2">
        <v>-7.9457202060038146E-3</v>
      </c>
    </row>
    <row r="56" spans="1:17" x14ac:dyDescent="0.25">
      <c r="A56" s="16">
        <v>40695</v>
      </c>
      <c r="B56" s="14">
        <v>3.9584215706852742E-2</v>
      </c>
      <c r="C56" s="14">
        <v>-5.3191645432092378E-2</v>
      </c>
      <c r="D56" s="14">
        <v>-3.4959598739397829E-2</v>
      </c>
      <c r="E56" s="14">
        <v>3.9656326812178302E-2</v>
      </c>
      <c r="F56" s="14">
        <f t="shared" si="2"/>
        <v>-2.2276754131147908E-3</v>
      </c>
      <c r="G56" s="14">
        <v>1.6666666666666667E-5</v>
      </c>
      <c r="H56" s="14">
        <f t="shared" si="0"/>
        <v>-2.2443420797814573E-3</v>
      </c>
      <c r="I56" s="14">
        <v>-1.825746126569705E-2</v>
      </c>
      <c r="J56" s="14">
        <f t="shared" si="1"/>
        <v>1.6702137473700779E-2</v>
      </c>
      <c r="K56" s="24">
        <v>5.1130689126804817E-3</v>
      </c>
      <c r="L56" s="24">
        <v>-7.357410992461939E-3</v>
      </c>
      <c r="M56" s="24"/>
      <c r="N56" s="24"/>
      <c r="O56" s="2">
        <v>32</v>
      </c>
      <c r="P56" s="2">
        <v>1.1410558664963532E-2</v>
      </c>
      <c r="Q56" s="2">
        <v>5.3243744918940905E-2</v>
      </c>
    </row>
    <row r="57" spans="1:17" x14ac:dyDescent="0.25">
      <c r="A57" s="16">
        <v>40665</v>
      </c>
      <c r="B57" s="14">
        <v>-2.8783478249611978E-2</v>
      </c>
      <c r="C57" s="14">
        <v>-5.237779664298825E-2</v>
      </c>
      <c r="D57" s="14">
        <v>-6.5689999083150836E-3</v>
      </c>
      <c r="E57" s="14">
        <v>4.4941729686345504E-3</v>
      </c>
      <c r="F57" s="14">
        <f t="shared" si="2"/>
        <v>-2.0809025458070188E-2</v>
      </c>
      <c r="G57" s="14">
        <v>1.6666666666666667E-5</v>
      </c>
      <c r="H57" s="14">
        <f t="shared" si="0"/>
        <v>-2.0825692124736856E-2</v>
      </c>
      <c r="I57" s="14">
        <v>-1.3500952766930641E-2</v>
      </c>
      <c r="J57" s="14">
        <f t="shared" si="1"/>
        <v>-6.931952858615557E-3</v>
      </c>
      <c r="K57" s="24">
        <v>1.3220184231629656E-2</v>
      </c>
      <c r="L57" s="24">
        <v>-3.4045876356366508E-2</v>
      </c>
      <c r="M57" s="24"/>
      <c r="N57" s="24"/>
      <c r="O57" s="2">
        <v>33</v>
      </c>
      <c r="P57" s="2">
        <v>4.7314137814774924E-3</v>
      </c>
      <c r="Q57" s="2">
        <v>3.2412786601236532E-2</v>
      </c>
    </row>
    <row r="58" spans="1:17" x14ac:dyDescent="0.25">
      <c r="A58" s="16">
        <v>40634</v>
      </c>
      <c r="B58" s="14">
        <v>2.0874408971346996E-2</v>
      </c>
      <c r="C58" s="14">
        <v>-4.8274510479184712E-3</v>
      </c>
      <c r="D58" s="14">
        <v>4.6483052525560509E-3</v>
      </c>
      <c r="E58" s="14">
        <v>8.7048201658574284E-2</v>
      </c>
      <c r="F58" s="14">
        <f t="shared" si="2"/>
        <v>2.6935866208639716E-2</v>
      </c>
      <c r="G58" s="14">
        <v>2.4999999999999998E-5</v>
      </c>
      <c r="H58" s="14">
        <f t="shared" si="0"/>
        <v>2.6910866208639715E-2</v>
      </c>
      <c r="I58" s="14">
        <v>2.8495380443795071E-2</v>
      </c>
      <c r="J58" s="14">
        <f t="shared" si="1"/>
        <v>2.384707519123902E-2</v>
      </c>
      <c r="K58" s="24">
        <v>2.6621671344306177E-3</v>
      </c>
      <c r="L58" s="24">
        <v>2.4248699074209096E-2</v>
      </c>
      <c r="M58" s="24"/>
      <c r="N58" s="24"/>
      <c r="O58" s="2">
        <v>34</v>
      </c>
      <c r="P58" s="2">
        <v>-5.23216852507025E-4</v>
      </c>
      <c r="Q58" s="2">
        <v>3.0933163021625134E-3</v>
      </c>
    </row>
    <row r="59" spans="1:17" x14ac:dyDescent="0.25">
      <c r="A59" s="16">
        <v>40603</v>
      </c>
      <c r="B59" s="14">
        <v>-4.4770571772425459E-2</v>
      </c>
      <c r="C59" s="14">
        <v>-1.2636528917497815E-2</v>
      </c>
      <c r="D59" s="14">
        <v>-1.3306534925901167E-2</v>
      </c>
      <c r="E59" s="14">
        <v>3.9471477155637029E-2</v>
      </c>
      <c r="F59" s="14">
        <f t="shared" si="2"/>
        <v>-7.8105396150468537E-3</v>
      </c>
      <c r="G59" s="14">
        <v>4.9999999999999996E-5</v>
      </c>
      <c r="H59" s="14">
        <f t="shared" si="0"/>
        <v>-7.8605396150468534E-3</v>
      </c>
      <c r="I59" s="14">
        <v>-1.0473132038185673E-3</v>
      </c>
      <c r="J59" s="14">
        <f t="shared" si="1"/>
        <v>1.2259221722082599E-2</v>
      </c>
      <c r="K59" s="24">
        <v>6.6371060067374945E-3</v>
      </c>
      <c r="L59" s="24">
        <v>-1.4497645621784348E-2</v>
      </c>
      <c r="M59" s="24"/>
      <c r="N59" s="24"/>
      <c r="O59" s="2">
        <v>35</v>
      </c>
      <c r="P59" s="2">
        <v>-1.6254937932604352E-3</v>
      </c>
      <c r="Q59" s="2">
        <v>9.2992093414030978E-3</v>
      </c>
    </row>
    <row r="60" spans="1:17" x14ac:dyDescent="0.25">
      <c r="A60" s="16">
        <v>40575</v>
      </c>
      <c r="B60" s="14">
        <v>-3.5805861473920585E-2</v>
      </c>
      <c r="C60" s="14">
        <v>3.8940830683504943E-2</v>
      </c>
      <c r="D60" s="14">
        <v>4.0934837623446033E-2</v>
      </c>
      <c r="E60" s="14">
        <v>2.1516116608795908E-2</v>
      </c>
      <c r="F60" s="14">
        <f t="shared" si="2"/>
        <v>1.6396480860456576E-2</v>
      </c>
      <c r="G60" s="14">
        <v>9.1666666666666668E-5</v>
      </c>
      <c r="H60" s="14">
        <f t="shared" si="0"/>
        <v>1.6304814193789909E-2</v>
      </c>
      <c r="I60" s="14">
        <v>3.1956564052952219E-2</v>
      </c>
      <c r="J60" s="14">
        <f t="shared" si="1"/>
        <v>-8.9782735704938138E-3</v>
      </c>
      <c r="K60" s="24">
        <v>1.3922126119702539E-2</v>
      </c>
      <c r="L60" s="24">
        <v>2.382688074087369E-3</v>
      </c>
      <c r="M60" s="24"/>
      <c r="N60" s="24"/>
      <c r="O60" s="2">
        <v>36</v>
      </c>
      <c r="P60" s="2">
        <v>-5.5882249773114401E-2</v>
      </c>
      <c r="Q60" s="2">
        <v>6.0673435180564249E-2</v>
      </c>
    </row>
    <row r="61" spans="1:17" x14ac:dyDescent="0.25">
      <c r="A61" s="16">
        <v>40546</v>
      </c>
      <c r="B61" s="14">
        <v>-6.449291620414804E-3</v>
      </c>
      <c r="C61" s="14">
        <v>6.0622756428600107E-2</v>
      </c>
      <c r="D61" s="14">
        <v>5.1959364481494318E-2</v>
      </c>
      <c r="E61" s="14">
        <v>-5.7555561111111174E-2</v>
      </c>
      <c r="F61" s="14">
        <f t="shared" si="2"/>
        <v>1.2144317044642113E-2</v>
      </c>
      <c r="G61" s="14">
        <v>1.1666666666666668E-4</v>
      </c>
      <c r="H61" s="14">
        <f t="shared" si="0"/>
        <v>1.2027650377975447E-2</v>
      </c>
      <c r="I61" s="14">
        <v>2.2645573980086819E-2</v>
      </c>
      <c r="J61" s="14">
        <f t="shared" si="1"/>
        <v>-2.9313790501407498E-2</v>
      </c>
      <c r="K61" s="24">
        <v>2.0897743903642976E-2</v>
      </c>
      <c r="L61" s="24">
        <v>-8.8700935256675294E-3</v>
      </c>
      <c r="M61" s="24"/>
      <c r="N61" s="24"/>
      <c r="O61" s="2">
        <v>37</v>
      </c>
      <c r="P61" s="2">
        <v>-2.2709443409371151E-2</v>
      </c>
      <c r="Q61" s="2">
        <v>1.7252829214309442E-2</v>
      </c>
    </row>
    <row r="62" spans="1:17" x14ac:dyDescent="0.25">
      <c r="A62" s="16">
        <v>40513</v>
      </c>
      <c r="B62" s="14">
        <v>0.1049089916278961</v>
      </c>
      <c r="C62" s="14">
        <v>0.1342245480261032</v>
      </c>
      <c r="D62" s="14">
        <v>3.6670402961335516E-2</v>
      </c>
      <c r="E62" s="14">
        <v>2.6225804773972843E-2</v>
      </c>
      <c r="F62" s="14">
        <f t="shared" si="2"/>
        <v>7.5507436847326914E-2</v>
      </c>
      <c r="G62" s="14">
        <v>6.666666666666667E-5</v>
      </c>
      <c r="H62" s="14">
        <f t="shared" si="0"/>
        <v>7.5440770180660241E-2</v>
      </c>
      <c r="I62" s="14">
        <v>6.5300040489854716E-2</v>
      </c>
      <c r="J62" s="14">
        <f t="shared" si="1"/>
        <v>2.86296375285192E-2</v>
      </c>
      <c r="K62" s="24">
        <v>1.0216223178874939E-3</v>
      </c>
      <c r="L62" s="24">
        <v>7.4419147862772747E-2</v>
      </c>
      <c r="M62" s="24"/>
      <c r="N62" s="24"/>
      <c r="O62" s="2">
        <v>38</v>
      </c>
      <c r="P62" s="2">
        <v>5.6210385937473942E-3</v>
      </c>
      <c r="Q62" s="2">
        <v>-6.7566155889044665E-3</v>
      </c>
    </row>
    <row r="63" spans="1:17" x14ac:dyDescent="0.25">
      <c r="A63" s="16">
        <v>40483</v>
      </c>
      <c r="B63" s="14">
        <v>-4.7048843486317035E-2</v>
      </c>
      <c r="C63" s="14">
        <v>-6.1121312645743666E-3</v>
      </c>
      <c r="D63" s="14">
        <v>3.3789583139488454E-2</v>
      </c>
      <c r="E63" s="14">
        <v>6.1550555263585389E-2</v>
      </c>
      <c r="F63" s="14">
        <f t="shared" si="2"/>
        <v>1.054479091304561E-2</v>
      </c>
      <c r="G63" s="14">
        <v>1.0833333333333334E-4</v>
      </c>
      <c r="H63" s="14">
        <f t="shared" si="0"/>
        <v>1.0436457579712276E-2</v>
      </c>
      <c r="I63" s="14">
        <v>-2.2902497989432113E-3</v>
      </c>
      <c r="J63" s="14">
        <f t="shared" si="1"/>
        <v>-3.6079832938431665E-2</v>
      </c>
      <c r="K63" s="24">
        <v>2.3218674623572355E-2</v>
      </c>
      <c r="L63" s="24">
        <v>-1.2782217043860079E-2</v>
      </c>
      <c r="M63" s="24"/>
      <c r="N63" s="24"/>
      <c r="O63" s="2">
        <v>39</v>
      </c>
      <c r="P63" s="2">
        <v>-1.9279019357612243E-2</v>
      </c>
      <c r="Q63" s="2">
        <v>-2.9715108576646405E-2</v>
      </c>
    </row>
    <row r="64" spans="1:17" x14ac:dyDescent="0.25">
      <c r="A64" s="16">
        <v>40452</v>
      </c>
      <c r="B64" s="14">
        <v>8.9015900684916785E-2</v>
      </c>
      <c r="C64" s="14">
        <v>-1.0022527619310948E-2</v>
      </c>
      <c r="D64" s="14">
        <v>6.0722587784959814E-2</v>
      </c>
      <c r="E64" s="14">
        <v>5.2018324869709934E-2</v>
      </c>
      <c r="F64" s="14">
        <f t="shared" si="2"/>
        <v>4.7933571430068891E-2</v>
      </c>
      <c r="G64" s="14">
        <v>1.1666666666666668E-4</v>
      </c>
      <c r="H64" s="14">
        <f t="shared" si="0"/>
        <v>4.7816904763402224E-2</v>
      </c>
      <c r="I64" s="14">
        <v>3.6855994397076541E-2</v>
      </c>
      <c r="J64" s="14">
        <f t="shared" si="1"/>
        <v>-2.3866593387883273E-2</v>
      </c>
      <c r="K64" s="24">
        <v>1.9029211857626217E-2</v>
      </c>
      <c r="L64" s="24">
        <v>2.8787692905776006E-2</v>
      </c>
      <c r="M64" s="24"/>
      <c r="N64" s="24"/>
      <c r="O64" s="2">
        <v>40</v>
      </c>
      <c r="P64" s="2">
        <v>3.4878001343325695E-3</v>
      </c>
      <c r="Q64" s="2">
        <v>1.7129223089580942E-2</v>
      </c>
    </row>
    <row r="65" spans="1:17" x14ac:dyDescent="0.25">
      <c r="A65" s="16">
        <v>40422</v>
      </c>
      <c r="B65" s="14">
        <v>4.3459797994514542E-2</v>
      </c>
      <c r="C65" s="14">
        <v>4.675466104628357E-2</v>
      </c>
      <c r="D65" s="14">
        <v>0.16721505086879887</v>
      </c>
      <c r="E65" s="14">
        <v>0.25819110377006976</v>
      </c>
      <c r="F65" s="14">
        <f t="shared" si="2"/>
        <v>0.12890515341991671</v>
      </c>
      <c r="G65" s="14">
        <v>9.9999999999999991E-5</v>
      </c>
      <c r="H65" s="14">
        <f t="shared" si="0"/>
        <v>0.12880515341991672</v>
      </c>
      <c r="I65" s="14">
        <v>8.7551102944020132E-2</v>
      </c>
      <c r="J65" s="14">
        <f t="shared" si="1"/>
        <v>-7.9663947924778739E-2</v>
      </c>
      <c r="K65" s="24">
        <v>3.8169173724674266E-2</v>
      </c>
      <c r="L65" s="24">
        <v>9.0635979695242452E-2</v>
      </c>
      <c r="M65" s="24"/>
      <c r="N65" s="24"/>
      <c r="O65" s="2">
        <v>41</v>
      </c>
      <c r="P65" s="2">
        <v>3.626521851237316E-2</v>
      </c>
      <c r="Q65" s="2">
        <v>2.4271613581124542E-2</v>
      </c>
    </row>
    <row r="66" spans="1:17" x14ac:dyDescent="0.25">
      <c r="A66" s="16">
        <v>40392</v>
      </c>
      <c r="B66" s="14">
        <v>-8.5811715627697308E-2</v>
      </c>
      <c r="C66" s="14">
        <v>-9.7318706051995787E-2</v>
      </c>
      <c r="D66" s="14">
        <v>-5.5004904979267237E-2</v>
      </c>
      <c r="E66" s="14">
        <v>5.8868462625061097E-2</v>
      </c>
      <c r="F66" s="14">
        <f t="shared" si="2"/>
        <v>-4.4816716008474811E-2</v>
      </c>
      <c r="G66" s="14">
        <v>1.25E-4</v>
      </c>
      <c r="H66" s="14">
        <f t="shared" si="0"/>
        <v>-4.4941716008474811E-2</v>
      </c>
      <c r="I66" s="14">
        <v>-4.7449184040287196E-2</v>
      </c>
      <c r="J66" s="14">
        <f t="shared" si="1"/>
        <v>7.5557209389800414E-3</v>
      </c>
      <c r="K66" s="24">
        <v>8.2505306283418307E-3</v>
      </c>
      <c r="L66" s="24">
        <v>-5.319224663681664E-2</v>
      </c>
      <c r="M66" s="24"/>
      <c r="N66" s="24"/>
      <c r="O66" s="2">
        <v>42</v>
      </c>
      <c r="P66" s="2">
        <v>2.2239162021574894E-2</v>
      </c>
      <c r="Q66" s="2">
        <v>-1.0586600528810081E-2</v>
      </c>
    </row>
    <row r="67" spans="1:17" x14ac:dyDescent="0.25">
      <c r="A67" s="16">
        <v>40360</v>
      </c>
      <c r="B67" s="14">
        <v>0.12168615984405455</v>
      </c>
      <c r="C67" s="14">
        <v>0.10175049088501972</v>
      </c>
      <c r="D67" s="14">
        <v>2.2740848155492273E-2</v>
      </c>
      <c r="E67" s="14">
        <v>7.8985876277029562E-2</v>
      </c>
      <c r="F67" s="14">
        <f t="shared" ref="F67:F120" si="3">SUM(B67:E67)/4</f>
        <v>8.1290843790399026E-2</v>
      </c>
      <c r="G67" s="14">
        <v>1.3333333333333334E-4</v>
      </c>
      <c r="H67" s="14">
        <f t="shared" ref="H67:H120" si="4">F67-G67</f>
        <v>8.1157510457065693E-2</v>
      </c>
      <c r="I67" s="14">
        <v>6.8777849911552336E-2</v>
      </c>
      <c r="J67" s="14">
        <f t="shared" ref="J67:J120" si="5">I67-D67</f>
        <v>4.6037001756060063E-2</v>
      </c>
      <c r="K67" s="24">
        <v>-4.949561984419145E-3</v>
      </c>
      <c r="L67" s="24">
        <v>8.6107072441484842E-2</v>
      </c>
      <c r="M67" s="24"/>
      <c r="N67" s="24"/>
      <c r="O67" s="2">
        <v>43</v>
      </c>
      <c r="P67" s="2">
        <v>9.9672014138319637E-4</v>
      </c>
      <c r="Q67" s="2">
        <v>5.1251928251413191E-2</v>
      </c>
    </row>
    <row r="68" spans="1:17" x14ac:dyDescent="0.25">
      <c r="A68" s="16">
        <v>40330</v>
      </c>
      <c r="B68" s="14">
        <v>-0.10813949362039033</v>
      </c>
      <c r="C68" s="14">
        <v>-7.5037913628611189E-2</v>
      </c>
      <c r="D68" s="14">
        <v>-2.0826878860931989E-2</v>
      </c>
      <c r="E68" s="14">
        <v>-0.12912479777717834</v>
      </c>
      <c r="F68" s="14">
        <f t="shared" si="3"/>
        <v>-8.3282270971777955E-2</v>
      </c>
      <c r="G68" s="14">
        <v>6.666666666666667E-5</v>
      </c>
      <c r="H68" s="14">
        <f t="shared" si="4"/>
        <v>-8.3348937638444628E-2</v>
      </c>
      <c r="I68" s="14">
        <v>-5.3882442026415123E-2</v>
      </c>
      <c r="J68" s="14">
        <f t="shared" si="5"/>
        <v>-3.3055563165483137E-2</v>
      </c>
      <c r="K68" s="24">
        <v>2.2181270456110878E-2</v>
      </c>
      <c r="L68" s="24">
        <v>-0.1055302080945555</v>
      </c>
      <c r="M68" s="24"/>
      <c r="N68" s="24"/>
      <c r="O68" s="2">
        <v>44</v>
      </c>
      <c r="P68" s="2">
        <v>2.8662006666721827E-2</v>
      </c>
      <c r="Q68" s="2">
        <v>-0.12964596102059905</v>
      </c>
    </row>
    <row r="69" spans="1:17" x14ac:dyDescent="0.25">
      <c r="A69" s="16">
        <v>40301</v>
      </c>
      <c r="B69" s="14">
        <v>-0.15139437496384772</v>
      </c>
      <c r="C69" s="14">
        <v>-7.0455696747498894E-2</v>
      </c>
      <c r="D69" s="14">
        <v>-1.6124691095362111E-2</v>
      </c>
      <c r="E69" s="14">
        <v>-8.4901579070682243E-2</v>
      </c>
      <c r="F69" s="14">
        <f t="shared" si="3"/>
        <v>-8.0719085469347751E-2</v>
      </c>
      <c r="G69" s="14">
        <v>1.25E-4</v>
      </c>
      <c r="H69" s="14">
        <f t="shared" si="4"/>
        <v>-8.0844085469347751E-2</v>
      </c>
      <c r="I69" s="14">
        <v>-8.1975841910334468E-2</v>
      </c>
      <c r="J69" s="14">
        <f t="shared" si="5"/>
        <v>-6.5851150814972365E-2</v>
      </c>
      <c r="K69" s="24">
        <v>3.3431020596210989E-2</v>
      </c>
      <c r="L69" s="24">
        <v>-0.11427510606555874</v>
      </c>
      <c r="M69" s="24"/>
      <c r="N69" s="24"/>
      <c r="O69" s="2">
        <v>45</v>
      </c>
      <c r="P69" s="2">
        <v>4.5059348231315842E-3</v>
      </c>
      <c r="Q69" s="2">
        <v>8.583879194004336E-3</v>
      </c>
    </row>
    <row r="70" spans="1:17" x14ac:dyDescent="0.25">
      <c r="A70" s="16">
        <v>40269</v>
      </c>
      <c r="B70" s="14">
        <v>4.2676656872101155E-2</v>
      </c>
      <c r="C70" s="14">
        <v>-4.7427135102342706E-2</v>
      </c>
      <c r="D70" s="14">
        <v>0.11102130414911922</v>
      </c>
      <c r="E70" s="14">
        <v>9.7959929352289584E-3</v>
      </c>
      <c r="F70" s="14">
        <f t="shared" si="3"/>
        <v>2.9016704713526655E-2</v>
      </c>
      <c r="G70" s="14">
        <v>1.25E-4</v>
      </c>
      <c r="H70" s="14">
        <f t="shared" si="4"/>
        <v>2.8891704713526655E-2</v>
      </c>
      <c r="I70" s="14">
        <v>1.4759229883791081E-2</v>
      </c>
      <c r="J70" s="14">
        <f t="shared" si="5"/>
        <v>-9.6262074265328137E-2</v>
      </c>
      <c r="K70" s="24">
        <v>4.3862768122818953E-2</v>
      </c>
      <c r="L70" s="24">
        <v>-1.4971063409292298E-2</v>
      </c>
      <c r="M70" s="24"/>
      <c r="N70" s="24"/>
      <c r="O70" s="2">
        <v>46</v>
      </c>
      <c r="P70" s="2">
        <v>3.6209552872927826E-2</v>
      </c>
      <c r="Q70" s="2">
        <v>6.8847063865921043E-2</v>
      </c>
    </row>
    <row r="71" spans="1:17" x14ac:dyDescent="0.25">
      <c r="A71" s="16">
        <v>40238</v>
      </c>
      <c r="B71" s="14">
        <v>2.1625459357370896E-2</v>
      </c>
      <c r="C71" s="14">
        <v>6.6237726398124794E-2</v>
      </c>
      <c r="D71" s="14">
        <v>0.14847035266228362</v>
      </c>
      <c r="E71" s="14">
        <v>0.14670609549482946</v>
      </c>
      <c r="F71" s="14">
        <f t="shared" si="3"/>
        <v>9.5759908478152189E-2</v>
      </c>
      <c r="G71" s="14">
        <v>9.1666666666666668E-5</v>
      </c>
      <c r="H71" s="14">
        <f t="shared" si="4"/>
        <v>9.5668241811485519E-2</v>
      </c>
      <c r="I71" s="14">
        <v>5.8796426031891835E-2</v>
      </c>
      <c r="J71" s="14">
        <f t="shared" si="5"/>
        <v>-8.9673926630391781E-2</v>
      </c>
      <c r="K71" s="24">
        <v>4.1602860004347417E-2</v>
      </c>
      <c r="L71" s="24">
        <v>5.4065381807138102E-2</v>
      </c>
      <c r="M71" s="24"/>
      <c r="N71" s="24"/>
      <c r="O71" s="2">
        <v>47</v>
      </c>
      <c r="P71" s="2">
        <v>6.1514605090590875E-2</v>
      </c>
      <c r="Q71" s="2">
        <v>2.9826741648905641E-5</v>
      </c>
    </row>
    <row r="72" spans="1:17" x14ac:dyDescent="0.25">
      <c r="A72" s="16">
        <v>40210</v>
      </c>
      <c r="B72" s="14">
        <v>2.2145787148904954E-2</v>
      </c>
      <c r="C72" s="14">
        <v>7.7812122309082132E-2</v>
      </c>
      <c r="D72" s="14">
        <v>6.5396197328964414E-2</v>
      </c>
      <c r="E72" s="14">
        <v>-5.5896673123461506E-2</v>
      </c>
      <c r="F72" s="14">
        <f t="shared" si="3"/>
        <v>2.7364358415872501E-2</v>
      </c>
      <c r="G72" s="14">
        <v>4.9999999999999996E-5</v>
      </c>
      <c r="H72" s="14">
        <f t="shared" si="4"/>
        <v>2.73143584158725E-2</v>
      </c>
      <c r="I72" s="14">
        <v>2.8513688940531301E-2</v>
      </c>
      <c r="J72" s="14">
        <f t="shared" si="5"/>
        <v>-3.6882508388433113E-2</v>
      </c>
      <c r="K72" s="24">
        <v>2.3494013439044052E-2</v>
      </c>
      <c r="L72" s="24">
        <v>3.8203449768284478E-3</v>
      </c>
      <c r="M72" s="24"/>
      <c r="N72" s="24"/>
      <c r="O72" s="2">
        <v>48</v>
      </c>
      <c r="P72" s="2">
        <v>3.9494648892700789E-2</v>
      </c>
      <c r="Q72" s="2">
        <v>8.9936516860857435E-2</v>
      </c>
    </row>
    <row r="73" spans="1:17" x14ac:dyDescent="0.25">
      <c r="A73" s="16">
        <v>40182</v>
      </c>
      <c r="B73" s="14">
        <v>-7.5459298862552149E-2</v>
      </c>
      <c r="C73" s="14">
        <v>-6.4392169364721641E-2</v>
      </c>
      <c r="D73" s="14">
        <v>-8.8596765688554777E-2</v>
      </c>
      <c r="E73" s="14">
        <v>-6.7722269767402019E-2</v>
      </c>
      <c r="F73" s="14">
        <f t="shared" si="3"/>
        <v>-7.4042625920807653E-2</v>
      </c>
      <c r="G73" s="14">
        <v>1.6666666666666667E-5</v>
      </c>
      <c r="H73" s="14">
        <f t="shared" si="4"/>
        <v>-7.4059292587474318E-2</v>
      </c>
      <c r="I73" s="14">
        <v>-3.6974246154947377E-2</v>
      </c>
      <c r="J73" s="14">
        <f t="shared" si="5"/>
        <v>5.16225195336074E-2</v>
      </c>
      <c r="K73" s="24">
        <v>-6.865541660467836E-3</v>
      </c>
      <c r="L73" s="24">
        <v>-6.7193750927006482E-2</v>
      </c>
      <c r="M73" s="24"/>
      <c r="N73" s="24"/>
      <c r="O73" s="2">
        <v>49</v>
      </c>
      <c r="P73" s="2">
        <v>2.8378502530916162E-2</v>
      </c>
      <c r="Q73" s="2">
        <v>-1.6295366441307302E-2</v>
      </c>
    </row>
    <row r="74" spans="1:17" x14ac:dyDescent="0.25">
      <c r="A74" s="16">
        <v>40148</v>
      </c>
      <c r="B74" s="14">
        <v>3.6382192740341449E-2</v>
      </c>
      <c r="C74" s="14">
        <v>-1.9298691757024023E-2</v>
      </c>
      <c r="D74" s="14">
        <v>5.4124417068407857E-2</v>
      </c>
      <c r="E74" s="14">
        <v>-1.0227356037749704E-2</v>
      </c>
      <c r="F74" s="14">
        <f t="shared" si="3"/>
        <v>1.5245140503493895E-2</v>
      </c>
      <c r="G74" s="14">
        <v>2.4999999999999998E-5</v>
      </c>
      <c r="H74" s="14">
        <f t="shared" si="4"/>
        <v>1.5220140503493894E-2</v>
      </c>
      <c r="I74" s="14">
        <v>1.7770571188400419E-2</v>
      </c>
      <c r="J74" s="14">
        <f t="shared" si="5"/>
        <v>-3.6353845880007438E-2</v>
      </c>
      <c r="K74" s="24">
        <v>2.3312668277865947E-2</v>
      </c>
      <c r="L74" s="24">
        <v>-8.092527774372053E-3</v>
      </c>
      <c r="M74" s="24"/>
      <c r="N74" s="24"/>
      <c r="O74" s="2">
        <v>50</v>
      </c>
      <c r="P74" s="2">
        <v>-6.5575672794316205E-3</v>
      </c>
      <c r="Q74" s="2">
        <v>-6.7550567431146694E-2</v>
      </c>
    </row>
    <row r="75" spans="1:17" x14ac:dyDescent="0.25">
      <c r="A75" s="16">
        <v>40119</v>
      </c>
      <c r="B75" s="14">
        <v>6.5272253211087691E-2</v>
      </c>
      <c r="C75" s="14">
        <v>1.7237255088933128E-2</v>
      </c>
      <c r="D75" s="14">
        <v>6.0530483661230428E-2</v>
      </c>
      <c r="E75" s="14">
        <v>0.14392733177219644</v>
      </c>
      <c r="F75" s="14">
        <f t="shared" si="3"/>
        <v>7.1741830933361922E-2</v>
      </c>
      <c r="G75" s="14">
        <v>4.1666666666666672E-5</v>
      </c>
      <c r="H75" s="14">
        <f t="shared" si="4"/>
        <v>7.170016426669526E-2</v>
      </c>
      <c r="I75" s="14">
        <v>5.736406198137356E-2</v>
      </c>
      <c r="J75" s="14">
        <f t="shared" si="5"/>
        <v>-3.1664216798568678E-3</v>
      </c>
      <c r="K75" s="24">
        <v>1.1928507883014155E-2</v>
      </c>
      <c r="L75" s="24">
        <v>5.9771656383681107E-2</v>
      </c>
      <c r="M75" s="24"/>
      <c r="N75" s="24"/>
      <c r="O75" s="2">
        <v>51</v>
      </c>
      <c r="P75" s="2">
        <v>-5.0054432990027306E-3</v>
      </c>
      <c r="Q75" s="2">
        <v>7.5762290840809404E-2</v>
      </c>
    </row>
    <row r="76" spans="1:17" x14ac:dyDescent="0.25">
      <c r="A76" s="16">
        <v>40087</v>
      </c>
      <c r="B76" s="14">
        <v>7.8149340792243657E-2</v>
      </c>
      <c r="C76" s="14">
        <v>-4.5628847864688814E-2</v>
      </c>
      <c r="D76" s="14">
        <v>1.6994867488032278E-2</v>
      </c>
      <c r="E76" s="14">
        <v>0.27260065046486021</v>
      </c>
      <c r="F76" s="14">
        <f t="shared" si="3"/>
        <v>8.0529002720111834E-2</v>
      </c>
      <c r="G76" s="14">
        <v>3.3333333333333335E-5</v>
      </c>
      <c r="H76" s="14">
        <f t="shared" si="4"/>
        <v>8.0495669386778504E-2</v>
      </c>
      <c r="I76" s="14">
        <v>-1.9762000860415463E-2</v>
      </c>
      <c r="J76" s="14">
        <f t="shared" si="5"/>
        <v>-3.6756868348447741E-2</v>
      </c>
      <c r="K76" s="24">
        <v>2.3450915596964383E-2</v>
      </c>
      <c r="L76" s="24">
        <v>5.704475378981412E-2</v>
      </c>
      <c r="M76" s="24"/>
      <c r="N76" s="24"/>
      <c r="O76" s="2">
        <v>52</v>
      </c>
      <c r="P76" s="2">
        <v>3.232985841682795E-2</v>
      </c>
      <c r="Q76" s="2">
        <v>-9.9040762423829407E-2</v>
      </c>
    </row>
    <row r="77" spans="1:17" x14ac:dyDescent="0.25">
      <c r="A77" s="16">
        <v>40057</v>
      </c>
      <c r="B77" s="14">
        <v>4.3407640105480934E-2</v>
      </c>
      <c r="C77" s="14">
        <v>8.2835203335497303E-3</v>
      </c>
      <c r="D77" s="14">
        <v>0.10189645197420236</v>
      </c>
      <c r="E77" s="14">
        <v>0.14989529129461024</v>
      </c>
      <c r="F77" s="14">
        <f t="shared" si="3"/>
        <v>7.5870725926960814E-2</v>
      </c>
      <c r="G77" s="14">
        <v>4.9999999999999996E-5</v>
      </c>
      <c r="H77" s="14">
        <f t="shared" si="4"/>
        <v>7.5820725926960819E-2</v>
      </c>
      <c r="I77" s="14">
        <v>3.5723345788458705E-2</v>
      </c>
      <c r="J77" s="14">
        <f t="shared" si="5"/>
        <v>-6.6173106185743652E-2</v>
      </c>
      <c r="K77" s="24">
        <v>3.354145976614295E-2</v>
      </c>
      <c r="L77" s="24">
        <v>4.2279266160817869E-2</v>
      </c>
      <c r="M77" s="24"/>
      <c r="N77" s="24"/>
      <c r="O77" s="2">
        <v>53</v>
      </c>
      <c r="P77" s="2">
        <v>2.5359840558998405E-2</v>
      </c>
      <c r="Q77" s="2">
        <v>-6.0813084516349168E-2</v>
      </c>
    </row>
    <row r="78" spans="1:17" x14ac:dyDescent="0.25">
      <c r="A78" s="16">
        <v>40028</v>
      </c>
      <c r="B78" s="14">
        <v>5.3937197176491987E-2</v>
      </c>
      <c r="C78" s="14">
        <v>0.12445007789933994</v>
      </c>
      <c r="D78" s="14">
        <v>2.9499940484580763E-2</v>
      </c>
      <c r="E78" s="14">
        <v>-5.3288245025927043E-2</v>
      </c>
      <c r="F78" s="14">
        <f t="shared" si="3"/>
        <v>3.8649742633621413E-2</v>
      </c>
      <c r="G78" s="14">
        <v>9.9999999999999991E-5</v>
      </c>
      <c r="H78" s="14">
        <f t="shared" si="4"/>
        <v>3.854974263362141E-2</v>
      </c>
      <c r="I78" s="14">
        <v>3.3560189240494864E-2</v>
      </c>
      <c r="J78" s="14">
        <f t="shared" si="5"/>
        <v>4.0602487559141011E-3</v>
      </c>
      <c r="K78" s="24">
        <v>9.4495696302172721E-3</v>
      </c>
      <c r="L78" s="24">
        <v>2.9100173003404138E-2</v>
      </c>
      <c r="M78" s="24"/>
      <c r="N78" s="24"/>
      <c r="O78" s="2">
        <v>54</v>
      </c>
      <c r="P78" s="2">
        <v>7.4219800785635393E-2</v>
      </c>
      <c r="Q78" s="2">
        <v>5.9783184289600999E-4</v>
      </c>
    </row>
    <row r="79" spans="1:17" x14ac:dyDescent="0.25">
      <c r="A79" s="16">
        <v>39995</v>
      </c>
      <c r="B79" s="14">
        <v>-1.0517511468050952E-2</v>
      </c>
      <c r="C79" s="14">
        <v>0.13476226640934039</v>
      </c>
      <c r="D79" s="14">
        <v>0.14716001271753718</v>
      </c>
      <c r="E79" s="14">
        <v>2.510157661479432E-2</v>
      </c>
      <c r="F79" s="14">
        <f t="shared" si="3"/>
        <v>7.4126586068405234E-2</v>
      </c>
      <c r="G79" s="14">
        <v>1.25E-4</v>
      </c>
      <c r="H79" s="14">
        <f t="shared" si="4"/>
        <v>7.4001586068405234E-2</v>
      </c>
      <c r="I79" s="14">
        <v>7.4141727016716619E-2</v>
      </c>
      <c r="J79" s="14">
        <f t="shared" si="5"/>
        <v>-7.3018285700820557E-2</v>
      </c>
      <c r="K79" s="24">
        <v>3.588953658768898E-2</v>
      </c>
      <c r="L79" s="24">
        <v>3.8112049480716254E-2</v>
      </c>
      <c r="M79" s="24"/>
      <c r="N79" s="24"/>
      <c r="O79" s="2">
        <v>55</v>
      </c>
      <c r="P79" s="2">
        <v>5.1130689126804817E-3</v>
      </c>
      <c r="Q79" s="2">
        <v>-7.357410992461939E-3</v>
      </c>
    </row>
    <row r="80" spans="1:17" x14ac:dyDescent="0.25">
      <c r="A80" s="16">
        <v>39965</v>
      </c>
      <c r="B80" s="14">
        <v>0.13786501873403709</v>
      </c>
      <c r="C80" s="14">
        <v>-7.5609723205767615E-2</v>
      </c>
      <c r="D80" s="14">
        <v>4.8744577348322306E-2</v>
      </c>
      <c r="E80" s="14">
        <v>7.2701707211224709E-2</v>
      </c>
      <c r="F80" s="14">
        <f t="shared" si="3"/>
        <v>4.592539502195412E-2</v>
      </c>
      <c r="G80" s="14">
        <v>8.3333333333333344E-5</v>
      </c>
      <c r="H80" s="14">
        <f t="shared" si="4"/>
        <v>4.5842061688620789E-2</v>
      </c>
      <c r="I80" s="14">
        <v>1.9582653030303376E-4</v>
      </c>
      <c r="J80" s="14">
        <f t="shared" si="5"/>
        <v>-4.8548750818019272E-2</v>
      </c>
      <c r="K80" s="24">
        <v>2.7495841788923395E-2</v>
      </c>
      <c r="L80" s="24">
        <v>1.8346219899697393E-2</v>
      </c>
      <c r="M80" s="24"/>
      <c r="N80" s="24"/>
      <c r="O80" s="2">
        <v>56</v>
      </c>
      <c r="P80" s="2">
        <v>1.3220184231629656E-2</v>
      </c>
      <c r="Q80" s="2">
        <v>-3.4045876356366508E-2</v>
      </c>
    </row>
    <row r="81" spans="1:17" x14ac:dyDescent="0.25">
      <c r="A81" s="16">
        <v>39934</v>
      </c>
      <c r="B81" s="14">
        <v>3.7643966481832832E-2</v>
      </c>
      <c r="C81" s="14">
        <v>0.11818182647070195</v>
      </c>
      <c r="D81" s="14">
        <v>7.9313377764653081E-2</v>
      </c>
      <c r="E81" s="14">
        <v>-3.1420753778716649E-2</v>
      </c>
      <c r="F81" s="14">
        <f t="shared" si="3"/>
        <v>5.0929604234617808E-2</v>
      </c>
      <c r="G81" s="14">
        <v>1.1666666666666668E-4</v>
      </c>
      <c r="H81" s="14">
        <f t="shared" si="4"/>
        <v>5.081293756795114E-2</v>
      </c>
      <c r="I81" s="14">
        <v>5.3081446255385467E-2</v>
      </c>
      <c r="J81" s="14">
        <f t="shared" si="5"/>
        <v>-2.6231931509267614E-2</v>
      </c>
      <c r="K81" s="24">
        <v>1.9840585117554436E-2</v>
      </c>
      <c r="L81" s="24">
        <v>3.0972352450396704E-2</v>
      </c>
      <c r="M81" s="24"/>
      <c r="N81" s="24"/>
      <c r="O81" s="2">
        <v>57</v>
      </c>
      <c r="P81" s="2">
        <v>2.6621671344306177E-3</v>
      </c>
      <c r="Q81" s="2">
        <v>2.4248699074209096E-2</v>
      </c>
    </row>
    <row r="82" spans="1:17" x14ac:dyDescent="0.25">
      <c r="A82" s="16">
        <v>39904</v>
      </c>
      <c r="B82" s="14">
        <v>0.10288519778314249</v>
      </c>
      <c r="C82" s="14">
        <v>0.24374492962980396</v>
      </c>
      <c r="D82" s="14">
        <v>0.19701291739575461</v>
      </c>
      <c r="E82" s="14">
        <v>9.6405158049968409E-2</v>
      </c>
      <c r="F82" s="14">
        <f t="shared" si="3"/>
        <v>0.16001205071466737</v>
      </c>
      <c r="G82" s="14">
        <v>7.4999999999999993E-5</v>
      </c>
      <c r="H82" s="14">
        <f t="shared" si="4"/>
        <v>0.15993705071466738</v>
      </c>
      <c r="I82" s="14">
        <v>9.3925079862164695E-2</v>
      </c>
      <c r="J82" s="14">
        <f t="shared" si="5"/>
        <v>-0.10308783753358991</v>
      </c>
      <c r="K82" s="24">
        <v>4.6204184660437055E-2</v>
      </c>
      <c r="L82" s="24">
        <v>0.11373286605423033</v>
      </c>
      <c r="M82" s="24"/>
      <c r="N82" s="24"/>
      <c r="O82" s="2">
        <v>58</v>
      </c>
      <c r="P82" s="2">
        <v>6.6371060067374945E-3</v>
      </c>
      <c r="Q82" s="2">
        <v>-1.4497645621784348E-2</v>
      </c>
    </row>
    <row r="83" spans="1:17" x14ac:dyDescent="0.25">
      <c r="A83" s="16">
        <v>39874</v>
      </c>
      <c r="B83" s="14">
        <v>0.13746133360586479</v>
      </c>
      <c r="C83" s="14">
        <v>0.16323842437401789</v>
      </c>
      <c r="D83" s="14">
        <v>0.17702377124705815</v>
      </c>
      <c r="E83" s="14">
        <v>0.13350827082098676</v>
      </c>
      <c r="F83" s="14">
        <f t="shared" si="3"/>
        <v>0.15280795001198189</v>
      </c>
      <c r="G83" s="14">
        <v>8.3333333333333344E-5</v>
      </c>
      <c r="H83" s="14">
        <f t="shared" si="4"/>
        <v>0.15272461667864856</v>
      </c>
      <c r="I83" s="14">
        <v>8.540446162249471E-2</v>
      </c>
      <c r="J83" s="14">
        <f t="shared" si="5"/>
        <v>-9.1619309624563439E-2</v>
      </c>
      <c r="K83" s="24">
        <v>4.2270177597345991E-2</v>
      </c>
      <c r="L83" s="24">
        <v>0.11045443908130256</v>
      </c>
      <c r="M83" s="24"/>
      <c r="N83" s="24"/>
      <c r="O83" s="2">
        <v>59</v>
      </c>
      <c r="P83" s="2">
        <v>1.3922126119702539E-2</v>
      </c>
      <c r="Q83" s="2">
        <v>2.382688074087369E-3</v>
      </c>
    </row>
    <row r="84" spans="1:17" x14ac:dyDescent="0.25">
      <c r="A84" s="16">
        <v>39846</v>
      </c>
      <c r="B84" s="14">
        <v>-4.9079932686390583E-2</v>
      </c>
      <c r="C84" s="14">
        <v>-0.10427278009696442</v>
      </c>
      <c r="D84" s="14">
        <v>-9.097907164346164E-3</v>
      </c>
      <c r="E84" s="14">
        <v>0.10149610676640604</v>
      </c>
      <c r="F84" s="14">
        <f t="shared" si="3"/>
        <v>-1.523862829532378E-2</v>
      </c>
      <c r="G84" s="14">
        <v>1.8333333333333334E-4</v>
      </c>
      <c r="H84" s="14">
        <f t="shared" si="4"/>
        <v>-1.5421961628657114E-2</v>
      </c>
      <c r="I84" s="14">
        <v>-0.10993119757149228</v>
      </c>
      <c r="J84" s="14">
        <f t="shared" si="5"/>
        <v>-0.10083329040714611</v>
      </c>
      <c r="K84" s="24">
        <v>4.543081562913176E-2</v>
      </c>
      <c r="L84" s="24">
        <v>-6.085277725778887E-2</v>
      </c>
      <c r="M84" s="24"/>
      <c r="N84" s="24"/>
      <c r="O84" s="2">
        <v>60</v>
      </c>
      <c r="P84" s="2">
        <v>2.0897743903642976E-2</v>
      </c>
      <c r="Q84" s="2">
        <v>-8.8700935256675294E-3</v>
      </c>
    </row>
    <row r="85" spans="1:17" x14ac:dyDescent="0.25">
      <c r="A85" s="16">
        <v>39815</v>
      </c>
      <c r="B85" s="14">
        <v>-0.12037036289224098</v>
      </c>
      <c r="C85" s="14">
        <v>-0.18105944169820848</v>
      </c>
      <c r="D85" s="14">
        <v>5.6004716395460903E-2</v>
      </c>
      <c r="E85" s="14">
        <v>0.14703590380335235</v>
      </c>
      <c r="F85" s="14">
        <f t="shared" si="3"/>
        <v>-2.4597296097909047E-2</v>
      </c>
      <c r="G85" s="14">
        <v>4.1666666666666672E-5</v>
      </c>
      <c r="H85" s="14">
        <f t="shared" si="4"/>
        <v>-2.4638962764575712E-2</v>
      </c>
      <c r="I85" s="14">
        <v>-8.5657342928314395E-2</v>
      </c>
      <c r="J85" s="14">
        <f t="shared" si="5"/>
        <v>-0.14166205932377529</v>
      </c>
      <c r="K85" s="24">
        <v>5.943615847430312E-2</v>
      </c>
      <c r="L85" s="24">
        <v>-8.4075121238878836E-2</v>
      </c>
      <c r="M85" s="24"/>
      <c r="N85" s="24"/>
      <c r="O85" s="2">
        <v>61</v>
      </c>
      <c r="P85" s="2">
        <v>1.0216223178874939E-3</v>
      </c>
      <c r="Q85" s="2">
        <v>7.4419147862772747E-2</v>
      </c>
    </row>
    <row r="86" spans="1:17" x14ac:dyDescent="0.25">
      <c r="A86" s="16">
        <v>39783</v>
      </c>
      <c r="B86" s="14">
        <v>-3.8575665351683081E-2</v>
      </c>
      <c r="C86" s="14">
        <v>-4.1060656406382854E-3</v>
      </c>
      <c r="D86" s="14">
        <v>-7.8989906932228349E-2</v>
      </c>
      <c r="E86" s="14">
        <v>0.20093671660569742</v>
      </c>
      <c r="F86" s="14">
        <f t="shared" si="3"/>
        <v>1.9816269670286928E-2</v>
      </c>
      <c r="G86" s="14">
        <v>2.4999999999999998E-5</v>
      </c>
      <c r="H86" s="14">
        <f t="shared" si="4"/>
        <v>1.9791269670286927E-2</v>
      </c>
      <c r="I86" s="14">
        <v>7.8215768970539834E-3</v>
      </c>
      <c r="J86" s="14">
        <f t="shared" si="5"/>
        <v>8.6811483829282332E-2</v>
      </c>
      <c r="K86" s="24">
        <v>-1.8936283012815958E-2</v>
      </c>
      <c r="L86" s="24">
        <v>3.8727552683102885E-2</v>
      </c>
      <c r="M86" s="24"/>
      <c r="N86" s="24"/>
      <c r="O86" s="2">
        <v>62</v>
      </c>
      <c r="P86" s="2">
        <v>2.3218674623572355E-2</v>
      </c>
      <c r="Q86" s="2">
        <v>-1.2782217043860079E-2</v>
      </c>
    </row>
    <row r="87" spans="1:17" x14ac:dyDescent="0.25">
      <c r="A87" s="16">
        <v>39755</v>
      </c>
      <c r="B87" s="14">
        <v>-8.8357519415369568E-2</v>
      </c>
      <c r="C87" s="14">
        <v>-0.23248486480852357</v>
      </c>
      <c r="D87" s="14">
        <v>-0.1386747204386008</v>
      </c>
      <c r="E87" s="14">
        <v>-0.25401817770726137</v>
      </c>
      <c r="F87" s="14">
        <f t="shared" si="3"/>
        <v>-0.17838382059243882</v>
      </c>
      <c r="G87" s="14">
        <v>7.4999999999999993E-5</v>
      </c>
      <c r="H87" s="14">
        <f t="shared" si="4"/>
        <v>-0.17845882059243881</v>
      </c>
      <c r="I87" s="14">
        <v>-7.4849042580645175E-2</v>
      </c>
      <c r="J87" s="14">
        <f t="shared" si="5"/>
        <v>6.3825677857955621E-2</v>
      </c>
      <c r="K87" s="24">
        <v>-1.105154630036757E-2</v>
      </c>
      <c r="L87" s="24">
        <v>-0.16740727429207125</v>
      </c>
      <c r="M87" s="24"/>
      <c r="N87" s="24"/>
      <c r="O87" s="2">
        <v>63</v>
      </c>
      <c r="P87" s="2">
        <v>1.9029211857626217E-2</v>
      </c>
      <c r="Q87" s="2">
        <v>2.8787692905776006E-2</v>
      </c>
    </row>
    <row r="88" spans="1:17" x14ac:dyDescent="0.25">
      <c r="A88" s="16">
        <v>39722</v>
      </c>
      <c r="B88" s="14">
        <v>-0.16335706402110453</v>
      </c>
      <c r="C88" s="14">
        <v>-0.10988710554072774</v>
      </c>
      <c r="D88" s="14">
        <v>-5.3404844728791111E-2</v>
      </c>
      <c r="E88" s="14">
        <v>-0.21330400733084096</v>
      </c>
      <c r="F88" s="14">
        <f t="shared" si="3"/>
        <v>-0.13498825540536608</v>
      </c>
      <c r="G88" s="14">
        <v>2.1666666666666668E-4</v>
      </c>
      <c r="H88" s="14">
        <f t="shared" si="4"/>
        <v>-0.13520492207203275</v>
      </c>
      <c r="I88" s="14">
        <v>-0.1694245237674199</v>
      </c>
      <c r="J88" s="14">
        <f t="shared" si="5"/>
        <v>-0.11601967903862878</v>
      </c>
      <c r="K88" s="24">
        <v>5.0640146819063883E-2</v>
      </c>
      <c r="L88" s="24">
        <v>-0.18584506889109664</v>
      </c>
      <c r="M88" s="24"/>
      <c r="N88" s="24"/>
      <c r="O88" s="2">
        <v>64</v>
      </c>
      <c r="P88" s="2">
        <v>3.8169173724674266E-2</v>
      </c>
      <c r="Q88" s="2">
        <v>9.0635979695242452E-2</v>
      </c>
    </row>
    <row r="89" spans="1:17" x14ac:dyDescent="0.25">
      <c r="A89" s="16">
        <v>39693</v>
      </c>
      <c r="B89" s="14">
        <v>-2.1986066881428561E-2</v>
      </c>
      <c r="C89" s="14">
        <v>0.2133022207788072</v>
      </c>
      <c r="D89" s="14">
        <v>-0.32955814635965447</v>
      </c>
      <c r="E89" s="14">
        <v>-9.9616337077498673E-2</v>
      </c>
      <c r="F89" s="14">
        <f t="shared" si="3"/>
        <v>-5.9464582384943628E-2</v>
      </c>
      <c r="G89" s="14">
        <v>7.1666666666666667E-4</v>
      </c>
      <c r="H89" s="14">
        <f t="shared" si="4"/>
        <v>-6.0181249051610292E-2</v>
      </c>
      <c r="I89" s="14">
        <v>-9.0791433779084607E-2</v>
      </c>
      <c r="J89" s="14">
        <f t="shared" si="5"/>
        <v>0.23876671258056986</v>
      </c>
      <c r="K89" s="24">
        <v>-7.1060927773080401E-2</v>
      </c>
      <c r="L89" s="24">
        <v>1.087967872147011E-2</v>
      </c>
      <c r="M89" s="24"/>
      <c r="N89" s="24"/>
      <c r="O89" s="2">
        <v>65</v>
      </c>
      <c r="P89" s="2">
        <v>8.2505306283418307E-3</v>
      </c>
      <c r="Q89" s="2">
        <v>-5.319224663681664E-2</v>
      </c>
    </row>
    <row r="90" spans="1:17" x14ac:dyDescent="0.25">
      <c r="A90" s="16">
        <v>39661</v>
      </c>
      <c r="B90" s="14">
        <v>6.5273955385851512E-2</v>
      </c>
      <c r="C90" s="14">
        <v>-5.2670482351741064E-2</v>
      </c>
      <c r="D90" s="14">
        <v>6.656167436315924E-2</v>
      </c>
      <c r="E90" s="14">
        <v>5.8553867359385163E-2</v>
      </c>
      <c r="F90" s="14">
        <f t="shared" si="3"/>
        <v>3.4429753689163713E-2</v>
      </c>
      <c r="G90" s="14">
        <v>1.3749999999999999E-3</v>
      </c>
      <c r="H90" s="14">
        <f t="shared" si="4"/>
        <v>3.3054753689163711E-2</v>
      </c>
      <c r="I90" s="14">
        <v>1.2190464532380041E-2</v>
      </c>
      <c r="J90" s="14">
        <f t="shared" si="5"/>
        <v>-5.4371209830779199E-2</v>
      </c>
      <c r="K90" s="24">
        <v>2.9493098547807645E-2</v>
      </c>
      <c r="L90" s="24">
        <v>3.5616551413560661E-3</v>
      </c>
      <c r="M90" s="24"/>
      <c r="N90" s="24"/>
      <c r="O90" s="2">
        <v>66</v>
      </c>
      <c r="P90" s="2">
        <v>-4.949561984419145E-3</v>
      </c>
      <c r="Q90" s="2">
        <v>8.6107072441484842E-2</v>
      </c>
    </row>
    <row r="91" spans="1:17" x14ac:dyDescent="0.25">
      <c r="A91" s="16">
        <v>39630</v>
      </c>
      <c r="B91" s="14">
        <v>-6.5067249886410661E-2</v>
      </c>
      <c r="C91" s="14">
        <v>0.19746538119846083</v>
      </c>
      <c r="D91" s="14">
        <v>-5.0704684025717671E-2</v>
      </c>
      <c r="E91" s="14">
        <v>4.104723739132049E-2</v>
      </c>
      <c r="F91" s="14">
        <f t="shared" si="3"/>
        <v>3.0685171169413245E-2</v>
      </c>
      <c r="G91" s="14">
        <v>1.3166666666666667E-3</v>
      </c>
      <c r="H91" s="14">
        <f t="shared" si="4"/>
        <v>2.9368504502746577E-2</v>
      </c>
      <c r="I91" s="14">
        <v>-9.8593710937500134E-3</v>
      </c>
      <c r="J91" s="14">
        <f t="shared" si="5"/>
        <v>4.0845312931967657E-2</v>
      </c>
      <c r="K91" s="24">
        <v>-3.1686760097444575E-3</v>
      </c>
      <c r="L91" s="24">
        <v>3.2537180512491035E-2</v>
      </c>
      <c r="M91" s="24"/>
      <c r="N91" s="24"/>
      <c r="O91" s="2">
        <v>67</v>
      </c>
      <c r="P91" s="2">
        <v>2.2181270456110878E-2</v>
      </c>
      <c r="Q91" s="2">
        <v>-0.1055302080945555</v>
      </c>
    </row>
    <row r="92" spans="1:17" x14ac:dyDescent="0.25">
      <c r="A92" s="16">
        <v>39601</v>
      </c>
      <c r="B92" s="14">
        <v>-2.8601704961133061E-2</v>
      </c>
      <c r="C92" s="14">
        <v>-0.20209303413337543</v>
      </c>
      <c r="D92" s="14">
        <v>-0.11290057631682782</v>
      </c>
      <c r="E92" s="14">
        <v>-0.10156825159636423</v>
      </c>
      <c r="F92" s="14">
        <f t="shared" si="3"/>
        <v>-0.11129089175192514</v>
      </c>
      <c r="G92" s="14">
        <v>1.4083333333333333E-3</v>
      </c>
      <c r="H92" s="14">
        <f t="shared" si="4"/>
        <v>-0.11269922508525847</v>
      </c>
      <c r="I92" s="14">
        <v>-8.5962384902803612E-2</v>
      </c>
      <c r="J92" s="14">
        <f t="shared" si="5"/>
        <v>2.6938191414024204E-2</v>
      </c>
      <c r="K92" s="24">
        <v>1.6018328744685176E-3</v>
      </c>
      <c r="L92" s="24">
        <v>-0.11430105795972699</v>
      </c>
      <c r="M92" s="24"/>
      <c r="N92" s="24"/>
      <c r="O92" s="2">
        <v>68</v>
      </c>
      <c r="P92" s="2">
        <v>3.3431020596210989E-2</v>
      </c>
      <c r="Q92" s="2">
        <v>-0.11427510606555874</v>
      </c>
    </row>
    <row r="93" spans="1:17" x14ac:dyDescent="0.25">
      <c r="A93" s="16">
        <v>39569</v>
      </c>
      <c r="B93" s="14">
        <v>-3.3571630734746212E-3</v>
      </c>
      <c r="C93" s="14">
        <v>-9.7586588584781683E-2</v>
      </c>
      <c r="D93" s="14">
        <v>8.5081817185952174E-2</v>
      </c>
      <c r="E93" s="14">
        <v>3.802627640949794E-2</v>
      </c>
      <c r="F93" s="14">
        <f t="shared" si="3"/>
        <v>5.5410854842984514E-3</v>
      </c>
      <c r="G93" s="14">
        <v>1.4416666666666666E-3</v>
      </c>
      <c r="H93" s="14">
        <f t="shared" si="4"/>
        <v>4.0994188176317848E-3</v>
      </c>
      <c r="I93" s="14">
        <v>1.0674181657577053E-2</v>
      </c>
      <c r="J93" s="14">
        <f t="shared" si="5"/>
        <v>-7.4407635528375121E-2</v>
      </c>
      <c r="K93" s="24">
        <v>3.6366120163023187E-2</v>
      </c>
      <c r="L93" s="24">
        <v>-3.2266701345391405E-2</v>
      </c>
      <c r="M93" s="24"/>
      <c r="N93" s="24"/>
      <c r="O93" s="2">
        <v>69</v>
      </c>
      <c r="P93" s="2">
        <v>4.3862768122818953E-2</v>
      </c>
      <c r="Q93" s="2">
        <v>-1.4971063409292298E-2</v>
      </c>
    </row>
    <row r="94" spans="1:17" x14ac:dyDescent="0.25">
      <c r="A94" s="16">
        <v>39539</v>
      </c>
      <c r="B94" s="14">
        <v>4.9330960478286686E-3</v>
      </c>
      <c r="C94" s="14">
        <v>0.11847259060915052</v>
      </c>
      <c r="D94" s="14">
        <v>0.21219509407273626</v>
      </c>
      <c r="E94" s="14">
        <v>0.10280496061129196</v>
      </c>
      <c r="F94" s="14">
        <f t="shared" si="3"/>
        <v>0.10960143533525185</v>
      </c>
      <c r="G94" s="14">
        <v>8.6666666666666674E-4</v>
      </c>
      <c r="H94" s="14">
        <f t="shared" si="4"/>
        <v>0.10873476866858518</v>
      </c>
      <c r="I94" s="14">
        <v>4.7546697913198877E-2</v>
      </c>
      <c r="J94" s="14">
        <f t="shared" si="5"/>
        <v>-0.16464839615953739</v>
      </c>
      <c r="K94" s="24">
        <v>6.732107728723162E-2</v>
      </c>
      <c r="L94" s="24">
        <v>4.1413691381353562E-2</v>
      </c>
      <c r="M94" s="24"/>
      <c r="N94" s="24"/>
      <c r="O94" s="2">
        <v>70</v>
      </c>
      <c r="P94" s="2">
        <v>4.1602860004347417E-2</v>
      </c>
      <c r="Q94" s="2">
        <v>5.4065381807138102E-2</v>
      </c>
    </row>
    <row r="95" spans="1:17" x14ac:dyDescent="0.25">
      <c r="A95" s="16">
        <v>39510</v>
      </c>
      <c r="B95" s="14">
        <v>4.3382298918951588E-2</v>
      </c>
      <c r="C95" s="14">
        <v>5.658052579058799E-2</v>
      </c>
      <c r="D95" s="14">
        <v>0.14781636346652702</v>
      </c>
      <c r="E95" s="14">
        <v>0.10594077701348271</v>
      </c>
      <c r="F95" s="14">
        <f t="shared" si="3"/>
        <v>8.8429991297387323E-2</v>
      </c>
      <c r="G95" s="14">
        <v>1.1166666666666666E-3</v>
      </c>
      <c r="H95" s="14">
        <f t="shared" si="4"/>
        <v>8.7313324630720654E-2</v>
      </c>
      <c r="I95" s="14">
        <v>-5.9596236145298409E-3</v>
      </c>
      <c r="J95" s="14">
        <f t="shared" si="5"/>
        <v>-0.15377598708105686</v>
      </c>
      <c r="K95" s="24">
        <v>6.3591554680071771E-2</v>
      </c>
      <c r="L95" s="24">
        <v>2.3721769950648883E-2</v>
      </c>
      <c r="M95" s="24"/>
      <c r="N95" s="24"/>
      <c r="O95" s="2">
        <v>71</v>
      </c>
      <c r="P95" s="2">
        <v>2.3494013439044052E-2</v>
      </c>
      <c r="Q95" s="2">
        <v>3.8203449768284478E-3</v>
      </c>
    </row>
    <row r="96" spans="1:17" x14ac:dyDescent="0.25">
      <c r="A96" s="16">
        <v>39479</v>
      </c>
      <c r="B96" s="14">
        <v>-0.16240211613979927</v>
      </c>
      <c r="C96" s="14">
        <v>-0.14240500679226845</v>
      </c>
      <c r="D96" s="14">
        <v>-7.6388878418661918E-2</v>
      </c>
      <c r="E96" s="14">
        <v>-0.17027022536435876</v>
      </c>
      <c r="F96" s="14">
        <f t="shared" si="3"/>
        <v>-0.1378665566787721</v>
      </c>
      <c r="G96" s="14">
        <v>1.8583333333333334E-3</v>
      </c>
      <c r="H96" s="14">
        <f t="shared" si="4"/>
        <v>-0.13972489001210542</v>
      </c>
      <c r="I96" s="14">
        <v>-3.4761192772624461E-2</v>
      </c>
      <c r="J96" s="14">
        <f t="shared" si="5"/>
        <v>4.1627685646037457E-2</v>
      </c>
      <c r="K96" s="24">
        <v>-3.4370504521781583E-3</v>
      </c>
      <c r="L96" s="24">
        <v>-0.13628783955992727</v>
      </c>
      <c r="M96" s="24"/>
      <c r="N96" s="24"/>
      <c r="O96" s="2">
        <v>72</v>
      </c>
      <c r="P96" s="2">
        <v>-6.865541660467836E-3</v>
      </c>
      <c r="Q96" s="2">
        <v>-6.7193750927006482E-2</v>
      </c>
    </row>
    <row r="97" spans="1:17" x14ac:dyDescent="0.25">
      <c r="A97" s="16">
        <v>39449</v>
      </c>
      <c r="B97" s="14">
        <v>-8.4269705624826149E-2</v>
      </c>
      <c r="C97" s="14">
        <v>9.5447176610055334E-2</v>
      </c>
      <c r="D97" s="14">
        <v>-0.31663973929927625</v>
      </c>
      <c r="E97" s="14">
        <v>-0.1612694533815788</v>
      </c>
      <c r="F97" s="14">
        <f t="shared" si="3"/>
        <v>-0.11668293042390646</v>
      </c>
      <c r="G97" s="14">
        <v>2.2333333333333333E-3</v>
      </c>
      <c r="H97" s="14">
        <f t="shared" si="4"/>
        <v>-0.11891626375723979</v>
      </c>
      <c r="I97" s="14">
        <v>-6.116343193593643E-2</v>
      </c>
      <c r="J97" s="14">
        <f t="shared" si="5"/>
        <v>0.25547630736333982</v>
      </c>
      <c r="K97" s="24">
        <v>-7.6792758782103662E-2</v>
      </c>
      <c r="L97" s="24">
        <v>-4.2123504975136131E-2</v>
      </c>
      <c r="M97" s="24"/>
      <c r="N97" s="24"/>
      <c r="O97" s="2">
        <v>73</v>
      </c>
      <c r="P97" s="2">
        <v>2.3312668277865947E-2</v>
      </c>
      <c r="Q97" s="2">
        <v>-8.092527774372053E-3</v>
      </c>
    </row>
    <row r="98" spans="1:17" x14ac:dyDescent="0.25">
      <c r="A98" s="16">
        <v>39419</v>
      </c>
      <c r="B98" s="14">
        <v>5.9523854411705067E-2</v>
      </c>
      <c r="C98" s="14">
        <v>-4.3182789645221535E-2</v>
      </c>
      <c r="D98" s="14">
        <v>8.7037613469176378E-2</v>
      </c>
      <c r="E98" s="14">
        <v>2.2968209429510038E-2</v>
      </c>
      <c r="F98" s="14">
        <f t="shared" si="3"/>
        <v>3.1586721916292484E-2</v>
      </c>
      <c r="G98" s="14">
        <v>2.3250000000000002E-3</v>
      </c>
      <c r="H98" s="14">
        <f t="shared" si="4"/>
        <v>2.9261721916292484E-2</v>
      </c>
      <c r="I98" s="14">
        <v>-8.6285090339686121E-3</v>
      </c>
      <c r="J98" s="14">
        <f t="shared" si="5"/>
        <v>-9.566612250314499E-2</v>
      </c>
      <c r="K98" s="24">
        <v>4.3658340975735427E-2</v>
      </c>
      <c r="L98" s="24">
        <v>-1.4396619059442943E-2</v>
      </c>
      <c r="M98" s="24"/>
      <c r="N98" s="24"/>
      <c r="O98" s="2">
        <v>74</v>
      </c>
      <c r="P98" s="2">
        <v>1.1928507883014155E-2</v>
      </c>
      <c r="Q98" s="2">
        <v>5.9771656383681107E-2</v>
      </c>
    </row>
    <row r="99" spans="1:17" x14ac:dyDescent="0.25">
      <c r="A99" s="16">
        <v>39387</v>
      </c>
      <c r="B99" s="14">
        <v>-8.4186727988355317E-2</v>
      </c>
      <c r="C99" s="14">
        <v>-2.9361773397418998E-2</v>
      </c>
      <c r="D99" s="14">
        <v>-4.0694911817882186E-2</v>
      </c>
      <c r="E99" s="14">
        <v>1.5815995158362336E-2</v>
      </c>
      <c r="F99" s="14">
        <f t="shared" si="3"/>
        <v>-3.4606854511323545E-2</v>
      </c>
      <c r="G99" s="14">
        <v>3.0249999999999999E-3</v>
      </c>
      <c r="H99" s="14">
        <f t="shared" si="4"/>
        <v>-3.7631854511323545E-2</v>
      </c>
      <c r="I99" s="14">
        <v>-4.4043417224814418E-2</v>
      </c>
      <c r="J99" s="14">
        <f t="shared" si="5"/>
        <v>-3.3485054069322326E-3</v>
      </c>
      <c r="K99" s="24">
        <v>1.199096739604587E-2</v>
      </c>
      <c r="L99" s="24">
        <v>-4.9622821907369413E-2</v>
      </c>
      <c r="M99" s="24"/>
      <c r="N99" s="24"/>
      <c r="O99" s="2">
        <v>75</v>
      </c>
      <c r="P99" s="2">
        <v>2.3450915596964383E-2</v>
      </c>
      <c r="Q99" s="2">
        <v>5.704475378981412E-2</v>
      </c>
    </row>
    <row r="100" spans="1:17" x14ac:dyDescent="0.25">
      <c r="A100" s="16">
        <v>39356</v>
      </c>
      <c r="B100" s="14">
        <v>0.24949090968194026</v>
      </c>
      <c r="C100" s="14">
        <v>3.4085269924642031E-2</v>
      </c>
      <c r="D100" s="14">
        <v>0.23770122172912464</v>
      </c>
      <c r="E100" s="14">
        <v>-4.2941491294868676E-2</v>
      </c>
      <c r="F100" s="14">
        <f t="shared" si="3"/>
        <v>0.11958397751020958</v>
      </c>
      <c r="G100" s="14">
        <v>3.1000000000000003E-3</v>
      </c>
      <c r="H100" s="14">
        <f t="shared" si="4"/>
        <v>0.11648397751020957</v>
      </c>
      <c r="I100" s="14">
        <v>1.4822338300311211E-2</v>
      </c>
      <c r="J100" s="14">
        <f t="shared" si="5"/>
        <v>-0.22287888342881343</v>
      </c>
      <c r="K100" s="24">
        <v>8.7295667750953307E-2</v>
      </c>
      <c r="L100" s="24">
        <v>2.9188309759256265E-2</v>
      </c>
      <c r="M100" s="24"/>
      <c r="N100" s="24"/>
      <c r="O100" s="2">
        <v>76</v>
      </c>
      <c r="P100" s="2">
        <v>3.354145976614295E-2</v>
      </c>
      <c r="Q100" s="2">
        <v>4.2279266160817869E-2</v>
      </c>
    </row>
    <row r="101" spans="1:17" x14ac:dyDescent="0.25">
      <c r="A101" s="16">
        <v>39329</v>
      </c>
      <c r="B101" s="14">
        <v>2.5408948104977187E-2</v>
      </c>
      <c r="C101" s="14">
        <v>2.9200332927844325E-2</v>
      </c>
      <c r="D101" s="14">
        <v>0.10824667539850563</v>
      </c>
      <c r="E101" s="14">
        <v>0.16568636387504124</v>
      </c>
      <c r="F101" s="14">
        <f t="shared" si="3"/>
        <v>8.2135580076592093E-2</v>
      </c>
      <c r="G101" s="14">
        <v>3.0833333333333333E-3</v>
      </c>
      <c r="H101" s="14">
        <f t="shared" si="4"/>
        <v>7.9052246743258767E-2</v>
      </c>
      <c r="I101" s="14">
        <v>3.5794008343299488E-2</v>
      </c>
      <c r="J101" s="14">
        <f t="shared" si="5"/>
        <v>-7.2452667055206144E-2</v>
      </c>
      <c r="K101" s="24">
        <v>3.5695514498322846E-2</v>
      </c>
      <c r="L101" s="24">
        <v>4.3356732244935921E-2</v>
      </c>
      <c r="M101" s="24"/>
      <c r="N101" s="24"/>
      <c r="O101" s="2">
        <v>77</v>
      </c>
      <c r="P101" s="2">
        <v>9.4495696302172721E-3</v>
      </c>
      <c r="Q101" s="2">
        <v>2.9100173003404138E-2</v>
      </c>
    </row>
    <row r="102" spans="1:17" x14ac:dyDescent="0.25">
      <c r="A102" s="16">
        <v>39295</v>
      </c>
      <c r="B102" s="14">
        <v>-5.4949589672251969E-3</v>
      </c>
      <c r="C102" s="14">
        <v>1.1588361012457108E-2</v>
      </c>
      <c r="D102" s="14">
        <v>5.1001838839545066E-2</v>
      </c>
      <c r="E102" s="14">
        <v>1.7443378947754239E-2</v>
      </c>
      <c r="F102" s="14">
        <f t="shared" si="3"/>
        <v>1.8634654958132803E-2</v>
      </c>
      <c r="G102" s="14">
        <v>3.4250000000000001E-3</v>
      </c>
      <c r="H102" s="14">
        <f t="shared" si="4"/>
        <v>1.5209654958132802E-2</v>
      </c>
      <c r="I102" s="14">
        <v>1.2863571531556817E-2</v>
      </c>
      <c r="J102" s="14">
        <f t="shared" si="5"/>
        <v>-3.8138267307988249E-2</v>
      </c>
      <c r="K102" s="24">
        <v>2.3924771815206813E-2</v>
      </c>
      <c r="L102" s="24">
        <v>-8.7151168570740109E-3</v>
      </c>
      <c r="M102" s="24"/>
      <c r="N102" s="24"/>
      <c r="O102" s="2">
        <v>78</v>
      </c>
      <c r="P102" s="2">
        <v>3.588953658768898E-2</v>
      </c>
      <c r="Q102" s="2">
        <v>3.8112049480716254E-2</v>
      </c>
    </row>
    <row r="103" spans="1:17" x14ac:dyDescent="0.25">
      <c r="A103" s="16">
        <v>39265</v>
      </c>
      <c r="B103" s="14">
        <v>-1.6287730148643386E-2</v>
      </c>
      <c r="C103" s="14">
        <v>-8.456326856607789E-2</v>
      </c>
      <c r="D103" s="14">
        <v>7.964594425291778E-2</v>
      </c>
      <c r="E103" s="14">
        <v>0.14807771389693242</v>
      </c>
      <c r="F103" s="14">
        <f t="shared" si="3"/>
        <v>3.1718164858782233E-2</v>
      </c>
      <c r="G103" s="14">
        <v>3.9249999999999997E-3</v>
      </c>
      <c r="H103" s="14">
        <f t="shared" si="4"/>
        <v>2.7793164858782235E-2</v>
      </c>
      <c r="I103" s="14">
        <v>-3.1981878316802548E-2</v>
      </c>
      <c r="J103" s="14">
        <f t="shared" si="5"/>
        <v>-0.11162782256972033</v>
      </c>
      <c r="K103" s="24">
        <v>4.9133624403473866E-2</v>
      </c>
      <c r="L103" s="24">
        <v>-2.1340459544691631E-2</v>
      </c>
      <c r="M103" s="24"/>
      <c r="N103" s="24"/>
      <c r="O103" s="2">
        <v>79</v>
      </c>
      <c r="P103" s="2">
        <v>2.7495841788923395E-2</v>
      </c>
      <c r="Q103" s="2">
        <v>1.8346219899697393E-2</v>
      </c>
    </row>
    <row r="104" spans="1:17" x14ac:dyDescent="0.25">
      <c r="A104" s="16">
        <v>39234</v>
      </c>
      <c r="B104" s="14">
        <v>-3.9752363647838213E-2</v>
      </c>
      <c r="C104" s="14">
        <v>-6.5213210856908885E-2</v>
      </c>
      <c r="D104" s="14">
        <v>7.0138613809514142E-3</v>
      </c>
      <c r="E104" s="14">
        <v>-1.0558215368212579E-2</v>
      </c>
      <c r="F104" s="14">
        <f t="shared" si="3"/>
        <v>-2.7127482123002065E-2</v>
      </c>
      <c r="G104" s="14">
        <v>3.6833333333333332E-3</v>
      </c>
      <c r="H104" s="14">
        <f t="shared" si="4"/>
        <v>-3.0810815456335398E-2</v>
      </c>
      <c r="I104" s="14">
        <v>-1.7816322202167556E-2</v>
      </c>
      <c r="J104" s="14">
        <f t="shared" si="5"/>
        <v>-2.4830183583118969E-2</v>
      </c>
      <c r="K104" s="24">
        <v>1.935974866793462E-2</v>
      </c>
      <c r="L104" s="24">
        <v>-5.0170564124270019E-2</v>
      </c>
      <c r="M104" s="24"/>
      <c r="N104" s="24"/>
      <c r="O104" s="2">
        <v>80</v>
      </c>
      <c r="P104" s="2">
        <v>1.9840585117554436E-2</v>
      </c>
      <c r="Q104" s="2">
        <v>3.0972352450396704E-2</v>
      </c>
    </row>
    <row r="105" spans="1:17" x14ac:dyDescent="0.25">
      <c r="A105" s="16">
        <v>39203</v>
      </c>
      <c r="B105" s="14">
        <v>2.8370609303795646E-2</v>
      </c>
      <c r="C105" s="14">
        <v>-5.1822830701984931E-3</v>
      </c>
      <c r="D105" s="14">
        <v>0.2143286415826485</v>
      </c>
      <c r="E105" s="14">
        <v>0.12734382431619687</v>
      </c>
      <c r="F105" s="14">
        <f t="shared" si="3"/>
        <v>9.1215198033110623E-2</v>
      </c>
      <c r="G105" s="14">
        <v>3.933333333333333E-3</v>
      </c>
      <c r="H105" s="14">
        <f t="shared" si="4"/>
        <v>8.7281864699777292E-2</v>
      </c>
      <c r="I105" s="14">
        <v>3.254922870993493E-2</v>
      </c>
      <c r="J105" s="14">
        <f t="shared" si="5"/>
        <v>-0.18177941287271357</v>
      </c>
      <c r="K105" s="24">
        <v>7.3197467115303894E-2</v>
      </c>
      <c r="L105" s="24">
        <v>1.4084397584473399E-2</v>
      </c>
      <c r="M105" s="24"/>
      <c r="N105" s="24"/>
      <c r="O105" s="2">
        <v>81</v>
      </c>
      <c r="P105" s="2">
        <v>4.6204184660437055E-2</v>
      </c>
      <c r="Q105" s="2">
        <v>0.11373286605423033</v>
      </c>
    </row>
    <row r="106" spans="1:17" x14ac:dyDescent="0.25">
      <c r="A106" s="16">
        <v>39174</v>
      </c>
      <c r="B106" s="14">
        <v>7.4273408672301283E-2</v>
      </c>
      <c r="C106" s="14">
        <v>8.4535197419140284E-2</v>
      </c>
      <c r="D106" s="14">
        <v>7.4157836289899332E-2</v>
      </c>
      <c r="E106" s="14">
        <v>0.54134205726710094</v>
      </c>
      <c r="F106" s="14">
        <f t="shared" si="3"/>
        <v>0.19357712491211046</v>
      </c>
      <c r="G106" s="14">
        <v>4.0749999999999996E-3</v>
      </c>
      <c r="H106" s="14">
        <f t="shared" si="4"/>
        <v>0.18950212491211046</v>
      </c>
      <c r="I106" s="14">
        <v>4.3290690602424187E-2</v>
      </c>
      <c r="J106" s="14">
        <f t="shared" si="5"/>
        <v>-3.0867145687475145E-2</v>
      </c>
      <c r="K106" s="24">
        <v>2.1430585635550836E-2</v>
      </c>
      <c r="L106" s="24">
        <v>0.16807153927655963</v>
      </c>
      <c r="M106" s="24"/>
      <c r="N106" s="24"/>
      <c r="O106" s="2">
        <v>82</v>
      </c>
      <c r="P106" s="2">
        <v>4.2270177597345991E-2</v>
      </c>
      <c r="Q106" s="2">
        <v>0.11045443908130256</v>
      </c>
    </row>
    <row r="107" spans="1:17" x14ac:dyDescent="0.25">
      <c r="A107" s="16">
        <v>39142</v>
      </c>
      <c r="B107" s="14">
        <v>-1.0649567940585426E-2</v>
      </c>
      <c r="C107" s="14">
        <v>-2.0449435309280395E-2</v>
      </c>
      <c r="D107" s="14">
        <v>9.8097129538002953E-2</v>
      </c>
      <c r="E107" s="14">
        <v>1.6607103132526741E-2</v>
      </c>
      <c r="F107" s="14">
        <f t="shared" si="3"/>
        <v>2.0901307355165967E-2</v>
      </c>
      <c r="G107" s="14">
        <v>4.2583333333333336E-3</v>
      </c>
      <c r="H107" s="14">
        <f t="shared" si="4"/>
        <v>1.6642974021832634E-2</v>
      </c>
      <c r="I107" s="14">
        <v>9.9799828968305526E-3</v>
      </c>
      <c r="J107" s="14">
        <f t="shared" si="5"/>
        <v>-8.81171466411724E-2</v>
      </c>
      <c r="K107" s="24">
        <v>4.1068843474776295E-2</v>
      </c>
      <c r="L107" s="24">
        <v>-2.4425869452943661E-2</v>
      </c>
      <c r="M107" s="24"/>
      <c r="N107" s="24"/>
      <c r="O107" s="2">
        <v>83</v>
      </c>
      <c r="P107" s="2">
        <v>4.543081562913176E-2</v>
      </c>
      <c r="Q107" s="2">
        <v>-6.085277725778887E-2</v>
      </c>
    </row>
    <row r="108" spans="1:17" x14ac:dyDescent="0.25">
      <c r="A108" s="16">
        <v>39114</v>
      </c>
      <c r="B108" s="14">
        <v>-8.4002685109937525E-2</v>
      </c>
      <c r="C108" s="14">
        <v>-3.0237636399443903E-2</v>
      </c>
      <c r="D108" s="14">
        <v>-1.3064334274852976E-2</v>
      </c>
      <c r="E108" s="14">
        <v>3.9023123919465129E-2</v>
      </c>
      <c r="F108" s="14">
        <f t="shared" si="3"/>
        <v>-2.207038296619232E-2</v>
      </c>
      <c r="G108" s="14">
        <v>4.2416666666666662E-3</v>
      </c>
      <c r="H108" s="14">
        <f t="shared" si="4"/>
        <v>-2.6312049632858985E-2</v>
      </c>
      <c r="I108" s="14">
        <v>-2.1846176033528231E-2</v>
      </c>
      <c r="J108" s="14">
        <f t="shared" si="5"/>
        <v>-8.7818417586752549E-3</v>
      </c>
      <c r="K108" s="24">
        <v>1.3854744835788867E-2</v>
      </c>
      <c r="L108" s="24">
        <v>-4.0166794468647848E-2</v>
      </c>
      <c r="M108" s="24"/>
      <c r="N108" s="24"/>
      <c r="O108" s="2">
        <v>84</v>
      </c>
      <c r="P108" s="2">
        <v>5.943615847430312E-2</v>
      </c>
      <c r="Q108" s="2">
        <v>-8.4075121238878836E-2</v>
      </c>
    </row>
    <row r="109" spans="1:17" x14ac:dyDescent="0.25">
      <c r="A109" s="16">
        <v>39085</v>
      </c>
      <c r="B109" s="14">
        <v>3.3489577864200738E-2</v>
      </c>
      <c r="C109" s="14">
        <v>6.1926670900953766E-2</v>
      </c>
      <c r="D109" s="14">
        <v>1.0490367154832063E-2</v>
      </c>
      <c r="E109" s="14">
        <v>-4.5362418787694432E-2</v>
      </c>
      <c r="F109" s="14">
        <f t="shared" si="3"/>
        <v>1.5136049283073034E-2</v>
      </c>
      <c r="G109" s="14">
        <v>4.0333333333333332E-3</v>
      </c>
      <c r="H109" s="14">
        <f t="shared" si="4"/>
        <v>1.1102715949739701E-2</v>
      </c>
      <c r="I109" s="14">
        <v>1.4059042735039773E-2</v>
      </c>
      <c r="J109" s="14">
        <f t="shared" si="5"/>
        <v>3.5686755802077103E-3</v>
      </c>
      <c r="K109" s="24">
        <v>9.6181921736330656E-3</v>
      </c>
      <c r="L109" s="24">
        <v>1.4845237761066353E-3</v>
      </c>
      <c r="M109" s="24"/>
      <c r="N109" s="24"/>
      <c r="O109" s="2">
        <v>85</v>
      </c>
      <c r="P109" s="2">
        <v>-1.8936283012815958E-2</v>
      </c>
      <c r="Q109" s="2">
        <v>3.8727552683102885E-2</v>
      </c>
    </row>
    <row r="110" spans="1:17" x14ac:dyDescent="0.25">
      <c r="A110" s="16">
        <v>39052</v>
      </c>
      <c r="B110" s="14">
        <v>1.7030016661815878E-2</v>
      </c>
      <c r="C110" s="14">
        <v>4.3647362105191947E-2</v>
      </c>
      <c r="D110" s="14">
        <v>-7.4405445670210305E-2</v>
      </c>
      <c r="E110" s="14">
        <v>-2.1814600892414476E-2</v>
      </c>
      <c r="F110" s="14">
        <f t="shared" si="3"/>
        <v>-8.8856669489042403E-3</v>
      </c>
      <c r="G110" s="14">
        <v>3.9833333333333335E-3</v>
      </c>
      <c r="H110" s="14">
        <f t="shared" si="4"/>
        <v>-1.2869000282237574E-2</v>
      </c>
      <c r="I110" s="14">
        <v>1.2615782852659851E-2</v>
      </c>
      <c r="J110" s="14">
        <f t="shared" si="5"/>
        <v>8.7021228522870156E-2</v>
      </c>
      <c r="K110" s="24">
        <v>-1.9008230965732474E-2</v>
      </c>
      <c r="L110" s="24">
        <v>6.1392306834949003E-3</v>
      </c>
      <c r="M110" s="24"/>
      <c r="N110" s="24"/>
      <c r="O110" s="2">
        <v>86</v>
      </c>
      <c r="P110" s="2">
        <v>-1.105154630036757E-2</v>
      </c>
      <c r="Q110" s="2">
        <v>-0.16740727429207125</v>
      </c>
    </row>
    <row r="111" spans="1:17" x14ac:dyDescent="0.25">
      <c r="A111" s="16">
        <v>39022</v>
      </c>
      <c r="B111" s="14">
        <v>2.6136449743172412E-2</v>
      </c>
      <c r="C111" s="14">
        <v>-2.4451962053770707E-2</v>
      </c>
      <c r="D111" s="14">
        <v>0.1304884233449802</v>
      </c>
      <c r="E111" s="14">
        <v>5.9070622210553946E-2</v>
      </c>
      <c r="F111" s="14">
        <f t="shared" si="3"/>
        <v>4.7810883311233968E-2</v>
      </c>
      <c r="G111" s="14">
        <v>4.2750000000000002E-3</v>
      </c>
      <c r="H111" s="14">
        <f t="shared" si="4"/>
        <v>4.3535883311233967E-2</v>
      </c>
      <c r="I111" s="14">
        <v>1.6466656727820217E-2</v>
      </c>
      <c r="J111" s="14">
        <f t="shared" si="5"/>
        <v>-0.11402176661715999</v>
      </c>
      <c r="K111" s="24">
        <v>4.9954810249292846E-2</v>
      </c>
      <c r="L111" s="24">
        <v>-6.418926938058879E-3</v>
      </c>
      <c r="M111" s="24"/>
      <c r="N111" s="24"/>
      <c r="O111" s="2">
        <v>87</v>
      </c>
      <c r="P111" s="2">
        <v>5.0640146819063883E-2</v>
      </c>
      <c r="Q111" s="2">
        <v>-0.18584506889109664</v>
      </c>
    </row>
    <row r="112" spans="1:17" x14ac:dyDescent="0.25">
      <c r="A112" s="16">
        <v>38992</v>
      </c>
      <c r="B112" s="14">
        <v>4.9725674196542072E-2</v>
      </c>
      <c r="C112" s="14">
        <v>1.7466265293090751E-2</v>
      </c>
      <c r="D112" s="14">
        <v>5.3260615125031267E-2</v>
      </c>
      <c r="E112" s="14">
        <v>0.18586554127850388</v>
      </c>
      <c r="F112" s="14">
        <f t="shared" si="3"/>
        <v>7.6579523973291985E-2</v>
      </c>
      <c r="G112" s="14">
        <v>4.0666666666666663E-3</v>
      </c>
      <c r="H112" s="14">
        <f t="shared" si="4"/>
        <v>7.2512857306625322E-2</v>
      </c>
      <c r="I112" s="14">
        <v>3.1508002961554205E-2</v>
      </c>
      <c r="J112" s="14">
        <f t="shared" si="5"/>
        <v>-2.1752612163477063E-2</v>
      </c>
      <c r="K112" s="24">
        <v>1.8304060632113626E-2</v>
      </c>
      <c r="L112" s="24">
        <v>5.42087966745117E-2</v>
      </c>
      <c r="M112" s="24"/>
      <c r="N112" s="24"/>
      <c r="O112" s="2">
        <v>88</v>
      </c>
      <c r="P112" s="2">
        <v>-7.1060927773080401E-2</v>
      </c>
      <c r="Q112" s="2">
        <v>1.087967872147011E-2</v>
      </c>
    </row>
    <row r="113" spans="1:17" x14ac:dyDescent="0.25">
      <c r="A113" s="16">
        <v>38961</v>
      </c>
      <c r="B113" s="14">
        <v>6.4202349972015793E-2</v>
      </c>
      <c r="C113" s="14">
        <v>2.8471246564336136E-2</v>
      </c>
      <c r="D113" s="14">
        <v>0.13456153216900521</v>
      </c>
      <c r="E113" s="14">
        <v>4.1842328900421721E-2</v>
      </c>
      <c r="F113" s="14">
        <f t="shared" si="3"/>
        <v>6.7269364401444709E-2</v>
      </c>
      <c r="G113" s="14">
        <v>3.8999999999999998E-3</v>
      </c>
      <c r="H113" s="14">
        <f t="shared" si="4"/>
        <v>6.3369364401444708E-2</v>
      </c>
      <c r="I113" s="14">
        <v>2.4566298512509466E-2</v>
      </c>
      <c r="J113" s="14">
        <f t="shared" si="5"/>
        <v>-0.10999523365649574</v>
      </c>
      <c r="K113" s="24">
        <v>4.8573603416761646E-2</v>
      </c>
      <c r="L113" s="24">
        <v>1.4795760984683062E-2</v>
      </c>
      <c r="M113" s="24"/>
      <c r="N113" s="24"/>
      <c r="O113" s="2">
        <v>89</v>
      </c>
      <c r="P113" s="2">
        <v>2.9493098547807645E-2</v>
      </c>
      <c r="Q113" s="2">
        <v>3.5616551413560661E-3</v>
      </c>
    </row>
    <row r="114" spans="1:17" x14ac:dyDescent="0.25">
      <c r="A114" s="16">
        <v>38930</v>
      </c>
      <c r="B114" s="14">
        <v>7.209644484061789E-2</v>
      </c>
      <c r="C114" s="14">
        <v>8.7680093398532718E-4</v>
      </c>
      <c r="D114" s="14">
        <v>-1.6186178985127101E-3</v>
      </c>
      <c r="E114" s="14">
        <v>0.14652291359326561</v>
      </c>
      <c r="F114" s="14">
        <f t="shared" si="3"/>
        <v>5.4469385367339029E-2</v>
      </c>
      <c r="G114" s="14">
        <v>4.2333333333333337E-3</v>
      </c>
      <c r="H114" s="14">
        <f t="shared" si="4"/>
        <v>5.0236052034005697E-2</v>
      </c>
      <c r="I114" s="14">
        <v>2.1274193032348121E-2</v>
      </c>
      <c r="J114" s="14">
        <f t="shared" si="5"/>
        <v>2.2892810930860832E-2</v>
      </c>
      <c r="K114" s="24">
        <v>2.9895049035115525E-3</v>
      </c>
      <c r="L114" s="24">
        <v>4.7246547130494143E-2</v>
      </c>
      <c r="M114" s="24"/>
      <c r="N114" s="24"/>
      <c r="O114" s="2">
        <v>90</v>
      </c>
      <c r="P114" s="2">
        <v>-3.1686760097444575E-3</v>
      </c>
      <c r="Q114" s="2">
        <v>3.2537180512491035E-2</v>
      </c>
    </row>
    <row r="115" spans="1:17" x14ac:dyDescent="0.25">
      <c r="A115" s="16">
        <v>38901</v>
      </c>
      <c r="B115" s="14">
        <v>3.2618025936097042E-2</v>
      </c>
      <c r="C115" s="14">
        <v>9.5055216163598341E-2</v>
      </c>
      <c r="D115" s="14">
        <v>0.18665958181981843</v>
      </c>
      <c r="E115" s="14">
        <v>-0.30480871251292657</v>
      </c>
      <c r="F115" s="14">
        <f t="shared" si="3"/>
        <v>2.3810278516468025E-3</v>
      </c>
      <c r="G115" s="14">
        <v>4.0000000000000001E-3</v>
      </c>
      <c r="H115" s="14">
        <f t="shared" si="4"/>
        <v>-1.6189721483531976E-3</v>
      </c>
      <c r="I115" s="14">
        <v>5.0858787979908282E-3</v>
      </c>
      <c r="J115" s="14">
        <f t="shared" si="5"/>
        <v>-0.1815737030218276</v>
      </c>
      <c r="K115" s="24">
        <v>7.3126903219679948E-2</v>
      </c>
      <c r="L115" s="24">
        <v>-7.4745875368033149E-2</v>
      </c>
      <c r="M115" s="24"/>
      <c r="N115" s="24"/>
      <c r="O115" s="2">
        <v>91</v>
      </c>
      <c r="P115" s="2">
        <v>1.6018328744685176E-3</v>
      </c>
      <c r="Q115" s="2">
        <v>-0.11430105795972699</v>
      </c>
    </row>
    <row r="116" spans="1:17" x14ac:dyDescent="0.25">
      <c r="A116" s="16">
        <v>38869</v>
      </c>
      <c r="B116" s="14">
        <v>2.869761543089901E-2</v>
      </c>
      <c r="C116" s="14">
        <v>-1.5009372297198667E-2</v>
      </c>
      <c r="D116" s="14">
        <v>-4.18268578392684E-2</v>
      </c>
      <c r="E116" s="14">
        <v>0.11759603820872479</v>
      </c>
      <c r="F116" s="14">
        <f t="shared" si="3"/>
        <v>2.2364355875789183E-2</v>
      </c>
      <c r="G116" s="14">
        <v>3.8500000000000001E-3</v>
      </c>
      <c r="H116" s="14">
        <f t="shared" si="4"/>
        <v>1.8514355875789184E-2</v>
      </c>
      <c r="I116" s="14">
        <v>8.6596227782509416E-5</v>
      </c>
      <c r="J116" s="14">
        <f t="shared" si="5"/>
        <v>4.1913454067050909E-2</v>
      </c>
      <c r="K116" s="24">
        <v>-3.5350765454652041E-3</v>
      </c>
      <c r="L116" s="24">
        <v>2.2049432421254386E-2</v>
      </c>
      <c r="M116" s="24"/>
      <c r="N116" s="24"/>
      <c r="O116" s="2">
        <v>92</v>
      </c>
      <c r="P116" s="2">
        <v>3.6366120163023187E-2</v>
      </c>
      <c r="Q116" s="2">
        <v>-3.2266701345391405E-2</v>
      </c>
    </row>
    <row r="117" spans="1:17" x14ac:dyDescent="0.25">
      <c r="A117" s="16">
        <v>38838</v>
      </c>
      <c r="B117" s="14">
        <v>-5.8454601596644777E-2</v>
      </c>
      <c r="C117" s="14">
        <v>-6.037906578515867E-2</v>
      </c>
      <c r="D117" s="14">
        <v>-0.15087382644169281</v>
      </c>
      <c r="E117" s="14">
        <v>-1.7040557144009188E-2</v>
      </c>
      <c r="F117" s="14">
        <f t="shared" si="3"/>
        <v>-7.168701274187636E-2</v>
      </c>
      <c r="G117" s="14">
        <v>3.8416666666666668E-3</v>
      </c>
      <c r="H117" s="14">
        <f t="shared" si="4"/>
        <v>-7.552867940854302E-2</v>
      </c>
      <c r="I117" s="14">
        <v>-3.0916916141150885E-2</v>
      </c>
      <c r="J117" s="14">
        <f t="shared" si="5"/>
        <v>0.11995691030054192</v>
      </c>
      <c r="K117" s="24">
        <v>-3.0306037080770218E-2</v>
      </c>
      <c r="L117" s="24">
        <v>-4.5222642327772802E-2</v>
      </c>
      <c r="M117" s="24"/>
      <c r="N117" s="24"/>
      <c r="O117" s="2">
        <v>93</v>
      </c>
      <c r="P117" s="2">
        <v>6.732107728723162E-2</v>
      </c>
      <c r="Q117" s="2">
        <v>4.1413691381353562E-2</v>
      </c>
    </row>
    <row r="118" spans="1:17" x14ac:dyDescent="0.25">
      <c r="A118" s="16">
        <v>38810</v>
      </c>
      <c r="B118" s="14">
        <v>-0.1124586425462453</v>
      </c>
      <c r="C118" s="14">
        <v>9.872682114834172E-2</v>
      </c>
      <c r="D118" s="14">
        <v>0.1222896299724263</v>
      </c>
      <c r="E118" s="14">
        <v>-3.613468481069472E-2</v>
      </c>
      <c r="F118" s="14">
        <f t="shared" si="3"/>
        <v>1.8105780940957002E-2</v>
      </c>
      <c r="G118" s="14">
        <v>3.7666666666666664E-3</v>
      </c>
      <c r="H118" s="14">
        <f t="shared" si="4"/>
        <v>1.4339114274290335E-2</v>
      </c>
      <c r="I118" s="14">
        <v>1.2155652737941391E-2</v>
      </c>
      <c r="J118" s="14">
        <f t="shared" si="5"/>
        <v>-0.11013397723448491</v>
      </c>
      <c r="K118" s="24">
        <v>4.8621196117420142E-2</v>
      </c>
      <c r="L118" s="24">
        <v>-3.4282081843129808E-2</v>
      </c>
      <c r="M118" s="24"/>
      <c r="N118" s="24"/>
      <c r="O118" s="2">
        <v>94</v>
      </c>
      <c r="P118" s="2">
        <v>6.3591554680071771E-2</v>
      </c>
      <c r="Q118" s="2">
        <v>2.3721769950648883E-2</v>
      </c>
    </row>
    <row r="119" spans="1:17" x14ac:dyDescent="0.25">
      <c r="A119" s="16">
        <v>38777</v>
      </c>
      <c r="B119" s="14">
        <v>1.2653526081596129E-2</v>
      </c>
      <c r="C119" s="14">
        <v>1.2153671696703779E-2</v>
      </c>
      <c r="D119" s="14">
        <v>-8.4245858294370063E-2</v>
      </c>
      <c r="E119" s="14">
        <v>-2.4305556204742517E-2</v>
      </c>
      <c r="F119" s="14">
        <f t="shared" si="3"/>
        <v>-2.0936054180203167E-2</v>
      </c>
      <c r="G119" s="14">
        <v>3.7249999999999996E-3</v>
      </c>
      <c r="H119" s="14">
        <f t="shared" si="4"/>
        <v>-2.4661054180203167E-2</v>
      </c>
      <c r="I119" s="14">
        <v>1.1095810459249567E-2</v>
      </c>
      <c r="J119" s="14">
        <f t="shared" si="5"/>
        <v>9.5341668753619629E-2</v>
      </c>
      <c r="K119" s="24">
        <v>-2.1862361059450323E-2</v>
      </c>
      <c r="L119" s="24">
        <v>-2.7986931207528432E-3</v>
      </c>
      <c r="M119" s="24"/>
      <c r="N119" s="24"/>
      <c r="O119" s="2">
        <v>95</v>
      </c>
      <c r="P119" s="2">
        <v>-3.4370504521781583E-3</v>
      </c>
      <c r="Q119" s="2">
        <v>-0.13628783955992727</v>
      </c>
    </row>
    <row r="120" spans="1:17" x14ac:dyDescent="0.25">
      <c r="A120" s="16">
        <v>38749</v>
      </c>
      <c r="B120" s="14">
        <v>-4.2236196078935223E-2</v>
      </c>
      <c r="C120" s="14">
        <v>3.4968477655143909E-2</v>
      </c>
      <c r="D120" s="14">
        <v>-9.2967888032042159E-2</v>
      </c>
      <c r="E120" s="14">
        <v>-0.16465865684962069</v>
      </c>
      <c r="F120" s="14">
        <f t="shared" si="3"/>
        <v>-6.6223565826363545E-2</v>
      </c>
      <c r="G120" s="14">
        <v>3.5916666666666662E-3</v>
      </c>
      <c r="H120" s="14">
        <f t="shared" si="4"/>
        <v>-6.9815232493030205E-2</v>
      </c>
      <c r="I120" s="14">
        <v>4.5315763072539816E-4</v>
      </c>
      <c r="J120" s="14">
        <f t="shared" si="5"/>
        <v>9.3421045662767557E-2</v>
      </c>
      <c r="K120" s="24">
        <v>-2.1203536765270335E-2</v>
      </c>
      <c r="L120" s="24">
        <v>-4.861169572775987E-2</v>
      </c>
      <c r="M120" s="24"/>
      <c r="N120" s="24"/>
      <c r="O120" s="2">
        <v>96</v>
      </c>
      <c r="P120" s="2">
        <v>-7.6792758782103662E-2</v>
      </c>
      <c r="Q120" s="2">
        <v>-4.2123504975136131E-2</v>
      </c>
    </row>
    <row r="121" spans="1:17" x14ac:dyDescent="0.25">
      <c r="O121" s="2">
        <v>97</v>
      </c>
      <c r="P121" s="2">
        <v>4.3658340975735427E-2</v>
      </c>
      <c r="Q121" s="2">
        <v>-1.4396619059442943E-2</v>
      </c>
    </row>
    <row r="122" spans="1:17" x14ac:dyDescent="0.25">
      <c r="O122" s="2">
        <v>98</v>
      </c>
      <c r="P122" s="2">
        <v>1.199096739604587E-2</v>
      </c>
      <c r="Q122" s="2">
        <v>-4.9622821907369413E-2</v>
      </c>
    </row>
    <row r="123" spans="1:17" x14ac:dyDescent="0.25">
      <c r="O123" s="2">
        <v>99</v>
      </c>
      <c r="P123" s="2">
        <v>8.7295667750953307E-2</v>
      </c>
      <c r="Q123" s="2">
        <v>2.9188309759256265E-2</v>
      </c>
    </row>
    <row r="124" spans="1:17" x14ac:dyDescent="0.25">
      <c r="O124" s="2">
        <v>100</v>
      </c>
      <c r="P124" s="2">
        <v>3.5695514498322846E-2</v>
      </c>
      <c r="Q124" s="2">
        <v>4.3356732244935921E-2</v>
      </c>
    </row>
    <row r="125" spans="1:17" x14ac:dyDescent="0.25">
      <c r="O125" s="2">
        <v>101</v>
      </c>
      <c r="P125" s="2">
        <v>2.3924771815206813E-2</v>
      </c>
      <c r="Q125" s="2">
        <v>-8.7151168570740109E-3</v>
      </c>
    </row>
    <row r="126" spans="1:17" x14ac:dyDescent="0.25">
      <c r="O126" s="2">
        <v>102</v>
      </c>
      <c r="P126" s="2">
        <v>4.9133624403473866E-2</v>
      </c>
      <c r="Q126" s="2">
        <v>-2.1340459544691631E-2</v>
      </c>
    </row>
    <row r="127" spans="1:17" x14ac:dyDescent="0.25">
      <c r="O127" s="2">
        <v>103</v>
      </c>
      <c r="P127" s="2">
        <v>1.935974866793462E-2</v>
      </c>
      <c r="Q127" s="2">
        <v>-5.0170564124270019E-2</v>
      </c>
    </row>
    <row r="128" spans="1:17" x14ac:dyDescent="0.25">
      <c r="O128" s="2">
        <v>104</v>
      </c>
      <c r="P128" s="2">
        <v>7.3197467115303894E-2</v>
      </c>
      <c r="Q128" s="2">
        <v>1.4084397584473399E-2</v>
      </c>
    </row>
    <row r="129" spans="15:17" x14ac:dyDescent="0.25">
      <c r="O129" s="2">
        <v>105</v>
      </c>
      <c r="P129" s="2">
        <v>2.1430585635550836E-2</v>
      </c>
      <c r="Q129" s="2">
        <v>0.16807153927655963</v>
      </c>
    </row>
    <row r="130" spans="15:17" x14ac:dyDescent="0.25">
      <c r="O130" s="2">
        <v>106</v>
      </c>
      <c r="P130" s="2">
        <v>4.1068843474776295E-2</v>
      </c>
      <c r="Q130" s="2">
        <v>-2.4425869452943661E-2</v>
      </c>
    </row>
    <row r="131" spans="15:17" x14ac:dyDescent="0.25">
      <c r="O131" s="2">
        <v>107</v>
      </c>
      <c r="P131" s="2">
        <v>1.3854744835788867E-2</v>
      </c>
      <c r="Q131" s="2">
        <v>-4.0166794468647848E-2</v>
      </c>
    </row>
    <row r="132" spans="15:17" x14ac:dyDescent="0.25">
      <c r="O132" s="2">
        <v>108</v>
      </c>
      <c r="P132" s="2">
        <v>9.6181921736330656E-3</v>
      </c>
      <c r="Q132" s="2">
        <v>1.4845237761066353E-3</v>
      </c>
    </row>
    <row r="133" spans="15:17" x14ac:dyDescent="0.25">
      <c r="O133" s="2">
        <v>109</v>
      </c>
      <c r="P133" s="2">
        <v>-1.9008230965732474E-2</v>
      </c>
      <c r="Q133" s="2">
        <v>6.1392306834949003E-3</v>
      </c>
    </row>
    <row r="134" spans="15:17" x14ac:dyDescent="0.25">
      <c r="O134" s="2">
        <v>110</v>
      </c>
      <c r="P134" s="2">
        <v>4.9954810249292846E-2</v>
      </c>
      <c r="Q134" s="2">
        <v>-6.418926938058879E-3</v>
      </c>
    </row>
    <row r="135" spans="15:17" x14ac:dyDescent="0.25">
      <c r="O135" s="2">
        <v>111</v>
      </c>
      <c r="P135" s="2">
        <v>1.8304060632113626E-2</v>
      </c>
      <c r="Q135" s="2">
        <v>5.42087966745117E-2</v>
      </c>
    </row>
    <row r="136" spans="15:17" x14ac:dyDescent="0.25">
      <c r="O136" s="2">
        <v>112</v>
      </c>
      <c r="P136" s="2">
        <v>4.8573603416761646E-2</v>
      </c>
      <c r="Q136" s="2">
        <v>1.4795760984683062E-2</v>
      </c>
    </row>
    <row r="137" spans="15:17" x14ac:dyDescent="0.25">
      <c r="O137" s="2">
        <v>113</v>
      </c>
      <c r="P137" s="2">
        <v>2.9895049035115525E-3</v>
      </c>
      <c r="Q137" s="2">
        <v>4.7246547130494143E-2</v>
      </c>
    </row>
    <row r="138" spans="15:17" x14ac:dyDescent="0.25">
      <c r="O138" s="2">
        <v>114</v>
      </c>
      <c r="P138" s="2">
        <v>7.3126903219679948E-2</v>
      </c>
      <c r="Q138" s="2">
        <v>-7.4745875368033149E-2</v>
      </c>
    </row>
    <row r="139" spans="15:17" x14ac:dyDescent="0.25">
      <c r="O139" s="2">
        <v>115</v>
      </c>
      <c r="P139" s="2">
        <v>-3.5350765454652041E-3</v>
      </c>
      <c r="Q139" s="2">
        <v>2.2049432421254386E-2</v>
      </c>
    </row>
    <row r="140" spans="15:17" x14ac:dyDescent="0.25">
      <c r="O140" s="2">
        <v>116</v>
      </c>
      <c r="P140" s="2">
        <v>-3.0306037080770218E-2</v>
      </c>
      <c r="Q140" s="2">
        <v>-4.5222642327772802E-2</v>
      </c>
    </row>
    <row r="141" spans="15:17" x14ac:dyDescent="0.25">
      <c r="O141" s="2">
        <v>117</v>
      </c>
      <c r="P141" s="2">
        <v>4.8621196117420142E-2</v>
      </c>
      <c r="Q141" s="2">
        <v>-3.4282081843129808E-2</v>
      </c>
    </row>
    <row r="142" spans="15:17" x14ac:dyDescent="0.25">
      <c r="O142" s="2">
        <v>118</v>
      </c>
      <c r="P142" s="2">
        <v>-2.1862361059450323E-2</v>
      </c>
      <c r="Q142" s="2">
        <v>-2.7986931207528432E-3</v>
      </c>
    </row>
    <row r="143" spans="15:17" ht="15.75" thickBot="1" x14ac:dyDescent="0.3">
      <c r="O143" s="3">
        <v>119</v>
      </c>
      <c r="P143" s="3">
        <v>-2.1203536765270335E-2</v>
      </c>
      <c r="Q143" s="3">
        <v>-4.861169572775987E-2</v>
      </c>
    </row>
  </sheetData>
  <pageMargins left="0.7" right="0.7" top="0.75" bottom="0.75" header="0.3" footer="0.3"/>
  <ignoredErrors>
    <ignoredError sqref="F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ASSIGN3</vt:lpstr>
      <vt:lpstr>Sheet4</vt:lpstr>
      <vt:lpstr>Sheet5</vt:lpstr>
      <vt:lpstr>Sheet6</vt:lpstr>
      <vt:lpstr>MSFT Done</vt:lpstr>
      <vt:lpstr>JPM Done</vt:lpstr>
      <vt:lpstr>Apple Done</vt:lpstr>
      <vt:lpstr>Amazon done</vt:lpstr>
      <vt:lpstr>portfolio 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Isaac</cp:lastModifiedBy>
  <dcterms:created xsi:type="dcterms:W3CDTF">2016-03-13T07:06:52Z</dcterms:created>
  <dcterms:modified xsi:type="dcterms:W3CDTF">2016-03-31T01:50:13Z</dcterms:modified>
</cp:coreProperties>
</file>