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aac\University\MGEC72\A3\"/>
    </mc:Choice>
  </mc:AlternateContent>
  <bookViews>
    <workbookView xWindow="0" yWindow="0" windowWidth="20490" windowHeight="7455" activeTab="1"/>
  </bookViews>
  <sheets>
    <sheet name="Sheet1" sheetId="1" r:id="rId1"/>
    <sheet name="ASSIGN3" sheetId="2" r:id="rId2"/>
  </sheets>
  <definedNames>
    <definedName name="solver_adj" localSheetId="0" hidden="1">Sheet1!$H$12:$H$15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Sheet1!$H$12</definedName>
    <definedName name="solver_lhs2" localSheetId="0" hidden="1">Sheet1!$H$13</definedName>
    <definedName name="solver_lhs3" localSheetId="0" hidden="1">Sheet1!$H$14</definedName>
    <definedName name="solver_lhs4" localSheetId="0" hidden="1">Sheet1!$H$15</definedName>
    <definedName name="solver_lhs5" localSheetId="0" hidden="1">Sheet1!$H$16</definedName>
    <definedName name="solver_lhs6" localSheetId="0" hidden="1">Sheet1!$H$18</definedName>
    <definedName name="solver_lhs7" localSheetId="0" hidden="1">Sheet1!$H$18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Sheet1!$H$19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1</definedName>
    <definedName name="solver_rhs6" localSheetId="0" hidden="1">0.0075</definedName>
    <definedName name="solver_rhs7" localSheetId="0" hidden="1">0.025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9" i="2" l="1"/>
  <c r="Y29" i="2"/>
  <c r="AO9" i="2"/>
  <c r="AG9" i="2"/>
  <c r="Y9" i="2"/>
  <c r="V2" i="2" l="1"/>
  <c r="Q3" i="2" l="1"/>
  <c r="Q7" i="2"/>
  <c r="Q11" i="2"/>
  <c r="Q15" i="2"/>
  <c r="Q19" i="2"/>
  <c r="Q23" i="2"/>
  <c r="Q27" i="2"/>
  <c r="Q31" i="2"/>
  <c r="Q35" i="2"/>
  <c r="Q39" i="2"/>
  <c r="Q43" i="2"/>
  <c r="Q47" i="2"/>
  <c r="Q51" i="2"/>
  <c r="Q55" i="2"/>
  <c r="Q59" i="2"/>
  <c r="Q63" i="2"/>
  <c r="Q67" i="2"/>
  <c r="Q71" i="2"/>
  <c r="Q75" i="2"/>
  <c r="Q79" i="2"/>
  <c r="Q83" i="2"/>
  <c r="Q87" i="2"/>
  <c r="Q91" i="2"/>
  <c r="Q95" i="2"/>
  <c r="Q99" i="2"/>
  <c r="Q103" i="2"/>
  <c r="Q107" i="2"/>
  <c r="Q111" i="2"/>
  <c r="Q115" i="2"/>
  <c r="Q119" i="2"/>
  <c r="Q9" i="2"/>
  <c r="Q17" i="2"/>
  <c r="Q29" i="2"/>
  <c r="Q37" i="2"/>
  <c r="Q41" i="2"/>
  <c r="Q49" i="2"/>
  <c r="Q57" i="2"/>
  <c r="Q65" i="2"/>
  <c r="Q77" i="2"/>
  <c r="Q85" i="2"/>
  <c r="Q93" i="2"/>
  <c r="Q101" i="2"/>
  <c r="Q109" i="2"/>
  <c r="Q113" i="2"/>
  <c r="Q2" i="2"/>
  <c r="Q70" i="2"/>
  <c r="Q78" i="2"/>
  <c r="Q86" i="2"/>
  <c r="Q98" i="2"/>
  <c r="Q110" i="2"/>
  <c r="Q4" i="2"/>
  <c r="Q8" i="2"/>
  <c r="Q12" i="2"/>
  <c r="Q16" i="2"/>
  <c r="Q20" i="2"/>
  <c r="Q24" i="2"/>
  <c r="Q28" i="2"/>
  <c r="Q32" i="2"/>
  <c r="Q36" i="2"/>
  <c r="Q40" i="2"/>
  <c r="Q44" i="2"/>
  <c r="Q48" i="2"/>
  <c r="Q52" i="2"/>
  <c r="Q56" i="2"/>
  <c r="Q60" i="2"/>
  <c r="Q64" i="2"/>
  <c r="Q68" i="2"/>
  <c r="Q72" i="2"/>
  <c r="Q76" i="2"/>
  <c r="Q80" i="2"/>
  <c r="Q84" i="2"/>
  <c r="Q88" i="2"/>
  <c r="Q92" i="2"/>
  <c r="Q96" i="2"/>
  <c r="Q100" i="2"/>
  <c r="Q104" i="2"/>
  <c r="Q108" i="2"/>
  <c r="Q112" i="2"/>
  <c r="Q116" i="2"/>
  <c r="Q120" i="2"/>
  <c r="Q5" i="2"/>
  <c r="Q13" i="2"/>
  <c r="Q21" i="2"/>
  <c r="Q25" i="2"/>
  <c r="Q33" i="2"/>
  <c r="Q45" i="2"/>
  <c r="Q53" i="2"/>
  <c r="Q61" i="2"/>
  <c r="Q69" i="2"/>
  <c r="Q73" i="2"/>
  <c r="Q81" i="2"/>
  <c r="Q89" i="2"/>
  <c r="Q97" i="2"/>
  <c r="Q105" i="2"/>
  <c r="Q117" i="2"/>
  <c r="Q62" i="2"/>
  <c r="Q74" i="2"/>
  <c r="Q94" i="2"/>
  <c r="Q106" i="2"/>
  <c r="Q118" i="2"/>
  <c r="Q6" i="2"/>
  <c r="Q10" i="2"/>
  <c r="Q14" i="2"/>
  <c r="Q18" i="2"/>
  <c r="Q22" i="2"/>
  <c r="Q26" i="2"/>
  <c r="Q30" i="2"/>
  <c r="Q34" i="2"/>
  <c r="Q38" i="2"/>
  <c r="Q42" i="2"/>
  <c r="Q46" i="2"/>
  <c r="Q50" i="2"/>
  <c r="Q54" i="2"/>
  <c r="Q58" i="2"/>
  <c r="Q66" i="2"/>
  <c r="Q82" i="2"/>
  <c r="Q90" i="2"/>
  <c r="Q102" i="2"/>
  <c r="Q114" i="2"/>
  <c r="O5" i="2"/>
  <c r="O9" i="2"/>
  <c r="O13" i="2"/>
  <c r="O17" i="2"/>
  <c r="O21" i="2"/>
  <c r="O25" i="2"/>
  <c r="O29" i="2"/>
  <c r="O33" i="2"/>
  <c r="O37" i="2"/>
  <c r="O41" i="2"/>
  <c r="O45" i="2"/>
  <c r="O49" i="2"/>
  <c r="O53" i="2"/>
  <c r="O57" i="2"/>
  <c r="O61" i="2"/>
  <c r="O65" i="2"/>
  <c r="O69" i="2"/>
  <c r="O73" i="2"/>
  <c r="O77" i="2"/>
  <c r="O81" i="2"/>
  <c r="O85" i="2"/>
  <c r="O89" i="2"/>
  <c r="O93" i="2"/>
  <c r="O97" i="2"/>
  <c r="O101" i="2"/>
  <c r="O105" i="2"/>
  <c r="O109" i="2"/>
  <c r="O113" i="2"/>
  <c r="O117" i="2"/>
  <c r="O2" i="2"/>
  <c r="K6" i="2"/>
  <c r="K10" i="2"/>
  <c r="K14" i="2"/>
  <c r="K18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G3" i="2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66" i="2"/>
  <c r="O70" i="2"/>
  <c r="O74" i="2"/>
  <c r="O78" i="2"/>
  <c r="O82" i="2"/>
  <c r="O86" i="2"/>
  <c r="O90" i="2"/>
  <c r="O94" i="2"/>
  <c r="O98" i="2"/>
  <c r="O102" i="2"/>
  <c r="O106" i="2"/>
  <c r="O110" i="2"/>
  <c r="O114" i="2"/>
  <c r="O118" i="2"/>
  <c r="K3" i="2"/>
  <c r="K7" i="2"/>
  <c r="K11" i="2"/>
  <c r="K15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G4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O3" i="2"/>
  <c r="O11" i="2"/>
  <c r="O19" i="2"/>
  <c r="O27" i="2"/>
  <c r="O35" i="2"/>
  <c r="O43" i="2"/>
  <c r="O51" i="2"/>
  <c r="O59" i="2"/>
  <c r="O67" i="2"/>
  <c r="O75" i="2"/>
  <c r="O83" i="2"/>
  <c r="O91" i="2"/>
  <c r="O99" i="2"/>
  <c r="O107" i="2"/>
  <c r="O115" i="2"/>
  <c r="K4" i="2"/>
  <c r="K12" i="2"/>
  <c r="K20" i="2"/>
  <c r="K28" i="2"/>
  <c r="K36" i="2"/>
  <c r="K44" i="2"/>
  <c r="K52" i="2"/>
  <c r="K60" i="2"/>
  <c r="K68" i="2"/>
  <c r="K76" i="2"/>
  <c r="K84" i="2"/>
  <c r="K92" i="2"/>
  <c r="K100" i="2"/>
  <c r="K108" i="2"/>
  <c r="K116" i="2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7" i="2"/>
  <c r="G111" i="2"/>
  <c r="G115" i="2"/>
  <c r="G119" i="2"/>
  <c r="E4" i="2"/>
  <c r="E8" i="2"/>
  <c r="E12" i="2"/>
  <c r="E16" i="2"/>
  <c r="E20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E104" i="2"/>
  <c r="E108" i="2"/>
  <c r="E112" i="2"/>
  <c r="E116" i="2"/>
  <c r="E120" i="2"/>
  <c r="C5" i="2"/>
  <c r="C9" i="2"/>
  <c r="C13" i="2"/>
  <c r="C17" i="2"/>
  <c r="C21" i="2"/>
  <c r="C25" i="2"/>
  <c r="C29" i="2"/>
  <c r="C33" i="2"/>
  <c r="O4" i="2"/>
  <c r="O12" i="2"/>
  <c r="O20" i="2"/>
  <c r="O28" i="2"/>
  <c r="O36" i="2"/>
  <c r="O44" i="2"/>
  <c r="O52" i="2"/>
  <c r="O60" i="2"/>
  <c r="O68" i="2"/>
  <c r="O76" i="2"/>
  <c r="O84" i="2"/>
  <c r="O92" i="2"/>
  <c r="O100" i="2"/>
  <c r="O108" i="2"/>
  <c r="O116" i="2"/>
  <c r="K5" i="2"/>
  <c r="K13" i="2"/>
  <c r="K21" i="2"/>
  <c r="K29" i="2"/>
  <c r="K37" i="2"/>
  <c r="K45" i="2"/>
  <c r="K53" i="2"/>
  <c r="K61" i="2"/>
  <c r="K69" i="2"/>
  <c r="K77" i="2"/>
  <c r="K85" i="2"/>
  <c r="K93" i="2"/>
  <c r="K101" i="2"/>
  <c r="K109" i="2"/>
  <c r="K117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08" i="2"/>
  <c r="G112" i="2"/>
  <c r="G116" i="2"/>
  <c r="G120" i="2"/>
  <c r="E5" i="2"/>
  <c r="E9" i="2"/>
  <c r="E13" i="2"/>
  <c r="E17" i="2"/>
  <c r="E21" i="2"/>
  <c r="E25" i="2"/>
  <c r="E29" i="2"/>
  <c r="E33" i="2"/>
  <c r="E37" i="2"/>
  <c r="E41" i="2"/>
  <c r="E45" i="2"/>
  <c r="E49" i="2"/>
  <c r="E53" i="2"/>
  <c r="E57" i="2"/>
  <c r="E61" i="2"/>
  <c r="E65" i="2"/>
  <c r="E69" i="2"/>
  <c r="E73" i="2"/>
  <c r="E77" i="2"/>
  <c r="E81" i="2"/>
  <c r="E85" i="2"/>
  <c r="E89" i="2"/>
  <c r="E93" i="2"/>
  <c r="E97" i="2"/>
  <c r="E101" i="2"/>
  <c r="E105" i="2"/>
  <c r="E109" i="2"/>
  <c r="E113" i="2"/>
  <c r="E117" i="2"/>
  <c r="E2" i="2"/>
  <c r="C6" i="2"/>
  <c r="C10" i="2"/>
  <c r="C14" i="2"/>
  <c r="C18" i="2"/>
  <c r="C22" i="2"/>
  <c r="C26" i="2"/>
  <c r="C30" i="2"/>
  <c r="C34" i="2"/>
  <c r="O7" i="2"/>
  <c r="O23" i="2"/>
  <c r="O39" i="2"/>
  <c r="O55" i="2"/>
  <c r="O71" i="2"/>
  <c r="O87" i="2"/>
  <c r="O103" i="2"/>
  <c r="O119" i="2"/>
  <c r="K16" i="2"/>
  <c r="K32" i="2"/>
  <c r="K48" i="2"/>
  <c r="K64" i="2"/>
  <c r="K80" i="2"/>
  <c r="K96" i="2"/>
  <c r="K112" i="2"/>
  <c r="G9" i="2"/>
  <c r="G25" i="2"/>
  <c r="G41" i="2"/>
  <c r="G57" i="2"/>
  <c r="G73" i="2"/>
  <c r="G89" i="2"/>
  <c r="G105" i="2"/>
  <c r="G113" i="2"/>
  <c r="G2" i="2"/>
  <c r="E10" i="2"/>
  <c r="E18" i="2"/>
  <c r="E26" i="2"/>
  <c r="E34" i="2"/>
  <c r="E42" i="2"/>
  <c r="E50" i="2"/>
  <c r="E58" i="2"/>
  <c r="E66" i="2"/>
  <c r="E74" i="2"/>
  <c r="E82" i="2"/>
  <c r="E90" i="2"/>
  <c r="E98" i="2"/>
  <c r="E106" i="2"/>
  <c r="E114" i="2"/>
  <c r="C3" i="2"/>
  <c r="C11" i="2"/>
  <c r="C19" i="2"/>
  <c r="C27" i="2"/>
  <c r="C35" i="2"/>
  <c r="C39" i="2"/>
  <c r="C43" i="2"/>
  <c r="C47" i="2"/>
  <c r="C51" i="2"/>
  <c r="C55" i="2"/>
  <c r="C59" i="2"/>
  <c r="C63" i="2"/>
  <c r="C67" i="2"/>
  <c r="C71" i="2"/>
  <c r="C75" i="2"/>
  <c r="C79" i="2"/>
  <c r="C83" i="2"/>
  <c r="C87" i="2"/>
  <c r="C91" i="2"/>
  <c r="C95" i="2"/>
  <c r="C99" i="2"/>
  <c r="C103" i="2"/>
  <c r="C107" i="2"/>
  <c r="C111" i="2"/>
  <c r="C115" i="2"/>
  <c r="C119" i="2"/>
  <c r="O95" i="2"/>
  <c r="K72" i="2"/>
  <c r="K104" i="2"/>
  <c r="G17" i="2"/>
  <c r="G49" i="2"/>
  <c r="G81" i="2"/>
  <c r="G109" i="2"/>
  <c r="E6" i="2"/>
  <c r="E22" i="2"/>
  <c r="E46" i="2"/>
  <c r="E62" i="2"/>
  <c r="E70" i="2"/>
  <c r="E78" i="2"/>
  <c r="E94" i="2"/>
  <c r="E110" i="2"/>
  <c r="O8" i="2"/>
  <c r="O24" i="2"/>
  <c r="O40" i="2"/>
  <c r="O56" i="2"/>
  <c r="O72" i="2"/>
  <c r="O88" i="2"/>
  <c r="O104" i="2"/>
  <c r="O120" i="2"/>
  <c r="K17" i="2"/>
  <c r="K33" i="2"/>
  <c r="K49" i="2"/>
  <c r="K65" i="2"/>
  <c r="K81" i="2"/>
  <c r="K97" i="2"/>
  <c r="K113" i="2"/>
  <c r="G10" i="2"/>
  <c r="G26" i="2"/>
  <c r="G42" i="2"/>
  <c r="G58" i="2"/>
  <c r="G74" i="2"/>
  <c r="G90" i="2"/>
  <c r="G106" i="2"/>
  <c r="G114" i="2"/>
  <c r="E3" i="2"/>
  <c r="E11" i="2"/>
  <c r="E19" i="2"/>
  <c r="E27" i="2"/>
  <c r="E35" i="2"/>
  <c r="E43" i="2"/>
  <c r="E51" i="2"/>
  <c r="E59" i="2"/>
  <c r="E67" i="2"/>
  <c r="E75" i="2"/>
  <c r="E83" i="2"/>
  <c r="E91" i="2"/>
  <c r="E99" i="2"/>
  <c r="E107" i="2"/>
  <c r="E115" i="2"/>
  <c r="C4" i="2"/>
  <c r="C12" i="2"/>
  <c r="C20" i="2"/>
  <c r="C28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O15" i="2"/>
  <c r="O31" i="2"/>
  <c r="O47" i="2"/>
  <c r="O63" i="2"/>
  <c r="O79" i="2"/>
  <c r="O111" i="2"/>
  <c r="K8" i="2"/>
  <c r="K24" i="2"/>
  <c r="K40" i="2"/>
  <c r="K56" i="2"/>
  <c r="K88" i="2"/>
  <c r="K120" i="2"/>
  <c r="G33" i="2"/>
  <c r="G65" i="2"/>
  <c r="G97" i="2"/>
  <c r="G117" i="2"/>
  <c r="E14" i="2"/>
  <c r="E30" i="2"/>
  <c r="E38" i="2"/>
  <c r="E54" i="2"/>
  <c r="E86" i="2"/>
  <c r="O16" i="2"/>
  <c r="O80" i="2"/>
  <c r="K25" i="2"/>
  <c r="K89" i="2"/>
  <c r="G34" i="2"/>
  <c r="G98" i="2"/>
  <c r="E15" i="2"/>
  <c r="E47" i="2"/>
  <c r="E79" i="2"/>
  <c r="E103" i="2"/>
  <c r="C7" i="2"/>
  <c r="C23" i="2"/>
  <c r="C37" i="2"/>
  <c r="C45" i="2"/>
  <c r="C53" i="2"/>
  <c r="C61" i="2"/>
  <c r="C69" i="2"/>
  <c r="C77" i="2"/>
  <c r="C85" i="2"/>
  <c r="C93" i="2"/>
  <c r="C101" i="2"/>
  <c r="C109" i="2"/>
  <c r="C117" i="2"/>
  <c r="O112" i="2"/>
  <c r="G66" i="2"/>
  <c r="E31" i="2"/>
  <c r="E95" i="2"/>
  <c r="C15" i="2"/>
  <c r="C41" i="2"/>
  <c r="C57" i="2"/>
  <c r="C73" i="2"/>
  <c r="C89" i="2"/>
  <c r="C105" i="2"/>
  <c r="C113" i="2"/>
  <c r="O64" i="2"/>
  <c r="K73" i="2"/>
  <c r="G82" i="2"/>
  <c r="E39" i="2"/>
  <c r="E102" i="2"/>
  <c r="C16" i="2"/>
  <c r="C42" i="2"/>
  <c r="C58" i="2"/>
  <c r="C74" i="2"/>
  <c r="C90" i="2"/>
  <c r="C106" i="2"/>
  <c r="O32" i="2"/>
  <c r="O96" i="2"/>
  <c r="K41" i="2"/>
  <c r="K105" i="2"/>
  <c r="G50" i="2"/>
  <c r="G110" i="2"/>
  <c r="E23" i="2"/>
  <c r="E55" i="2"/>
  <c r="E87" i="2"/>
  <c r="E111" i="2"/>
  <c r="C8" i="2"/>
  <c r="C24" i="2"/>
  <c r="C38" i="2"/>
  <c r="C46" i="2"/>
  <c r="C54" i="2"/>
  <c r="C62" i="2"/>
  <c r="C70" i="2"/>
  <c r="C78" i="2"/>
  <c r="C86" i="2"/>
  <c r="C94" i="2"/>
  <c r="C102" i="2"/>
  <c r="C110" i="2"/>
  <c r="C118" i="2"/>
  <c r="O48" i="2"/>
  <c r="K57" i="2"/>
  <c r="K2" i="2"/>
  <c r="G118" i="2"/>
  <c r="E63" i="2"/>
  <c r="E118" i="2"/>
  <c r="C31" i="2"/>
  <c r="C49" i="2"/>
  <c r="C65" i="2"/>
  <c r="C81" i="2"/>
  <c r="C97" i="2"/>
  <c r="C2" i="2"/>
  <c r="K9" i="2"/>
  <c r="G18" i="2"/>
  <c r="E7" i="2"/>
  <c r="E71" i="2"/>
  <c r="E119" i="2"/>
  <c r="C32" i="2"/>
  <c r="C50" i="2"/>
  <c r="C66" i="2"/>
  <c r="C82" i="2"/>
  <c r="C98" i="2"/>
  <c r="C114" i="2"/>
  <c r="H18" i="1" a="1"/>
  <c r="H18" i="1" s="1"/>
  <c r="H16" i="1"/>
  <c r="K6" i="1"/>
  <c r="J5" i="1"/>
  <c r="I4" i="1"/>
  <c r="H3" i="1"/>
  <c r="H19" i="1" s="1" a="1"/>
  <c r="H19" i="1" s="1"/>
</calcChain>
</file>

<file path=xl/comments1.xml><?xml version="1.0" encoding="utf-8"?>
<comments xmlns="http://schemas.openxmlformats.org/spreadsheetml/2006/main">
  <authors>
    <author>Ricky</author>
  </authors>
  <commentList>
    <comment ref="G23" authorId="0" shapeId="0">
      <text>
        <r>
          <rPr>
            <b/>
            <sz val="9"/>
            <color indexed="81"/>
            <rFont val="Tahoma"/>
            <family val="2"/>
          </rPr>
          <t>Ricky:</t>
        </r>
        <r>
          <rPr>
            <sz val="9"/>
            <color indexed="81"/>
            <rFont val="Tahoma"/>
            <family val="2"/>
          </rPr>
          <t xml:space="preserve">
don’t think its right</t>
        </r>
      </text>
    </comment>
  </commentList>
</comments>
</file>

<file path=xl/sharedStrings.xml><?xml version="1.0" encoding="utf-8"?>
<sst xmlns="http://schemas.openxmlformats.org/spreadsheetml/2006/main" count="174" uniqueCount="54">
  <si>
    <t>Date</t>
  </si>
  <si>
    <t>MSFT</t>
  </si>
  <si>
    <t>JPM</t>
  </si>
  <si>
    <t>APPLE</t>
  </si>
  <si>
    <t>AMAZON</t>
  </si>
  <si>
    <t>Geometric Mean</t>
  </si>
  <si>
    <t>Standard Deviation</t>
  </si>
  <si>
    <t>sum</t>
  </si>
  <si>
    <t>Expected Return</t>
  </si>
  <si>
    <t>Weight</t>
  </si>
  <si>
    <t>Standard Devation</t>
  </si>
  <si>
    <t>Data points</t>
  </si>
  <si>
    <t>Standard Dev</t>
  </si>
  <si>
    <t>S&amp;P 500</t>
  </si>
  <si>
    <t xml:space="preserve"> MSFT excess</t>
  </si>
  <si>
    <t>JPM excess</t>
  </si>
  <si>
    <t>APPL excess</t>
  </si>
  <si>
    <t>AMZN excess</t>
  </si>
  <si>
    <t>S&amp;P excess</t>
  </si>
  <si>
    <t>Risk Free (annual)</t>
  </si>
  <si>
    <t>Risk free (monthly)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</si>
  <si>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</si>
  <si>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</si>
  <si>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</si>
  <si>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</si>
  <si>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</si>
  <si>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</si>
  <si>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</si>
  <si>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</si>
  <si>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</si>
  <si>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</si>
  <si>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</si>
  <si>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</si>
  <si>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</si>
  <si>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</si>
  <si>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</si>
  <si>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</si>
  <si>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</si>
  <si>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</si>
  <si>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</si>
  <si>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</si>
  <si>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</si>
  <si>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</si>
  <si>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</si>
  <si>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AMZN excess</t>
  </si>
  <si>
    <t>Residuals</t>
  </si>
  <si>
    <t>AMZN</t>
  </si>
  <si>
    <t>Predicted APPL excess</t>
  </si>
  <si>
    <t>APPL</t>
  </si>
  <si>
    <t>Portfolio Return(equal weights)</t>
  </si>
  <si>
    <t>Diversifiable risk</t>
  </si>
  <si>
    <t>Port excess</t>
  </si>
  <si>
    <t>Predicted Port excess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</si>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</sst>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%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/>
    <xf numFmtId="164" fontId="0" fillId="0" borderId="3" xfId="0" applyNumberFormat="1" applyFill="1" applyBorder="1" applyAlignment="1"/>
    <xf numFmtId="164" fontId="0" fillId="0" borderId="1" xfId="0" applyNumberFormat="1" applyFill="1" applyBorder="1" applyAlignment="1"/>
    <xf numFmtId="0" fontId="0" fillId="0" borderId="1" xfId="0" applyBorder="1"/>
    <xf numFmtId="0" fontId="0" fillId="2" borderId="0" xfId="0" applyFill="1"/>
    <xf numFmtId="0" fontId="1" fillId="0" borderId="2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Fill="1" applyBorder="1" applyAlignment="1"/>
    <xf numFmtId="165" fontId="0" fillId="0" borderId="1" xfId="0" applyNumberForma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Sheet1!$H$22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Sheet1!$G$23:$G$29</c:f>
              <c:numCache>
                <c:formatCode>General</c:formatCode>
                <c:ptCount val="7"/>
                <c:pt idx="0">
                  <c:v>6.5374616692079515E-2</c:v>
                </c:pt>
                <c:pt idx="1">
                  <c:v>6.2226439408029098E-2</c:v>
                </c:pt>
                <c:pt idx="2">
                  <c:v>6.2114481457186274E-2</c:v>
                </c:pt>
                <c:pt idx="3">
                  <c:v>6.5047784123171554E-2</c:v>
                </c:pt>
                <c:pt idx="4">
                  <c:v>7.0648043118057086E-2</c:v>
                </c:pt>
                <c:pt idx="5">
                  <c:v>7.8404529562194111E-2</c:v>
                </c:pt>
                <c:pt idx="6">
                  <c:v>9.7874453565964567E-2</c:v>
                </c:pt>
              </c:numCache>
            </c:numRef>
          </c:xVal>
          <c:yVal>
            <c:numRef>
              <c:f>Sheet1!$H$23:$H$29</c:f>
              <c:numCache>
                <c:formatCode>General</c:formatCode>
                <c:ptCount val="7"/>
                <c:pt idx="0">
                  <c:v>7.4999999999999997E-3</c:v>
                </c:pt>
                <c:pt idx="1">
                  <c:v>0.01</c:v>
                </c:pt>
                <c:pt idx="2">
                  <c:v>1.2500000000000001E-2</c:v>
                </c:pt>
                <c:pt idx="3">
                  <c:v>1.5000000000000001E-2</c:v>
                </c:pt>
                <c:pt idx="4">
                  <c:v>1.7500000000000002E-2</c:v>
                </c:pt>
                <c:pt idx="5">
                  <c:v>0.02</c:v>
                </c:pt>
                <c:pt idx="6">
                  <c:v>2.2499999999999999E-2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44-40D3-81C7-E1F75FCE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647464"/>
        <c:axId val="620647856"/>
      </c:scatterChart>
      <c:valAx>
        <c:axId val="62064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47856"/>
        <c:crosses val="autoZero"/>
        <c:crossBetween val="midCat"/>
      </c:valAx>
      <c:valAx>
        <c:axId val="62064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647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166687</xdr:rowOff>
    </xdr:from>
    <xdr:to>
      <xdr:col>15</xdr:col>
      <xdr:colOff>123825</xdr:colOff>
      <xdr:row>31</xdr:row>
      <xdr:rowOff>52387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1"/>
  <sheetViews>
    <sheetView workbookViewId="0">
      <selection sqref="A1:E1048576"/>
    </sheetView>
  </sheetViews>
  <sheetFormatPr defaultRowHeight="15" x14ac:dyDescent="0.25"/>
  <cols>
    <col min="1" max="1" width="10.42578125" bestFit="1" customWidth="1"/>
    <col min="2" max="5" width="12.7109375" bestFit="1" customWidth="1"/>
    <col min="7" max="7" width="18.140625" bestFit="1" customWidth="1"/>
    <col min="8" max="8" width="12.85546875" bestFit="1" customWidth="1"/>
    <col min="9" max="11" width="11.5703125" bestFit="1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42339</v>
      </c>
      <c r="B2">
        <v>2.0791233535271587E-2</v>
      </c>
      <c r="C2">
        <v>-9.7481610815391834E-3</v>
      </c>
      <c r="D2">
        <v>-0.11022826531812072</v>
      </c>
      <c r="E2">
        <v>1.6681749699429843E-2</v>
      </c>
      <c r="G2" s="4"/>
      <c r="H2" s="4" t="s">
        <v>1</v>
      </c>
      <c r="I2" s="4" t="s">
        <v>2</v>
      </c>
      <c r="J2" s="4" t="s">
        <v>3</v>
      </c>
      <c r="K2" s="4" t="s">
        <v>4</v>
      </c>
    </row>
    <row r="3" spans="1:11" x14ac:dyDescent="0.25">
      <c r="A3" s="1">
        <v>42310</v>
      </c>
      <c r="B3">
        <v>3.9444014659243111E-2</v>
      </c>
      <c r="C3">
        <v>3.7821068865415808E-2</v>
      </c>
      <c r="D3">
        <v>-5.8042155426350529E-3</v>
      </c>
      <c r="E3">
        <v>6.2150443374962949E-2</v>
      </c>
      <c r="G3" s="2" t="s">
        <v>1</v>
      </c>
      <c r="H3" s="6">
        <f>VARP(Sheet1!$B$2:$B$121)</f>
        <v>5.145945675215766E-3</v>
      </c>
      <c r="I3" s="6">
        <v>2.7846286563331215E-3</v>
      </c>
      <c r="J3" s="6">
        <v>2.9790155718174426E-3</v>
      </c>
      <c r="K3" s="7">
        <v>2.8727668494276807E-3</v>
      </c>
    </row>
    <row r="4" spans="1:11" x14ac:dyDescent="0.25">
      <c r="A4" s="1">
        <v>42278</v>
      </c>
      <c r="B4">
        <v>0.18933578066479101</v>
      </c>
      <c r="C4">
        <v>6.1400600154478992E-2</v>
      </c>
      <c r="D4">
        <v>8.3408852532749864E-2</v>
      </c>
      <c r="E4">
        <v>0.22272364308571252</v>
      </c>
      <c r="G4" s="2" t="s">
        <v>2</v>
      </c>
      <c r="H4" s="6">
        <v>2.7846286563331215E-3</v>
      </c>
      <c r="I4" s="6">
        <f>VARP(Sheet1!$C$2:$C$121)</f>
        <v>7.4852065206631735E-3</v>
      </c>
      <c r="J4" s="6">
        <v>1.8657175048134424E-3</v>
      </c>
      <c r="K4" s="6">
        <v>1.7099529535925912E-3</v>
      </c>
    </row>
    <row r="5" spans="1:11" x14ac:dyDescent="0.25">
      <c r="A5" s="1">
        <v>42248</v>
      </c>
      <c r="B5">
        <v>1.7003662122912919E-2</v>
      </c>
      <c r="C5">
        <v>-4.8829944849559659E-2</v>
      </c>
      <c r="D5">
        <v>-2.1816239596360192E-2</v>
      </c>
      <c r="E5">
        <v>-1.9497357537754819E-3</v>
      </c>
      <c r="G5" s="2" t="s">
        <v>3</v>
      </c>
      <c r="H5" s="6">
        <v>2.9790155718174426E-3</v>
      </c>
      <c r="I5" s="6">
        <v>1.8657175048134424E-3</v>
      </c>
      <c r="J5" s="6">
        <f>VARP(Sheet1!$D$2:$D$121)</f>
        <v>9.0132720504959817E-3</v>
      </c>
      <c r="K5" s="6">
        <v>3.6094954656018894E-3</v>
      </c>
    </row>
    <row r="6" spans="1:11" ht="15.75" thickBot="1" x14ac:dyDescent="0.3">
      <c r="A6" s="1">
        <v>42219</v>
      </c>
      <c r="B6">
        <v>-6.1948932321586575E-2</v>
      </c>
      <c r="C6">
        <v>-6.4643236988759678E-2</v>
      </c>
      <c r="D6">
        <v>-6.6196131546271186E-2</v>
      </c>
      <c r="E6">
        <v>-4.338339636071728E-2</v>
      </c>
      <c r="G6" s="3" t="s">
        <v>4</v>
      </c>
      <c r="H6" s="8">
        <v>2.8727668494276807E-3</v>
      </c>
      <c r="I6" s="8">
        <v>1.7099529535925912E-3</v>
      </c>
      <c r="J6" s="8">
        <v>3.6094954656018894E-3</v>
      </c>
      <c r="K6" s="8">
        <f>VARP(Sheet1!$E$2:$E$121)</f>
        <v>1.2234066802740421E-2</v>
      </c>
    </row>
    <row r="7" spans="1:11" x14ac:dyDescent="0.25">
      <c r="A7" s="1">
        <v>42186</v>
      </c>
      <c r="B7">
        <v>5.77576081856764E-2</v>
      </c>
      <c r="C7">
        <v>1.7973893347259122E-2</v>
      </c>
      <c r="D7">
        <v>-3.2926721420837884E-2</v>
      </c>
      <c r="E7">
        <v>0.2351126009363276</v>
      </c>
    </row>
    <row r="8" spans="1:11" x14ac:dyDescent="0.25">
      <c r="A8" s="1">
        <v>42156</v>
      </c>
      <c r="B8">
        <v>-5.7831785325262487E-2</v>
      </c>
      <c r="C8">
        <v>3.0100395627408728E-2</v>
      </c>
      <c r="D8">
        <v>-3.722753947130189E-2</v>
      </c>
      <c r="E8">
        <v>1.1322565700094989E-2</v>
      </c>
      <c r="G8" t="s">
        <v>5</v>
      </c>
      <c r="H8" s="5">
        <v>7.6442497687028155E-3</v>
      </c>
      <c r="I8" s="5">
        <v>6.3212261750327237E-3</v>
      </c>
      <c r="J8" s="5">
        <v>1.9939477967996888E-2</v>
      </c>
      <c r="K8" s="5">
        <v>2.3063418899323507E-2</v>
      </c>
    </row>
    <row r="9" spans="1:11" x14ac:dyDescent="0.25">
      <c r="A9" s="1">
        <v>42125</v>
      </c>
      <c r="B9">
        <v>-3.0334235772891079E-2</v>
      </c>
      <c r="C9">
        <v>3.9835585700009238E-2</v>
      </c>
      <c r="D9">
        <v>4.5339012335768231E-2</v>
      </c>
      <c r="E9">
        <v>1.7663265251228796E-2</v>
      </c>
      <c r="G9" t="s">
        <v>6</v>
      </c>
      <c r="H9" s="5">
        <v>7.2038568727645913E-2</v>
      </c>
      <c r="I9" s="5">
        <v>8.6882912440986435E-2</v>
      </c>
      <c r="J9" s="5">
        <v>9.5339685923233788E-2</v>
      </c>
      <c r="K9" s="5">
        <v>0.11107540382536106</v>
      </c>
    </row>
    <row r="10" spans="1:11" x14ac:dyDescent="0.25">
      <c r="A10" s="1">
        <v>42095</v>
      </c>
      <c r="B10">
        <v>0.19626160054389191</v>
      </c>
      <c r="C10">
        <v>5.1179653025699982E-2</v>
      </c>
      <c r="D10">
        <v>5.7864346546225307E-3</v>
      </c>
      <c r="E10">
        <v>0.13351247567569233</v>
      </c>
    </row>
    <row r="11" spans="1:11" x14ac:dyDescent="0.25">
      <c r="A11" s="1">
        <v>42065</v>
      </c>
      <c r="B11">
        <v>-7.2747921574301544E-2</v>
      </c>
      <c r="C11">
        <v>-1.1422931167995948E-2</v>
      </c>
      <c r="D11">
        <v>-3.1371715684253058E-2</v>
      </c>
      <c r="E11">
        <v>-2.120159384257584E-2</v>
      </c>
      <c r="G11" t="s">
        <v>9</v>
      </c>
    </row>
    <row r="12" spans="1:11" x14ac:dyDescent="0.25">
      <c r="A12" s="1">
        <v>42037</v>
      </c>
      <c r="B12">
        <v>9.3120292654272338E-2</v>
      </c>
      <c r="C12">
        <v>0.12688487631775164</v>
      </c>
      <c r="D12">
        <v>0.10077660047369982</v>
      </c>
      <c r="E12">
        <v>7.2292909125583033E-2</v>
      </c>
      <c r="G12" t="s">
        <v>1</v>
      </c>
      <c r="H12">
        <v>0.6210007273936915</v>
      </c>
    </row>
    <row r="13" spans="1:11" x14ac:dyDescent="0.25">
      <c r="A13" s="1">
        <v>42006</v>
      </c>
      <c r="B13">
        <v>-0.13024756118601175</v>
      </c>
      <c r="C13">
        <v>-0.12544222872288729</v>
      </c>
      <c r="D13">
        <v>6.1424279245439785E-2</v>
      </c>
      <c r="E13">
        <v>0.14235537988035343</v>
      </c>
      <c r="G13" t="s">
        <v>2</v>
      </c>
      <c r="H13">
        <v>0.35277158999520758</v>
      </c>
    </row>
    <row r="14" spans="1:11" x14ac:dyDescent="0.25">
      <c r="A14" s="1">
        <v>41974</v>
      </c>
      <c r="B14">
        <v>-2.8445998086175837E-2</v>
      </c>
      <c r="C14">
        <v>4.0226044865397589E-2</v>
      </c>
      <c r="D14">
        <v>-7.1891076734212467E-2</v>
      </c>
      <c r="E14">
        <v>-8.3540065399536428E-2</v>
      </c>
      <c r="G14" t="s">
        <v>3</v>
      </c>
      <c r="H14">
        <v>2.6227682611100978E-2</v>
      </c>
    </row>
    <row r="15" spans="1:11" ht="15.75" thickBot="1" x14ac:dyDescent="0.3">
      <c r="A15" s="1">
        <v>41946</v>
      </c>
      <c r="B15">
        <v>2.4740179002458597E-2</v>
      </c>
      <c r="C15">
        <v>-5.2909869281701095E-3</v>
      </c>
      <c r="D15">
        <v>0.10597872844715385</v>
      </c>
      <c r="E15">
        <v>0.10862314207296629</v>
      </c>
      <c r="G15" t="s">
        <v>4</v>
      </c>
      <c r="H15" s="9">
        <v>0</v>
      </c>
    </row>
    <row r="16" spans="1:11" x14ac:dyDescent="0.25">
      <c r="A16" s="1">
        <v>41913</v>
      </c>
      <c r="B16">
        <v>1.2726512524238828E-2</v>
      </c>
      <c r="C16">
        <v>1.0748243261382734E-2</v>
      </c>
      <c r="D16">
        <v>7.1960280490985087E-2</v>
      </c>
      <c r="E16">
        <v>-5.2660993966871364E-2</v>
      </c>
      <c r="G16" t="s">
        <v>7</v>
      </c>
      <c r="H16">
        <f>SUM(H12:H15)</f>
        <v>1</v>
      </c>
    </row>
    <row r="17" spans="1:8" x14ac:dyDescent="0.25">
      <c r="A17" s="1">
        <v>41884</v>
      </c>
      <c r="B17">
        <v>2.047105718418455E-2</v>
      </c>
      <c r="C17">
        <v>1.3288533413906616E-2</v>
      </c>
      <c r="D17">
        <v>-1.7073131045007441E-2</v>
      </c>
      <c r="E17">
        <v>-4.8961793768711244E-2</v>
      </c>
    </row>
    <row r="18" spans="1:8" x14ac:dyDescent="0.25">
      <c r="A18" s="1">
        <v>41852</v>
      </c>
      <c r="B18">
        <v>5.9169285512177337E-2</v>
      </c>
      <c r="C18">
        <v>3.0865319544183128E-2</v>
      </c>
      <c r="D18">
        <v>7.7508834058833007E-2</v>
      </c>
      <c r="E18">
        <v>8.3229559514027981E-2</v>
      </c>
      <c r="G18" t="s">
        <v>8</v>
      </c>
      <c r="H18">
        <f t="array" ref="H18">MMULT(H8:K8,H12:H15)</f>
        <v>7.4999999748047875E-3</v>
      </c>
    </row>
    <row r="19" spans="1:8" x14ac:dyDescent="0.25">
      <c r="A19" s="1">
        <v>41821</v>
      </c>
      <c r="B19">
        <v>3.5011951114651503E-2</v>
      </c>
      <c r="C19">
        <v>7.8642950880851159E-3</v>
      </c>
      <c r="D19">
        <v>2.8731303317827202E-2</v>
      </c>
      <c r="E19">
        <v>-3.6301524220400033E-2</v>
      </c>
      <c r="G19" t="s">
        <v>10</v>
      </c>
      <c r="H19">
        <f t="array" ref="H19">MMULT(TRANSPOSE(H12:H15),MMULT(H3:K6,H12:H15))^(0.5)</f>
        <v>6.5374616718118603E-2</v>
      </c>
    </row>
    <row r="20" spans="1:8" x14ac:dyDescent="0.25">
      <c r="A20" s="1">
        <v>41792</v>
      </c>
      <c r="B20">
        <v>1.8563832012689161E-2</v>
      </c>
      <c r="C20">
        <v>3.6890440276661753E-2</v>
      </c>
      <c r="D20">
        <v>2.7661911888336773E-2</v>
      </c>
      <c r="E20">
        <v>3.9129775938433219E-2</v>
      </c>
    </row>
    <row r="21" spans="1:8" x14ac:dyDescent="0.25">
      <c r="A21" s="1">
        <v>41760</v>
      </c>
      <c r="B21">
        <v>2.0515266552616814E-2</v>
      </c>
      <c r="C21">
        <v>-7.3240914590152828E-3</v>
      </c>
      <c r="D21">
        <v>7.8709267652074769E-2</v>
      </c>
      <c r="E21">
        <v>2.7685472862172881E-2</v>
      </c>
      <c r="G21" s="12" t="s">
        <v>11</v>
      </c>
      <c r="H21" s="12"/>
    </row>
    <row r="22" spans="1:8" x14ac:dyDescent="0.25">
      <c r="A22" s="1">
        <v>41730</v>
      </c>
      <c r="B22">
        <v>-1.4393824838475178E-2</v>
      </c>
      <c r="C22">
        <v>-7.2099532090240906E-2</v>
      </c>
      <c r="D22">
        <v>9.9396325810672467E-2</v>
      </c>
      <c r="E22">
        <v>-9.5846807025698089E-2</v>
      </c>
      <c r="G22" t="s">
        <v>12</v>
      </c>
      <c r="H22" t="s">
        <v>8</v>
      </c>
    </row>
    <row r="23" spans="1:8" x14ac:dyDescent="0.25">
      <c r="A23" s="1">
        <v>41701</v>
      </c>
      <c r="B23">
        <v>6.9955639956980814E-2</v>
      </c>
      <c r="C23">
        <v>6.8461818416205036E-2</v>
      </c>
      <c r="D23">
        <v>1.9952958585146452E-2</v>
      </c>
      <c r="E23">
        <v>-7.1057748063113782E-2</v>
      </c>
      <c r="G23" s="10">
        <v>6.5374616692079515E-2</v>
      </c>
      <c r="H23" s="10">
        <v>7.4999999999999997E-3</v>
      </c>
    </row>
    <row r="24" spans="1:8" x14ac:dyDescent="0.25">
      <c r="A24" s="1">
        <v>41673</v>
      </c>
      <c r="B24">
        <v>2.0012504022852103E-2</v>
      </c>
      <c r="C24">
        <v>2.637279422705489E-2</v>
      </c>
      <c r="D24">
        <v>5.7510786696100359E-2</v>
      </c>
      <c r="E24">
        <v>9.506827569729738E-3</v>
      </c>
      <c r="G24" s="10">
        <v>6.2226439408029098E-2</v>
      </c>
      <c r="H24" s="10">
        <v>0.01</v>
      </c>
    </row>
    <row r="25" spans="1:8" x14ac:dyDescent="0.25">
      <c r="A25" s="1">
        <v>41641</v>
      </c>
      <c r="B25">
        <v>1.149432374268782E-2</v>
      </c>
      <c r="C25">
        <v>-4.7160027316970159E-2</v>
      </c>
      <c r="D25">
        <v>-0.10769675158013095</v>
      </c>
      <c r="E25">
        <v>-0.10055419166732436</v>
      </c>
      <c r="G25" s="10">
        <v>6.2114481457186274E-2</v>
      </c>
      <c r="H25" s="10">
        <v>1.2500000000000001E-2</v>
      </c>
    </row>
    <row r="26" spans="1:8" x14ac:dyDescent="0.25">
      <c r="A26" s="1">
        <v>41610</v>
      </c>
      <c r="B26">
        <v>-1.8882837902850304E-2</v>
      </c>
      <c r="C26">
        <v>2.2020264531377277E-2</v>
      </c>
      <c r="D26">
        <v>8.9017792649679246E-3</v>
      </c>
      <c r="E26">
        <v>1.3134530932555854E-2</v>
      </c>
      <c r="G26" s="10">
        <v>6.5047784123171554E-2</v>
      </c>
      <c r="H26" s="10">
        <v>1.5000000000000001E-2</v>
      </c>
    </row>
    <row r="27" spans="1:8" x14ac:dyDescent="0.25">
      <c r="A27" s="1">
        <v>41579</v>
      </c>
      <c r="B27">
        <v>8.4981005423638553E-2</v>
      </c>
      <c r="C27">
        <v>0.11020566659768992</v>
      </c>
      <c r="D27">
        <v>7.0052680166790685E-2</v>
      </c>
      <c r="E27">
        <v>8.1284498753631682E-2</v>
      </c>
      <c r="G27" s="10">
        <v>7.0648043118057086E-2</v>
      </c>
      <c r="H27" s="10">
        <v>1.7500000000000002E-2</v>
      </c>
    </row>
    <row r="28" spans="1:8" x14ac:dyDescent="0.25">
      <c r="A28" s="1">
        <v>41548</v>
      </c>
      <c r="B28">
        <v>6.4002485933356126E-2</v>
      </c>
      <c r="C28">
        <v>4.4439554721322867E-3</v>
      </c>
      <c r="D28">
        <v>9.6381803796907292E-2</v>
      </c>
      <c r="E28">
        <v>0.16437430122308549</v>
      </c>
      <c r="G28" s="10">
        <v>7.8404529562194111E-2</v>
      </c>
      <c r="H28" s="10">
        <v>0.02</v>
      </c>
    </row>
    <row r="29" spans="1:8" x14ac:dyDescent="0.25">
      <c r="A29" s="1">
        <v>41520</v>
      </c>
      <c r="B29">
        <v>-3.5929157138380454E-3</v>
      </c>
      <c r="C29">
        <v>2.2956607952850348E-2</v>
      </c>
      <c r="D29">
        <v>-2.1489365641074551E-2</v>
      </c>
      <c r="E29">
        <v>0.11267706869012833</v>
      </c>
      <c r="G29" s="10">
        <v>9.7874453565964567E-2</v>
      </c>
      <c r="H29" s="10">
        <v>2.2499999999999999E-2</v>
      </c>
    </row>
    <row r="30" spans="1:8" x14ac:dyDescent="0.25">
      <c r="A30" s="1">
        <v>41487</v>
      </c>
      <c r="B30">
        <v>5.6386862049446075E-2</v>
      </c>
      <c r="C30">
        <v>-9.3307038150891322E-2</v>
      </c>
      <c r="D30">
        <v>8.3766759162493681E-2</v>
      </c>
      <c r="E30">
        <v>-6.7193380030564548E-2</v>
      </c>
    </row>
    <row r="31" spans="1:8" x14ac:dyDescent="0.25">
      <c r="A31" s="1">
        <v>41456</v>
      </c>
      <c r="B31">
        <v>-7.817024024460989E-2</v>
      </c>
      <c r="C31">
        <v>6.3390794065053227E-2</v>
      </c>
      <c r="D31">
        <v>0.14122508663574804</v>
      </c>
      <c r="E31">
        <v>8.4734771977854756E-2</v>
      </c>
    </row>
    <row r="32" spans="1:8" x14ac:dyDescent="0.25">
      <c r="A32" s="1">
        <v>41428</v>
      </c>
      <c r="B32">
        <v>-1.0315202929071985E-2</v>
      </c>
      <c r="C32">
        <v>-3.2973076813924224E-2</v>
      </c>
      <c r="D32">
        <v>-0.11829321765342539</v>
      </c>
      <c r="E32">
        <v>3.1537851491626148E-2</v>
      </c>
    </row>
    <row r="33" spans="1:5" x14ac:dyDescent="0.25">
      <c r="A33" s="1">
        <v>41395</v>
      </c>
      <c r="B33">
        <v>6.1774255051013464E-2</v>
      </c>
      <c r="C33">
        <v>0.11385436827384375</v>
      </c>
      <c r="D33">
        <v>2.241929328960976E-2</v>
      </c>
      <c r="E33">
        <v>6.0635964387817411E-2</v>
      </c>
    </row>
    <row r="34" spans="1:5" x14ac:dyDescent="0.25">
      <c r="A34" s="1">
        <v>41365</v>
      </c>
      <c r="B34">
        <v>0.15693807411499447</v>
      </c>
      <c r="C34">
        <v>3.9115869981788072E-2</v>
      </c>
      <c r="D34">
        <v>2.7101862516859776E-4</v>
      </c>
      <c r="E34">
        <v>-4.7581494524428371E-2</v>
      </c>
    </row>
    <row r="35" spans="1:5" x14ac:dyDescent="0.25">
      <c r="A35" s="1">
        <v>41334</v>
      </c>
      <c r="B35">
        <v>2.913670401222937E-2</v>
      </c>
      <c r="C35">
        <v>-2.9844670609255105E-2</v>
      </c>
      <c r="D35">
        <v>2.8545274394835098E-3</v>
      </c>
      <c r="E35">
        <v>8.4005036228308461E-3</v>
      </c>
    </row>
    <row r="36" spans="1:5" x14ac:dyDescent="0.25">
      <c r="A36" s="1">
        <v>41306</v>
      </c>
      <c r="B36">
        <v>2.1135318964846321E-2</v>
      </c>
      <c r="C36">
        <v>3.9744955273578679E-2</v>
      </c>
      <c r="D36">
        <v>-2.5285935586344031E-2</v>
      </c>
      <c r="E36">
        <v>-4.6328097928436552E-3</v>
      </c>
    </row>
    <row r="37" spans="1:5" x14ac:dyDescent="0.25">
      <c r="A37" s="1">
        <v>41276</v>
      </c>
      <c r="B37">
        <v>2.7705097341037131E-2</v>
      </c>
      <c r="C37">
        <v>7.7398540758016596E-2</v>
      </c>
      <c r="D37">
        <v>-0.14408930753840862</v>
      </c>
      <c r="E37">
        <v>5.8317077735820948E-2</v>
      </c>
    </row>
    <row r="38" spans="1:5" x14ac:dyDescent="0.25">
      <c r="A38" s="1">
        <v>41246</v>
      </c>
      <c r="B38">
        <v>3.3807988462944555E-3</v>
      </c>
      <c r="C38">
        <v>7.0350596735780355E-2</v>
      </c>
      <c r="D38">
        <v>-9.074287655346723E-2</v>
      </c>
      <c r="E38">
        <v>-4.681642475521078E-3</v>
      </c>
    </row>
    <row r="39" spans="1:5" x14ac:dyDescent="0.25">
      <c r="A39" s="1">
        <v>41214</v>
      </c>
      <c r="B39">
        <v>-5.9609641644414339E-2</v>
      </c>
      <c r="C39">
        <v>-1.4395377414003296E-2</v>
      </c>
      <c r="D39">
        <v>-1.237457297163584E-2</v>
      </c>
      <c r="E39">
        <v>8.2270617382758524E-2</v>
      </c>
    </row>
    <row r="40" spans="1:5" x14ac:dyDescent="0.25">
      <c r="A40" s="1">
        <v>41183</v>
      </c>
      <c r="B40">
        <v>-4.0994600269062716E-2</v>
      </c>
      <c r="C40">
        <v>3.7248752135754785E-2</v>
      </c>
      <c r="D40">
        <v>-0.10760004832840803</v>
      </c>
      <c r="E40">
        <v>-8.4263948608651995E-2</v>
      </c>
    </row>
    <row r="41" spans="1:5" x14ac:dyDescent="0.25">
      <c r="A41" s="1">
        <v>41156</v>
      </c>
      <c r="B41">
        <v>-3.4393216311411789E-2</v>
      </c>
      <c r="C41">
        <v>8.9930012902192741E-2</v>
      </c>
      <c r="D41">
        <v>2.7959870211949835E-3</v>
      </c>
      <c r="E41">
        <v>2.4368642617011452E-2</v>
      </c>
    </row>
    <row r="42" spans="1:5" x14ac:dyDescent="0.25">
      <c r="A42" s="1">
        <v>41122</v>
      </c>
      <c r="B42">
        <v>5.2737511080109253E-2</v>
      </c>
      <c r="C42">
        <v>3.1666650477984601E-2</v>
      </c>
      <c r="D42">
        <v>9.3876853881901853E-2</v>
      </c>
      <c r="E42">
        <v>6.4166312933995107E-2</v>
      </c>
    </row>
    <row r="43" spans="1:5" x14ac:dyDescent="0.25">
      <c r="A43" s="1">
        <v>41092</v>
      </c>
      <c r="B43">
        <v>-3.6613294759087388E-2</v>
      </c>
      <c r="C43">
        <v>1.5957733525372563E-2</v>
      </c>
      <c r="D43">
        <v>4.5821904409635419E-2</v>
      </c>
      <c r="E43">
        <v>2.1677236128471992E-2</v>
      </c>
    </row>
    <row r="44" spans="1:5" x14ac:dyDescent="0.25">
      <c r="A44" s="1">
        <v>41061</v>
      </c>
      <c r="B44">
        <v>4.7961641560930579E-2</v>
      </c>
      <c r="C44">
        <v>7.7827956862651093E-2</v>
      </c>
      <c r="D44">
        <v>1.0852749081546077E-2</v>
      </c>
      <c r="E44">
        <v>7.2518912732724483E-2</v>
      </c>
    </row>
    <row r="45" spans="1:5" x14ac:dyDescent="0.25">
      <c r="A45" s="1">
        <v>41030</v>
      </c>
      <c r="B45">
        <v>-8.240047956570215E-2</v>
      </c>
      <c r="C45">
        <v>-0.22871096216887341</v>
      </c>
      <c r="D45">
        <v>-1.0702338202139863E-2</v>
      </c>
      <c r="E45">
        <v>-8.1888704145460248E-2</v>
      </c>
    </row>
    <row r="46" spans="1:5" x14ac:dyDescent="0.25">
      <c r="A46" s="1">
        <v>41001</v>
      </c>
      <c r="B46">
        <v>-7.4395486175637127E-3</v>
      </c>
      <c r="C46">
        <v>-5.9126971711568478E-2</v>
      </c>
      <c r="D46">
        <v>-2.5969524537141315E-2</v>
      </c>
      <c r="E46">
        <v>0.14512863426815051</v>
      </c>
    </row>
    <row r="47" spans="1:5" x14ac:dyDescent="0.25">
      <c r="A47" s="1">
        <v>40969</v>
      </c>
      <c r="B47">
        <v>1.638307172699649E-2</v>
      </c>
      <c r="C47">
        <v>0.17176342093971231</v>
      </c>
      <c r="D47">
        <v>0.1052835206963493</v>
      </c>
      <c r="E47">
        <v>0.12699645359233738</v>
      </c>
    </row>
    <row r="48" spans="1:5" x14ac:dyDescent="0.25">
      <c r="A48" s="1">
        <v>40940</v>
      </c>
      <c r="B48">
        <v>8.1915074910226829E-2</v>
      </c>
      <c r="C48">
        <v>5.2010858992218446E-2</v>
      </c>
      <c r="D48">
        <v>0.1883106694205596</v>
      </c>
      <c r="E48">
        <v>-7.5858875994045713E-2</v>
      </c>
    </row>
    <row r="49" spans="1:5" x14ac:dyDescent="0.25">
      <c r="A49" s="1">
        <v>40911</v>
      </c>
      <c r="B49">
        <v>0.13751934498209434</v>
      </c>
      <c r="C49">
        <v>0.12987959922436898</v>
      </c>
      <c r="D49">
        <v>0.12711107258990648</v>
      </c>
      <c r="E49">
        <v>0.12328131288452979</v>
      </c>
    </row>
    <row r="50" spans="1:5" x14ac:dyDescent="0.25">
      <c r="A50" s="1">
        <v>40878</v>
      </c>
      <c r="B50">
        <v>1.4855308455716761E-2</v>
      </c>
      <c r="C50">
        <v>7.3619681112178412E-2</v>
      </c>
      <c r="D50">
        <v>5.9654672157953136E-2</v>
      </c>
      <c r="E50">
        <v>-9.9797117367412883E-2</v>
      </c>
    </row>
    <row r="51" spans="1:5" x14ac:dyDescent="0.25">
      <c r="A51" s="1">
        <v>40848</v>
      </c>
      <c r="B51">
        <v>-3.219598101212294E-2</v>
      </c>
      <c r="C51">
        <v>-0.1090333480428106</v>
      </c>
      <c r="D51">
        <v>-5.5783419159623253E-2</v>
      </c>
      <c r="E51">
        <v>-9.9386457294423122E-2</v>
      </c>
    </row>
    <row r="52" spans="1:5" x14ac:dyDescent="0.25">
      <c r="A52" s="1">
        <v>40819</v>
      </c>
      <c r="B52">
        <v>6.9907609362044681E-2</v>
      </c>
      <c r="C52">
        <v>0.16420918707045051</v>
      </c>
      <c r="D52">
        <v>6.1523130001593075E-2</v>
      </c>
      <c r="E52">
        <v>-1.2579202933528225E-2</v>
      </c>
    </row>
    <row r="53" spans="1:5" x14ac:dyDescent="0.25">
      <c r="A53" s="1">
        <v>40787</v>
      </c>
      <c r="B53">
        <v>-6.4285743837422402E-2</v>
      </c>
      <c r="C53">
        <v>-0.19808308831296861</v>
      </c>
      <c r="D53">
        <v>-9.1209764092543052E-3</v>
      </c>
      <c r="E53">
        <v>4.6461925316395028E-3</v>
      </c>
    </row>
    <row r="54" spans="1:5" x14ac:dyDescent="0.25">
      <c r="A54" s="1">
        <v>40756</v>
      </c>
      <c r="B54">
        <v>-2.3069727657659876E-2</v>
      </c>
      <c r="C54">
        <v>-7.1446158578244517E-2</v>
      </c>
      <c r="D54">
        <v>-1.4469287438087342E-2</v>
      </c>
      <c r="E54">
        <v>-3.2761135488744646E-2</v>
      </c>
    </row>
    <row r="55" spans="1:5" x14ac:dyDescent="0.25">
      <c r="A55" s="1">
        <v>40725</v>
      </c>
      <c r="B55">
        <v>5.3846121756878307E-2</v>
      </c>
      <c r="C55">
        <v>-5.8981444684918097E-3</v>
      </c>
      <c r="D55">
        <v>0.16328532291709882</v>
      </c>
      <c r="E55">
        <v>8.8170563641973621E-2</v>
      </c>
    </row>
    <row r="56" spans="1:5" x14ac:dyDescent="0.25">
      <c r="A56" s="1">
        <v>40695</v>
      </c>
      <c r="B56">
        <v>3.9584215706852742E-2</v>
      </c>
      <c r="C56">
        <v>-5.3191645432092378E-2</v>
      </c>
      <c r="D56">
        <v>-3.4959598739397829E-2</v>
      </c>
      <c r="E56">
        <v>3.9656326812178302E-2</v>
      </c>
    </row>
    <row r="57" spans="1:5" x14ac:dyDescent="0.25">
      <c r="A57" s="1">
        <v>40665</v>
      </c>
      <c r="B57">
        <v>-2.8783478249611978E-2</v>
      </c>
      <c r="C57">
        <v>-5.237779664298825E-2</v>
      </c>
      <c r="D57">
        <v>-6.5689999083150836E-3</v>
      </c>
      <c r="E57">
        <v>4.4941729686345504E-3</v>
      </c>
    </row>
    <row r="58" spans="1:5" x14ac:dyDescent="0.25">
      <c r="A58" s="1">
        <v>40634</v>
      </c>
      <c r="B58">
        <v>2.0874408971346996E-2</v>
      </c>
      <c r="C58">
        <v>-4.8274510479184712E-3</v>
      </c>
      <c r="D58">
        <v>4.6483052525560509E-3</v>
      </c>
      <c r="E58">
        <v>8.7048201658574284E-2</v>
      </c>
    </row>
    <row r="59" spans="1:5" x14ac:dyDescent="0.25">
      <c r="A59" s="1">
        <v>40603</v>
      </c>
      <c r="B59">
        <v>-4.4770571772425459E-2</v>
      </c>
      <c r="C59">
        <v>-1.2636528917497815E-2</v>
      </c>
      <c r="D59">
        <v>-1.3306534925901167E-2</v>
      </c>
      <c r="E59">
        <v>3.9471477155637029E-2</v>
      </c>
    </row>
    <row r="60" spans="1:5" x14ac:dyDescent="0.25">
      <c r="A60" s="1">
        <v>40575</v>
      </c>
      <c r="B60">
        <v>-3.5805861473920585E-2</v>
      </c>
      <c r="C60">
        <v>3.8940830683504943E-2</v>
      </c>
      <c r="D60">
        <v>4.0934837623446033E-2</v>
      </c>
      <c r="E60">
        <v>2.1516116608795908E-2</v>
      </c>
    </row>
    <row r="61" spans="1:5" x14ac:dyDescent="0.25">
      <c r="A61" s="1">
        <v>40546</v>
      </c>
      <c r="B61">
        <v>-6.449291620414804E-3</v>
      </c>
      <c r="C61">
        <v>6.0622756428600107E-2</v>
      </c>
      <c r="D61">
        <v>5.1959364481494318E-2</v>
      </c>
      <c r="E61">
        <v>-5.7555561111111174E-2</v>
      </c>
    </row>
    <row r="62" spans="1:5" x14ac:dyDescent="0.25">
      <c r="A62" s="1">
        <v>40513</v>
      </c>
      <c r="B62">
        <v>0.1049089916278961</v>
      </c>
      <c r="C62">
        <v>0.1342245480261032</v>
      </c>
      <c r="D62">
        <v>3.6670402961335516E-2</v>
      </c>
      <c r="E62">
        <v>2.6225804773972843E-2</v>
      </c>
    </row>
    <row r="63" spans="1:5" x14ac:dyDescent="0.25">
      <c r="A63" s="1">
        <v>40483</v>
      </c>
      <c r="B63">
        <v>-4.7048843486317035E-2</v>
      </c>
      <c r="C63">
        <v>-6.1121312645743666E-3</v>
      </c>
      <c r="D63">
        <v>3.3789583139488454E-2</v>
      </c>
      <c r="E63">
        <v>6.1550555263585389E-2</v>
      </c>
    </row>
    <row r="64" spans="1:5" x14ac:dyDescent="0.25">
      <c r="A64" s="1">
        <v>40452</v>
      </c>
      <c r="B64">
        <v>8.9015900684916785E-2</v>
      </c>
      <c r="C64">
        <v>-1.0022527619310948E-2</v>
      </c>
      <c r="D64">
        <v>6.0722587784959814E-2</v>
      </c>
      <c r="E64">
        <v>5.2018324869709934E-2</v>
      </c>
    </row>
    <row r="65" spans="1:5" x14ac:dyDescent="0.25">
      <c r="A65" s="1">
        <v>40422</v>
      </c>
      <c r="B65">
        <v>4.3459797994514542E-2</v>
      </c>
      <c r="C65">
        <v>4.675466104628357E-2</v>
      </c>
      <c r="D65">
        <v>0.16721505086879887</v>
      </c>
      <c r="E65">
        <v>0.25819110377006976</v>
      </c>
    </row>
    <row r="66" spans="1:5" x14ac:dyDescent="0.25">
      <c r="A66" s="1">
        <v>40392</v>
      </c>
      <c r="B66">
        <v>-8.5811715627697308E-2</v>
      </c>
      <c r="C66">
        <v>-9.7318706051995787E-2</v>
      </c>
      <c r="D66">
        <v>-5.5004904979267237E-2</v>
      </c>
      <c r="E66">
        <v>5.8868462625061097E-2</v>
      </c>
    </row>
    <row r="67" spans="1:5" x14ac:dyDescent="0.25">
      <c r="A67" s="1">
        <v>40360</v>
      </c>
      <c r="B67">
        <v>0.12168615984405455</v>
      </c>
      <c r="C67">
        <v>0.10175049088501972</v>
      </c>
      <c r="D67">
        <v>2.2740848155492273E-2</v>
      </c>
      <c r="E67">
        <v>7.8985876277029562E-2</v>
      </c>
    </row>
    <row r="68" spans="1:5" x14ac:dyDescent="0.25">
      <c r="A68" s="1">
        <v>40330</v>
      </c>
      <c r="B68">
        <v>-0.10813949362039033</v>
      </c>
      <c r="C68">
        <v>-7.5037913628611189E-2</v>
      </c>
      <c r="D68">
        <v>-2.0826878860931989E-2</v>
      </c>
      <c r="E68">
        <v>-0.12912479777717834</v>
      </c>
    </row>
    <row r="69" spans="1:5" x14ac:dyDescent="0.25">
      <c r="A69" s="1">
        <v>40301</v>
      </c>
      <c r="B69">
        <v>-0.15139437496384772</v>
      </c>
      <c r="C69">
        <v>-7.0455696747498894E-2</v>
      </c>
      <c r="D69">
        <v>-1.6124691095362111E-2</v>
      </c>
      <c r="E69">
        <v>-8.4901579070682243E-2</v>
      </c>
    </row>
    <row r="70" spans="1:5" x14ac:dyDescent="0.25">
      <c r="A70" s="1">
        <v>40269</v>
      </c>
      <c r="B70">
        <v>4.2676656872101155E-2</v>
      </c>
      <c r="C70">
        <v>-4.7427135102342706E-2</v>
      </c>
      <c r="D70">
        <v>0.11102130414911922</v>
      </c>
      <c r="E70">
        <v>9.7959929352289584E-3</v>
      </c>
    </row>
    <row r="71" spans="1:5" x14ac:dyDescent="0.25">
      <c r="A71" s="1">
        <v>40238</v>
      </c>
      <c r="B71">
        <v>2.1625459357370896E-2</v>
      </c>
      <c r="C71">
        <v>6.6237726398124794E-2</v>
      </c>
      <c r="D71">
        <v>0.14847035266228362</v>
      </c>
      <c r="E71">
        <v>0.14670609549482946</v>
      </c>
    </row>
    <row r="72" spans="1:5" x14ac:dyDescent="0.25">
      <c r="A72" s="1">
        <v>40210</v>
      </c>
      <c r="B72">
        <v>2.2145787148904954E-2</v>
      </c>
      <c r="C72">
        <v>7.7812122309082132E-2</v>
      </c>
      <c r="D72">
        <v>6.5396197328964414E-2</v>
      </c>
      <c r="E72">
        <v>-5.5896673123461506E-2</v>
      </c>
    </row>
    <row r="73" spans="1:5" x14ac:dyDescent="0.25">
      <c r="A73" s="1">
        <v>40182</v>
      </c>
      <c r="B73">
        <v>-7.5459298862552149E-2</v>
      </c>
      <c r="C73">
        <v>-6.4392169364721641E-2</v>
      </c>
      <c r="D73">
        <v>-8.8596765688554777E-2</v>
      </c>
      <c r="E73">
        <v>-6.7722269767402019E-2</v>
      </c>
    </row>
    <row r="74" spans="1:5" x14ac:dyDescent="0.25">
      <c r="A74" s="1">
        <v>40148</v>
      </c>
      <c r="B74">
        <v>3.6382192740341449E-2</v>
      </c>
      <c r="C74">
        <v>-1.9298691757024023E-2</v>
      </c>
      <c r="D74">
        <v>5.4124417068407857E-2</v>
      </c>
      <c r="E74">
        <v>-1.0227356037749704E-2</v>
      </c>
    </row>
    <row r="75" spans="1:5" x14ac:dyDescent="0.25">
      <c r="A75" s="1">
        <v>40119</v>
      </c>
      <c r="B75">
        <v>6.5272253211087691E-2</v>
      </c>
      <c r="C75">
        <v>1.7237255088933128E-2</v>
      </c>
      <c r="D75">
        <v>6.0530483661230428E-2</v>
      </c>
      <c r="E75">
        <v>0.14392733177219644</v>
      </c>
    </row>
    <row r="76" spans="1:5" x14ac:dyDescent="0.25">
      <c r="A76" s="1">
        <v>40087</v>
      </c>
      <c r="B76">
        <v>7.8149340792243657E-2</v>
      </c>
      <c r="C76">
        <v>-4.5628847864688814E-2</v>
      </c>
      <c r="D76">
        <v>1.6994867488032278E-2</v>
      </c>
      <c r="E76">
        <v>0.27260065046486021</v>
      </c>
    </row>
    <row r="77" spans="1:5" x14ac:dyDescent="0.25">
      <c r="A77" s="1">
        <v>40057</v>
      </c>
      <c r="B77">
        <v>4.3407640105480934E-2</v>
      </c>
      <c r="C77">
        <v>8.2835203335497303E-3</v>
      </c>
      <c r="D77">
        <v>0.10189645197420236</v>
      </c>
      <c r="E77">
        <v>0.14989529129461024</v>
      </c>
    </row>
    <row r="78" spans="1:5" x14ac:dyDescent="0.25">
      <c r="A78" s="1">
        <v>40028</v>
      </c>
      <c r="B78">
        <v>5.3937197176491987E-2</v>
      </c>
      <c r="C78">
        <v>0.12445007789933994</v>
      </c>
      <c r="D78">
        <v>2.9499940484580763E-2</v>
      </c>
      <c r="E78">
        <v>-5.3288245025927043E-2</v>
      </c>
    </row>
    <row r="79" spans="1:5" x14ac:dyDescent="0.25">
      <c r="A79" s="1">
        <v>39995</v>
      </c>
      <c r="B79">
        <v>-1.0517511468050952E-2</v>
      </c>
      <c r="C79">
        <v>0.13476226640934039</v>
      </c>
      <c r="D79">
        <v>0.14716001271753718</v>
      </c>
      <c r="E79">
        <v>2.510157661479432E-2</v>
      </c>
    </row>
    <row r="80" spans="1:5" x14ac:dyDescent="0.25">
      <c r="A80" s="1">
        <v>39965</v>
      </c>
      <c r="B80">
        <v>0.13786501873403709</v>
      </c>
      <c r="C80">
        <v>-7.5609723205767615E-2</v>
      </c>
      <c r="D80">
        <v>4.8744577348322306E-2</v>
      </c>
      <c r="E80">
        <v>7.2701707211224709E-2</v>
      </c>
    </row>
    <row r="81" spans="1:5" x14ac:dyDescent="0.25">
      <c r="A81" s="1">
        <v>39934</v>
      </c>
      <c r="B81">
        <v>3.7643966481832832E-2</v>
      </c>
      <c r="C81">
        <v>0.11818182647070195</v>
      </c>
      <c r="D81">
        <v>7.9313377764653081E-2</v>
      </c>
      <c r="E81">
        <v>-3.1420753778716649E-2</v>
      </c>
    </row>
    <row r="82" spans="1:5" x14ac:dyDescent="0.25">
      <c r="A82" s="1">
        <v>39904</v>
      </c>
      <c r="B82">
        <v>0.10288519778314249</v>
      </c>
      <c r="C82">
        <v>0.24374492962980396</v>
      </c>
      <c r="D82">
        <v>0.19701291739575461</v>
      </c>
      <c r="E82">
        <v>9.6405158049968409E-2</v>
      </c>
    </row>
    <row r="83" spans="1:5" x14ac:dyDescent="0.25">
      <c r="A83" s="1">
        <v>39874</v>
      </c>
      <c r="B83">
        <v>0.13746133360586479</v>
      </c>
      <c r="C83">
        <v>0.16323842437401789</v>
      </c>
      <c r="D83">
        <v>0.17702377124705815</v>
      </c>
      <c r="E83">
        <v>0.13350827082098676</v>
      </c>
    </row>
    <row r="84" spans="1:5" x14ac:dyDescent="0.25">
      <c r="A84" s="1">
        <v>39846</v>
      </c>
      <c r="B84">
        <v>-4.9079932686390583E-2</v>
      </c>
      <c r="C84">
        <v>-0.10427278009696442</v>
      </c>
      <c r="D84">
        <v>-9.097907164346164E-3</v>
      </c>
      <c r="E84">
        <v>0.10149610676640604</v>
      </c>
    </row>
    <row r="85" spans="1:5" x14ac:dyDescent="0.25">
      <c r="A85" s="1">
        <v>39815</v>
      </c>
      <c r="B85">
        <v>-0.12037036289224098</v>
      </c>
      <c r="C85">
        <v>-0.18105944169820848</v>
      </c>
      <c r="D85">
        <v>5.6004716395460903E-2</v>
      </c>
      <c r="E85">
        <v>0.14703590380335235</v>
      </c>
    </row>
    <row r="86" spans="1:5" x14ac:dyDescent="0.25">
      <c r="A86" s="1">
        <v>39783</v>
      </c>
      <c r="B86">
        <v>-3.8575665351683081E-2</v>
      </c>
      <c r="C86">
        <v>-4.1060656406382854E-3</v>
      </c>
      <c r="D86">
        <v>-7.8989906932228349E-2</v>
      </c>
      <c r="E86">
        <v>0.20093671660569742</v>
      </c>
    </row>
    <row r="87" spans="1:5" x14ac:dyDescent="0.25">
      <c r="A87" s="1">
        <v>39755</v>
      </c>
      <c r="B87">
        <v>-8.8357519415369568E-2</v>
      </c>
      <c r="C87">
        <v>-0.23248486480852357</v>
      </c>
      <c r="D87">
        <v>-0.1386747204386008</v>
      </c>
      <c r="E87">
        <v>-0.25401817770726137</v>
      </c>
    </row>
    <row r="88" spans="1:5" x14ac:dyDescent="0.25">
      <c r="A88" s="1">
        <v>39722</v>
      </c>
      <c r="B88">
        <v>-0.16335706402110453</v>
      </c>
      <c r="C88">
        <v>-0.10988710554072774</v>
      </c>
      <c r="D88">
        <v>-5.3404844728791111E-2</v>
      </c>
      <c r="E88">
        <v>-0.21330400733084096</v>
      </c>
    </row>
    <row r="89" spans="1:5" x14ac:dyDescent="0.25">
      <c r="A89" s="1">
        <v>39693</v>
      </c>
      <c r="B89">
        <v>-2.1986066881428561E-2</v>
      </c>
      <c r="C89">
        <v>0.2133022207788072</v>
      </c>
      <c r="D89">
        <v>-0.32955814635965447</v>
      </c>
      <c r="E89">
        <v>-9.9616337077498673E-2</v>
      </c>
    </row>
    <row r="90" spans="1:5" x14ac:dyDescent="0.25">
      <c r="A90" s="1">
        <v>39661</v>
      </c>
      <c r="B90">
        <v>6.5273955385851512E-2</v>
      </c>
      <c r="C90">
        <v>-5.2670482351741064E-2</v>
      </c>
      <c r="D90">
        <v>6.656167436315924E-2</v>
      </c>
      <c r="E90">
        <v>5.8553867359385163E-2</v>
      </c>
    </row>
    <row r="91" spans="1:5" x14ac:dyDescent="0.25">
      <c r="A91" s="1">
        <v>39630</v>
      </c>
      <c r="B91">
        <v>-6.5067249886410661E-2</v>
      </c>
      <c r="C91">
        <v>0.19746538119846083</v>
      </c>
      <c r="D91">
        <v>-5.0704684025717671E-2</v>
      </c>
      <c r="E91">
        <v>4.104723739132049E-2</v>
      </c>
    </row>
    <row r="92" spans="1:5" x14ac:dyDescent="0.25">
      <c r="A92" s="1">
        <v>39601</v>
      </c>
      <c r="B92">
        <v>-2.8601704961133061E-2</v>
      </c>
      <c r="C92">
        <v>-0.20209303413337543</v>
      </c>
      <c r="D92">
        <v>-0.11290057631682782</v>
      </c>
      <c r="E92">
        <v>-0.10156825159636423</v>
      </c>
    </row>
    <row r="93" spans="1:5" x14ac:dyDescent="0.25">
      <c r="A93" s="1">
        <v>39569</v>
      </c>
      <c r="B93">
        <v>-3.3571630734746212E-3</v>
      </c>
      <c r="C93">
        <v>-9.7586588584781683E-2</v>
      </c>
      <c r="D93">
        <v>8.5081817185952174E-2</v>
      </c>
      <c r="E93">
        <v>3.802627640949794E-2</v>
      </c>
    </row>
    <row r="94" spans="1:5" x14ac:dyDescent="0.25">
      <c r="A94" s="1">
        <v>39539</v>
      </c>
      <c r="B94">
        <v>4.9330960478286686E-3</v>
      </c>
      <c r="C94">
        <v>0.11847259060915052</v>
      </c>
      <c r="D94">
        <v>0.21219509407273626</v>
      </c>
      <c r="E94">
        <v>0.10280496061129196</v>
      </c>
    </row>
    <row r="95" spans="1:5" x14ac:dyDescent="0.25">
      <c r="A95" s="1">
        <v>39510</v>
      </c>
      <c r="B95">
        <v>4.3382298918951588E-2</v>
      </c>
      <c r="C95">
        <v>5.658052579058799E-2</v>
      </c>
      <c r="D95">
        <v>0.14781636346652702</v>
      </c>
      <c r="E95">
        <v>0.10594077701348271</v>
      </c>
    </row>
    <row r="96" spans="1:5" x14ac:dyDescent="0.25">
      <c r="A96" s="1">
        <v>39479</v>
      </c>
      <c r="B96">
        <v>-0.16240211613979927</v>
      </c>
      <c r="C96">
        <v>-0.14240500679226845</v>
      </c>
      <c r="D96">
        <v>-7.6388878418661918E-2</v>
      </c>
      <c r="E96">
        <v>-0.17027022536435876</v>
      </c>
    </row>
    <row r="97" spans="1:5" x14ac:dyDescent="0.25">
      <c r="A97" s="1">
        <v>39449</v>
      </c>
      <c r="B97">
        <v>-8.4269705624826149E-2</v>
      </c>
      <c r="C97">
        <v>9.5447176610055334E-2</v>
      </c>
      <c r="D97">
        <v>-0.31663973929927625</v>
      </c>
      <c r="E97">
        <v>-0.1612694533815788</v>
      </c>
    </row>
    <row r="98" spans="1:5" x14ac:dyDescent="0.25">
      <c r="A98" s="1">
        <v>39419</v>
      </c>
      <c r="B98">
        <v>5.9523854411705067E-2</v>
      </c>
      <c r="C98">
        <v>-4.3182789645221535E-2</v>
      </c>
      <c r="D98">
        <v>8.7037613469176378E-2</v>
      </c>
      <c r="E98">
        <v>2.2968209429510038E-2</v>
      </c>
    </row>
    <row r="99" spans="1:5" x14ac:dyDescent="0.25">
      <c r="A99" s="1">
        <v>39387</v>
      </c>
      <c r="B99">
        <v>-8.4186727988355317E-2</v>
      </c>
      <c r="C99">
        <v>-2.9361773397418998E-2</v>
      </c>
      <c r="D99">
        <v>-4.0694911817882186E-2</v>
      </c>
      <c r="E99">
        <v>1.5815995158362336E-2</v>
      </c>
    </row>
    <row r="100" spans="1:5" x14ac:dyDescent="0.25">
      <c r="A100" s="1">
        <v>39356</v>
      </c>
      <c r="B100">
        <v>0.24949090968194026</v>
      </c>
      <c r="C100">
        <v>3.4085269924642031E-2</v>
      </c>
      <c r="D100">
        <v>0.23770122172912464</v>
      </c>
      <c r="E100">
        <v>-4.2941491294868676E-2</v>
      </c>
    </row>
    <row r="101" spans="1:5" x14ac:dyDescent="0.25">
      <c r="A101" s="1">
        <v>39329</v>
      </c>
      <c r="B101">
        <v>2.5408948104977187E-2</v>
      </c>
      <c r="C101">
        <v>2.9200332927844325E-2</v>
      </c>
      <c r="D101">
        <v>0.10824667539850563</v>
      </c>
      <c r="E101">
        <v>0.16568636387504124</v>
      </c>
    </row>
    <row r="102" spans="1:5" x14ac:dyDescent="0.25">
      <c r="A102" s="1">
        <v>39295</v>
      </c>
      <c r="B102">
        <v>-5.4949589672251969E-3</v>
      </c>
      <c r="C102">
        <v>1.1588361012457108E-2</v>
      </c>
      <c r="D102">
        <v>5.1001838839545066E-2</v>
      </c>
      <c r="E102">
        <v>1.7443378947754239E-2</v>
      </c>
    </row>
    <row r="103" spans="1:5" x14ac:dyDescent="0.25">
      <c r="A103" s="1">
        <v>39265</v>
      </c>
      <c r="B103">
        <v>-1.6287730148643386E-2</v>
      </c>
      <c r="C103">
        <v>-8.456326856607789E-2</v>
      </c>
      <c r="D103">
        <v>7.964594425291778E-2</v>
      </c>
      <c r="E103">
        <v>0.14807771389693242</v>
      </c>
    </row>
    <row r="104" spans="1:5" x14ac:dyDescent="0.25">
      <c r="A104" s="1">
        <v>39234</v>
      </c>
      <c r="B104">
        <v>-3.9752363647838213E-2</v>
      </c>
      <c r="C104">
        <v>-6.5213210856908885E-2</v>
      </c>
      <c r="D104">
        <v>7.0138613809514142E-3</v>
      </c>
      <c r="E104">
        <v>-1.0558215368212579E-2</v>
      </c>
    </row>
    <row r="105" spans="1:5" x14ac:dyDescent="0.25">
      <c r="A105" s="1">
        <v>39203</v>
      </c>
      <c r="B105">
        <v>2.8370609303795646E-2</v>
      </c>
      <c r="C105">
        <v>-5.1822830701984931E-3</v>
      </c>
      <c r="D105">
        <v>0.2143286415826485</v>
      </c>
      <c r="E105">
        <v>0.12734382431619687</v>
      </c>
    </row>
    <row r="106" spans="1:5" x14ac:dyDescent="0.25">
      <c r="A106" s="1">
        <v>39174</v>
      </c>
      <c r="B106">
        <v>7.4273408672301283E-2</v>
      </c>
      <c r="C106">
        <v>8.4535197419140284E-2</v>
      </c>
      <c r="D106">
        <v>7.4157836289899332E-2</v>
      </c>
      <c r="E106">
        <v>0.54134205726710094</v>
      </c>
    </row>
    <row r="107" spans="1:5" x14ac:dyDescent="0.25">
      <c r="A107" s="1">
        <v>39142</v>
      </c>
      <c r="B107">
        <v>-1.0649567940585426E-2</v>
      </c>
      <c r="C107">
        <v>-2.0449435309280395E-2</v>
      </c>
      <c r="D107">
        <v>9.8097129538002953E-2</v>
      </c>
      <c r="E107">
        <v>1.6607103132526741E-2</v>
      </c>
    </row>
    <row r="108" spans="1:5" x14ac:dyDescent="0.25">
      <c r="A108" s="1">
        <v>39114</v>
      </c>
      <c r="B108">
        <v>-8.4002685109937525E-2</v>
      </c>
      <c r="C108">
        <v>-3.0237636399443903E-2</v>
      </c>
      <c r="D108">
        <v>-1.3064334274852976E-2</v>
      </c>
      <c r="E108">
        <v>3.9023123919465129E-2</v>
      </c>
    </row>
    <row r="109" spans="1:5" x14ac:dyDescent="0.25">
      <c r="A109" s="1">
        <v>39085</v>
      </c>
      <c r="B109">
        <v>3.3489577864200738E-2</v>
      </c>
      <c r="C109">
        <v>6.1926670900953766E-2</v>
      </c>
      <c r="D109">
        <v>1.0490367154832063E-2</v>
      </c>
      <c r="E109">
        <v>-4.5362418787694432E-2</v>
      </c>
    </row>
    <row r="110" spans="1:5" x14ac:dyDescent="0.25">
      <c r="A110" s="1">
        <v>39052</v>
      </c>
      <c r="B110">
        <v>1.7030016661815878E-2</v>
      </c>
      <c r="C110">
        <v>4.3647362105191947E-2</v>
      </c>
      <c r="D110">
        <v>-7.4405445670210305E-2</v>
      </c>
      <c r="E110">
        <v>-2.1814600892414476E-2</v>
      </c>
    </row>
    <row r="111" spans="1:5" x14ac:dyDescent="0.25">
      <c r="A111" s="1">
        <v>39022</v>
      </c>
      <c r="B111">
        <v>2.6136449743172412E-2</v>
      </c>
      <c r="C111">
        <v>-2.4451962053770707E-2</v>
      </c>
      <c r="D111">
        <v>0.1304884233449802</v>
      </c>
      <c r="E111">
        <v>5.9070622210553946E-2</v>
      </c>
    </row>
    <row r="112" spans="1:5" x14ac:dyDescent="0.25">
      <c r="A112" s="1">
        <v>38992</v>
      </c>
      <c r="B112">
        <v>4.9725674196542072E-2</v>
      </c>
      <c r="C112">
        <v>1.7466265293090751E-2</v>
      </c>
      <c r="D112">
        <v>5.3260615125031267E-2</v>
      </c>
      <c r="E112">
        <v>0.18586554127850388</v>
      </c>
    </row>
    <row r="113" spans="1:5" x14ac:dyDescent="0.25">
      <c r="A113" s="1">
        <v>38961</v>
      </c>
      <c r="B113">
        <v>6.4202349972015793E-2</v>
      </c>
      <c r="C113">
        <v>2.8471246564336136E-2</v>
      </c>
      <c r="D113">
        <v>0.13456153216900521</v>
      </c>
      <c r="E113">
        <v>4.1842328900421721E-2</v>
      </c>
    </row>
    <row r="114" spans="1:5" x14ac:dyDescent="0.25">
      <c r="A114" s="1">
        <v>38930</v>
      </c>
      <c r="B114">
        <v>7.209644484061789E-2</v>
      </c>
      <c r="C114">
        <v>8.7680093398532718E-4</v>
      </c>
      <c r="D114">
        <v>-1.6186178985127101E-3</v>
      </c>
      <c r="E114">
        <v>0.14652291359326561</v>
      </c>
    </row>
    <row r="115" spans="1:5" x14ac:dyDescent="0.25">
      <c r="A115" s="1">
        <v>38901</v>
      </c>
      <c r="B115">
        <v>3.2618025936097042E-2</v>
      </c>
      <c r="C115">
        <v>9.5055216163598341E-2</v>
      </c>
      <c r="D115">
        <v>0.18665958181981843</v>
      </c>
      <c r="E115">
        <v>-0.30480871251292657</v>
      </c>
    </row>
    <row r="116" spans="1:5" x14ac:dyDescent="0.25">
      <c r="A116" s="1">
        <v>38869</v>
      </c>
      <c r="B116">
        <v>2.869761543089901E-2</v>
      </c>
      <c r="C116">
        <v>-1.5009372297198667E-2</v>
      </c>
      <c r="D116">
        <v>-4.18268578392684E-2</v>
      </c>
      <c r="E116">
        <v>0.11759603820872479</v>
      </c>
    </row>
    <row r="117" spans="1:5" x14ac:dyDescent="0.25">
      <c r="A117" s="1">
        <v>38838</v>
      </c>
      <c r="B117">
        <v>-5.8454601596644777E-2</v>
      </c>
      <c r="C117">
        <v>-6.037906578515867E-2</v>
      </c>
      <c r="D117">
        <v>-0.15087382644169281</v>
      </c>
      <c r="E117">
        <v>-1.7040557144009188E-2</v>
      </c>
    </row>
    <row r="118" spans="1:5" x14ac:dyDescent="0.25">
      <c r="A118" s="1">
        <v>38810</v>
      </c>
      <c r="B118">
        <v>-0.1124586425462453</v>
      </c>
      <c r="C118">
        <v>9.872682114834172E-2</v>
      </c>
      <c r="D118">
        <v>0.1222896299724263</v>
      </c>
      <c r="E118">
        <v>-3.613468481069472E-2</v>
      </c>
    </row>
    <row r="119" spans="1:5" x14ac:dyDescent="0.25">
      <c r="A119" s="1">
        <v>38777</v>
      </c>
      <c r="B119">
        <v>1.2653526081596129E-2</v>
      </c>
      <c r="C119">
        <v>1.2153671696703779E-2</v>
      </c>
      <c r="D119">
        <v>-8.4245858294370063E-2</v>
      </c>
      <c r="E119">
        <v>-2.4305556204742517E-2</v>
      </c>
    </row>
    <row r="120" spans="1:5" x14ac:dyDescent="0.25">
      <c r="A120" s="1">
        <v>38749</v>
      </c>
      <c r="B120">
        <v>-4.2236196078935223E-2</v>
      </c>
      <c r="C120">
        <v>3.4968477655143909E-2</v>
      </c>
      <c r="D120">
        <v>-9.2967888032042159E-2</v>
      </c>
      <c r="E120">
        <v>-0.16465865684962069</v>
      </c>
    </row>
    <row r="121" spans="1:5" x14ac:dyDescent="0.25">
      <c r="A121" s="1">
        <v>38720</v>
      </c>
    </row>
  </sheetData>
  <mergeCells count="1">
    <mergeCell ref="G21:H2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7"/>
  <sheetViews>
    <sheetView tabSelected="1" topLeftCell="N4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7109375" customWidth="1"/>
    <col min="4" max="4" width="12.85546875" bestFit="1" customWidth="1"/>
    <col min="5" max="5" width="12.7109375" customWidth="1"/>
    <col min="6" max="6" width="12.85546875" bestFit="1" customWidth="1"/>
    <col min="7" max="7" width="12.7109375" customWidth="1"/>
    <col min="8" max="8" width="21" bestFit="1" customWidth="1"/>
    <col min="9" max="9" width="12.7109375" customWidth="1"/>
    <col min="10" max="11" width="12.85546875" bestFit="1" customWidth="1"/>
    <col min="12" max="12" width="22.28515625" bestFit="1" customWidth="1"/>
    <col min="13" max="13" width="12.7109375" customWidth="1"/>
    <col min="14" max="15" width="12.85546875" bestFit="1" customWidth="1"/>
    <col min="16" max="16" width="30" bestFit="1" customWidth="1"/>
    <col min="17" max="17" width="9.85546875" bestFit="1" customWidth="1"/>
    <col min="18" max="18" width="20.28515625" bestFit="1" customWidth="1"/>
    <col min="19" max="19" width="9.85546875" bestFit="1" customWidth="1"/>
    <col min="21" max="21" width="22.7109375" customWidth="1"/>
    <col min="23" max="23" width="17.42578125" bestFit="1" customWidth="1"/>
    <col min="24" max="24" width="12" bestFit="1" customWidth="1"/>
    <col min="25" max="25" width="14.5703125" bestFit="1" customWidth="1"/>
    <col min="26" max="27" width="12" bestFit="1" customWidth="1"/>
    <col min="28" max="28" width="13.42578125" bestFit="1" customWidth="1"/>
    <col min="29" max="29" width="12" bestFit="1" customWidth="1"/>
    <col min="31" max="31" width="18" bestFit="1" customWidth="1"/>
    <col min="32" max="32" width="12" bestFit="1" customWidth="1"/>
    <col min="33" max="33" width="14.5703125" bestFit="1" customWidth="1"/>
    <col min="34" max="35" width="12" bestFit="1" customWidth="1"/>
    <col min="36" max="36" width="13.42578125" bestFit="1" customWidth="1"/>
    <col min="37" max="37" width="12" bestFit="1" customWidth="1"/>
    <col min="39" max="39" width="17.42578125" bestFit="1" customWidth="1"/>
    <col min="40" max="40" width="20.140625" bestFit="1" customWidth="1"/>
    <col min="41" max="41" width="14.5703125" bestFit="1" customWidth="1"/>
    <col min="42" max="43" width="12" bestFit="1" customWidth="1"/>
    <col min="44" max="44" width="13.42578125" bestFit="1" customWidth="1"/>
    <col min="45" max="45" width="12" bestFit="1" customWidth="1"/>
    <col min="46" max="46" width="12.42578125" bestFit="1" customWidth="1"/>
    <col min="47" max="47" width="12.5703125" bestFit="1" customWidth="1"/>
  </cols>
  <sheetData>
    <row r="1" spans="1:44" x14ac:dyDescent="0.25">
      <c r="A1" t="s">
        <v>0</v>
      </c>
      <c r="B1" t="s">
        <v>1</v>
      </c>
      <c r="C1" t="s">
        <v>14</v>
      </c>
      <c r="D1" t="s">
        <v>2</v>
      </c>
      <c r="E1" t="s">
        <v>15</v>
      </c>
      <c r="F1" t="s">
        <v>3</v>
      </c>
      <c r="G1" t="s">
        <v>16</v>
      </c>
      <c r="H1" s="4" t="s">
        <v>47</v>
      </c>
      <c r="I1" s="4" t="s">
        <v>45</v>
      </c>
      <c r="J1" t="s">
        <v>4</v>
      </c>
      <c r="K1" t="s">
        <v>17</v>
      </c>
      <c r="L1" s="4" t="s">
        <v>44</v>
      </c>
      <c r="M1" s="4" t="s">
        <v>45</v>
      </c>
      <c r="N1" t="s">
        <v>13</v>
      </c>
      <c r="O1" t="s">
        <v>18</v>
      </c>
      <c r="P1" t="s">
        <v>49</v>
      </c>
      <c r="Q1" t="s">
        <v>51</v>
      </c>
      <c r="R1" s="4" t="s">
        <v>52</v>
      </c>
      <c r="S1" s="4" t="s">
        <v>45</v>
      </c>
      <c r="U1" t="s">
        <v>19</v>
      </c>
      <c r="V1">
        <v>4.4000000000000003E-3</v>
      </c>
    </row>
    <row r="2" spans="1:44" x14ac:dyDescent="0.25">
      <c r="A2" s="1">
        <v>42339</v>
      </c>
      <c r="B2" s="13">
        <v>2.0791233535271587E-2</v>
      </c>
      <c r="C2" s="13">
        <f>+B2-$V$2</f>
        <v>2.0424566868604919E-2</v>
      </c>
      <c r="D2" s="13">
        <v>-9.7481610815391834E-3</v>
      </c>
      <c r="E2" s="13">
        <f>+D2-$V$2</f>
        <v>-1.011482774820585E-2</v>
      </c>
      <c r="F2" s="13">
        <v>-0.11022826531812072</v>
      </c>
      <c r="G2" s="13">
        <f>+F2-$V$2</f>
        <v>-0.11059493198478738</v>
      </c>
      <c r="H2" s="14">
        <v>-3.0131629786268356E-3</v>
      </c>
      <c r="I2" s="14">
        <v>-0.10758176900616055</v>
      </c>
      <c r="J2" s="13">
        <v>1.6681749699429843E-2</v>
      </c>
      <c r="K2" s="13">
        <f>+J2-$V$2</f>
        <v>1.6315083032763175E-2</v>
      </c>
      <c r="L2" s="14">
        <v>4.1637665976798945E-3</v>
      </c>
      <c r="M2" s="14">
        <v>1.2151316435083281E-2</v>
      </c>
      <c r="N2" s="13">
        <v>-1.7530185176314439E-2</v>
      </c>
      <c r="O2" s="13">
        <f>+N2-$V$2</f>
        <v>-1.7896851842981107E-2</v>
      </c>
      <c r="P2" s="13">
        <v>-2.0625860791239618E-2</v>
      </c>
      <c r="Q2" s="13">
        <f>P2-$V$2</f>
        <v>-2.0992527457906286E-2</v>
      </c>
      <c r="R2" s="14">
        <v>-7.9157084865415749E-3</v>
      </c>
      <c r="S2" s="14">
        <v>-1.3076818971364711E-2</v>
      </c>
      <c r="U2" t="s">
        <v>20</v>
      </c>
      <c r="V2">
        <f>V1/12</f>
        <v>3.6666666666666667E-4</v>
      </c>
    </row>
    <row r="3" spans="1:44" x14ac:dyDescent="0.25">
      <c r="A3" s="1">
        <v>42310</v>
      </c>
      <c r="B3" s="13">
        <v>3.9444014659243111E-2</v>
      </c>
      <c r="C3" s="13">
        <f t="shared" ref="C3:C66" si="0">+B3-$V$2</f>
        <v>3.9077347992576443E-2</v>
      </c>
      <c r="D3" s="13">
        <v>3.7821068865415808E-2</v>
      </c>
      <c r="E3" s="13">
        <f t="shared" ref="E3:E66" si="1">+D3-$V$2</f>
        <v>3.745440219874914E-2</v>
      </c>
      <c r="F3" s="13">
        <v>-5.8042155426350529E-3</v>
      </c>
      <c r="G3" s="13">
        <f>+F3-$V$2</f>
        <v>-6.17088220930172E-3</v>
      </c>
      <c r="H3" s="14">
        <v>1.8889578203313457E-2</v>
      </c>
      <c r="I3" s="14">
        <v>-2.5060460412615178E-2</v>
      </c>
      <c r="J3" s="13">
        <v>6.2150443374962949E-2</v>
      </c>
      <c r="K3" s="13">
        <f t="shared" ref="K3:K66" si="2">+J3-$V$2</f>
        <v>6.1783776708296281E-2</v>
      </c>
      <c r="L3" s="14">
        <v>2.3801065711847005E-2</v>
      </c>
      <c r="M3" s="14">
        <v>3.7982710996449273E-2</v>
      </c>
      <c r="N3" s="13">
        <v>5.0486926072412786E-4</v>
      </c>
      <c r="O3" s="13">
        <f t="shared" ref="O3:O66" si="3">+N3-$V$2</f>
        <v>1.3820259405746118E-4</v>
      </c>
      <c r="P3" s="13">
        <v>3.3402827839246703E-2</v>
      </c>
      <c r="Q3" s="13">
        <f t="shared" ref="Q3:Q66" si="4">P3-$V$2</f>
        <v>3.3036161172580035E-2</v>
      </c>
      <c r="R3" s="14">
        <v>1.2996731939286485E-2</v>
      </c>
      <c r="S3" s="14">
        <v>2.0039429233293549E-2</v>
      </c>
    </row>
    <row r="4" spans="1:44" x14ac:dyDescent="0.25">
      <c r="A4" s="1">
        <v>42278</v>
      </c>
      <c r="B4" s="13">
        <v>0.18933578066479101</v>
      </c>
      <c r="C4" s="13">
        <f t="shared" si="0"/>
        <v>0.18896911399812436</v>
      </c>
      <c r="D4" s="13">
        <v>6.1400600154478992E-2</v>
      </c>
      <c r="E4" s="13">
        <f t="shared" si="1"/>
        <v>6.1033933487812324E-2</v>
      </c>
      <c r="F4" s="13">
        <v>8.3408852532749864E-2</v>
      </c>
      <c r="G4" s="13">
        <f t="shared" ref="G4:G66" si="5">+F4-$V$2</f>
        <v>8.3042185866083196E-2</v>
      </c>
      <c r="H4" s="14">
        <v>0.11905560411327806</v>
      </c>
      <c r="I4" s="14">
        <v>-3.6013418247194867E-2</v>
      </c>
      <c r="J4" s="13">
        <v>0.22272364308571252</v>
      </c>
      <c r="K4" s="13">
        <f t="shared" si="2"/>
        <v>0.22235697641904587</v>
      </c>
      <c r="L4" s="14">
        <v>0.11360672955693922</v>
      </c>
      <c r="M4" s="14">
        <v>0.10875024686210664</v>
      </c>
      <c r="N4" s="13">
        <v>8.2983117760394132E-2</v>
      </c>
      <c r="O4" s="13">
        <f t="shared" si="3"/>
        <v>8.2616451093727464E-2</v>
      </c>
      <c r="P4" s="13">
        <v>0.1392172191094331</v>
      </c>
      <c r="Q4" s="13">
        <f t="shared" si="4"/>
        <v>0.13885055244276645</v>
      </c>
      <c r="R4" s="14">
        <v>0.10863389589670309</v>
      </c>
      <c r="S4" s="14">
        <v>3.0216656546063356E-2</v>
      </c>
    </row>
    <row r="5" spans="1:44" x14ac:dyDescent="0.25">
      <c r="A5" s="1">
        <v>42248</v>
      </c>
      <c r="B5" s="13">
        <v>1.7003662122912919E-2</v>
      </c>
      <c r="C5" s="13">
        <f t="shared" si="0"/>
        <v>1.6636995456246251E-2</v>
      </c>
      <c r="D5" s="13">
        <v>-4.8829944849559659E-2</v>
      </c>
      <c r="E5" s="13">
        <f t="shared" si="1"/>
        <v>-4.9196611516226327E-2</v>
      </c>
      <c r="F5" s="13">
        <v>-2.1816239596360192E-2</v>
      </c>
      <c r="G5" s="13">
        <f t="shared" si="5"/>
        <v>-2.2182906263026859E-2</v>
      </c>
      <c r="H5" s="14">
        <v>-1.3837160652669114E-2</v>
      </c>
      <c r="I5" s="14">
        <v>-8.3457456103577451E-3</v>
      </c>
      <c r="J5" s="13">
        <v>-1.9497357537754819E-3</v>
      </c>
      <c r="K5" s="13">
        <f t="shared" si="2"/>
        <v>-2.3164024204421485E-3</v>
      </c>
      <c r="L5" s="14">
        <v>-5.5406844648874208E-3</v>
      </c>
      <c r="M5" s="14">
        <v>3.2242820444452723E-3</v>
      </c>
      <c r="N5" s="13">
        <v>-2.6442831573227132E-2</v>
      </c>
      <c r="O5" s="13">
        <f t="shared" si="3"/>
        <v>-2.68094982398938E-2</v>
      </c>
      <c r="P5" s="13">
        <v>-1.3898064519195603E-2</v>
      </c>
      <c r="Q5" s="13">
        <f t="shared" si="4"/>
        <v>-1.4264731185862269E-2</v>
      </c>
      <c r="R5" s="14">
        <v>-1.8250314764697784E-2</v>
      </c>
      <c r="S5" s="14">
        <v>3.9855835788355151E-3</v>
      </c>
      <c r="W5" t="s">
        <v>46</v>
      </c>
      <c r="AE5" t="s">
        <v>48</v>
      </c>
      <c r="AM5" t="s">
        <v>53</v>
      </c>
    </row>
    <row r="6" spans="1:44" ht="15.75" thickBot="1" x14ac:dyDescent="0.3">
      <c r="A6" s="1">
        <v>42219</v>
      </c>
      <c r="B6" s="13">
        <v>-6.1948932321586575E-2</v>
      </c>
      <c r="C6" s="13">
        <f t="shared" si="0"/>
        <v>-6.2315598988253243E-2</v>
      </c>
      <c r="D6" s="13">
        <v>-6.4643236988759678E-2</v>
      </c>
      <c r="E6" s="13">
        <f t="shared" si="1"/>
        <v>-6.5009903655426346E-2</v>
      </c>
      <c r="F6" s="13">
        <v>-6.6196131546271186E-2</v>
      </c>
      <c r="G6" s="13">
        <f t="shared" si="5"/>
        <v>-6.6562798212937854E-2</v>
      </c>
      <c r="H6" s="14">
        <v>-5.7725077374380387E-2</v>
      </c>
      <c r="I6" s="14">
        <v>-8.8377208385574668E-3</v>
      </c>
      <c r="J6" s="13">
        <v>-4.338339636071728E-2</v>
      </c>
      <c r="K6" s="13">
        <f t="shared" si="2"/>
        <v>-4.3750063027383948E-2</v>
      </c>
      <c r="L6" s="14">
        <v>-4.4889190709052118E-2</v>
      </c>
      <c r="M6" s="14">
        <v>1.13912768166817E-3</v>
      </c>
      <c r="N6" s="13">
        <v>-6.2580818167202845E-2</v>
      </c>
      <c r="O6" s="13">
        <f t="shared" si="3"/>
        <v>-6.2947484833869513E-2</v>
      </c>
      <c r="P6" s="13">
        <v>-5.904292430433368E-2</v>
      </c>
      <c r="Q6" s="13">
        <f t="shared" si="4"/>
        <v>-5.9409590971000348E-2</v>
      </c>
      <c r="R6" s="14">
        <v>-6.0153902823952055E-2</v>
      </c>
      <c r="S6" s="14">
        <v>7.4431185295170676E-4</v>
      </c>
    </row>
    <row r="7" spans="1:44" x14ac:dyDescent="0.25">
      <c r="A7" s="1">
        <v>42186</v>
      </c>
      <c r="B7" s="13">
        <v>5.77576081856764E-2</v>
      </c>
      <c r="C7" s="13">
        <f t="shared" si="0"/>
        <v>5.7390941519009732E-2</v>
      </c>
      <c r="D7" s="13">
        <v>1.7973893347259122E-2</v>
      </c>
      <c r="E7" s="13">
        <f t="shared" si="1"/>
        <v>1.7607226680592454E-2</v>
      </c>
      <c r="F7" s="13">
        <v>-3.2926721420837884E-2</v>
      </c>
      <c r="G7" s="13">
        <f t="shared" si="5"/>
        <v>-3.3293388087504552E-2</v>
      </c>
      <c r="H7" s="14">
        <v>4.2252221636193382E-2</v>
      </c>
      <c r="I7" s="14">
        <v>-7.5545609723697935E-2</v>
      </c>
      <c r="J7" s="13">
        <v>0.2351126009363276</v>
      </c>
      <c r="K7" s="13">
        <f t="shared" si="2"/>
        <v>0.23474593426966095</v>
      </c>
      <c r="L7" s="14">
        <v>4.474726661784946E-2</v>
      </c>
      <c r="M7" s="14">
        <v>0.1899986676518115</v>
      </c>
      <c r="N7" s="13">
        <v>1.9742029696721453E-2</v>
      </c>
      <c r="O7" s="13">
        <f t="shared" si="3"/>
        <v>1.9375363030054785E-2</v>
      </c>
      <c r="P7" s="13">
        <v>6.9479345262106307E-2</v>
      </c>
      <c r="Q7" s="13">
        <f t="shared" si="4"/>
        <v>6.9112678595439639E-2</v>
      </c>
      <c r="R7" s="14">
        <v>3.5303067247800766E-2</v>
      </c>
      <c r="S7" s="14">
        <v>3.3809611347638872E-2</v>
      </c>
      <c r="W7" s="11" t="s">
        <v>21</v>
      </c>
      <c r="X7" s="11"/>
      <c r="AE7" s="11" t="s">
        <v>21</v>
      </c>
      <c r="AF7" s="11"/>
      <c r="AM7" s="11" t="s">
        <v>21</v>
      </c>
      <c r="AN7" s="11"/>
    </row>
    <row r="8" spans="1:44" x14ac:dyDescent="0.25">
      <c r="A8" s="1">
        <v>42156</v>
      </c>
      <c r="B8" s="13">
        <v>-5.7831785325262487E-2</v>
      </c>
      <c r="C8" s="13">
        <f t="shared" si="0"/>
        <v>-5.8198451991929155E-2</v>
      </c>
      <c r="D8" s="13">
        <v>3.0100395627408728E-2</v>
      </c>
      <c r="E8" s="13">
        <f t="shared" si="1"/>
        <v>2.973372896074206E-2</v>
      </c>
      <c r="F8" s="13">
        <v>-3.722753947130189E-2</v>
      </c>
      <c r="G8" s="13">
        <f t="shared" si="5"/>
        <v>-3.7594206137968558E-2</v>
      </c>
      <c r="H8" s="14">
        <v>-7.2412684898677075E-3</v>
      </c>
      <c r="I8" s="14">
        <v>-3.0352937648100851E-2</v>
      </c>
      <c r="J8" s="13">
        <v>1.1322565700094989E-2</v>
      </c>
      <c r="K8" s="13">
        <f t="shared" si="2"/>
        <v>1.0955899033428322E-2</v>
      </c>
      <c r="L8" s="14">
        <v>3.7298205976297322E-4</v>
      </c>
      <c r="M8" s="14">
        <v>1.0582916973665349E-2</v>
      </c>
      <c r="N8" s="13">
        <v>-2.1011672375900514E-2</v>
      </c>
      <c r="O8" s="13">
        <f t="shared" si="3"/>
        <v>-2.1378339042567182E-2</v>
      </c>
      <c r="P8" s="13">
        <v>-1.3409090867265164E-2</v>
      </c>
      <c r="Q8" s="13">
        <f t="shared" si="4"/>
        <v>-1.3775757533931831E-2</v>
      </c>
      <c r="R8" s="14">
        <v>-1.1952646323840493E-2</v>
      </c>
      <c r="S8" s="14">
        <v>-1.8231112100913372E-3</v>
      </c>
      <c r="W8" s="2" t="s">
        <v>22</v>
      </c>
      <c r="X8" s="2">
        <v>0.4280713868709049</v>
      </c>
      <c r="Y8" t="s">
        <v>50</v>
      </c>
      <c r="AE8" s="2" t="s">
        <v>22</v>
      </c>
      <c r="AF8" s="2">
        <v>0.55625906259507507</v>
      </c>
      <c r="AG8" t="s">
        <v>50</v>
      </c>
      <c r="AM8" s="2" t="s">
        <v>22</v>
      </c>
      <c r="AN8" s="2">
        <v>0.78793824340713647</v>
      </c>
      <c r="AO8" t="s">
        <v>50</v>
      </c>
    </row>
    <row r="9" spans="1:44" x14ac:dyDescent="0.25">
      <c r="A9" s="1">
        <v>42125</v>
      </c>
      <c r="B9" s="13">
        <v>-3.0334235772891079E-2</v>
      </c>
      <c r="C9" s="13">
        <f t="shared" si="0"/>
        <v>-3.0700902439557747E-2</v>
      </c>
      <c r="D9" s="13">
        <v>3.9835585700009238E-2</v>
      </c>
      <c r="E9" s="13">
        <f t="shared" si="1"/>
        <v>3.946891903334257E-2</v>
      </c>
      <c r="F9" s="13">
        <v>4.5339012335768231E-2</v>
      </c>
      <c r="G9" s="13">
        <f t="shared" si="5"/>
        <v>4.4972345669101563E-2</v>
      </c>
      <c r="H9" s="14">
        <v>3.1017737462096497E-2</v>
      </c>
      <c r="I9" s="14">
        <v>1.3954608207005066E-2</v>
      </c>
      <c r="J9" s="13">
        <v>1.7663265251228796E-2</v>
      </c>
      <c r="K9" s="13">
        <f t="shared" si="2"/>
        <v>1.7296598584562128E-2</v>
      </c>
      <c r="L9" s="14">
        <v>3.467478645258032E-2</v>
      </c>
      <c r="M9" s="14">
        <v>-1.7378187868018192E-2</v>
      </c>
      <c r="N9" s="13">
        <v>1.0491382393316817E-2</v>
      </c>
      <c r="O9" s="13">
        <f t="shared" si="3"/>
        <v>1.0124715726650151E-2</v>
      </c>
      <c r="P9" s="13">
        <v>1.8125906878528796E-2</v>
      </c>
      <c r="Q9" s="13">
        <f t="shared" si="4"/>
        <v>1.7759240211862128E-2</v>
      </c>
      <c r="R9" s="14">
        <v>2.4576534022844099E-2</v>
      </c>
      <c r="S9" s="14">
        <v>-6.8172938109819711E-3</v>
      </c>
      <c r="W9" s="2" t="s">
        <v>23</v>
      </c>
      <c r="X9" s="2">
        <v>0.18324511225757992</v>
      </c>
      <c r="Y9">
        <f>1-X9</f>
        <v>0.81675488774242011</v>
      </c>
      <c r="AE9" s="2" t="s">
        <v>23</v>
      </c>
      <c r="AF9" s="2">
        <v>0.30942414471915164</v>
      </c>
      <c r="AG9">
        <f>1-AF9</f>
        <v>0.69057585528084831</v>
      </c>
      <c r="AM9" s="2" t="s">
        <v>23</v>
      </c>
      <c r="AN9" s="2">
        <v>0.6208466754235239</v>
      </c>
      <c r="AO9">
        <f>1-AN9</f>
        <v>0.3791533245764761</v>
      </c>
    </row>
    <row r="10" spans="1:44" x14ac:dyDescent="0.25">
      <c r="A10" s="1">
        <v>42095</v>
      </c>
      <c r="B10" s="13">
        <v>0.19626160054389191</v>
      </c>
      <c r="C10" s="13">
        <f t="shared" si="0"/>
        <v>0.19589493387722526</v>
      </c>
      <c r="D10" s="13">
        <v>5.1179653025699982E-2</v>
      </c>
      <c r="E10" s="13">
        <f t="shared" si="1"/>
        <v>5.0812986359033314E-2</v>
      </c>
      <c r="F10" s="13">
        <v>5.7864346546225307E-3</v>
      </c>
      <c r="G10" s="13">
        <f t="shared" si="5"/>
        <v>5.4197679879558636E-3</v>
      </c>
      <c r="H10" s="14">
        <v>2.8624580061581438E-2</v>
      </c>
      <c r="I10" s="14">
        <v>-2.3204812073625576E-2</v>
      </c>
      <c r="J10" s="13">
        <v>0.13351247567569233</v>
      </c>
      <c r="K10" s="13">
        <f t="shared" si="2"/>
        <v>0.13314580900902567</v>
      </c>
      <c r="L10" s="14">
        <v>3.2529157861582482E-2</v>
      </c>
      <c r="M10" s="14">
        <v>0.1006166511474432</v>
      </c>
      <c r="N10" s="13">
        <v>8.5208197301247512E-3</v>
      </c>
      <c r="O10" s="13">
        <f t="shared" si="3"/>
        <v>8.1541530634580851E-3</v>
      </c>
      <c r="P10" s="13">
        <v>9.6685040974976683E-2</v>
      </c>
      <c r="Q10" s="13">
        <f t="shared" si="4"/>
        <v>9.6318374308310015E-2</v>
      </c>
      <c r="R10" s="14">
        <v>2.2291579772041631E-2</v>
      </c>
      <c r="S10" s="14">
        <v>7.4026794536268384E-2</v>
      </c>
      <c r="W10" s="2" t="s">
        <v>24</v>
      </c>
      <c r="X10" s="2">
        <v>0.17626430125123443</v>
      </c>
      <c r="AE10" s="2" t="s">
        <v>24</v>
      </c>
      <c r="AF10" s="2">
        <v>0.30352178698170851</v>
      </c>
      <c r="AM10" s="2" t="s">
        <v>24</v>
      </c>
      <c r="AN10" s="2">
        <v>0.61760604871774216</v>
      </c>
    </row>
    <row r="11" spans="1:44" x14ac:dyDescent="0.25">
      <c r="A11" s="1">
        <v>42065</v>
      </c>
      <c r="B11" s="13">
        <v>-7.2747921574301544E-2</v>
      </c>
      <c r="C11" s="13">
        <f t="shared" si="0"/>
        <v>-7.3114588240968212E-2</v>
      </c>
      <c r="D11" s="13">
        <v>-1.1422931167995948E-2</v>
      </c>
      <c r="E11" s="13">
        <f t="shared" si="1"/>
        <v>-1.1789597834662614E-2</v>
      </c>
      <c r="F11" s="13">
        <v>-3.1371715684253058E-2</v>
      </c>
      <c r="G11" s="13">
        <f t="shared" si="5"/>
        <v>-3.1738382350919726E-2</v>
      </c>
      <c r="H11" s="14">
        <v>-2.8503311173098539E-3</v>
      </c>
      <c r="I11" s="14">
        <v>-2.8888051233609872E-2</v>
      </c>
      <c r="J11" s="13">
        <v>-2.120159384257584E-2</v>
      </c>
      <c r="K11" s="13">
        <f t="shared" si="2"/>
        <v>-2.1568260509242508E-2</v>
      </c>
      <c r="L11" s="14">
        <v>4.3097564507049851E-3</v>
      </c>
      <c r="M11" s="14">
        <v>-2.5878016959947493E-2</v>
      </c>
      <c r="N11" s="13">
        <v>-1.739610691375626E-2</v>
      </c>
      <c r="O11" s="13">
        <f t="shared" si="3"/>
        <v>-1.7762773580422928E-2</v>
      </c>
      <c r="P11" s="13">
        <v>-3.4186040567281598E-2</v>
      </c>
      <c r="Q11" s="13">
        <f t="shared" si="4"/>
        <v>-3.4552707233948265E-2</v>
      </c>
      <c r="R11" s="14">
        <v>-7.7602388322671675E-3</v>
      </c>
      <c r="S11" s="14">
        <v>-2.6792468401681098E-2</v>
      </c>
      <c r="W11" s="2" t="s">
        <v>25</v>
      </c>
      <c r="X11" s="2">
        <v>0.10081191038009046</v>
      </c>
      <c r="AE11" s="2" t="s">
        <v>25</v>
      </c>
      <c r="AF11" s="2">
        <v>7.9565992529497656E-2</v>
      </c>
      <c r="AM11" s="2" t="s">
        <v>25</v>
      </c>
      <c r="AN11" s="2">
        <v>3.9739316126178099E-2</v>
      </c>
    </row>
    <row r="12" spans="1:44" ht="15.75" thickBot="1" x14ac:dyDescent="0.3">
      <c r="A12" s="1">
        <v>42037</v>
      </c>
      <c r="B12" s="13">
        <v>9.3120292654272338E-2</v>
      </c>
      <c r="C12" s="13">
        <f t="shared" si="0"/>
        <v>9.275362598760567E-2</v>
      </c>
      <c r="D12" s="13">
        <v>0.12688487631775164</v>
      </c>
      <c r="E12" s="13">
        <f t="shared" si="1"/>
        <v>0.12651820965108498</v>
      </c>
      <c r="F12" s="13">
        <v>0.10077660047369982</v>
      </c>
      <c r="G12" s="13">
        <f t="shared" si="5"/>
        <v>0.10040993380703316</v>
      </c>
      <c r="H12" s="14">
        <v>8.4940858779643677E-2</v>
      </c>
      <c r="I12" s="14">
        <v>1.5469075027389478E-2</v>
      </c>
      <c r="J12" s="13">
        <v>7.2292909125583033E-2</v>
      </c>
      <c r="K12" s="13">
        <f t="shared" si="2"/>
        <v>7.1926242458916365E-2</v>
      </c>
      <c r="L12" s="14">
        <v>8.3020537045446971E-2</v>
      </c>
      <c r="M12" s="14">
        <v>-1.1094294586530606E-2</v>
      </c>
      <c r="N12" s="13">
        <v>5.4892511014553946E-2</v>
      </c>
      <c r="O12" s="13">
        <f t="shared" si="3"/>
        <v>5.4525844347887278E-2</v>
      </c>
      <c r="P12" s="13">
        <v>9.8268669642826711E-2</v>
      </c>
      <c r="Q12" s="13">
        <f t="shared" si="4"/>
        <v>9.7902002976160044E-2</v>
      </c>
      <c r="R12" s="14">
        <v>7.6061599419941964E-2</v>
      </c>
      <c r="S12" s="14">
        <v>2.184040355621808E-2</v>
      </c>
      <c r="W12" s="3" t="s">
        <v>26</v>
      </c>
      <c r="X12" s="3">
        <v>119</v>
      </c>
      <c r="AE12" s="3" t="s">
        <v>26</v>
      </c>
      <c r="AF12" s="3">
        <v>119</v>
      </c>
      <c r="AM12" s="3" t="s">
        <v>26</v>
      </c>
      <c r="AN12" s="3">
        <v>119</v>
      </c>
    </row>
    <row r="13" spans="1:44" x14ac:dyDescent="0.25">
      <c r="A13" s="1">
        <v>42006</v>
      </c>
      <c r="B13" s="13">
        <v>-0.13024756118601175</v>
      </c>
      <c r="C13" s="13">
        <f t="shared" si="0"/>
        <v>-0.1306142278526784</v>
      </c>
      <c r="D13" s="13">
        <v>-0.12544222872288729</v>
      </c>
      <c r="E13" s="13">
        <f t="shared" si="1"/>
        <v>-0.12580889538955395</v>
      </c>
      <c r="F13" s="13">
        <v>6.1424279245439785E-2</v>
      </c>
      <c r="G13" s="13">
        <f t="shared" si="5"/>
        <v>6.1057612578773117E-2</v>
      </c>
      <c r="H13" s="14">
        <v>-1.9421188113916195E-2</v>
      </c>
      <c r="I13" s="14">
        <v>8.0478800692689312E-2</v>
      </c>
      <c r="J13" s="13">
        <v>0.14235537988035343</v>
      </c>
      <c r="K13" s="13">
        <f t="shared" si="2"/>
        <v>0.14198871321368678</v>
      </c>
      <c r="L13" s="14">
        <v>-1.0547145373472105E-2</v>
      </c>
      <c r="M13" s="14">
        <v>0.15253585858715887</v>
      </c>
      <c r="N13" s="13">
        <v>-3.1040805790470194E-2</v>
      </c>
      <c r="O13" s="13">
        <f t="shared" si="3"/>
        <v>-3.1407472457136862E-2</v>
      </c>
      <c r="P13" s="13">
        <v>-1.297753269577645E-2</v>
      </c>
      <c r="Q13" s="13">
        <f t="shared" si="4"/>
        <v>-1.3344199362443116E-2</v>
      </c>
      <c r="R13" s="14">
        <v>-2.3581868502629163E-2</v>
      </c>
      <c r="S13" s="14">
        <v>1.0237669140186046E-2</v>
      </c>
    </row>
    <row r="14" spans="1:44" ht="15.75" thickBot="1" x14ac:dyDescent="0.3">
      <c r="A14" s="1">
        <v>41974</v>
      </c>
      <c r="B14" s="13">
        <v>-2.8445998086175837E-2</v>
      </c>
      <c r="C14" s="13">
        <f t="shared" si="0"/>
        <v>-2.8812664752842505E-2</v>
      </c>
      <c r="D14" s="13">
        <v>4.0226044865397589E-2</v>
      </c>
      <c r="E14" s="13">
        <f t="shared" si="1"/>
        <v>3.9859378198730921E-2</v>
      </c>
      <c r="F14" s="13">
        <v>-7.1891076734212467E-2</v>
      </c>
      <c r="G14" s="13">
        <f t="shared" si="5"/>
        <v>-7.2257743400879135E-2</v>
      </c>
      <c r="H14" s="14">
        <v>1.318959114116507E-2</v>
      </c>
      <c r="I14" s="14">
        <v>-8.5447334542044201E-2</v>
      </c>
      <c r="J14" s="13">
        <v>-8.3540065399536428E-2</v>
      </c>
      <c r="K14" s="13">
        <f t="shared" si="2"/>
        <v>-8.3906732066203096E-2</v>
      </c>
      <c r="L14" s="14">
        <v>1.8690639123846078E-2</v>
      </c>
      <c r="M14" s="14">
        <v>-0.10259737119004918</v>
      </c>
      <c r="N14" s="13">
        <v>-4.1885878779204244E-3</v>
      </c>
      <c r="O14" s="13">
        <f t="shared" si="3"/>
        <v>-4.5552545445870915E-3</v>
      </c>
      <c r="P14" s="13">
        <v>-3.5912773838631784E-2</v>
      </c>
      <c r="Q14" s="13">
        <f t="shared" si="4"/>
        <v>-3.6279440505298452E-2</v>
      </c>
      <c r="R14" s="14">
        <v>7.5544615460512009E-3</v>
      </c>
      <c r="S14" s="14">
        <v>-4.3833902051349655E-2</v>
      </c>
      <c r="W14" t="s">
        <v>27</v>
      </c>
      <c r="AE14" t="s">
        <v>27</v>
      </c>
      <c r="AM14" t="s">
        <v>27</v>
      </c>
    </row>
    <row r="15" spans="1:44" x14ac:dyDescent="0.25">
      <c r="A15" s="1">
        <v>41946</v>
      </c>
      <c r="B15" s="13">
        <v>2.4740179002458597E-2</v>
      </c>
      <c r="C15" s="13">
        <f t="shared" si="0"/>
        <v>2.4373512335791929E-2</v>
      </c>
      <c r="D15" s="13">
        <v>-5.2909869281701095E-3</v>
      </c>
      <c r="E15" s="13">
        <f t="shared" si="1"/>
        <v>-5.6576535948367765E-3</v>
      </c>
      <c r="F15" s="13">
        <v>0.10597872844715385</v>
      </c>
      <c r="G15" s="13">
        <f t="shared" si="5"/>
        <v>0.10561206178048718</v>
      </c>
      <c r="H15" s="14">
        <v>4.8071348958228448E-2</v>
      </c>
      <c r="I15" s="14">
        <v>5.7540712822258734E-2</v>
      </c>
      <c r="J15" s="13">
        <v>0.10862314207296629</v>
      </c>
      <c r="K15" s="13">
        <f t="shared" si="2"/>
        <v>0.10825647540629962</v>
      </c>
      <c r="L15" s="14">
        <v>4.9964510562659742E-2</v>
      </c>
      <c r="M15" s="14">
        <v>5.8291964843639882E-2</v>
      </c>
      <c r="N15" s="13">
        <v>2.4533588760364822E-2</v>
      </c>
      <c r="O15" s="13">
        <f t="shared" si="3"/>
        <v>2.4166922093698154E-2</v>
      </c>
      <c r="P15" s="13">
        <v>5.8512765648602152E-2</v>
      </c>
      <c r="Q15" s="13">
        <f t="shared" si="4"/>
        <v>5.8146098981935485E-2</v>
      </c>
      <c r="R15" s="14">
        <v>4.0859091146430715E-2</v>
      </c>
      <c r="S15" s="14">
        <v>1.728700783550477E-2</v>
      </c>
      <c r="W15" s="4"/>
      <c r="X15" s="4" t="s">
        <v>32</v>
      </c>
      <c r="Y15" s="4" t="s">
        <v>33</v>
      </c>
      <c r="Z15" s="4" t="s">
        <v>34</v>
      </c>
      <c r="AA15" s="4" t="s">
        <v>35</v>
      </c>
      <c r="AB15" s="4" t="s">
        <v>36</v>
      </c>
      <c r="AE15" s="4"/>
      <c r="AF15" s="4" t="s">
        <v>32</v>
      </c>
      <c r="AG15" s="4" t="s">
        <v>33</v>
      </c>
      <c r="AH15" s="4" t="s">
        <v>34</v>
      </c>
      <c r="AI15" s="4" t="s">
        <v>35</v>
      </c>
      <c r="AJ15" s="4" t="s">
        <v>36</v>
      </c>
      <c r="AM15" s="4"/>
      <c r="AN15" s="4" t="s">
        <v>32</v>
      </c>
      <c r="AO15" s="4" t="s">
        <v>33</v>
      </c>
      <c r="AP15" s="4" t="s">
        <v>34</v>
      </c>
      <c r="AQ15" s="4" t="s">
        <v>35</v>
      </c>
      <c r="AR15" s="4" t="s">
        <v>36</v>
      </c>
    </row>
    <row r="16" spans="1:44" x14ac:dyDescent="0.25">
      <c r="A16" s="1">
        <v>41913</v>
      </c>
      <c r="B16" s="13">
        <v>1.2726512524238828E-2</v>
      </c>
      <c r="C16" s="13">
        <f t="shared" si="0"/>
        <v>1.2359845857572162E-2</v>
      </c>
      <c r="D16" s="13">
        <v>1.0748243261382734E-2</v>
      </c>
      <c r="E16" s="13">
        <f t="shared" si="1"/>
        <v>1.0381576594716068E-2</v>
      </c>
      <c r="F16" s="13">
        <v>7.1960280490985087E-2</v>
      </c>
      <c r="G16" s="13">
        <f t="shared" si="5"/>
        <v>7.1593613824318419E-2</v>
      </c>
      <c r="H16" s="14">
        <v>4.6453541020432712E-2</v>
      </c>
      <c r="I16" s="14">
        <v>2.5140072803885707E-2</v>
      </c>
      <c r="J16" s="13">
        <v>-5.2660993966871364E-2</v>
      </c>
      <c r="K16" s="13">
        <f t="shared" si="2"/>
        <v>-5.3027660633538032E-2</v>
      </c>
      <c r="L16" s="14">
        <v>4.851403556869123E-2</v>
      </c>
      <c r="M16" s="14">
        <v>-0.10154169620222926</v>
      </c>
      <c r="N16" s="13">
        <v>2.3201460786772321E-2</v>
      </c>
      <c r="O16" s="13">
        <f t="shared" si="3"/>
        <v>2.2834794120105653E-2</v>
      </c>
      <c r="P16" s="13">
        <v>1.0693510577433823E-2</v>
      </c>
      <c r="Q16" s="13">
        <f t="shared" si="4"/>
        <v>1.0326843910767157E-2</v>
      </c>
      <c r="R16" s="14">
        <v>3.9314430054079356E-2</v>
      </c>
      <c r="S16" s="14">
        <v>-2.8987586143312198E-2</v>
      </c>
      <c r="W16" s="2" t="s">
        <v>28</v>
      </c>
      <c r="X16" s="2">
        <v>1</v>
      </c>
      <c r="Y16" s="2">
        <v>0.26677812041155313</v>
      </c>
      <c r="Z16" s="2">
        <v>0.26677812041155313</v>
      </c>
      <c r="AA16" s="2">
        <v>26.249831443798204</v>
      </c>
      <c r="AB16" s="2">
        <v>1.1961398802467908E-6</v>
      </c>
      <c r="AE16" s="2" t="s">
        <v>28</v>
      </c>
      <c r="AF16" s="2">
        <v>1</v>
      </c>
      <c r="AG16" s="2">
        <v>0.33188195544614463</v>
      </c>
      <c r="AH16" s="2">
        <v>0.33188195544614463</v>
      </c>
      <c r="AI16" s="2">
        <v>52.423820866742588</v>
      </c>
      <c r="AJ16" s="2">
        <v>5.1016177504471514E-11</v>
      </c>
      <c r="AM16" s="2" t="s">
        <v>28</v>
      </c>
      <c r="AN16" s="2">
        <v>1</v>
      </c>
      <c r="AO16" s="2">
        <v>0.30254928527376046</v>
      </c>
      <c r="AP16" s="2">
        <v>0.30254928527376046</v>
      </c>
      <c r="AQ16" s="2">
        <v>191.58228694339419</v>
      </c>
      <c r="AR16" s="2">
        <v>2.132531072808415E-26</v>
      </c>
    </row>
    <row r="17" spans="1:47" x14ac:dyDescent="0.25">
      <c r="A17" s="1">
        <v>41884</v>
      </c>
      <c r="B17" s="13">
        <v>2.047105718418455E-2</v>
      </c>
      <c r="C17" s="13">
        <f t="shared" si="0"/>
        <v>2.0104390517517882E-2</v>
      </c>
      <c r="D17" s="13">
        <v>1.3288533413906616E-2</v>
      </c>
      <c r="E17" s="13">
        <f t="shared" si="1"/>
        <v>1.2921866747239949E-2</v>
      </c>
      <c r="F17" s="13">
        <v>-1.7073131045007441E-2</v>
      </c>
      <c r="G17" s="13">
        <f t="shared" si="5"/>
        <v>-1.7439797711674108E-2</v>
      </c>
      <c r="H17" s="14">
        <v>-5.64401456616348E-4</v>
      </c>
      <c r="I17" s="14">
        <v>-1.687539625505776E-2</v>
      </c>
      <c r="J17" s="13">
        <v>-4.8961793768711244E-2</v>
      </c>
      <c r="K17" s="13">
        <f t="shared" si="2"/>
        <v>-4.9328460435377912E-2</v>
      </c>
      <c r="L17" s="14">
        <v>6.3592480704113899E-3</v>
      </c>
      <c r="M17" s="14">
        <v>-5.5687708505789302E-2</v>
      </c>
      <c r="N17" s="13">
        <v>-1.5513837223063764E-2</v>
      </c>
      <c r="O17" s="13">
        <f t="shared" si="3"/>
        <v>-1.5880503889730432E-2</v>
      </c>
      <c r="P17" s="13">
        <v>-8.0688335539068796E-3</v>
      </c>
      <c r="Q17" s="13">
        <f t="shared" si="4"/>
        <v>-8.4355002205735458E-3</v>
      </c>
      <c r="R17" s="14">
        <v>-5.577664174155287E-3</v>
      </c>
      <c r="S17" s="14">
        <v>-2.8578360464182589E-3</v>
      </c>
      <c r="W17" s="2" t="s">
        <v>29</v>
      </c>
      <c r="X17" s="2">
        <v>117</v>
      </c>
      <c r="Y17" s="2">
        <v>1.1890758291145569</v>
      </c>
      <c r="Z17" s="2">
        <v>1.0163041274483392E-2</v>
      </c>
      <c r="AA17" s="2"/>
      <c r="AB17" s="2"/>
      <c r="AE17" s="2" t="s">
        <v>29</v>
      </c>
      <c r="AF17" s="2">
        <v>117</v>
      </c>
      <c r="AG17" s="2">
        <v>0.74069741856287707</v>
      </c>
      <c r="AH17" s="2">
        <v>6.3307471672040773E-3</v>
      </c>
      <c r="AI17" s="2"/>
      <c r="AJ17" s="2"/>
      <c r="AM17" s="2" t="s">
        <v>29</v>
      </c>
      <c r="AN17" s="2">
        <v>117</v>
      </c>
      <c r="AO17" s="2">
        <v>0.18476794980262928</v>
      </c>
      <c r="AP17" s="2">
        <v>1.5792132461763186E-3</v>
      </c>
      <c r="AQ17" s="2"/>
      <c r="AR17" s="2"/>
    </row>
    <row r="18" spans="1:47" ht="15.75" thickBot="1" x14ac:dyDescent="0.3">
      <c r="A18" s="1">
        <v>41852</v>
      </c>
      <c r="B18" s="13">
        <v>5.9169285512177337E-2</v>
      </c>
      <c r="C18" s="13">
        <f t="shared" si="0"/>
        <v>5.8802618845510669E-2</v>
      </c>
      <c r="D18" s="13">
        <v>3.0865319544183128E-2</v>
      </c>
      <c r="E18" s="13">
        <f t="shared" si="1"/>
        <v>3.049865287751646E-2</v>
      </c>
      <c r="F18" s="13">
        <v>7.7508834058833007E-2</v>
      </c>
      <c r="G18" s="13">
        <f t="shared" si="5"/>
        <v>7.7142167392166339E-2</v>
      </c>
      <c r="H18" s="14">
        <v>6.4007056131281728E-2</v>
      </c>
      <c r="I18" s="14">
        <v>1.313511126088461E-2</v>
      </c>
      <c r="J18" s="13">
        <v>8.3229559514027981E-2</v>
      </c>
      <c r="K18" s="13">
        <f t="shared" si="2"/>
        <v>8.2862892847361314E-2</v>
      </c>
      <c r="L18" s="14">
        <v>6.4251957314350017E-2</v>
      </c>
      <c r="M18" s="14">
        <v>1.8610935533011297E-2</v>
      </c>
      <c r="N18" s="13">
        <v>3.7655295489735119E-2</v>
      </c>
      <c r="O18" s="13">
        <f t="shared" si="3"/>
        <v>3.7288628823068451E-2</v>
      </c>
      <c r="P18" s="13">
        <v>6.2693249657305369E-2</v>
      </c>
      <c r="Q18" s="13">
        <f t="shared" si="4"/>
        <v>6.2326582990638701E-2</v>
      </c>
      <c r="R18" s="14">
        <v>5.6074288373648085E-2</v>
      </c>
      <c r="S18" s="14">
        <v>6.2522946169906168E-3</v>
      </c>
      <c r="W18" s="3" t="s">
        <v>30</v>
      </c>
      <c r="X18" s="3">
        <v>118</v>
      </c>
      <c r="Y18" s="3">
        <v>1.45585394952611</v>
      </c>
      <c r="Z18" s="3"/>
      <c r="AA18" s="3"/>
      <c r="AB18" s="3"/>
      <c r="AE18" s="3" t="s">
        <v>30</v>
      </c>
      <c r="AF18" s="3">
        <v>118</v>
      </c>
      <c r="AG18" s="3">
        <v>1.0725793740090217</v>
      </c>
      <c r="AH18" s="3"/>
      <c r="AI18" s="3"/>
      <c r="AJ18" s="3"/>
      <c r="AM18" s="3" t="s">
        <v>30</v>
      </c>
      <c r="AN18" s="3">
        <v>118</v>
      </c>
      <c r="AO18" s="3">
        <v>0.48731723507638974</v>
      </c>
      <c r="AP18" s="3"/>
      <c r="AQ18" s="3"/>
      <c r="AR18" s="3"/>
    </row>
    <row r="19" spans="1:47" ht="15.75" thickBot="1" x14ac:dyDescent="0.3">
      <c r="A19" s="1">
        <v>41821</v>
      </c>
      <c r="B19" s="13">
        <v>3.5011951114651503E-2</v>
      </c>
      <c r="C19" s="13">
        <f t="shared" si="0"/>
        <v>3.4645284447984835E-2</v>
      </c>
      <c r="D19" s="13">
        <v>7.8642950880851159E-3</v>
      </c>
      <c r="E19" s="13">
        <f t="shared" si="1"/>
        <v>7.4976284214184489E-3</v>
      </c>
      <c r="F19" s="13">
        <v>2.8731303317827202E-2</v>
      </c>
      <c r="G19" s="13">
        <f t="shared" si="5"/>
        <v>2.8364636651160534E-2</v>
      </c>
      <c r="H19" s="14">
        <v>-3.7320423098872318E-5</v>
      </c>
      <c r="I19" s="14">
        <v>2.8401957074259406E-2</v>
      </c>
      <c r="J19" s="13">
        <v>-3.6301524220400033E-2</v>
      </c>
      <c r="K19" s="13">
        <f t="shared" si="2"/>
        <v>-3.6668190887066701E-2</v>
      </c>
      <c r="L19" s="14">
        <v>6.8318121128117699E-3</v>
      </c>
      <c r="M19" s="14">
        <v>-4.3500002999878468E-2</v>
      </c>
      <c r="N19" s="13">
        <v>-1.5079830581919862E-2</v>
      </c>
      <c r="O19" s="13">
        <f t="shared" si="3"/>
        <v>-1.5446497248586528E-2</v>
      </c>
      <c r="P19" s="13">
        <v>8.8265063250409469E-3</v>
      </c>
      <c r="Q19" s="13">
        <f t="shared" si="4"/>
        <v>8.4598396583742807E-3</v>
      </c>
      <c r="R19" s="14">
        <v>-5.0744143470465887E-3</v>
      </c>
      <c r="S19" s="14">
        <v>1.3534254005420869E-2</v>
      </c>
    </row>
    <row r="20" spans="1:47" x14ac:dyDescent="0.25">
      <c r="A20" s="1">
        <v>41792</v>
      </c>
      <c r="B20" s="13">
        <v>1.8563832012689161E-2</v>
      </c>
      <c r="C20" s="13">
        <f t="shared" si="0"/>
        <v>1.8197165346022493E-2</v>
      </c>
      <c r="D20" s="13">
        <v>3.6890440276661753E-2</v>
      </c>
      <c r="E20" s="13">
        <f t="shared" si="1"/>
        <v>3.6523773609995085E-2</v>
      </c>
      <c r="F20" s="13">
        <v>2.7661911888336773E-2</v>
      </c>
      <c r="G20" s="13">
        <f t="shared" si="5"/>
        <v>2.7295245221670105E-2</v>
      </c>
      <c r="H20" s="14">
        <v>4.1421901926273388E-2</v>
      </c>
      <c r="I20" s="14">
        <v>-1.4126656704603283E-2</v>
      </c>
      <c r="J20" s="13">
        <v>3.9129775938433219E-2</v>
      </c>
      <c r="K20" s="13">
        <f t="shared" si="2"/>
        <v>3.8763109271766551E-2</v>
      </c>
      <c r="L20" s="14">
        <v>4.4002828450560527E-2</v>
      </c>
      <c r="M20" s="14">
        <v>-5.2397191787939765E-3</v>
      </c>
      <c r="N20" s="13">
        <v>1.9058331658920569E-2</v>
      </c>
      <c r="O20" s="13">
        <f t="shared" si="3"/>
        <v>1.8691664992253901E-2</v>
      </c>
      <c r="P20" s="13">
        <v>3.0561490029030226E-2</v>
      </c>
      <c r="Q20" s="13">
        <f t="shared" si="4"/>
        <v>3.0194823362363558E-2</v>
      </c>
      <c r="R20" s="14">
        <v>3.4510289242351375E-2</v>
      </c>
      <c r="S20" s="14">
        <v>-4.3154658799878162E-3</v>
      </c>
      <c r="W20" s="4"/>
      <c r="X20" s="4" t="s">
        <v>37</v>
      </c>
      <c r="Y20" s="4" t="s">
        <v>25</v>
      </c>
      <c r="Z20" s="4" t="s">
        <v>38</v>
      </c>
      <c r="AA20" s="4" t="s">
        <v>39</v>
      </c>
      <c r="AB20" s="4" t="s">
        <v>40</v>
      </c>
      <c r="AC20" s="4" t="s">
        <v>41</v>
      </c>
      <c r="AE20" s="4"/>
      <c r="AF20" s="4" t="s">
        <v>37</v>
      </c>
      <c r="AG20" s="4" t="s">
        <v>25</v>
      </c>
      <c r="AH20" s="4" t="s">
        <v>38</v>
      </c>
      <c r="AI20" s="4" t="s">
        <v>39</v>
      </c>
      <c r="AJ20" s="4" t="s">
        <v>40</v>
      </c>
      <c r="AK20" s="4" t="s">
        <v>41</v>
      </c>
      <c r="AM20" s="4"/>
      <c r="AN20" s="4" t="s">
        <v>37</v>
      </c>
      <c r="AO20" s="4" t="s">
        <v>25</v>
      </c>
      <c r="AP20" s="4" t="s">
        <v>38</v>
      </c>
      <c r="AQ20" s="4" t="s">
        <v>39</v>
      </c>
      <c r="AR20" s="4" t="s">
        <v>40</v>
      </c>
      <c r="AS20" s="4" t="s">
        <v>41</v>
      </c>
      <c r="AT20" s="4" t="s">
        <v>42</v>
      </c>
      <c r="AU20" s="4" t="s">
        <v>43</v>
      </c>
    </row>
    <row r="21" spans="1:47" x14ac:dyDescent="0.25">
      <c r="A21" s="1">
        <v>41760</v>
      </c>
      <c r="B21" s="13">
        <v>2.0515266552616814E-2</v>
      </c>
      <c r="C21" s="13">
        <f t="shared" si="0"/>
        <v>2.0148599885950146E-2</v>
      </c>
      <c r="D21" s="13">
        <v>-7.3240914590152828E-3</v>
      </c>
      <c r="E21" s="13">
        <f t="shared" si="1"/>
        <v>-7.6907581256819499E-3</v>
      </c>
      <c r="F21" s="13">
        <v>7.8709267652074769E-2</v>
      </c>
      <c r="G21" s="13">
        <f t="shared" si="5"/>
        <v>7.8342600985408101E-2</v>
      </c>
      <c r="H21" s="14">
        <v>4.3816742184407897E-2</v>
      </c>
      <c r="I21" s="14">
        <v>3.4525858801000203E-2</v>
      </c>
      <c r="J21" s="13">
        <v>2.7685472862172881E-2</v>
      </c>
      <c r="K21" s="13">
        <f t="shared" si="2"/>
        <v>2.7318806195506213E-2</v>
      </c>
      <c r="L21" s="14">
        <v>4.6149965838022028E-2</v>
      </c>
      <c r="M21" s="14">
        <v>-1.8831159642515815E-2</v>
      </c>
      <c r="N21" s="13">
        <v>2.1030280012996005E-2</v>
      </c>
      <c r="O21" s="13">
        <f t="shared" si="3"/>
        <v>2.0663613346329338E-2</v>
      </c>
      <c r="P21" s="13">
        <v>2.9896478901962294E-2</v>
      </c>
      <c r="Q21" s="13">
        <f t="shared" si="4"/>
        <v>2.9529812235295626E-2</v>
      </c>
      <c r="R21" s="14">
        <v>3.6796850262800607E-2</v>
      </c>
      <c r="S21" s="14">
        <v>-7.2670380275049809E-3</v>
      </c>
      <c r="W21" s="2" t="s">
        <v>31</v>
      </c>
      <c r="X21" s="2">
        <v>2.3650585119324555E-2</v>
      </c>
      <c r="Y21" s="2">
        <v>9.2916133942677823E-3</v>
      </c>
      <c r="Z21" s="2">
        <v>2.545369045801579</v>
      </c>
      <c r="AA21" s="2">
        <v>1.2216959556492241E-2</v>
      </c>
      <c r="AB21" s="2">
        <v>5.2490316847523776E-3</v>
      </c>
      <c r="AC21" s="2">
        <v>4.2052138553896737E-2</v>
      </c>
      <c r="AE21" s="2" t="s">
        <v>31</v>
      </c>
      <c r="AF21" s="2">
        <v>1.8721737531754587E-2</v>
      </c>
      <c r="AG21" s="2">
        <v>7.3334235917951185E-3</v>
      </c>
      <c r="AH21" s="2">
        <v>2.5529327874502026</v>
      </c>
      <c r="AI21" s="2">
        <v>1.196878972603287E-2</v>
      </c>
      <c r="AJ21" s="2">
        <v>4.1982763892557239E-3</v>
      </c>
      <c r="AK21" s="2">
        <v>3.3245198674253448E-2</v>
      </c>
      <c r="AM21" s="2" t="s">
        <v>31</v>
      </c>
      <c r="AN21" s="2">
        <v>1.2836479940879091E-2</v>
      </c>
      <c r="AO21" s="2">
        <v>3.6626858930148836E-3</v>
      </c>
      <c r="AP21" s="2">
        <v>3.5046630576101463</v>
      </c>
      <c r="AQ21" s="2">
        <v>6.488266979548877E-4</v>
      </c>
      <c r="AR21" s="2">
        <v>5.5827224593261874E-3</v>
      </c>
      <c r="AS21" s="2">
        <v>2.0090237422431996E-2</v>
      </c>
      <c r="AT21" s="2">
        <v>5.5827224593261874E-3</v>
      </c>
      <c r="AU21" s="2">
        <v>2.0090237422431996E-2</v>
      </c>
    </row>
    <row r="22" spans="1:47" ht="15.75" thickBot="1" x14ac:dyDescent="0.3">
      <c r="A22" s="1">
        <v>41730</v>
      </c>
      <c r="B22" s="13">
        <v>-1.4393824838475178E-2</v>
      </c>
      <c r="C22" s="13">
        <f t="shared" si="0"/>
        <v>-1.4760491505141844E-2</v>
      </c>
      <c r="D22" s="13">
        <v>-7.2099532090240906E-2</v>
      </c>
      <c r="E22" s="13">
        <f t="shared" si="1"/>
        <v>-7.2466198756907574E-2</v>
      </c>
      <c r="F22" s="13">
        <v>9.9396325810672467E-2</v>
      </c>
      <c r="G22" s="13">
        <f t="shared" si="5"/>
        <v>9.9029659144005799E-2</v>
      </c>
      <c r="H22" s="14">
        <v>2.5807009781496755E-2</v>
      </c>
      <c r="I22" s="14">
        <v>7.3222649362509051E-2</v>
      </c>
      <c r="J22" s="13">
        <v>-9.5846807025698089E-2</v>
      </c>
      <c r="K22" s="13">
        <f t="shared" si="2"/>
        <v>-9.6213473692364757E-2</v>
      </c>
      <c r="L22" s="14">
        <v>3.0003014220217995E-2</v>
      </c>
      <c r="M22" s="14">
        <v>-0.12621648791258275</v>
      </c>
      <c r="N22" s="13">
        <v>6.2007889650528281E-3</v>
      </c>
      <c r="O22" s="13">
        <f t="shared" si="3"/>
        <v>5.834122298386161E-3</v>
      </c>
      <c r="P22" s="13">
        <v>-2.0735959535935426E-2</v>
      </c>
      <c r="Q22" s="13">
        <f t="shared" si="4"/>
        <v>-2.1102626202602094E-2</v>
      </c>
      <c r="R22" s="14">
        <v>1.9601401856026331E-2</v>
      </c>
      <c r="S22" s="14">
        <v>-4.0704028058628425E-2</v>
      </c>
      <c r="W22" s="3" t="s">
        <v>18</v>
      </c>
      <c r="X22" s="3">
        <v>1.0888405789248972</v>
      </c>
      <c r="Y22" s="3">
        <v>0.21252060239896042</v>
      </c>
      <c r="Z22" s="3">
        <v>5.1234589335524268</v>
      </c>
      <c r="AA22" s="3">
        <v>1.1961398802468018E-6</v>
      </c>
      <c r="AB22" s="3">
        <v>0.66795466223312561</v>
      </c>
      <c r="AC22" s="3">
        <v>1.5097264956166687</v>
      </c>
      <c r="AE22" s="3" t="s">
        <v>18</v>
      </c>
      <c r="AF22" s="3">
        <v>1.2144538436744976</v>
      </c>
      <c r="AG22" s="3">
        <v>0.16773229074904525</v>
      </c>
      <c r="AH22" s="3">
        <v>7.2404296051230697</v>
      </c>
      <c r="AI22" s="3">
        <v>5.1016177504471514E-11</v>
      </c>
      <c r="AJ22" s="3">
        <v>0.88226883123888444</v>
      </c>
      <c r="AK22" s="3">
        <v>1.5466388561101108</v>
      </c>
      <c r="AM22" s="3" t="s">
        <v>18</v>
      </c>
      <c r="AN22" s="3">
        <v>1.1595440700683557</v>
      </c>
      <c r="AO22" s="3">
        <v>8.3774063701564316E-2</v>
      </c>
      <c r="AP22" s="3">
        <v>13.841325331896291</v>
      </c>
      <c r="AQ22" s="3">
        <v>2.132531072808522E-26</v>
      </c>
      <c r="AR22" s="3">
        <v>0.99363392677864215</v>
      </c>
      <c r="AS22" s="3">
        <v>1.3254542133580691</v>
      </c>
      <c r="AT22" s="3">
        <v>0.99363392677864215</v>
      </c>
      <c r="AU22" s="3">
        <v>1.3254542133580691</v>
      </c>
    </row>
    <row r="23" spans="1:47" x14ac:dyDescent="0.25">
      <c r="A23" s="1">
        <v>41701</v>
      </c>
      <c r="B23" s="13">
        <v>6.9955639956980814E-2</v>
      </c>
      <c r="C23" s="13">
        <f t="shared" si="0"/>
        <v>6.9588973290314146E-2</v>
      </c>
      <c r="D23" s="13">
        <v>6.8461818416205036E-2</v>
      </c>
      <c r="E23" s="13">
        <f t="shared" si="1"/>
        <v>6.8095151749538368E-2</v>
      </c>
      <c r="F23" s="13">
        <v>1.9952958585146452E-2</v>
      </c>
      <c r="G23" s="13">
        <f t="shared" si="5"/>
        <v>1.9586291918479784E-2</v>
      </c>
      <c r="H23" s="14">
        <v>2.6695232956619665E-2</v>
      </c>
      <c r="I23" s="14">
        <v>-7.1089410381398807E-3</v>
      </c>
      <c r="J23" s="13">
        <v>-7.1057748063113782E-2</v>
      </c>
      <c r="K23" s="13">
        <f t="shared" si="2"/>
        <v>-7.142441472978045E-2</v>
      </c>
      <c r="L23" s="14">
        <v>3.0799366787466781E-2</v>
      </c>
      <c r="M23" s="14">
        <v>-0.10222378151724723</v>
      </c>
      <c r="N23" s="13">
        <v>6.9321656079357474E-3</v>
      </c>
      <c r="O23" s="13">
        <f t="shared" si="3"/>
        <v>6.5654989412690804E-3</v>
      </c>
      <c r="P23" s="13">
        <v>2.1828167223804634E-2</v>
      </c>
      <c r="Q23" s="13">
        <f t="shared" si="4"/>
        <v>2.1461500557137966E-2</v>
      </c>
      <c r="R23" s="14">
        <v>2.0449465305267721E-2</v>
      </c>
      <c r="S23" s="14">
        <v>1.0120352518702448E-3</v>
      </c>
    </row>
    <row r="24" spans="1:47" x14ac:dyDescent="0.25">
      <c r="A24" s="1">
        <v>41673</v>
      </c>
      <c r="B24" s="13">
        <v>2.0012504022852103E-2</v>
      </c>
      <c r="C24" s="13">
        <f t="shared" si="0"/>
        <v>1.9645837356185435E-2</v>
      </c>
      <c r="D24" s="13">
        <v>2.637279422705489E-2</v>
      </c>
      <c r="E24" s="13">
        <f t="shared" si="1"/>
        <v>2.6006127560388222E-2</v>
      </c>
      <c r="F24" s="13">
        <v>5.7510786696100359E-2</v>
      </c>
      <c r="G24" s="13">
        <f t="shared" si="5"/>
        <v>5.7144120029433691E-2</v>
      </c>
      <c r="H24" s="14">
        <v>7.0640080571978597E-2</v>
      </c>
      <c r="I24" s="14">
        <v>-1.3495960542544906E-2</v>
      </c>
      <c r="J24" s="13">
        <v>9.506827569729738E-3</v>
      </c>
      <c r="K24" s="13">
        <f t="shared" si="2"/>
        <v>9.1401609030630718E-3</v>
      </c>
      <c r="L24" s="14">
        <v>7.0198915454956906E-2</v>
      </c>
      <c r="M24" s="14">
        <v>-6.1058754551893836E-2</v>
      </c>
      <c r="N24" s="13">
        <v>4.3117029976595278E-2</v>
      </c>
      <c r="O24" s="13">
        <f t="shared" si="3"/>
        <v>4.275036330992861E-2</v>
      </c>
      <c r="P24" s="13">
        <v>2.8350728128934272E-2</v>
      </c>
      <c r="Q24" s="13">
        <f t="shared" si="4"/>
        <v>2.7984061462267604E-2</v>
      </c>
      <c r="R24" s="14">
        <v>6.240741021017461E-2</v>
      </c>
      <c r="S24" s="14">
        <v>-3.4423348747907007E-2</v>
      </c>
    </row>
    <row r="25" spans="1:47" x14ac:dyDescent="0.25">
      <c r="A25" s="1">
        <v>41641</v>
      </c>
      <c r="B25" s="13">
        <v>1.149432374268782E-2</v>
      </c>
      <c r="C25" s="13">
        <f t="shared" si="0"/>
        <v>1.1127657076021154E-2</v>
      </c>
      <c r="D25" s="13">
        <v>-4.7160027316970159E-2</v>
      </c>
      <c r="E25" s="13">
        <f t="shared" si="1"/>
        <v>-4.7526693983636827E-2</v>
      </c>
      <c r="F25" s="13">
        <v>-0.10769675158013095</v>
      </c>
      <c r="G25" s="13">
        <f t="shared" si="5"/>
        <v>-0.10806341824679762</v>
      </c>
      <c r="H25" s="14">
        <v>-2.4937358777234436E-2</v>
      </c>
      <c r="I25" s="14">
        <v>-8.3126059469563182E-2</v>
      </c>
      <c r="J25" s="13">
        <v>-0.10055419166732436</v>
      </c>
      <c r="K25" s="13">
        <f t="shared" si="2"/>
        <v>-0.10092085833399103</v>
      </c>
      <c r="L25" s="14">
        <v>-1.5492768041455347E-2</v>
      </c>
      <c r="M25" s="14">
        <v>-8.5428090292535688E-2</v>
      </c>
      <c r="N25" s="13">
        <v>-3.5582905675162646E-2</v>
      </c>
      <c r="O25" s="13">
        <f t="shared" si="3"/>
        <v>-3.5949572341829314E-2</v>
      </c>
      <c r="P25" s="13">
        <v>-6.0979161705434409E-2</v>
      </c>
      <c r="Q25" s="13">
        <f t="shared" si="4"/>
        <v>-6.1345828372101077E-2</v>
      </c>
      <c r="R25" s="14">
        <v>-2.884863348958246E-2</v>
      </c>
      <c r="S25" s="14">
        <v>-3.2497194882518621E-2</v>
      </c>
      <c r="W25" t="s">
        <v>1</v>
      </c>
      <c r="AE25" t="s">
        <v>2</v>
      </c>
    </row>
    <row r="26" spans="1:47" ht="15.75" thickBot="1" x14ac:dyDescent="0.3">
      <c r="A26" s="1">
        <v>41610</v>
      </c>
      <c r="B26" s="13">
        <v>-1.8882837902850304E-2</v>
      </c>
      <c r="C26" s="13">
        <f t="shared" si="0"/>
        <v>-1.9249504569516972E-2</v>
      </c>
      <c r="D26" s="13">
        <v>2.2020264531377277E-2</v>
      </c>
      <c r="E26" s="13">
        <f t="shared" si="1"/>
        <v>2.1653597864710609E-2</v>
      </c>
      <c r="F26" s="13">
        <v>8.9017792649679246E-3</v>
      </c>
      <c r="G26" s="13">
        <f t="shared" si="5"/>
        <v>8.5351125983012584E-3</v>
      </c>
      <c r="H26" s="14">
        <v>4.6892360555270879E-2</v>
      </c>
      <c r="I26" s="14">
        <v>-3.8357247956969619E-2</v>
      </c>
      <c r="J26" s="13">
        <v>1.3134530932555854E-2</v>
      </c>
      <c r="K26" s="13">
        <f t="shared" si="2"/>
        <v>1.2767864265889188E-2</v>
      </c>
      <c r="L26" s="14">
        <v>4.8907467166644E-2</v>
      </c>
      <c r="M26" s="14">
        <v>-3.6139602900754811E-2</v>
      </c>
      <c r="N26" s="13">
        <v>2.356279155049279E-2</v>
      </c>
      <c r="O26" s="13">
        <f t="shared" si="3"/>
        <v>2.3196124883826122E-2</v>
      </c>
      <c r="P26" s="13">
        <v>6.2934342065126877E-3</v>
      </c>
      <c r="Q26" s="13">
        <f t="shared" si="4"/>
        <v>5.9267675398460206E-3</v>
      </c>
      <c r="R26" s="14">
        <v>3.9733408998484696E-2</v>
      </c>
      <c r="S26" s="14">
        <v>-3.3806641458638674E-2</v>
      </c>
    </row>
    <row r="27" spans="1:47" ht="15.75" thickBot="1" x14ac:dyDescent="0.3">
      <c r="A27" s="1">
        <v>41579</v>
      </c>
      <c r="B27" s="13">
        <v>8.4981005423638553E-2</v>
      </c>
      <c r="C27" s="13">
        <f t="shared" si="0"/>
        <v>8.4614338756971885E-2</v>
      </c>
      <c r="D27" s="13">
        <v>0.11020566659768992</v>
      </c>
      <c r="E27" s="13">
        <f t="shared" si="1"/>
        <v>0.10983899993102325</v>
      </c>
      <c r="F27" s="13">
        <v>7.0052680166790685E-2</v>
      </c>
      <c r="G27" s="13">
        <f t="shared" si="5"/>
        <v>6.9686013500124017E-2</v>
      </c>
      <c r="H27" s="14">
        <v>5.234122642946492E-2</v>
      </c>
      <c r="I27" s="14">
        <v>1.7344787070659097E-2</v>
      </c>
      <c r="J27" s="13">
        <v>8.1284498753631682E-2</v>
      </c>
      <c r="K27" s="13">
        <f t="shared" si="2"/>
        <v>8.0917832086965014E-2</v>
      </c>
      <c r="L27" s="14">
        <v>5.3792746507512659E-2</v>
      </c>
      <c r="M27" s="14">
        <v>2.7125085579452354E-2</v>
      </c>
      <c r="N27" s="13">
        <v>2.8049471635186451E-2</v>
      </c>
      <c r="O27" s="13">
        <f t="shared" si="3"/>
        <v>2.7682804968519784E-2</v>
      </c>
      <c r="P27" s="13">
        <v>8.6630962735437717E-2</v>
      </c>
      <c r="Q27" s="13">
        <f t="shared" si="4"/>
        <v>8.6264296068771049E-2</v>
      </c>
      <c r="R27" s="14">
        <v>4.4935912284985016E-2</v>
      </c>
      <c r="S27" s="14">
        <v>4.1328383783786032E-2</v>
      </c>
      <c r="W27" s="11" t="s">
        <v>21</v>
      </c>
      <c r="X27" s="11"/>
      <c r="AE27" s="11" t="s">
        <v>21</v>
      </c>
      <c r="AF27" s="11"/>
    </row>
    <row r="28" spans="1:47" x14ac:dyDescent="0.25">
      <c r="A28" s="1">
        <v>41548</v>
      </c>
      <c r="B28" s="13">
        <v>6.4002485933356126E-2</v>
      </c>
      <c r="C28" s="13">
        <f t="shared" si="0"/>
        <v>6.3635819266689458E-2</v>
      </c>
      <c r="D28" s="13">
        <v>4.4439554721322867E-3</v>
      </c>
      <c r="E28" s="13">
        <f t="shared" si="1"/>
        <v>4.0772888054656196E-3</v>
      </c>
      <c r="F28" s="13">
        <v>9.6381803796907292E-2</v>
      </c>
      <c r="G28" s="13">
        <f t="shared" si="5"/>
        <v>9.6015137130240624E-2</v>
      </c>
      <c r="H28" s="14">
        <v>7.2435920967568457E-2</v>
      </c>
      <c r="I28" s="14">
        <v>2.3579216162672167E-2</v>
      </c>
      <c r="J28" s="13">
        <v>0.16437430122308549</v>
      </c>
      <c r="K28" s="13">
        <f t="shared" si="2"/>
        <v>0.16400763455641884</v>
      </c>
      <c r="L28" s="14">
        <v>7.1809008671900001E-2</v>
      </c>
      <c r="M28" s="14">
        <v>9.2198625884518839E-2</v>
      </c>
      <c r="N28" s="13">
        <v>4.4595752618006079E-2</v>
      </c>
      <c r="O28" s="13">
        <f t="shared" si="3"/>
        <v>4.4229085951339411E-2</v>
      </c>
      <c r="P28" s="13">
        <v>8.2300636606370298E-2</v>
      </c>
      <c r="Q28" s="13">
        <f t="shared" si="4"/>
        <v>8.193396993970363E-2</v>
      </c>
      <c r="R28" s="14">
        <v>6.4122054280298324E-2</v>
      </c>
      <c r="S28" s="14">
        <v>1.7811915659405306E-2</v>
      </c>
      <c r="W28" s="2" t="s">
        <v>22</v>
      </c>
      <c r="X28" s="2">
        <v>0.62652345977183144</v>
      </c>
      <c r="Y28" t="s">
        <v>50</v>
      </c>
      <c r="AE28" s="2" t="s">
        <v>22</v>
      </c>
      <c r="AF28" s="2">
        <v>0.65406755290405461</v>
      </c>
      <c r="AG28" t="s">
        <v>50</v>
      </c>
      <c r="AM28" s="4"/>
    </row>
    <row r="29" spans="1:47" x14ac:dyDescent="0.25">
      <c r="A29" s="1">
        <v>41520</v>
      </c>
      <c r="B29" s="13">
        <v>-3.5929157138380454E-3</v>
      </c>
      <c r="C29" s="13">
        <f t="shared" si="0"/>
        <v>-3.9595823805047125E-3</v>
      </c>
      <c r="D29" s="13">
        <v>2.2956607952850348E-2</v>
      </c>
      <c r="E29" s="13">
        <f t="shared" si="1"/>
        <v>2.258994128618368E-2</v>
      </c>
      <c r="F29" s="13">
        <v>-2.1489365641074551E-2</v>
      </c>
      <c r="G29" s="13">
        <f t="shared" si="5"/>
        <v>-2.1856032307741219E-2</v>
      </c>
      <c r="H29" s="14">
        <v>5.4405860559155528E-2</v>
      </c>
      <c r="I29" s="14">
        <v>-7.6261892866896747E-2</v>
      </c>
      <c r="J29" s="13">
        <v>0.11267706869012833</v>
      </c>
      <c r="K29" s="13">
        <f t="shared" si="2"/>
        <v>0.11231040202346167</v>
      </c>
      <c r="L29" s="14">
        <v>5.5643831612763442E-2</v>
      </c>
      <c r="M29" s="14">
        <v>5.6666570410698225E-2</v>
      </c>
      <c r="N29" s="13">
        <v>2.9749523177239112E-2</v>
      </c>
      <c r="O29" s="13">
        <f t="shared" si="3"/>
        <v>2.9382856510572444E-2</v>
      </c>
      <c r="P29" s="13">
        <v>2.763784882201652E-2</v>
      </c>
      <c r="Q29" s="13">
        <f t="shared" si="4"/>
        <v>2.7271182155349852E-2</v>
      </c>
      <c r="R29" s="14">
        <v>4.6907196969382753E-2</v>
      </c>
      <c r="S29" s="14">
        <v>-1.96360148140329E-2</v>
      </c>
      <c r="W29" s="2" t="s">
        <v>23</v>
      </c>
      <c r="X29" s="2">
        <v>0.39253164564446563</v>
      </c>
      <c r="Y29">
        <f>1-X29</f>
        <v>0.60746835435553437</v>
      </c>
      <c r="AE29" s="2" t="s">
        <v>23</v>
      </c>
      <c r="AF29" s="2">
        <v>0.42780436376189823</v>
      </c>
      <c r="AG29">
        <f>1-AF29</f>
        <v>0.57219563623810177</v>
      </c>
      <c r="AM29" s="2"/>
    </row>
    <row r="30" spans="1:47" x14ac:dyDescent="0.25">
      <c r="A30" s="1">
        <v>41487</v>
      </c>
      <c r="B30" s="13">
        <v>5.6386862049446075E-2</v>
      </c>
      <c r="C30" s="13">
        <f t="shared" si="0"/>
        <v>5.6020195382779407E-2</v>
      </c>
      <c r="D30" s="13">
        <v>-9.3307038150891322E-2</v>
      </c>
      <c r="E30" s="13">
        <f t="shared" si="1"/>
        <v>-9.367370481755799E-2</v>
      </c>
      <c r="F30" s="13">
        <v>8.3766759162493681E-2</v>
      </c>
      <c r="G30" s="13">
        <f t="shared" si="5"/>
        <v>8.3400092495827013E-2</v>
      </c>
      <c r="H30" s="14">
        <v>-1.9733561726003261E-2</v>
      </c>
      <c r="I30" s="14">
        <v>0.10313365422183027</v>
      </c>
      <c r="J30" s="13">
        <v>-6.7193380030564548E-2</v>
      </c>
      <c r="K30" s="13">
        <f t="shared" si="2"/>
        <v>-6.7560046697231216E-2</v>
      </c>
      <c r="L30" s="14">
        <v>-1.0827209590319287E-2</v>
      </c>
      <c r="M30" s="14">
        <v>-5.6732837106911932E-2</v>
      </c>
      <c r="N30" s="13">
        <v>-3.1298019033866864E-2</v>
      </c>
      <c r="O30" s="13">
        <f t="shared" si="3"/>
        <v>-3.1664685700533532E-2</v>
      </c>
      <c r="P30" s="13">
        <v>-5.0866992423790284E-3</v>
      </c>
      <c r="Q30" s="13">
        <f t="shared" si="4"/>
        <v>-5.4533659090456954E-3</v>
      </c>
      <c r="R30" s="14">
        <v>-2.388011859375282E-2</v>
      </c>
      <c r="S30" s="14">
        <v>1.8426752684707125E-2</v>
      </c>
      <c r="W30" s="2" t="s">
        <v>24</v>
      </c>
      <c r="X30" s="2">
        <v>0.38733960842775167</v>
      </c>
      <c r="AE30" s="2" t="s">
        <v>24</v>
      </c>
      <c r="AF30" s="2">
        <v>0.42291380276841017</v>
      </c>
      <c r="AM30" s="2"/>
    </row>
    <row r="31" spans="1:47" x14ac:dyDescent="0.25">
      <c r="A31" s="1">
        <v>41456</v>
      </c>
      <c r="B31" s="13">
        <v>-7.817024024460989E-2</v>
      </c>
      <c r="C31" s="13">
        <f t="shared" si="0"/>
        <v>-7.8536906911276558E-2</v>
      </c>
      <c r="D31" s="13">
        <v>6.3390794065053227E-2</v>
      </c>
      <c r="E31" s="13">
        <f t="shared" si="1"/>
        <v>6.3024127398386559E-2</v>
      </c>
      <c r="F31" s="13">
        <v>0.14122508663574804</v>
      </c>
      <c r="G31" s="13">
        <f t="shared" si="5"/>
        <v>0.14085841996908138</v>
      </c>
      <c r="H31" s="14">
        <v>7.834585073680872E-2</v>
      </c>
      <c r="I31" s="14">
        <v>6.2512569232272663E-2</v>
      </c>
      <c r="J31" s="13">
        <v>8.4734771977854756E-2</v>
      </c>
      <c r="K31" s="13">
        <f t="shared" si="2"/>
        <v>8.4368105311188088E-2</v>
      </c>
      <c r="L31" s="14">
        <v>7.7107663194557807E-2</v>
      </c>
      <c r="M31" s="14">
        <v>7.2604421166302807E-3</v>
      </c>
      <c r="N31" s="13">
        <v>4.9462079815224991E-2</v>
      </c>
      <c r="O31" s="13">
        <f t="shared" si="3"/>
        <v>4.9095413148558323E-2</v>
      </c>
      <c r="P31" s="13">
        <v>5.2795103108511536E-2</v>
      </c>
      <c r="Q31" s="13">
        <f t="shared" si="4"/>
        <v>5.2428436441844868E-2</v>
      </c>
      <c r="R31" s="14">
        <v>6.9764775124845871E-2</v>
      </c>
      <c r="S31" s="14">
        <v>-1.7336338683001003E-2</v>
      </c>
      <c r="W31" s="2" t="s">
        <v>25</v>
      </c>
      <c r="X31" s="2">
        <v>5.6386479175846015E-2</v>
      </c>
      <c r="AE31" s="2" t="s">
        <v>25</v>
      </c>
      <c r="AF31" s="2">
        <v>6.6001638051951153E-2</v>
      </c>
      <c r="AM31" s="2"/>
    </row>
    <row r="32" spans="1:47" ht="15.75" thickBot="1" x14ac:dyDescent="0.3">
      <c r="A32" s="1">
        <v>41428</v>
      </c>
      <c r="B32" s="13">
        <v>-1.0315202929071985E-2</v>
      </c>
      <c r="C32" s="13">
        <f t="shared" si="0"/>
        <v>-1.0681869595738651E-2</v>
      </c>
      <c r="D32" s="13">
        <v>-3.2973076813924224E-2</v>
      </c>
      <c r="E32" s="13">
        <f t="shared" si="1"/>
        <v>-3.3339743480590892E-2</v>
      </c>
      <c r="F32" s="13">
        <v>-0.11829321765342539</v>
      </c>
      <c r="G32" s="13">
        <f t="shared" si="5"/>
        <v>-0.11865988432009206</v>
      </c>
      <c r="H32" s="14">
        <v>6.0478264724318082E-5</v>
      </c>
      <c r="I32" s="14">
        <v>-0.11872036258481637</v>
      </c>
      <c r="J32" s="13">
        <v>3.1537851491626148E-2</v>
      </c>
      <c r="K32" s="13">
        <f t="shared" si="2"/>
        <v>3.117118482495948E-2</v>
      </c>
      <c r="L32" s="14">
        <v>6.919495296839006E-3</v>
      </c>
      <c r="M32" s="14">
        <v>2.4251689528120474E-2</v>
      </c>
      <c r="N32" s="13">
        <v>-1.4999301636062778E-2</v>
      </c>
      <c r="O32" s="13">
        <f t="shared" si="3"/>
        <v>-1.5365968302729445E-2</v>
      </c>
      <c r="P32" s="13">
        <v>-3.2510911476198862E-2</v>
      </c>
      <c r="Q32" s="13">
        <f t="shared" si="4"/>
        <v>-3.2877578142865529E-2</v>
      </c>
      <c r="R32" s="14">
        <v>-4.981037485409151E-3</v>
      </c>
      <c r="S32" s="14">
        <v>-2.7896540657456378E-2</v>
      </c>
      <c r="W32" s="3" t="s">
        <v>26</v>
      </c>
      <c r="X32" s="3">
        <v>119</v>
      </c>
      <c r="AE32" s="3" t="s">
        <v>26</v>
      </c>
      <c r="AF32" s="3">
        <v>119</v>
      </c>
      <c r="AM32" s="2"/>
    </row>
    <row r="33" spans="1:39" x14ac:dyDescent="0.25">
      <c r="A33" s="1">
        <v>41395</v>
      </c>
      <c r="B33" s="13">
        <v>6.1774255051013464E-2</v>
      </c>
      <c r="C33" s="13">
        <f t="shared" si="0"/>
        <v>6.1407588384346797E-2</v>
      </c>
      <c r="D33" s="13">
        <v>0.11385436827384375</v>
      </c>
      <c r="E33" s="13">
        <f t="shared" si="1"/>
        <v>0.11348770160717708</v>
      </c>
      <c r="F33" s="13">
        <v>2.241929328960976E-2</v>
      </c>
      <c r="G33" s="13">
        <f t="shared" si="5"/>
        <v>2.2052626622943092E-2</v>
      </c>
      <c r="H33" s="14">
        <v>4.3491914289188291E-2</v>
      </c>
      <c r="I33" s="14">
        <v>-2.1439287666245199E-2</v>
      </c>
      <c r="J33" s="13">
        <v>6.0635964387817411E-2</v>
      </c>
      <c r="K33" s="13">
        <f t="shared" si="2"/>
        <v>6.0269297721150743E-2</v>
      </c>
      <c r="L33" s="14">
        <v>4.5858735508171239E-2</v>
      </c>
      <c r="M33" s="14">
        <v>1.4410562212979504E-2</v>
      </c>
      <c r="N33" s="13">
        <v>2.0762811721046104E-2</v>
      </c>
      <c r="O33" s="13">
        <f t="shared" si="3"/>
        <v>2.0396145054379436E-2</v>
      </c>
      <c r="P33" s="13">
        <v>6.46709702505711E-2</v>
      </c>
      <c r="Q33" s="13">
        <f t="shared" si="4"/>
        <v>6.4304303583904432E-2</v>
      </c>
      <c r="R33" s="14">
        <v>3.6486708990938782E-2</v>
      </c>
      <c r="S33" s="14">
        <v>2.781759459296565E-2</v>
      </c>
      <c r="AM33" s="2"/>
    </row>
    <row r="34" spans="1:39" ht="15.75" thickBot="1" x14ac:dyDescent="0.3">
      <c r="A34" s="1">
        <v>41365</v>
      </c>
      <c r="B34" s="13">
        <v>0.15693807411499447</v>
      </c>
      <c r="C34" s="13">
        <f t="shared" si="0"/>
        <v>0.15657140744832782</v>
      </c>
      <c r="D34" s="13">
        <v>3.9115869981788072E-2</v>
      </c>
      <c r="E34" s="13">
        <f t="shared" si="1"/>
        <v>3.8749203315121404E-2</v>
      </c>
      <c r="F34" s="13">
        <v>2.7101862516859776E-4</v>
      </c>
      <c r="G34" s="13">
        <f t="shared" si="5"/>
        <v>-9.5648041498068914E-5</v>
      </c>
      <c r="H34" s="14">
        <v>4.0240768081547598E-2</v>
      </c>
      <c r="I34" s="14">
        <v>-4.0336416123045664E-2</v>
      </c>
      <c r="J34" s="13">
        <v>-4.7581494524428371E-2</v>
      </c>
      <c r="K34" s="13">
        <f t="shared" si="2"/>
        <v>-4.7948161191095039E-2</v>
      </c>
      <c r="L34" s="14">
        <v>4.2943861519888341E-2</v>
      </c>
      <c r="M34" s="14">
        <v>-9.0892022710983372E-2</v>
      </c>
      <c r="N34" s="13">
        <v>1.8085767859252311E-2</v>
      </c>
      <c r="O34" s="13">
        <f t="shared" si="3"/>
        <v>1.7719101192585643E-2</v>
      </c>
      <c r="P34" s="13">
        <v>3.7185867049380691E-2</v>
      </c>
      <c r="Q34" s="13">
        <f t="shared" si="4"/>
        <v>3.6819200382714024E-2</v>
      </c>
      <c r="R34" s="14">
        <v>3.3382558655682903E-2</v>
      </c>
      <c r="S34" s="14">
        <v>3.43664172703112E-3</v>
      </c>
      <c r="W34" t="s">
        <v>27</v>
      </c>
      <c r="AE34" t="s">
        <v>27</v>
      </c>
      <c r="AM34" s="2"/>
    </row>
    <row r="35" spans="1:39" x14ac:dyDescent="0.25">
      <c r="A35" s="1">
        <v>41334</v>
      </c>
      <c r="B35" s="13">
        <v>2.913670401222937E-2</v>
      </c>
      <c r="C35" s="13">
        <f t="shared" si="0"/>
        <v>2.8770037345562702E-2</v>
      </c>
      <c r="D35" s="13">
        <v>-2.9844670609255105E-2</v>
      </c>
      <c r="E35" s="13">
        <f t="shared" si="1"/>
        <v>-3.0211337275921773E-2</v>
      </c>
      <c r="F35" s="13">
        <v>2.8545274394835098E-3</v>
      </c>
      <c r="G35" s="13">
        <f t="shared" si="5"/>
        <v>2.4878607728168432E-3</v>
      </c>
      <c r="H35" s="14">
        <v>6.1981866939336397E-2</v>
      </c>
      <c r="I35" s="14">
        <v>-5.949400616651955E-2</v>
      </c>
      <c r="J35" s="13">
        <v>8.4005036228308461E-3</v>
      </c>
      <c r="K35" s="13">
        <f t="shared" si="2"/>
        <v>8.0338369561641799E-3</v>
      </c>
      <c r="L35" s="14">
        <v>6.2436237282110396E-2</v>
      </c>
      <c r="M35" s="14">
        <v>-5.4402400325946218E-2</v>
      </c>
      <c r="N35" s="13">
        <v>3.5987723516956116E-2</v>
      </c>
      <c r="O35" s="13">
        <f t="shared" si="3"/>
        <v>3.5621056850289448E-2</v>
      </c>
      <c r="P35" s="13">
        <v>2.6367661163221551E-3</v>
      </c>
      <c r="Q35" s="13">
        <f t="shared" si="4"/>
        <v>2.2700994496554884E-3</v>
      </c>
      <c r="R35" s="14">
        <v>5.4140665181200004E-2</v>
      </c>
      <c r="S35" s="14">
        <v>-5.1870565731544513E-2</v>
      </c>
      <c r="W35" s="4"/>
      <c r="X35" s="4" t="s">
        <v>32</v>
      </c>
      <c r="Y35" s="4" t="s">
        <v>33</v>
      </c>
      <c r="Z35" s="4" t="s">
        <v>34</v>
      </c>
      <c r="AA35" s="4" t="s">
        <v>35</v>
      </c>
      <c r="AB35" s="4" t="s">
        <v>36</v>
      </c>
      <c r="AE35" s="4"/>
      <c r="AF35" s="4" t="s">
        <v>32</v>
      </c>
      <c r="AG35" s="4" t="s">
        <v>33</v>
      </c>
      <c r="AH35" s="4" t="s">
        <v>34</v>
      </c>
      <c r="AI35" s="4" t="s">
        <v>35</v>
      </c>
      <c r="AJ35" s="4" t="s">
        <v>36</v>
      </c>
      <c r="AM35" s="2"/>
    </row>
    <row r="36" spans="1:39" x14ac:dyDescent="0.25">
      <c r="A36" s="1">
        <v>41306</v>
      </c>
      <c r="B36" s="13">
        <v>2.1135318964846321E-2</v>
      </c>
      <c r="C36" s="13">
        <f t="shared" si="0"/>
        <v>2.0768652298179653E-2</v>
      </c>
      <c r="D36" s="13">
        <v>3.9744955273578679E-2</v>
      </c>
      <c r="E36" s="13">
        <f t="shared" si="1"/>
        <v>3.9378288606912011E-2</v>
      </c>
      <c r="F36" s="13">
        <v>-2.5285935586344031E-2</v>
      </c>
      <c r="G36" s="13">
        <f t="shared" si="5"/>
        <v>-2.5652602253010699E-2</v>
      </c>
      <c r="H36" s="14">
        <v>3.1709085717791685E-2</v>
      </c>
      <c r="I36" s="14">
        <v>-5.7361687970802384E-2</v>
      </c>
      <c r="J36" s="13">
        <v>-4.6328097928436552E-3</v>
      </c>
      <c r="K36" s="13">
        <f t="shared" si="2"/>
        <v>-4.9994764595103222E-3</v>
      </c>
      <c r="L36" s="14">
        <v>3.5294627246769961E-2</v>
      </c>
      <c r="M36" s="14">
        <v>-4.0294103706280282E-2</v>
      </c>
      <c r="N36" s="13">
        <v>1.1060649195259176E-2</v>
      </c>
      <c r="O36" s="13">
        <f t="shared" si="3"/>
        <v>1.0693982528592509E-2</v>
      </c>
      <c r="P36" s="13">
        <v>7.7403822148093288E-3</v>
      </c>
      <c r="Q36" s="13">
        <f t="shared" si="4"/>
        <v>7.3737155481426618E-3</v>
      </c>
      <c r="R36" s="14">
        <v>2.5236623967323138E-2</v>
      </c>
      <c r="S36" s="14">
        <v>-1.7862908419180475E-2</v>
      </c>
      <c r="W36" s="2" t="s">
        <v>28</v>
      </c>
      <c r="X36" s="2">
        <v>1</v>
      </c>
      <c r="Y36" s="2">
        <v>0.24037363639044634</v>
      </c>
      <c r="Z36" s="2">
        <v>0.24037363639044634</v>
      </c>
      <c r="AA36" s="2">
        <v>75.602625570719283</v>
      </c>
      <c r="AB36" s="2">
        <v>2.5155774626865343E-14</v>
      </c>
      <c r="AE36" s="2" t="s">
        <v>28</v>
      </c>
      <c r="AF36" s="2">
        <v>1</v>
      </c>
      <c r="AG36" s="2">
        <v>0.3810622775706477</v>
      </c>
      <c r="AH36" s="2">
        <v>0.3810622775706477</v>
      </c>
      <c r="AI36" s="2">
        <v>87.47551954295929</v>
      </c>
      <c r="AJ36" s="2">
        <v>7.2928733163245096E-16</v>
      </c>
      <c r="AM36" s="2"/>
    </row>
    <row r="37" spans="1:39" x14ac:dyDescent="0.25">
      <c r="A37" s="1">
        <v>41276</v>
      </c>
      <c r="B37" s="13">
        <v>2.7705097341037131E-2</v>
      </c>
      <c r="C37" s="13">
        <f t="shared" si="0"/>
        <v>2.7338430674370463E-2</v>
      </c>
      <c r="D37" s="13">
        <v>7.7398540758016596E-2</v>
      </c>
      <c r="E37" s="13">
        <f t="shared" si="1"/>
        <v>7.7031874091349928E-2</v>
      </c>
      <c r="F37" s="13">
        <v>-0.14408930753840862</v>
      </c>
      <c r="G37" s="13">
        <f t="shared" si="5"/>
        <v>-0.14445597420507528</v>
      </c>
      <c r="H37" s="14">
        <v>7.9519033436464562E-2</v>
      </c>
      <c r="I37" s="14">
        <v>-0.22397500764153982</v>
      </c>
      <c r="J37" s="13">
        <v>5.8317077735820948E-2</v>
      </c>
      <c r="K37" s="13">
        <f t="shared" si="2"/>
        <v>5.795041106915428E-2</v>
      </c>
      <c r="L37" s="14">
        <v>7.8159501382177171E-2</v>
      </c>
      <c r="M37" s="14">
        <v>-2.0209090313022891E-2</v>
      </c>
      <c r="N37" s="13">
        <v>5.0428096519578469E-2</v>
      </c>
      <c r="O37" s="13">
        <f t="shared" si="3"/>
        <v>5.0061429852911801E-2</v>
      </c>
      <c r="P37" s="13">
        <v>4.8328520741165119E-3</v>
      </c>
      <c r="Q37" s="13">
        <f t="shared" si="4"/>
        <v>4.4661854074498448E-3</v>
      </c>
      <c r="R37" s="14">
        <v>7.088491406596592E-2</v>
      </c>
      <c r="S37" s="14">
        <v>-6.6418728658516071E-2</v>
      </c>
      <c r="W37" s="2" t="s">
        <v>29</v>
      </c>
      <c r="X37" s="2">
        <v>117</v>
      </c>
      <c r="Y37" s="2">
        <v>0.37199389896022966</v>
      </c>
      <c r="Z37" s="2">
        <v>3.1794350338481166E-3</v>
      </c>
      <c r="AA37" s="2"/>
      <c r="AB37" s="2"/>
      <c r="AE37" s="2" t="s">
        <v>29</v>
      </c>
      <c r="AF37" s="2">
        <v>117</v>
      </c>
      <c r="AG37" s="2">
        <v>0.5096772983882697</v>
      </c>
      <c r="AH37" s="2">
        <v>4.356216225540767E-3</v>
      </c>
      <c r="AI37" s="2"/>
      <c r="AJ37" s="2"/>
      <c r="AM37" s="2"/>
    </row>
    <row r="38" spans="1:39" ht="15.75" thickBot="1" x14ac:dyDescent="0.3">
      <c r="A38" s="1">
        <v>41246</v>
      </c>
      <c r="B38" s="13">
        <v>3.3807988462944555E-3</v>
      </c>
      <c r="C38" s="13">
        <f t="shared" si="0"/>
        <v>3.0141321796277889E-3</v>
      </c>
      <c r="D38" s="13">
        <v>7.0350596735780355E-2</v>
      </c>
      <c r="E38" s="13">
        <f t="shared" si="1"/>
        <v>6.9983930069113687E-2</v>
      </c>
      <c r="F38" s="13">
        <v>-9.074287655346723E-2</v>
      </c>
      <c r="G38" s="13">
        <f t="shared" si="5"/>
        <v>-9.1109543220133898E-2</v>
      </c>
      <c r="H38" s="14">
        <v>2.6860477443891369E-2</v>
      </c>
      <c r="I38" s="14">
        <v>-0.11797002066402526</v>
      </c>
      <c r="J38" s="13">
        <v>-4.681642475521078E-3</v>
      </c>
      <c r="K38" s="13">
        <f t="shared" si="2"/>
        <v>-5.048309142187745E-3</v>
      </c>
      <c r="L38" s="14">
        <v>3.0947519723967587E-2</v>
      </c>
      <c r="M38" s="14">
        <v>-3.5995828866155336E-2</v>
      </c>
      <c r="N38" s="13">
        <v>7.068230463864511E-3</v>
      </c>
      <c r="O38" s="13">
        <f t="shared" si="3"/>
        <v>6.701563797197844E-3</v>
      </c>
      <c r="P38" s="13">
        <v>-5.4232808617283744E-3</v>
      </c>
      <c r="Q38" s="13">
        <f t="shared" si="4"/>
        <v>-5.7899475283950414E-3</v>
      </c>
      <c r="R38" s="14">
        <v>2.0607238502104625E-2</v>
      </c>
      <c r="S38" s="14">
        <v>-2.6397186030499668E-2</v>
      </c>
      <c r="W38" s="3" t="s">
        <v>30</v>
      </c>
      <c r="X38" s="3">
        <v>118</v>
      </c>
      <c r="Y38" s="3">
        <v>0.61236753535067601</v>
      </c>
      <c r="Z38" s="3"/>
      <c r="AA38" s="3"/>
      <c r="AB38" s="3"/>
      <c r="AE38" s="3" t="s">
        <v>30</v>
      </c>
      <c r="AF38" s="3">
        <v>118</v>
      </c>
      <c r="AG38" s="3">
        <v>0.8907395759589174</v>
      </c>
      <c r="AH38" s="3"/>
      <c r="AI38" s="3"/>
      <c r="AJ38" s="3"/>
      <c r="AM38" s="2"/>
    </row>
    <row r="39" spans="1:39" ht="15.75" thickBot="1" x14ac:dyDescent="0.3">
      <c r="A39" s="1">
        <v>41214</v>
      </c>
      <c r="B39" s="13">
        <v>-5.9609641644414339E-2</v>
      </c>
      <c r="C39" s="13">
        <f t="shared" si="0"/>
        <v>-5.9976308311081007E-2</v>
      </c>
      <c r="D39" s="13">
        <v>-1.4395377414003296E-2</v>
      </c>
      <c r="E39" s="13">
        <f t="shared" si="1"/>
        <v>-1.4762044080669962E-2</v>
      </c>
      <c r="F39" s="13">
        <v>-1.237457297163584E-2</v>
      </c>
      <c r="G39" s="13">
        <f t="shared" si="5"/>
        <v>-1.2741239638302506E-2</v>
      </c>
      <c r="H39" s="14">
        <v>2.1733644212640235E-2</v>
      </c>
      <c r="I39" s="14">
        <v>-3.4474883850942745E-2</v>
      </c>
      <c r="J39" s="13">
        <v>8.2270617382758524E-2</v>
      </c>
      <c r="K39" s="13">
        <f t="shared" si="2"/>
        <v>8.1903950716091856E-2</v>
      </c>
      <c r="L39" s="14">
        <v>2.6350964578918307E-2</v>
      </c>
      <c r="M39" s="14">
        <v>5.5552986137173549E-2</v>
      </c>
      <c r="N39" s="13">
        <v>2.8467170173434031E-3</v>
      </c>
      <c r="O39" s="13">
        <f t="shared" si="3"/>
        <v>2.4800503506767365E-3</v>
      </c>
      <c r="P39" s="13">
        <v>-1.0272436618237388E-3</v>
      </c>
      <c r="Q39" s="13">
        <f t="shared" si="4"/>
        <v>-1.3939103284904054E-3</v>
      </c>
      <c r="R39" s="14">
        <v>1.5712207618477247E-2</v>
      </c>
      <c r="S39" s="14">
        <v>-1.7106117946967654E-2</v>
      </c>
      <c r="AM39" s="2"/>
    </row>
    <row r="40" spans="1:39" x14ac:dyDescent="0.25">
      <c r="A40" s="1">
        <v>41183</v>
      </c>
      <c r="B40" s="13">
        <v>-4.0994600269062716E-2</v>
      </c>
      <c r="C40" s="13">
        <f t="shared" si="0"/>
        <v>-4.1361266935729384E-2</v>
      </c>
      <c r="D40" s="13">
        <v>3.7248752135754785E-2</v>
      </c>
      <c r="E40" s="13">
        <f t="shared" si="1"/>
        <v>3.6882085469088118E-2</v>
      </c>
      <c r="F40" s="13">
        <v>-0.10760004832840803</v>
      </c>
      <c r="G40" s="13">
        <f t="shared" si="5"/>
        <v>-0.10796671499507469</v>
      </c>
      <c r="H40" s="14">
        <v>-5.7568871015894196E-3</v>
      </c>
      <c r="I40" s="14">
        <v>-0.10220982789348527</v>
      </c>
      <c r="J40" s="13">
        <v>-8.4263948608651995E-2</v>
      </c>
      <c r="K40" s="13">
        <f t="shared" si="2"/>
        <v>-8.4630615275318663E-2</v>
      </c>
      <c r="L40" s="14">
        <v>1.7038310653275414E-3</v>
      </c>
      <c r="M40" s="14">
        <v>-8.6334446340646201E-2</v>
      </c>
      <c r="N40" s="13">
        <v>-1.9789409878227415E-2</v>
      </c>
      <c r="O40" s="13">
        <f t="shared" si="3"/>
        <v>-2.0156076544894083E-2</v>
      </c>
      <c r="P40" s="13">
        <v>-4.8902461267591985E-2</v>
      </c>
      <c r="Q40" s="13">
        <f t="shared" si="4"/>
        <v>-4.9269127934258652E-2</v>
      </c>
      <c r="R40" s="14">
        <v>-1.0535379092596713E-2</v>
      </c>
      <c r="S40" s="14">
        <v>-3.873374884166194E-2</v>
      </c>
      <c r="W40" s="4"/>
      <c r="X40" s="4" t="s">
        <v>37</v>
      </c>
      <c r="Y40" s="4" t="s">
        <v>25</v>
      </c>
      <c r="Z40" s="4" t="s">
        <v>38</v>
      </c>
      <c r="AA40" s="4" t="s">
        <v>39</v>
      </c>
      <c r="AB40" s="4" t="s">
        <v>40</v>
      </c>
      <c r="AC40" s="4" t="s">
        <v>41</v>
      </c>
      <c r="AE40" s="4"/>
      <c r="AF40" s="4" t="s">
        <v>37</v>
      </c>
      <c r="AG40" s="4" t="s">
        <v>25</v>
      </c>
      <c r="AH40" s="4" t="s">
        <v>38</v>
      </c>
      <c r="AI40" s="4" t="s">
        <v>39</v>
      </c>
      <c r="AJ40" s="4" t="s">
        <v>40</v>
      </c>
      <c r="AK40" s="4" t="s">
        <v>41</v>
      </c>
      <c r="AM40" s="2"/>
    </row>
    <row r="41" spans="1:39" x14ac:dyDescent="0.25">
      <c r="A41" s="1">
        <v>41156</v>
      </c>
      <c r="B41" s="13">
        <v>-3.4393216311411789E-2</v>
      </c>
      <c r="C41" s="13">
        <f t="shared" si="0"/>
        <v>-3.4759882978078457E-2</v>
      </c>
      <c r="D41" s="13">
        <v>8.9930012902192741E-2</v>
      </c>
      <c r="E41" s="13">
        <f t="shared" si="1"/>
        <v>8.9563346235526073E-2</v>
      </c>
      <c r="F41" s="13">
        <v>2.7959870211949835E-3</v>
      </c>
      <c r="G41" s="13">
        <f t="shared" si="5"/>
        <v>2.4293203545283169E-3</v>
      </c>
      <c r="H41" s="14">
        <v>4.7710127801646338E-2</v>
      </c>
      <c r="I41" s="14">
        <v>-4.5280807447118022E-2</v>
      </c>
      <c r="J41" s="13">
        <v>2.4368642617011452E-2</v>
      </c>
      <c r="K41" s="13">
        <f t="shared" si="2"/>
        <v>2.4001975950344784E-2</v>
      </c>
      <c r="L41" s="14">
        <v>4.9640651195503593E-2</v>
      </c>
      <c r="M41" s="14">
        <v>-2.563867524515881E-2</v>
      </c>
      <c r="N41" s="13">
        <v>2.4236153696477025E-2</v>
      </c>
      <c r="O41" s="13">
        <f t="shared" si="3"/>
        <v>2.3869487029810357E-2</v>
      </c>
      <c r="P41" s="13">
        <v>2.0675356557246845E-2</v>
      </c>
      <c r="Q41" s="13">
        <f t="shared" si="4"/>
        <v>2.0308689890580177E-2</v>
      </c>
      <c r="R41" s="14">
        <v>4.0514202081869219E-2</v>
      </c>
      <c r="S41" s="14">
        <v>-2.0205512191289042E-2</v>
      </c>
      <c r="W41" s="2" t="s">
        <v>31</v>
      </c>
      <c r="X41" s="2">
        <v>5.1288417155523677E-3</v>
      </c>
      <c r="Y41" s="2">
        <v>5.1970185188491618E-3</v>
      </c>
      <c r="Z41" s="2">
        <v>0.98688155467418048</v>
      </c>
      <c r="AA41" s="2">
        <v>0.32573719974903759</v>
      </c>
      <c r="AB41" s="2">
        <v>-5.1635811304156336E-3</v>
      </c>
      <c r="AC41" s="2">
        <v>1.5421264561520369E-2</v>
      </c>
      <c r="AE41" s="2" t="s">
        <v>31</v>
      </c>
      <c r="AF41" s="2">
        <v>3.8447553968848887E-3</v>
      </c>
      <c r="AG41" s="2">
        <v>6.0832266927086974E-3</v>
      </c>
      <c r="AH41" s="2">
        <v>0.63202566517752479</v>
      </c>
      <c r="AI41" s="2">
        <v>0.52860318003297602</v>
      </c>
      <c r="AJ41" s="2">
        <v>-8.2027562989368356E-3</v>
      </c>
      <c r="AK41" s="2">
        <v>1.5892267092706611E-2</v>
      </c>
      <c r="AM41" s="2"/>
    </row>
    <row r="42" spans="1:39" ht="15.75" thickBot="1" x14ac:dyDescent="0.3">
      <c r="A42" s="1">
        <v>41122</v>
      </c>
      <c r="B42" s="13">
        <v>5.2737511080109253E-2</v>
      </c>
      <c r="C42" s="13">
        <f t="shared" si="0"/>
        <v>5.2370844413442585E-2</v>
      </c>
      <c r="D42" s="13">
        <v>3.1666650477984601E-2</v>
      </c>
      <c r="E42" s="13">
        <f t="shared" si="1"/>
        <v>3.1299983811317933E-2</v>
      </c>
      <c r="F42" s="13">
        <v>9.3876853881901853E-2</v>
      </c>
      <c r="G42" s="13">
        <f t="shared" si="5"/>
        <v>9.3510187215235185E-2</v>
      </c>
      <c r="H42" s="14">
        <v>4.2278138061090001E-2</v>
      </c>
      <c r="I42" s="14">
        <v>5.1232049154145184E-2</v>
      </c>
      <c r="J42" s="13">
        <v>6.4166312933995107E-2</v>
      </c>
      <c r="K42" s="13">
        <f t="shared" si="2"/>
        <v>6.3799646267328439E-2</v>
      </c>
      <c r="L42" s="14">
        <v>4.4770502457758134E-2</v>
      </c>
      <c r="M42" s="14">
        <v>1.9029143809570305E-2</v>
      </c>
      <c r="N42" s="13">
        <v>1.9763369680148246E-2</v>
      </c>
      <c r="O42" s="13">
        <f t="shared" si="3"/>
        <v>1.9396703013481578E-2</v>
      </c>
      <c r="P42" s="13">
        <v>6.06118320934977E-2</v>
      </c>
      <c r="Q42" s="13">
        <f t="shared" si="4"/>
        <v>6.0245165426831032E-2</v>
      </c>
      <c r="R42" s="14">
        <v>3.5327811899038664E-2</v>
      </c>
      <c r="S42" s="14">
        <v>2.4917353527792369E-2</v>
      </c>
      <c r="W42" s="3" t="s">
        <v>18</v>
      </c>
      <c r="X42" s="3">
        <v>1.0335526631638705</v>
      </c>
      <c r="Y42" s="3">
        <v>0.11886778532840735</v>
      </c>
      <c r="Z42" s="3">
        <v>8.6949770310633472</v>
      </c>
      <c r="AA42" s="3">
        <v>2.5155774626866429E-14</v>
      </c>
      <c r="AB42" s="3">
        <v>0.79814124314941193</v>
      </c>
      <c r="AC42" s="3">
        <v>1.2689640831783291</v>
      </c>
      <c r="AE42" s="3" t="s">
        <v>18</v>
      </c>
      <c r="AF42" s="3">
        <v>1.3013291945101575</v>
      </c>
      <c r="AG42" s="3">
        <v>0.13913740772527777</v>
      </c>
      <c r="AH42" s="3">
        <v>9.35283483992737</v>
      </c>
      <c r="AI42" s="3">
        <v>7.2928733163245628E-16</v>
      </c>
      <c r="AJ42" s="3">
        <v>1.0257748494935974</v>
      </c>
      <c r="AK42" s="3">
        <v>1.5768835395267176</v>
      </c>
      <c r="AM42" s="2"/>
    </row>
    <row r="43" spans="1:39" x14ac:dyDescent="0.25">
      <c r="A43" s="1">
        <v>41092</v>
      </c>
      <c r="B43" s="13">
        <v>-3.6613294759087388E-2</v>
      </c>
      <c r="C43" s="13">
        <f t="shared" si="0"/>
        <v>-3.6979961425754056E-2</v>
      </c>
      <c r="D43" s="13">
        <v>1.5957733525372563E-2</v>
      </c>
      <c r="E43" s="13">
        <f t="shared" si="1"/>
        <v>1.5591066858705897E-2</v>
      </c>
      <c r="F43" s="13">
        <v>4.5821904409635419E-2</v>
      </c>
      <c r="G43" s="13">
        <f t="shared" si="5"/>
        <v>4.5455237742968752E-2</v>
      </c>
      <c r="H43" s="14">
        <v>3.3575610107556511E-2</v>
      </c>
      <c r="I43" s="14">
        <v>1.187962763541224E-2</v>
      </c>
      <c r="J43" s="13">
        <v>2.1677236128471992E-2</v>
      </c>
      <c r="K43" s="13">
        <f t="shared" si="2"/>
        <v>2.1310569461805325E-2</v>
      </c>
      <c r="L43" s="14">
        <v>3.6968093478289984E-2</v>
      </c>
      <c r="M43" s="14">
        <v>-1.565752401648466E-2</v>
      </c>
      <c r="N43" s="13">
        <v>1.2597574126154365E-2</v>
      </c>
      <c r="O43" s="13">
        <f t="shared" si="3"/>
        <v>1.2230907459487699E-2</v>
      </c>
      <c r="P43" s="13">
        <v>1.1710894826098148E-2</v>
      </c>
      <c r="Q43" s="13">
        <f t="shared" si="4"/>
        <v>1.1344228159431482E-2</v>
      </c>
      <c r="R43" s="14">
        <v>2.7018756157082869E-2</v>
      </c>
      <c r="S43" s="14">
        <v>-1.5674527997651386E-2</v>
      </c>
      <c r="AM43" s="2"/>
    </row>
    <row r="44" spans="1:39" x14ac:dyDescent="0.25">
      <c r="A44" s="1">
        <v>41061</v>
      </c>
      <c r="B44" s="13">
        <v>4.7961641560930579E-2</v>
      </c>
      <c r="C44" s="13">
        <f t="shared" si="0"/>
        <v>4.7594974894263911E-2</v>
      </c>
      <c r="D44" s="13">
        <v>7.7827956862651093E-2</v>
      </c>
      <c r="E44" s="13">
        <f t="shared" si="1"/>
        <v>7.7461290195984425E-2</v>
      </c>
      <c r="F44" s="13">
        <v>1.0852749081546077E-2</v>
      </c>
      <c r="G44" s="13">
        <f t="shared" si="5"/>
        <v>1.0486082414879411E-2</v>
      </c>
      <c r="H44" s="14">
        <v>6.6314137878904694E-2</v>
      </c>
      <c r="I44" s="14">
        <v>-5.5828055464025285E-2</v>
      </c>
      <c r="J44" s="13">
        <v>7.2518912732724483E-2</v>
      </c>
      <c r="K44" s="13">
        <f t="shared" si="2"/>
        <v>7.2152246066057815E-2</v>
      </c>
      <c r="L44" s="14">
        <v>6.6320413220511354E-2</v>
      </c>
      <c r="M44" s="14">
        <v>5.8318328455464613E-3</v>
      </c>
      <c r="N44" s="13">
        <v>3.9554982134591521E-2</v>
      </c>
      <c r="O44" s="13">
        <f t="shared" si="3"/>
        <v>3.9188315467924853E-2</v>
      </c>
      <c r="P44" s="13">
        <v>5.2290315059463056E-2</v>
      </c>
      <c r="Q44" s="13">
        <f t="shared" si="4"/>
        <v>5.1923648392796388E-2</v>
      </c>
      <c r="R44" s="14">
        <v>5.827705875767937E-2</v>
      </c>
      <c r="S44" s="14">
        <v>-6.3534103648829818E-3</v>
      </c>
      <c r="AM44" s="2"/>
    </row>
    <row r="45" spans="1:39" x14ac:dyDescent="0.25">
      <c r="A45" s="1">
        <v>41030</v>
      </c>
      <c r="B45" s="13">
        <v>-8.240047956570215E-2</v>
      </c>
      <c r="C45" s="13">
        <f t="shared" si="0"/>
        <v>-8.2767146232368818E-2</v>
      </c>
      <c r="D45" s="13">
        <v>-0.22871096216887341</v>
      </c>
      <c r="E45" s="13">
        <f t="shared" si="1"/>
        <v>-0.22907762883554006</v>
      </c>
      <c r="F45" s="13">
        <v>-1.0702338202139863E-2</v>
      </c>
      <c r="G45" s="13">
        <f t="shared" si="5"/>
        <v>-1.1069004868806529E-2</v>
      </c>
      <c r="H45" s="14">
        <v>-5.7809976765135024E-2</v>
      </c>
      <c r="I45" s="14">
        <v>4.6740971896328497E-2</v>
      </c>
      <c r="J45" s="13">
        <v>-8.1888704145460248E-2</v>
      </c>
      <c r="K45" s="13">
        <f t="shared" si="2"/>
        <v>-8.2255370812126916E-2</v>
      </c>
      <c r="L45" s="14">
        <v>-4.4965308794775283E-2</v>
      </c>
      <c r="M45" s="14">
        <v>-3.7290062017351633E-2</v>
      </c>
      <c r="N45" s="13">
        <v>-6.265072563317764E-2</v>
      </c>
      <c r="O45" s="13">
        <f t="shared" si="3"/>
        <v>-6.3017392299844308E-2</v>
      </c>
      <c r="P45" s="13">
        <v>-0.10092562102054391</v>
      </c>
      <c r="Q45" s="13">
        <f t="shared" si="4"/>
        <v>-0.10129228768721057</v>
      </c>
      <c r="R45" s="14">
        <v>-6.0234963611576625E-2</v>
      </c>
      <c r="S45" s="14">
        <v>-4.105732407563395E-2</v>
      </c>
      <c r="AM45" s="2"/>
    </row>
    <row r="46" spans="1:39" x14ac:dyDescent="0.25">
      <c r="A46" s="1">
        <v>41001</v>
      </c>
      <c r="B46" s="13">
        <v>-7.4395486175637127E-3</v>
      </c>
      <c r="C46" s="13">
        <f t="shared" si="0"/>
        <v>-7.8062152842303797E-3</v>
      </c>
      <c r="D46" s="13">
        <v>-5.9126971711568478E-2</v>
      </c>
      <c r="E46" s="13">
        <f t="shared" si="1"/>
        <v>-5.9493638378235146E-2</v>
      </c>
      <c r="F46" s="13">
        <v>-2.5969524537141315E-2</v>
      </c>
      <c r="G46" s="13">
        <f t="shared" si="5"/>
        <v>-2.6336191203807983E-2</v>
      </c>
      <c r="H46" s="14">
        <v>9.17112752853275E-3</v>
      </c>
      <c r="I46" s="14">
        <v>-3.5507318732340733E-2</v>
      </c>
      <c r="J46" s="13">
        <v>0.14512863426815051</v>
      </c>
      <c r="K46" s="13">
        <f t="shared" si="2"/>
        <v>0.14476196760148385</v>
      </c>
      <c r="L46" s="14">
        <v>1.508781282529476E-2</v>
      </c>
      <c r="M46" s="14">
        <v>0.1296741547761891</v>
      </c>
      <c r="N46" s="13">
        <v>-7.4974527092703802E-3</v>
      </c>
      <c r="O46" s="13">
        <f t="shared" si="3"/>
        <v>-7.8641193759370464E-3</v>
      </c>
      <c r="P46" s="13">
        <v>1.3148147350469253E-2</v>
      </c>
      <c r="Q46" s="13">
        <f t="shared" si="4"/>
        <v>1.2781480683802587E-2</v>
      </c>
      <c r="R46" s="14">
        <v>3.7176869522016313E-3</v>
      </c>
      <c r="S46" s="14">
        <v>9.0637937316009557E-3</v>
      </c>
      <c r="AM46" s="2"/>
    </row>
    <row r="47" spans="1:39" x14ac:dyDescent="0.25">
      <c r="A47" s="1">
        <v>40969</v>
      </c>
      <c r="B47" s="13">
        <v>1.638307172699649E-2</v>
      </c>
      <c r="C47" s="13">
        <f t="shared" si="0"/>
        <v>1.6016405060329822E-2</v>
      </c>
      <c r="D47" s="13">
        <v>0.17176342093971231</v>
      </c>
      <c r="E47" s="13">
        <f t="shared" si="1"/>
        <v>0.17139675427304565</v>
      </c>
      <c r="F47" s="13">
        <v>0.1052835206963493</v>
      </c>
      <c r="G47" s="13">
        <f t="shared" si="5"/>
        <v>0.10491685402968264</v>
      </c>
      <c r="H47" s="14">
        <v>5.6328087601895192E-2</v>
      </c>
      <c r="I47" s="14">
        <v>4.8588766427787443E-2</v>
      </c>
      <c r="J47" s="13">
        <v>0.12699645359233738</v>
      </c>
      <c r="K47" s="13">
        <f t="shared" si="2"/>
        <v>0.12662978692567073</v>
      </c>
      <c r="L47" s="14">
        <v>5.7367239066198714E-2</v>
      </c>
      <c r="M47" s="14">
        <v>6.9262547859472015E-2</v>
      </c>
      <c r="N47" s="13">
        <v>3.1332314530530647E-2</v>
      </c>
      <c r="O47" s="13">
        <f t="shared" si="3"/>
        <v>3.0965647863863979E-2</v>
      </c>
      <c r="P47" s="13">
        <v>0.10510661673884886</v>
      </c>
      <c r="Q47" s="13">
        <f t="shared" si="4"/>
        <v>0.10473995007218219</v>
      </c>
      <c r="R47" s="14">
        <v>4.8742513297247408E-2</v>
      </c>
      <c r="S47" s="14">
        <v>5.5997436774934781E-2</v>
      </c>
      <c r="AM47" s="2"/>
    </row>
    <row r="48" spans="1:39" x14ac:dyDescent="0.25">
      <c r="A48" s="1">
        <v>40940</v>
      </c>
      <c r="B48" s="13">
        <v>8.1915074910226829E-2</v>
      </c>
      <c r="C48" s="13">
        <f t="shared" si="0"/>
        <v>8.1548408243560161E-2</v>
      </c>
      <c r="D48" s="13">
        <v>5.2010858992218446E-2</v>
      </c>
      <c r="E48" s="13">
        <f t="shared" si="1"/>
        <v>5.1644192325551778E-2</v>
      </c>
      <c r="F48" s="13">
        <v>0.1883106694205596</v>
      </c>
      <c r="G48" s="13">
        <f t="shared" si="5"/>
        <v>0.18794400275389295</v>
      </c>
      <c r="H48" s="14">
        <v>6.7570468515462848E-2</v>
      </c>
      <c r="I48" s="14">
        <v>0.1203735342384301</v>
      </c>
      <c r="J48" s="13">
        <v>-7.5858875994045713E-2</v>
      </c>
      <c r="K48" s="13">
        <f t="shared" si="2"/>
        <v>-7.6225542660712381E-2</v>
      </c>
      <c r="L48" s="14">
        <v>6.7446799196195839E-2</v>
      </c>
      <c r="M48" s="14">
        <v>-0.14367234185690822</v>
      </c>
      <c r="N48" s="13">
        <v>4.0589464130841746E-2</v>
      </c>
      <c r="O48" s="13">
        <f t="shared" si="3"/>
        <v>4.0222797464175078E-2</v>
      </c>
      <c r="P48" s="13">
        <v>6.1594431832239782E-2</v>
      </c>
      <c r="Q48" s="13">
        <f t="shared" si="4"/>
        <v>6.1227765165573114E-2</v>
      </c>
      <c r="R48" s="14">
        <v>5.94765862220238E-2</v>
      </c>
      <c r="S48" s="14">
        <v>1.7511789435493141E-3</v>
      </c>
      <c r="AM48" s="2"/>
    </row>
    <row r="49" spans="1:39" x14ac:dyDescent="0.25">
      <c r="A49" s="1">
        <v>40911</v>
      </c>
      <c r="B49" s="13">
        <v>0.13751934498209434</v>
      </c>
      <c r="C49" s="13">
        <f t="shared" si="0"/>
        <v>0.13715267831542768</v>
      </c>
      <c r="D49" s="13">
        <v>0.12987959922436898</v>
      </c>
      <c r="E49" s="13">
        <f t="shared" si="1"/>
        <v>0.12951293255770233</v>
      </c>
      <c r="F49" s="13">
        <v>0.12711107258990648</v>
      </c>
      <c r="G49" s="13">
        <f t="shared" si="5"/>
        <v>0.12674440592323982</v>
      </c>
      <c r="H49" s="14">
        <v>7.1206055219443648E-2</v>
      </c>
      <c r="I49" s="14">
        <v>5.5538350703796174E-2</v>
      </c>
      <c r="J49" s="13">
        <v>0.12328131288452979</v>
      </c>
      <c r="K49" s="13">
        <f t="shared" si="2"/>
        <v>0.12291464621786312</v>
      </c>
      <c r="L49" s="14">
        <v>7.0706350271036944E-2</v>
      </c>
      <c r="M49" s="14">
        <v>5.2208295946826175E-2</v>
      </c>
      <c r="N49" s="13">
        <v>4.3583062218506274E-2</v>
      </c>
      <c r="O49" s="13">
        <f t="shared" si="3"/>
        <v>4.3216395551839606E-2</v>
      </c>
      <c r="P49" s="13">
        <v>0.1294478324202249</v>
      </c>
      <c r="Q49" s="13">
        <f t="shared" si="4"/>
        <v>0.12908116575355824</v>
      </c>
      <c r="R49" s="14">
        <v>6.2947795132743165E-2</v>
      </c>
      <c r="S49" s="14">
        <v>6.6133370620815077E-2</v>
      </c>
      <c r="W49" s="2"/>
      <c r="X49" s="2"/>
      <c r="Y49" s="2"/>
      <c r="AE49" s="2"/>
      <c r="AF49" s="2"/>
      <c r="AG49" s="2"/>
      <c r="AM49" s="2"/>
    </row>
    <row r="50" spans="1:39" x14ac:dyDescent="0.25">
      <c r="A50" s="1">
        <v>40878</v>
      </c>
      <c r="B50" s="13">
        <v>1.4855308455716761E-2</v>
      </c>
      <c r="C50" s="13">
        <f t="shared" si="0"/>
        <v>1.4488641789050094E-2</v>
      </c>
      <c r="D50" s="13">
        <v>7.3619681112178412E-2</v>
      </c>
      <c r="E50" s="13">
        <f t="shared" si="1"/>
        <v>7.3253014445511744E-2</v>
      </c>
      <c r="F50" s="13">
        <v>5.9654672157953136E-2</v>
      </c>
      <c r="G50" s="13">
        <f t="shared" si="5"/>
        <v>5.9288005491286468E-2</v>
      </c>
      <c r="H50" s="14">
        <v>2.8639085763064676E-2</v>
      </c>
      <c r="I50" s="14">
        <v>3.0648919728221792E-2</v>
      </c>
      <c r="J50" s="13">
        <v>-9.9797117367412883E-2</v>
      </c>
      <c r="K50" s="13">
        <f t="shared" si="2"/>
        <v>-0.10016378403407955</v>
      </c>
      <c r="L50" s="14">
        <v>3.254216321084543E-2</v>
      </c>
      <c r="M50" s="14">
        <v>-0.13270594724492499</v>
      </c>
      <c r="N50" s="13">
        <v>8.532763948144062E-3</v>
      </c>
      <c r="O50" s="13">
        <f t="shared" si="3"/>
        <v>8.1660972814773958E-3</v>
      </c>
      <c r="P50" s="13">
        <v>1.208313608960886E-2</v>
      </c>
      <c r="Q50" s="13">
        <f t="shared" si="4"/>
        <v>1.1716469422942194E-2</v>
      </c>
      <c r="R50" s="14">
        <v>2.2305429619217526E-2</v>
      </c>
      <c r="S50" s="14">
        <v>-1.0588960196275332E-2</v>
      </c>
      <c r="W50" s="2"/>
      <c r="X50" s="2"/>
      <c r="Y50" s="2"/>
      <c r="AE50" s="2"/>
      <c r="AF50" s="2"/>
      <c r="AG50" s="2"/>
      <c r="AM50" s="2"/>
    </row>
    <row r="51" spans="1:39" x14ac:dyDescent="0.25">
      <c r="A51" s="1">
        <v>40848</v>
      </c>
      <c r="B51" s="13">
        <v>-3.219598101212294E-2</v>
      </c>
      <c r="C51" s="13">
        <f t="shared" si="0"/>
        <v>-3.2562647678789608E-2</v>
      </c>
      <c r="D51" s="13">
        <v>-0.1090333480428106</v>
      </c>
      <c r="E51" s="13">
        <f t="shared" si="1"/>
        <v>-0.10940001470947727</v>
      </c>
      <c r="F51" s="13">
        <v>-5.5783419159623253E-2</v>
      </c>
      <c r="G51" s="13">
        <f t="shared" si="5"/>
        <v>-5.6150085826289921E-2</v>
      </c>
      <c r="H51" s="14">
        <v>1.2132861678167323E-2</v>
      </c>
      <c r="I51" s="14">
        <v>-6.8282947504457236E-2</v>
      </c>
      <c r="J51" s="13">
        <v>-9.9386457294423122E-2</v>
      </c>
      <c r="K51" s="13">
        <f t="shared" si="2"/>
        <v>-9.975312396108979E-2</v>
      </c>
      <c r="L51" s="14">
        <v>1.7743209193717045E-2</v>
      </c>
      <c r="M51" s="14">
        <v>-0.11749633315480684</v>
      </c>
      <c r="N51" s="13">
        <v>-5.0587151935872487E-3</v>
      </c>
      <c r="O51" s="13">
        <f t="shared" si="3"/>
        <v>-5.4253818602539158E-3</v>
      </c>
      <c r="P51" s="13">
        <v>-7.4099801377244978E-2</v>
      </c>
      <c r="Q51" s="13">
        <f t="shared" si="4"/>
        <v>-7.4466468043911646E-2</v>
      </c>
      <c r="R51" s="14">
        <v>6.5455105769652386E-3</v>
      </c>
      <c r="S51" s="14">
        <v>-8.101197862087689E-2</v>
      </c>
      <c r="W51" s="2"/>
      <c r="X51" s="2"/>
      <c r="Y51" s="2"/>
      <c r="AE51" s="2"/>
      <c r="AF51" s="2"/>
      <c r="AG51" s="2"/>
      <c r="AM51" s="2"/>
    </row>
    <row r="52" spans="1:39" x14ac:dyDescent="0.25">
      <c r="A52" s="1">
        <v>40819</v>
      </c>
      <c r="B52" s="13">
        <v>6.9907609362044681E-2</v>
      </c>
      <c r="C52" s="13">
        <f t="shared" si="0"/>
        <v>6.9540942695378014E-2</v>
      </c>
      <c r="D52" s="13">
        <v>0.16420918707045051</v>
      </c>
      <c r="E52" s="13">
        <f t="shared" si="1"/>
        <v>0.16384252040378386</v>
      </c>
      <c r="F52" s="13">
        <v>6.1523130001593075E-2</v>
      </c>
      <c r="G52" s="13">
        <f t="shared" si="5"/>
        <v>6.1156463334926407E-2</v>
      </c>
      <c r="H52" s="14">
        <v>0.14910109599118454</v>
      </c>
      <c r="I52" s="14">
        <v>-8.7944632656258126E-2</v>
      </c>
      <c r="J52" s="13">
        <v>-1.2579202933528225E-2</v>
      </c>
      <c r="K52" s="13">
        <f t="shared" si="2"/>
        <v>-1.2945869600194891E-2</v>
      </c>
      <c r="L52" s="14">
        <v>0.14054455921659925</v>
      </c>
      <c r="M52" s="14">
        <v>-0.15349042881679414</v>
      </c>
      <c r="N52" s="13">
        <v>0.10772303853581011</v>
      </c>
      <c r="O52" s="13">
        <f t="shared" si="3"/>
        <v>0.10735637186914344</v>
      </c>
      <c r="P52" s="13">
        <v>7.0765180875140013E-2</v>
      </c>
      <c r="Q52" s="13">
        <f t="shared" si="4"/>
        <v>7.0398514208473345E-2</v>
      </c>
      <c r="R52" s="14">
        <v>0.13732092432579759</v>
      </c>
      <c r="S52" s="14">
        <v>-6.6922410117324249E-2</v>
      </c>
      <c r="W52" s="2"/>
      <c r="X52" s="2"/>
      <c r="Y52" s="2"/>
      <c r="AE52" s="2"/>
      <c r="AF52" s="2"/>
      <c r="AG52" s="2"/>
      <c r="AM52" s="2"/>
    </row>
    <row r="53" spans="1:39" x14ac:dyDescent="0.25">
      <c r="A53" s="1">
        <v>40787</v>
      </c>
      <c r="B53" s="13">
        <v>-6.4285743837422402E-2</v>
      </c>
      <c r="C53" s="13">
        <f t="shared" si="0"/>
        <v>-6.465241050408907E-2</v>
      </c>
      <c r="D53" s="13">
        <v>-0.19808308831296861</v>
      </c>
      <c r="E53" s="13">
        <f t="shared" si="1"/>
        <v>-0.19844975497963527</v>
      </c>
      <c r="F53" s="13">
        <v>-9.1209764092543052E-3</v>
      </c>
      <c r="G53" s="13">
        <f t="shared" si="5"/>
        <v>-9.4876430759209714E-3</v>
      </c>
      <c r="H53" s="14">
        <v>-6.8875184736151895E-2</v>
      </c>
      <c r="I53" s="14">
        <v>5.9387541660230928E-2</v>
      </c>
      <c r="J53" s="13">
        <v>4.6461925316395028E-3</v>
      </c>
      <c r="K53" s="13">
        <f t="shared" si="2"/>
        <v>4.2795258649728357E-3</v>
      </c>
      <c r="L53" s="14">
        <v>-5.4886021315749114E-2</v>
      </c>
      <c r="M53" s="14">
        <v>5.916554718072195E-2</v>
      </c>
      <c r="N53" s="13">
        <v>-7.1761988303760127E-2</v>
      </c>
      <c r="O53" s="13">
        <f t="shared" si="3"/>
        <v>-7.2128654970426795E-2</v>
      </c>
      <c r="P53" s="13">
        <v>-6.6710904007001456E-2</v>
      </c>
      <c r="Q53" s="13">
        <f t="shared" si="4"/>
        <v>-6.7077570673668124E-2</v>
      </c>
      <c r="R53" s="14">
        <v>-7.0799874212085723E-2</v>
      </c>
      <c r="S53" s="14">
        <v>3.7223035384175984E-3</v>
      </c>
      <c r="W53" s="2"/>
      <c r="X53" s="2"/>
      <c r="Y53" s="2"/>
      <c r="AE53" s="2"/>
      <c r="AF53" s="2"/>
      <c r="AG53" s="2"/>
      <c r="AM53" s="2"/>
    </row>
    <row r="54" spans="1:39" x14ac:dyDescent="0.25">
      <c r="A54" s="1">
        <v>40756</v>
      </c>
      <c r="B54" s="13">
        <v>-2.3069727657659876E-2</v>
      </c>
      <c r="C54" s="13">
        <f t="shared" si="0"/>
        <v>-2.3436394324326544E-2</v>
      </c>
      <c r="D54" s="13">
        <v>-7.1446158578244517E-2</v>
      </c>
      <c r="E54" s="13">
        <f t="shared" si="1"/>
        <v>-7.1812825244911185E-2</v>
      </c>
      <c r="F54" s="13">
        <v>-1.4469287438087342E-2</v>
      </c>
      <c r="G54" s="13">
        <f t="shared" si="5"/>
        <v>-1.4835954104754008E-2</v>
      </c>
      <c r="H54" s="14">
        <v>-5.0693740956623629E-2</v>
      </c>
      <c r="I54" s="14">
        <v>3.5857786851869619E-2</v>
      </c>
      <c r="J54" s="13">
        <v>-3.2761135488744646E-2</v>
      </c>
      <c r="K54" s="13">
        <f t="shared" si="2"/>
        <v>-3.3127802155411314E-2</v>
      </c>
      <c r="L54" s="14">
        <v>-3.8585118754730918E-2</v>
      </c>
      <c r="M54" s="14">
        <v>5.4573165993196046E-3</v>
      </c>
      <c r="N54" s="13">
        <v>-5.6791107463597612E-2</v>
      </c>
      <c r="O54" s="13">
        <f t="shared" si="3"/>
        <v>-5.715777413026428E-2</v>
      </c>
      <c r="P54" s="13">
        <v>-3.5436577290684099E-2</v>
      </c>
      <c r="Q54" s="13">
        <f t="shared" si="4"/>
        <v>-3.5803243957350767E-2</v>
      </c>
      <c r="R54" s="14">
        <v>-5.3440478110175313E-2</v>
      </c>
      <c r="S54" s="14">
        <v>1.7637234152824546E-2</v>
      </c>
      <c r="W54" s="2"/>
      <c r="X54" s="2"/>
      <c r="Y54" s="2"/>
      <c r="AE54" s="2"/>
      <c r="AF54" s="2"/>
      <c r="AG54" s="2"/>
      <c r="AM54" s="2"/>
    </row>
    <row r="55" spans="1:39" x14ac:dyDescent="0.25">
      <c r="A55" s="1">
        <v>40725</v>
      </c>
      <c r="B55" s="13">
        <v>5.3846121756878307E-2</v>
      </c>
      <c r="C55" s="13">
        <f t="shared" si="0"/>
        <v>5.3479455090211639E-2</v>
      </c>
      <c r="D55" s="13">
        <v>-5.8981444684918097E-3</v>
      </c>
      <c r="E55" s="13">
        <f t="shared" si="1"/>
        <v>-6.2648111351584768E-3</v>
      </c>
      <c r="F55" s="13">
        <v>0.16328532291709882</v>
      </c>
      <c r="G55" s="13">
        <f t="shared" si="5"/>
        <v>0.16291865625043217</v>
      </c>
      <c r="H55" s="14">
        <v>-7.8032611546649637E-3</v>
      </c>
      <c r="I55" s="14">
        <v>0.17072191740509712</v>
      </c>
      <c r="J55" s="13">
        <v>8.8170563641973621E-2</v>
      </c>
      <c r="K55" s="13">
        <f t="shared" si="2"/>
        <v>8.7803896975306953E-2</v>
      </c>
      <c r="L55" s="14">
        <v>-1.3088263767002672E-4</v>
      </c>
      <c r="M55" s="14">
        <v>8.7934779612976979E-2</v>
      </c>
      <c r="N55" s="13">
        <v>-2.1474425791952023E-2</v>
      </c>
      <c r="O55" s="13">
        <f t="shared" si="3"/>
        <v>-2.1841092458618691E-2</v>
      </c>
      <c r="P55" s="13">
        <v>7.4850965961864732E-2</v>
      </c>
      <c r="Q55" s="13">
        <f t="shared" si="4"/>
        <v>7.4484299295198064E-2</v>
      </c>
      <c r="R55" s="14">
        <v>-1.2489229303326896E-2</v>
      </c>
      <c r="S55" s="14">
        <v>8.697352859852496E-2</v>
      </c>
      <c r="W55" s="2"/>
      <c r="X55" s="2"/>
      <c r="Y55" s="2"/>
      <c r="AE55" s="2"/>
      <c r="AF55" s="2"/>
      <c r="AG55" s="2"/>
      <c r="AM55" s="2"/>
    </row>
    <row r="56" spans="1:39" x14ac:dyDescent="0.25">
      <c r="A56" s="1">
        <v>40695</v>
      </c>
      <c r="B56" s="13">
        <v>3.9584215706852742E-2</v>
      </c>
      <c r="C56" s="13">
        <f t="shared" si="0"/>
        <v>3.9217549040186074E-2</v>
      </c>
      <c r="D56" s="13">
        <v>-5.3191645432092378E-2</v>
      </c>
      <c r="E56" s="13">
        <f t="shared" si="1"/>
        <v>-5.3558312098759046E-2</v>
      </c>
      <c r="F56" s="13">
        <v>-3.4959598739397829E-2</v>
      </c>
      <c r="G56" s="13">
        <f t="shared" si="5"/>
        <v>-3.5326265406064497E-2</v>
      </c>
      <c r="H56" s="14">
        <v>-3.896406220790103E-3</v>
      </c>
      <c r="I56" s="14">
        <v>-3.1429859185274397E-2</v>
      </c>
      <c r="J56" s="13">
        <v>3.9656326812178302E-2</v>
      </c>
      <c r="K56" s="13">
        <f t="shared" si="2"/>
        <v>3.9289660145511635E-2</v>
      </c>
      <c r="L56" s="14">
        <v>3.3718788794782975E-3</v>
      </c>
      <c r="M56" s="14">
        <v>3.5917781266033337E-2</v>
      </c>
      <c r="N56" s="13">
        <v>-1.825746126569705E-2</v>
      </c>
      <c r="O56" s="13">
        <f t="shared" si="3"/>
        <v>-1.8624127932363718E-2</v>
      </c>
      <c r="P56" s="13">
        <v>-2.2276754131147908E-3</v>
      </c>
      <c r="Q56" s="13">
        <f t="shared" si="4"/>
        <v>-2.5943420797814574E-3</v>
      </c>
      <c r="R56" s="14">
        <v>-8.7590171632876829E-3</v>
      </c>
      <c r="S56" s="14">
        <v>6.1646750835062259E-3</v>
      </c>
      <c r="W56" s="2"/>
      <c r="X56" s="2"/>
      <c r="Y56" s="2"/>
      <c r="AE56" s="2"/>
      <c r="AF56" s="2"/>
      <c r="AG56" s="2"/>
      <c r="AM56" s="2"/>
    </row>
    <row r="57" spans="1:39" x14ac:dyDescent="0.25">
      <c r="A57" s="1">
        <v>40665</v>
      </c>
      <c r="B57" s="13">
        <v>-2.8783478249611978E-2</v>
      </c>
      <c r="C57" s="13">
        <f t="shared" si="0"/>
        <v>-2.9150144916278646E-2</v>
      </c>
      <c r="D57" s="13">
        <v>-5.237779664298825E-2</v>
      </c>
      <c r="E57" s="13">
        <f t="shared" si="1"/>
        <v>-5.2744463309654918E-2</v>
      </c>
      <c r="F57" s="13">
        <v>-6.5689999083150836E-3</v>
      </c>
      <c r="G57" s="13">
        <f t="shared" si="5"/>
        <v>-6.9356665749817506E-3</v>
      </c>
      <c r="H57" s="14">
        <v>1.8801538080071775E-3</v>
      </c>
      <c r="I57" s="14">
        <v>-8.8158203829889273E-3</v>
      </c>
      <c r="J57" s="13">
        <v>4.4941729686345504E-3</v>
      </c>
      <c r="K57" s="13">
        <f t="shared" si="2"/>
        <v>4.1275063019678834E-3</v>
      </c>
      <c r="L57" s="14">
        <v>8.5509583469363087E-3</v>
      </c>
      <c r="M57" s="14">
        <v>-4.4234520449684253E-3</v>
      </c>
      <c r="N57" s="13">
        <v>-1.3500952766930641E-2</v>
      </c>
      <c r="O57" s="13">
        <f t="shared" si="3"/>
        <v>-1.3867619433597307E-2</v>
      </c>
      <c r="P57" s="13">
        <v>-2.0809025458070188E-2</v>
      </c>
      <c r="Q57" s="13">
        <f t="shared" si="4"/>
        <v>-2.1175692124736856E-2</v>
      </c>
      <c r="R57" s="14">
        <v>-3.2436359393133544E-3</v>
      </c>
      <c r="S57" s="14">
        <v>-1.7932056185423501E-2</v>
      </c>
      <c r="W57" s="2"/>
      <c r="X57" s="2"/>
      <c r="Y57" s="2"/>
      <c r="AE57" s="2"/>
      <c r="AF57" s="2"/>
      <c r="AG57" s="2"/>
      <c r="AM57" s="2"/>
    </row>
    <row r="58" spans="1:39" x14ac:dyDescent="0.25">
      <c r="A58" s="1">
        <v>40634</v>
      </c>
      <c r="B58" s="13">
        <v>2.0874408971346996E-2</v>
      </c>
      <c r="C58" s="13">
        <f t="shared" si="0"/>
        <v>2.0507742304680329E-2</v>
      </c>
      <c r="D58" s="13">
        <v>-4.8274510479184712E-3</v>
      </c>
      <c r="E58" s="13">
        <f t="shared" si="1"/>
        <v>-5.1941177145851383E-3</v>
      </c>
      <c r="F58" s="13">
        <v>4.6483052525560509E-3</v>
      </c>
      <c r="G58" s="13">
        <f t="shared" si="5"/>
        <v>4.2816385858893838E-3</v>
      </c>
      <c r="H58" s="14">
        <v>5.2882762096007972E-2</v>
      </c>
      <c r="I58" s="14">
        <v>-4.8601123510118589E-2</v>
      </c>
      <c r="J58" s="13">
        <v>8.7048201658574284E-2</v>
      </c>
      <c r="K58" s="13">
        <f t="shared" si="2"/>
        <v>8.6681534991907616E-2</v>
      </c>
      <c r="L58" s="14">
        <v>5.427827011282578E-2</v>
      </c>
      <c r="M58" s="14">
        <v>3.2403264879081836E-2</v>
      </c>
      <c r="N58" s="13">
        <v>2.8495380443795071E-2</v>
      </c>
      <c r="O58" s="13">
        <f t="shared" si="3"/>
        <v>2.8128713777128403E-2</v>
      </c>
      <c r="P58" s="13">
        <v>2.6935866208639716E-2</v>
      </c>
      <c r="Q58" s="13">
        <f t="shared" si="4"/>
        <v>2.6569199541973048E-2</v>
      </c>
      <c r="R58" s="14">
        <v>4.5452963199798385E-2</v>
      </c>
      <c r="S58" s="14">
        <v>-1.8883763657825337E-2</v>
      </c>
      <c r="W58" s="2"/>
      <c r="X58" s="2"/>
      <c r="Y58" s="2"/>
      <c r="AE58" s="2"/>
      <c r="AF58" s="2"/>
      <c r="AG58" s="2"/>
      <c r="AM58" s="2"/>
    </row>
    <row r="59" spans="1:39" x14ac:dyDescent="0.25">
      <c r="A59" s="1">
        <v>40603</v>
      </c>
      <c r="B59" s="13">
        <v>-4.4770571772425459E-2</v>
      </c>
      <c r="C59" s="13">
        <f t="shared" si="0"/>
        <v>-4.5137238439092127E-2</v>
      </c>
      <c r="D59" s="13">
        <v>-1.2636528917497815E-2</v>
      </c>
      <c r="E59" s="13">
        <f t="shared" si="1"/>
        <v>-1.3003195584164481E-2</v>
      </c>
      <c r="F59" s="13">
        <v>-1.3306534925901167E-2</v>
      </c>
      <c r="G59" s="13">
        <f t="shared" si="5"/>
        <v>-1.3673201592567833E-2</v>
      </c>
      <c r="H59" s="14">
        <v>1.7004524243165425E-2</v>
      </c>
      <c r="I59" s="14">
        <v>-3.0677725835733256E-2</v>
      </c>
      <c r="J59" s="13">
        <v>3.9471477155637029E-2</v>
      </c>
      <c r="K59" s="13">
        <f t="shared" si="2"/>
        <v>3.9104810488970361E-2</v>
      </c>
      <c r="L59" s="14">
        <v>2.2110986458557261E-2</v>
      </c>
      <c r="M59" s="14">
        <v>1.69938240304131E-2</v>
      </c>
      <c r="N59" s="13">
        <v>-1.0473132038185673E-3</v>
      </c>
      <c r="O59" s="13">
        <f t="shared" si="3"/>
        <v>-1.4139798704852339E-3</v>
      </c>
      <c r="P59" s="13">
        <v>-7.8105396150468537E-3</v>
      </c>
      <c r="Q59" s="13">
        <f t="shared" si="4"/>
        <v>-8.1772062817135199E-3</v>
      </c>
      <c r="R59" s="14">
        <v>1.1196907966861916E-2</v>
      </c>
      <c r="S59" s="14">
        <v>-1.9374114248575436E-2</v>
      </c>
      <c r="W59" s="2"/>
      <c r="X59" s="2"/>
      <c r="Y59" s="2"/>
      <c r="AE59" s="2"/>
      <c r="AF59" s="2"/>
      <c r="AG59" s="2"/>
      <c r="AM59" s="2"/>
    </row>
    <row r="60" spans="1:39" x14ac:dyDescent="0.25">
      <c r="A60" s="1">
        <v>40575</v>
      </c>
      <c r="B60" s="13">
        <v>-3.5805861473920585E-2</v>
      </c>
      <c r="C60" s="13">
        <f t="shared" si="0"/>
        <v>-3.6172528140587253E-2</v>
      </c>
      <c r="D60" s="13">
        <v>3.8940830683504943E-2</v>
      </c>
      <c r="E60" s="13">
        <f t="shared" si="1"/>
        <v>3.8574164016838275E-2</v>
      </c>
      <c r="F60" s="13">
        <v>4.0934837623446033E-2</v>
      </c>
      <c r="G60" s="13">
        <f t="shared" si="5"/>
        <v>4.0568170956779365E-2</v>
      </c>
      <c r="H60" s="14">
        <v>5.7086209833812039E-2</v>
      </c>
      <c r="I60" s="14">
        <v>-1.6518038877032674E-2</v>
      </c>
      <c r="J60" s="13">
        <v>2.1516116608795908E-2</v>
      </c>
      <c r="K60" s="13">
        <f t="shared" si="2"/>
        <v>2.114944994212924E-2</v>
      </c>
      <c r="L60" s="14">
        <v>5.8046947277585817E-2</v>
      </c>
      <c r="M60" s="14">
        <v>-3.6897497335456581E-2</v>
      </c>
      <c r="N60" s="13">
        <v>3.1956564052952219E-2</v>
      </c>
      <c r="O60" s="13">
        <f t="shared" si="3"/>
        <v>3.1589897386285551E-2</v>
      </c>
      <c r="P60" s="13">
        <v>1.6396480860456576E-2</v>
      </c>
      <c r="Q60" s="13">
        <f t="shared" si="4"/>
        <v>1.6029814193789908E-2</v>
      </c>
      <c r="R60" s="14">
        <v>4.9466358129214349E-2</v>
      </c>
      <c r="S60" s="14">
        <v>-3.3436543935424445E-2</v>
      </c>
      <c r="W60" s="2"/>
      <c r="X60" s="2"/>
      <c r="Y60" s="2"/>
      <c r="AE60" s="2"/>
      <c r="AF60" s="2"/>
      <c r="AG60" s="2"/>
      <c r="AM60" s="2"/>
    </row>
    <row r="61" spans="1:39" x14ac:dyDescent="0.25">
      <c r="A61" s="1">
        <v>40546</v>
      </c>
      <c r="B61" s="13">
        <v>-6.449291620414804E-3</v>
      </c>
      <c r="C61" s="13">
        <f t="shared" si="0"/>
        <v>-6.815958287081471E-3</v>
      </c>
      <c r="D61" s="13">
        <v>6.0622756428600107E-2</v>
      </c>
      <c r="E61" s="13">
        <f t="shared" si="1"/>
        <v>6.0256089761933439E-2</v>
      </c>
      <c r="F61" s="13">
        <v>5.1959364481494318E-2</v>
      </c>
      <c r="G61" s="13">
        <f t="shared" si="5"/>
        <v>5.159269781482765E-2</v>
      </c>
      <c r="H61" s="14">
        <v>4.5778442151405564E-2</v>
      </c>
      <c r="I61" s="14">
        <v>5.8142556634220854E-3</v>
      </c>
      <c r="J61" s="13">
        <v>-5.7555561111111174E-2</v>
      </c>
      <c r="K61" s="13">
        <f t="shared" si="2"/>
        <v>-5.7922227777777842E-2</v>
      </c>
      <c r="L61" s="14">
        <v>4.7908763456283074E-2</v>
      </c>
      <c r="M61" s="14">
        <v>-0.10583099123406092</v>
      </c>
      <c r="N61" s="13">
        <v>2.2645573980086819E-2</v>
      </c>
      <c r="O61" s="13">
        <f t="shared" si="3"/>
        <v>2.2278907313420152E-2</v>
      </c>
      <c r="P61" s="13">
        <v>1.2144317044642113E-2</v>
      </c>
      <c r="Q61" s="13">
        <f t="shared" si="4"/>
        <v>1.1777650377975447E-2</v>
      </c>
      <c r="R61" s="14">
        <v>3.8669854803757953E-2</v>
      </c>
      <c r="S61" s="14">
        <v>-2.6892204425782506E-2</v>
      </c>
      <c r="W61" s="2"/>
      <c r="X61" s="2"/>
      <c r="Y61" s="2"/>
      <c r="AE61" s="2"/>
      <c r="AF61" s="2"/>
      <c r="AG61" s="2"/>
      <c r="AM61" s="2"/>
    </row>
    <row r="62" spans="1:39" x14ac:dyDescent="0.25">
      <c r="A62" s="1">
        <v>40513</v>
      </c>
      <c r="B62" s="13">
        <v>0.1049089916278961</v>
      </c>
      <c r="C62" s="13">
        <f t="shared" si="0"/>
        <v>0.10454232496122944</v>
      </c>
      <c r="D62" s="13">
        <v>0.1342245480261032</v>
      </c>
      <c r="E62" s="13">
        <f t="shared" si="1"/>
        <v>0.13385788135943655</v>
      </c>
      <c r="F62" s="13">
        <v>3.6670402961335516E-2</v>
      </c>
      <c r="G62" s="13">
        <f t="shared" si="5"/>
        <v>3.6303736294668848E-2</v>
      </c>
      <c r="H62" s="14">
        <v>9.7580322954078313E-2</v>
      </c>
      <c r="I62" s="14">
        <v>-6.1276586659409465E-2</v>
      </c>
      <c r="J62" s="13">
        <v>2.6225804773972843E-2</v>
      </c>
      <c r="K62" s="13">
        <f t="shared" si="2"/>
        <v>2.5859138107306175E-2</v>
      </c>
      <c r="L62" s="14">
        <v>9.4352677464511384E-2</v>
      </c>
      <c r="M62" s="14">
        <v>-6.8493539357205202E-2</v>
      </c>
      <c r="N62" s="13">
        <v>6.5300040489854716E-2</v>
      </c>
      <c r="O62" s="13">
        <f t="shared" si="3"/>
        <v>6.4933373823188048E-2</v>
      </c>
      <c r="P62" s="13">
        <v>7.5507436847326914E-2</v>
      </c>
      <c r="Q62" s="13">
        <f t="shared" si="4"/>
        <v>7.5140770180660246E-2</v>
      </c>
      <c r="R62" s="14">
        <v>8.8129588507088588E-2</v>
      </c>
      <c r="S62" s="14">
        <v>-1.2988818326428342E-2</v>
      </c>
      <c r="W62" s="2"/>
      <c r="X62" s="2"/>
      <c r="Y62" s="2"/>
      <c r="AE62" s="2"/>
      <c r="AF62" s="2"/>
      <c r="AG62" s="2"/>
      <c r="AM62" s="2"/>
    </row>
    <row r="63" spans="1:39" x14ac:dyDescent="0.25">
      <c r="A63" s="1">
        <v>40483</v>
      </c>
      <c r="B63" s="13">
        <v>-4.7048843486317035E-2</v>
      </c>
      <c r="C63" s="13">
        <f t="shared" si="0"/>
        <v>-4.7415510152983703E-2</v>
      </c>
      <c r="D63" s="13">
        <v>-6.1121312645743666E-3</v>
      </c>
      <c r="E63" s="13">
        <f t="shared" si="1"/>
        <v>-6.4787979312410336E-3</v>
      </c>
      <c r="F63" s="13">
        <v>3.3789583139488454E-2</v>
      </c>
      <c r="G63" s="13">
        <f t="shared" si="5"/>
        <v>3.3422916472821786E-2</v>
      </c>
      <c r="H63" s="14">
        <v>1.549503511777261E-2</v>
      </c>
      <c r="I63" s="14">
        <v>1.7927881355049177E-2</v>
      </c>
      <c r="J63" s="13">
        <v>6.1550555263585389E-2</v>
      </c>
      <c r="K63" s="13">
        <f t="shared" si="2"/>
        <v>6.1183888596918722E-2</v>
      </c>
      <c r="L63" s="14">
        <v>2.0757626656754805E-2</v>
      </c>
      <c r="M63" s="14">
        <v>4.0426261940163917E-2</v>
      </c>
      <c r="N63" s="13">
        <v>-2.2902497989432113E-3</v>
      </c>
      <c r="O63" s="13">
        <f t="shared" si="3"/>
        <v>-2.656916465609878E-3</v>
      </c>
      <c r="P63" s="13">
        <v>1.054479091304561E-2</v>
      </c>
      <c r="Q63" s="13">
        <f t="shared" si="4"/>
        <v>1.0178124246378943E-2</v>
      </c>
      <c r="R63" s="14">
        <v>9.7556682085141837E-3</v>
      </c>
      <c r="S63" s="14">
        <v>4.2245603786475981E-4</v>
      </c>
      <c r="W63" s="2"/>
      <c r="X63" s="2"/>
      <c r="Y63" s="2"/>
      <c r="AE63" s="2"/>
      <c r="AF63" s="2"/>
      <c r="AG63" s="2"/>
      <c r="AM63" s="2"/>
    </row>
    <row r="64" spans="1:39" x14ac:dyDescent="0.25">
      <c r="A64" s="1">
        <v>40452</v>
      </c>
      <c r="B64" s="13">
        <v>8.9015900684916785E-2</v>
      </c>
      <c r="C64" s="13">
        <f t="shared" si="0"/>
        <v>8.8649234018250117E-2</v>
      </c>
      <c r="D64" s="13">
        <v>-1.0022527619310948E-2</v>
      </c>
      <c r="E64" s="13">
        <f t="shared" si="1"/>
        <v>-1.0389194285977614E-2</v>
      </c>
      <c r="F64" s="13">
        <v>6.0722587784959814E-2</v>
      </c>
      <c r="G64" s="13">
        <f t="shared" si="5"/>
        <v>6.0355921118293146E-2</v>
      </c>
      <c r="H64" s="14">
        <v>6.3036341847049288E-2</v>
      </c>
      <c r="I64" s="14">
        <v>-2.6804207287561416E-3</v>
      </c>
      <c r="J64" s="13">
        <v>5.2018324869709934E-2</v>
      </c>
      <c r="K64" s="13">
        <f t="shared" si="2"/>
        <v>5.1651658203043266E-2</v>
      </c>
      <c r="L64" s="14">
        <v>6.3381645849884344E-2</v>
      </c>
      <c r="M64" s="14">
        <v>-1.1729987646841078E-2</v>
      </c>
      <c r="N64" s="13">
        <v>3.6855994397076541E-2</v>
      </c>
      <c r="O64" s="13">
        <f t="shared" si="3"/>
        <v>3.6489327730409873E-2</v>
      </c>
      <c r="P64" s="13">
        <v>4.7933571430068891E-2</v>
      </c>
      <c r="Q64" s="13">
        <f t="shared" si="4"/>
        <v>4.7566904763402224E-2</v>
      </c>
      <c r="R64" s="14">
        <v>5.5147463531456678E-2</v>
      </c>
      <c r="S64" s="14">
        <v>-7.5805587680544545E-3</v>
      </c>
      <c r="W64" s="2"/>
      <c r="X64" s="2"/>
      <c r="Y64" s="2"/>
      <c r="AE64" s="2"/>
      <c r="AF64" s="2"/>
      <c r="AG64" s="2"/>
      <c r="AM64" s="2"/>
    </row>
    <row r="65" spans="1:39" x14ac:dyDescent="0.25">
      <c r="A65" s="1">
        <v>40422</v>
      </c>
      <c r="B65" s="13">
        <v>4.3459797994514542E-2</v>
      </c>
      <c r="C65" s="13">
        <f t="shared" si="0"/>
        <v>4.3093131327847874E-2</v>
      </c>
      <c r="D65" s="13">
        <v>4.675466104628357E-2</v>
      </c>
      <c r="E65" s="13">
        <f t="shared" si="1"/>
        <v>4.6387994379616902E-2</v>
      </c>
      <c r="F65" s="13">
        <v>0.16721505086879887</v>
      </c>
      <c r="G65" s="13">
        <f t="shared" si="5"/>
        <v>0.16684838420213222</v>
      </c>
      <c r="H65" s="14">
        <v>0.1246032112773808</v>
      </c>
      <c r="I65" s="14">
        <v>4.2245172924751412E-2</v>
      </c>
      <c r="J65" s="13">
        <v>0.25819110377006976</v>
      </c>
      <c r="K65" s="13">
        <f t="shared" si="2"/>
        <v>0.25782443710340308</v>
      </c>
      <c r="L65" s="14">
        <v>0.11858053718879891</v>
      </c>
      <c r="M65" s="14">
        <v>0.13924389991460417</v>
      </c>
      <c r="N65" s="13">
        <v>8.7551102944020132E-2</v>
      </c>
      <c r="O65" s="13">
        <f t="shared" si="3"/>
        <v>8.7184436277353464E-2</v>
      </c>
      <c r="P65" s="13">
        <v>0.12890515341991671</v>
      </c>
      <c r="Q65" s="13">
        <f t="shared" si="4"/>
        <v>0.12853848675325005</v>
      </c>
      <c r="R65" s="14">
        <v>0.11393067602853674</v>
      </c>
      <c r="S65" s="14">
        <v>1.4607810724713316E-2</v>
      </c>
      <c r="W65" s="2"/>
      <c r="X65" s="2"/>
      <c r="Y65" s="2"/>
      <c r="AE65" s="2"/>
      <c r="AF65" s="2"/>
      <c r="AG65" s="2"/>
      <c r="AM65" s="2"/>
    </row>
    <row r="66" spans="1:39" x14ac:dyDescent="0.25">
      <c r="A66" s="1">
        <v>40392</v>
      </c>
      <c r="B66" s="13">
        <v>-8.5811715627697308E-2</v>
      </c>
      <c r="C66" s="13">
        <f t="shared" si="0"/>
        <v>-8.6178382294363975E-2</v>
      </c>
      <c r="D66" s="13">
        <v>-9.7318706051995787E-2</v>
      </c>
      <c r="E66" s="13">
        <f t="shared" si="1"/>
        <v>-9.7685372718662455E-2</v>
      </c>
      <c r="F66" s="13">
        <v>-5.5004904979267237E-2</v>
      </c>
      <c r="G66" s="13">
        <f t="shared" si="5"/>
        <v>-5.5371571645933905E-2</v>
      </c>
      <c r="H66" s="14">
        <v>-3.9348406147871474E-2</v>
      </c>
      <c r="I66" s="14">
        <v>-1.6023165498062431E-2</v>
      </c>
      <c r="J66" s="13">
        <v>5.8868462625061097E-2</v>
      </c>
      <c r="K66" s="13">
        <f t="shared" si="2"/>
        <v>5.8501795958394429E-2</v>
      </c>
      <c r="L66" s="14">
        <v>-2.8413253446221542E-2</v>
      </c>
      <c r="M66" s="14">
        <v>8.6915049404615974E-2</v>
      </c>
      <c r="N66" s="13">
        <v>-4.7449184040287196E-2</v>
      </c>
      <c r="O66" s="13">
        <f t="shared" si="3"/>
        <v>-4.7815850706953864E-2</v>
      </c>
      <c r="P66" s="13">
        <v>-4.4816716008474811E-2</v>
      </c>
      <c r="Q66" s="13">
        <f t="shared" si="4"/>
        <v>-4.5183382675141479E-2</v>
      </c>
      <c r="R66" s="14">
        <v>-4.2608106201643056E-2</v>
      </c>
      <c r="S66" s="14">
        <v>-2.5752764734984224E-3</v>
      </c>
      <c r="W66" s="2"/>
      <c r="X66" s="2"/>
      <c r="Y66" s="2"/>
      <c r="AE66" s="2"/>
      <c r="AF66" s="2"/>
      <c r="AG66" s="2"/>
      <c r="AM66" s="2"/>
    </row>
    <row r="67" spans="1:39" x14ac:dyDescent="0.25">
      <c r="A67" s="1">
        <v>40360</v>
      </c>
      <c r="B67" s="13">
        <v>0.12168615984405455</v>
      </c>
      <c r="C67" s="13">
        <f t="shared" ref="C67:C120" si="6">+B67-$V$2</f>
        <v>0.12131949317738788</v>
      </c>
      <c r="D67" s="13">
        <v>0.10175049088501972</v>
      </c>
      <c r="E67" s="13">
        <f t="shared" ref="E67:E120" si="7">+D67-$V$2</f>
        <v>0.10138382421835306</v>
      </c>
      <c r="F67" s="13">
        <v>2.2740848155492273E-2</v>
      </c>
      <c r="G67" s="13">
        <f t="shared" ref="G67:G120" si="8">+F67-$V$2</f>
        <v>2.2374181488825605E-2</v>
      </c>
      <c r="H67" s="14">
        <v>0.10180396197382638</v>
      </c>
      <c r="I67" s="14">
        <v>-7.9429780485000767E-2</v>
      </c>
      <c r="J67" s="13">
        <v>7.8985876277029562E-2</v>
      </c>
      <c r="K67" s="13">
        <f t="shared" ref="K67:K120" si="9">+J67-$V$2</f>
        <v>7.8619209610362895E-2</v>
      </c>
      <c r="L67" s="14">
        <v>9.8139457488623086E-2</v>
      </c>
      <c r="M67" s="14">
        <v>-1.9520247878260191E-2</v>
      </c>
      <c r="N67" s="13">
        <v>6.8777849911552336E-2</v>
      </c>
      <c r="O67" s="13">
        <f t="shared" ref="O67:O120" si="10">+N67-$V$2</f>
        <v>6.8411183244885668E-2</v>
      </c>
      <c r="P67" s="13">
        <v>8.1290843790399026E-2</v>
      </c>
      <c r="Q67" s="13">
        <f t="shared" ref="Q67:Q120" si="11">P67-$V$2</f>
        <v>8.0924177123732358E-2</v>
      </c>
      <c r="R67" s="14">
        <v>9.2162261798845929E-2</v>
      </c>
      <c r="S67" s="14">
        <v>-1.1238084675113572E-2</v>
      </c>
      <c r="W67" s="2"/>
      <c r="X67" s="2"/>
      <c r="Y67" s="2"/>
      <c r="AE67" s="2"/>
      <c r="AF67" s="2"/>
      <c r="AG67" s="2"/>
      <c r="AM67" s="2"/>
    </row>
    <row r="68" spans="1:39" x14ac:dyDescent="0.25">
      <c r="A68" s="1">
        <v>40330</v>
      </c>
      <c r="B68" s="13">
        <v>-0.10813949362039033</v>
      </c>
      <c r="C68" s="13">
        <f t="shared" si="6"/>
        <v>-0.10850616028705699</v>
      </c>
      <c r="D68" s="13">
        <v>-7.5037913628611189E-2</v>
      </c>
      <c r="E68" s="13">
        <f t="shared" si="7"/>
        <v>-7.5404580295277857E-2</v>
      </c>
      <c r="F68" s="13">
        <v>-2.0826878860931989E-2</v>
      </c>
      <c r="G68" s="13">
        <f t="shared" si="8"/>
        <v>-2.1193545527598657E-2</v>
      </c>
      <c r="H68" s="14">
        <v>-4.7161301036474201E-2</v>
      </c>
      <c r="I68" s="14">
        <v>2.5967755508875544E-2</v>
      </c>
      <c r="J68" s="13">
        <v>-0.12912479777717834</v>
      </c>
      <c r="K68" s="13">
        <f t="shared" si="9"/>
        <v>-0.12949146444384499</v>
      </c>
      <c r="L68" s="14">
        <v>-3.5418045796210287E-2</v>
      </c>
      <c r="M68" s="14">
        <v>-9.4073418647634702E-2</v>
      </c>
      <c r="N68" s="13">
        <v>-5.3882442026415123E-2</v>
      </c>
      <c r="O68" s="13">
        <f t="shared" si="10"/>
        <v>-5.4249108693081791E-2</v>
      </c>
      <c r="P68" s="13">
        <v>-8.3282270971777955E-2</v>
      </c>
      <c r="Q68" s="13">
        <f t="shared" si="11"/>
        <v>-8.3648937638444623E-2</v>
      </c>
      <c r="R68" s="14">
        <v>-5.0067752350677577E-2</v>
      </c>
      <c r="S68" s="14">
        <v>-3.3581185287767046E-2</v>
      </c>
      <c r="W68" s="2"/>
      <c r="X68" s="2"/>
      <c r="Y68" s="2"/>
      <c r="AE68" s="2"/>
      <c r="AF68" s="2"/>
      <c r="AG68" s="2"/>
      <c r="AM68" s="2"/>
    </row>
    <row r="69" spans="1:39" x14ac:dyDescent="0.25">
      <c r="A69" s="1">
        <v>40301</v>
      </c>
      <c r="B69" s="13">
        <v>-0.15139437496384772</v>
      </c>
      <c r="C69" s="13">
        <f t="shared" si="6"/>
        <v>-0.15176104163051438</v>
      </c>
      <c r="D69" s="13">
        <v>-7.0455696747498894E-2</v>
      </c>
      <c r="E69" s="13">
        <f t="shared" si="7"/>
        <v>-7.0822363414165562E-2</v>
      </c>
      <c r="F69" s="13">
        <v>-1.6124691095362111E-2</v>
      </c>
      <c r="G69" s="13">
        <f t="shared" si="8"/>
        <v>-1.6491357762028779E-2</v>
      </c>
      <c r="H69" s="14">
        <v>-8.1279438507384727E-2</v>
      </c>
      <c r="I69" s="14">
        <v>6.4788080745355942E-2</v>
      </c>
      <c r="J69" s="13">
        <v>-8.4901579070682243E-2</v>
      </c>
      <c r="K69" s="13">
        <f t="shared" si="9"/>
        <v>-8.5268245737348911E-2</v>
      </c>
      <c r="L69" s="14">
        <v>-6.6007279589785681E-2</v>
      </c>
      <c r="M69" s="14">
        <v>-1.926096614756323E-2</v>
      </c>
      <c r="N69" s="13">
        <v>-8.1975841910334468E-2</v>
      </c>
      <c r="O69" s="13">
        <f t="shared" si="10"/>
        <v>-8.2342508577001136E-2</v>
      </c>
      <c r="P69" s="13">
        <v>-8.0719085469347751E-2</v>
      </c>
      <c r="Q69" s="13">
        <f t="shared" si="11"/>
        <v>-8.1085752136014419E-2</v>
      </c>
      <c r="R69" s="14">
        <v>-8.2643287594135292E-2</v>
      </c>
      <c r="S69" s="14">
        <v>1.5575354581208734E-3</v>
      </c>
      <c r="W69" s="2"/>
      <c r="X69" s="2"/>
      <c r="Y69" s="2"/>
      <c r="AE69" s="2"/>
      <c r="AF69" s="2"/>
      <c r="AG69" s="2"/>
      <c r="AM69" s="2"/>
    </row>
    <row r="70" spans="1:39" x14ac:dyDescent="0.25">
      <c r="A70" s="1">
        <v>40269</v>
      </c>
      <c r="B70" s="13">
        <v>4.2676656872101155E-2</v>
      </c>
      <c r="C70" s="13">
        <f t="shared" si="6"/>
        <v>4.2309990205434488E-2</v>
      </c>
      <c r="D70" s="13">
        <v>-4.7427135102342706E-2</v>
      </c>
      <c r="E70" s="13">
        <f t="shared" si="7"/>
        <v>-4.7793801769009374E-2</v>
      </c>
      <c r="F70" s="13">
        <v>0.11102130414911922</v>
      </c>
      <c r="G70" s="13">
        <f t="shared" si="8"/>
        <v>0.11065463748245255</v>
      </c>
      <c r="H70" s="14">
        <v>3.6200841251119525E-2</v>
      </c>
      <c r="I70" s="14">
        <v>7.4453796231333025E-2</v>
      </c>
      <c r="J70" s="13">
        <v>9.7959929352289584E-3</v>
      </c>
      <c r="K70" s="13">
        <f t="shared" si="9"/>
        <v>9.4293262685622922E-3</v>
      </c>
      <c r="L70" s="14">
        <v>3.9321791984871485E-2</v>
      </c>
      <c r="M70" s="14">
        <v>-2.9892465716309193E-2</v>
      </c>
      <c r="N70" s="13">
        <v>1.4759229883791081E-2</v>
      </c>
      <c r="O70" s="13">
        <f t="shared" si="10"/>
        <v>1.4392563217124415E-2</v>
      </c>
      <c r="P70" s="13">
        <v>2.9016704713526655E-2</v>
      </c>
      <c r="Q70" s="13">
        <f t="shared" si="11"/>
        <v>2.8650038046859987E-2</v>
      </c>
      <c r="R70" s="14">
        <v>2.9525291272379642E-2</v>
      </c>
      <c r="S70" s="14">
        <v>-8.7525322551965448E-4</v>
      </c>
      <c r="W70" s="2"/>
      <c r="X70" s="2"/>
      <c r="Y70" s="2"/>
      <c r="AE70" s="2"/>
      <c r="AF70" s="2"/>
      <c r="AG70" s="2"/>
      <c r="AM70" s="2"/>
    </row>
    <row r="71" spans="1:39" x14ac:dyDescent="0.25">
      <c r="A71" s="1">
        <v>40238</v>
      </c>
      <c r="B71" s="13">
        <v>2.1625459357370896E-2</v>
      </c>
      <c r="C71" s="13">
        <f t="shared" si="6"/>
        <v>2.1258792690704229E-2</v>
      </c>
      <c r="D71" s="13">
        <v>6.6237726398124794E-2</v>
      </c>
      <c r="E71" s="13">
        <f t="shared" si="7"/>
        <v>6.5871059731458126E-2</v>
      </c>
      <c r="F71" s="13">
        <v>0.14847035266228362</v>
      </c>
      <c r="G71" s="13">
        <f t="shared" si="8"/>
        <v>0.14810368599561696</v>
      </c>
      <c r="H71" s="14">
        <v>8.9681983377828262E-2</v>
      </c>
      <c r="I71" s="14">
        <v>5.8421702617788701E-2</v>
      </c>
      <c r="J71" s="13">
        <v>0.14670609549482946</v>
      </c>
      <c r="K71" s="13">
        <f t="shared" si="9"/>
        <v>0.14633942882816281</v>
      </c>
      <c r="L71" s="14">
        <v>8.7271278132998759E-2</v>
      </c>
      <c r="M71" s="14">
        <v>5.9068150695164051E-2</v>
      </c>
      <c r="N71" s="13">
        <v>5.8796426031891835E-2</v>
      </c>
      <c r="O71" s="13">
        <f t="shared" si="10"/>
        <v>5.8429759365225167E-2</v>
      </c>
      <c r="P71" s="13">
        <v>9.5759908478152189E-2</v>
      </c>
      <c r="Q71" s="13">
        <f t="shared" si="11"/>
        <v>9.5393241811485521E-2</v>
      </c>
      <c r="R71" s="14">
        <v>8.0588360928346911E-2</v>
      </c>
      <c r="S71" s="14">
        <v>1.480488088313861E-2</v>
      </c>
      <c r="W71" s="2"/>
      <c r="X71" s="2"/>
      <c r="Y71" s="2"/>
      <c r="AE71" s="2"/>
      <c r="AF71" s="2"/>
      <c r="AG71" s="2"/>
      <c r="AM71" s="2"/>
    </row>
    <row r="72" spans="1:39" x14ac:dyDescent="0.25">
      <c r="A72" s="1">
        <v>40210</v>
      </c>
      <c r="B72" s="13">
        <v>2.2145787148904954E-2</v>
      </c>
      <c r="C72" s="13">
        <f t="shared" si="6"/>
        <v>2.1779120482238287E-2</v>
      </c>
      <c r="D72" s="13">
        <v>7.7812122309082132E-2</v>
      </c>
      <c r="E72" s="13">
        <f t="shared" si="7"/>
        <v>7.7445455642415464E-2</v>
      </c>
      <c r="F72" s="13">
        <v>6.5396197328964414E-2</v>
      </c>
      <c r="G72" s="13">
        <f t="shared" si="8"/>
        <v>6.5029530662297746E-2</v>
      </c>
      <c r="H72" s="14">
        <v>5.2904996920241192E-2</v>
      </c>
      <c r="I72" s="14">
        <v>1.2124533742056555E-2</v>
      </c>
      <c r="J72" s="13">
        <v>-5.5896673123461506E-2</v>
      </c>
      <c r="K72" s="13">
        <f t="shared" si="9"/>
        <v>-5.6263339790128174E-2</v>
      </c>
      <c r="L72" s="14">
        <v>5.4298205147011294E-2</v>
      </c>
      <c r="M72" s="14">
        <v>-0.11056154493713946</v>
      </c>
      <c r="N72" s="13">
        <v>2.8513688940531301E-2</v>
      </c>
      <c r="O72" s="13">
        <f t="shared" si="10"/>
        <v>2.8147022273864633E-2</v>
      </c>
      <c r="P72" s="13">
        <v>2.7364358415872501E-2</v>
      </c>
      <c r="Q72" s="13">
        <f t="shared" si="11"/>
        <v>2.6997691749205834E-2</v>
      </c>
      <c r="R72" s="14">
        <v>4.5474192708620756E-2</v>
      </c>
      <c r="S72" s="14">
        <v>-1.8476500959414922E-2</v>
      </c>
      <c r="W72" s="2"/>
      <c r="X72" s="2"/>
      <c r="Y72" s="2"/>
      <c r="AE72" s="2"/>
      <c r="AF72" s="2"/>
      <c r="AG72" s="2"/>
      <c r="AM72" s="2"/>
    </row>
    <row r="73" spans="1:39" x14ac:dyDescent="0.25">
      <c r="A73" s="1">
        <v>40182</v>
      </c>
      <c r="B73" s="13">
        <v>-7.5459298862552149E-2</v>
      </c>
      <c r="C73" s="13">
        <f t="shared" si="6"/>
        <v>-7.5825965529218817E-2</v>
      </c>
      <c r="D73" s="13">
        <v>-6.4392169364721641E-2</v>
      </c>
      <c r="E73" s="13">
        <f t="shared" si="7"/>
        <v>-6.4758836031388309E-2</v>
      </c>
      <c r="F73" s="13">
        <v>-8.8596765688554777E-2</v>
      </c>
      <c r="G73" s="13">
        <f t="shared" si="8"/>
        <v>-8.8963432355221445E-2</v>
      </c>
      <c r="H73" s="14">
        <v>-2.6627077570768917E-2</v>
      </c>
      <c r="I73" s="14">
        <v>-6.2336354784452527E-2</v>
      </c>
      <c r="J73" s="13">
        <v>-6.7722269767402019E-2</v>
      </c>
      <c r="K73" s="13">
        <f t="shared" si="9"/>
        <v>-6.8088936434068686E-2</v>
      </c>
      <c r="L73" s="14">
        <v>-1.7007716014945797E-2</v>
      </c>
      <c r="M73" s="14">
        <v>-5.1081220419122886E-2</v>
      </c>
      <c r="N73" s="13">
        <v>-3.6974246154947377E-2</v>
      </c>
      <c r="O73" s="13">
        <f t="shared" si="10"/>
        <v>-3.7340912821614045E-2</v>
      </c>
      <c r="P73" s="13">
        <v>-7.4042625920807653E-2</v>
      </c>
      <c r="Q73" s="13">
        <f t="shared" si="11"/>
        <v>-7.4409292587474321E-2</v>
      </c>
      <c r="R73" s="14">
        <v>-3.0461954092362905E-2</v>
      </c>
      <c r="S73" s="14">
        <v>-4.3947338495111413E-2</v>
      </c>
      <c r="W73" s="2"/>
      <c r="X73" s="2"/>
      <c r="Y73" s="2"/>
      <c r="AE73" s="2"/>
      <c r="AF73" s="2"/>
      <c r="AG73" s="2"/>
      <c r="AM73" s="2"/>
    </row>
    <row r="74" spans="1:39" x14ac:dyDescent="0.25">
      <c r="A74" s="1">
        <v>40148</v>
      </c>
      <c r="B74" s="13">
        <v>3.6382192740341449E-2</v>
      </c>
      <c r="C74" s="13">
        <f t="shared" si="6"/>
        <v>3.6015526073674781E-2</v>
      </c>
      <c r="D74" s="13">
        <v>-1.9298691757024023E-2</v>
      </c>
      <c r="E74" s="13">
        <f t="shared" si="7"/>
        <v>-1.9665358423690691E-2</v>
      </c>
      <c r="F74" s="13">
        <v>5.4124417068407857E-2</v>
      </c>
      <c r="G74" s="13">
        <f t="shared" si="8"/>
        <v>5.3757750401741189E-2</v>
      </c>
      <c r="H74" s="14">
        <v>3.9857976273118115E-2</v>
      </c>
      <c r="I74" s="14">
        <v>1.3899774128623074E-2</v>
      </c>
      <c r="J74" s="13">
        <v>-1.0227356037749704E-2</v>
      </c>
      <c r="K74" s="13">
        <f t="shared" si="9"/>
        <v>-1.0594022704416371E-2</v>
      </c>
      <c r="L74" s="14">
        <v>4.2600662594322769E-2</v>
      </c>
      <c r="M74" s="14">
        <v>-5.3194685298739136E-2</v>
      </c>
      <c r="N74" s="13">
        <v>1.7770571188400419E-2</v>
      </c>
      <c r="O74" s="13">
        <f t="shared" si="10"/>
        <v>1.7403904521733751E-2</v>
      </c>
      <c r="P74" s="13">
        <v>1.5245140503493895E-2</v>
      </c>
      <c r="Q74" s="13">
        <f t="shared" si="11"/>
        <v>1.4878473836827229E-2</v>
      </c>
      <c r="R74" s="14">
        <v>3.30170742250913E-2</v>
      </c>
      <c r="S74" s="14">
        <v>-1.8138600388264071E-2</v>
      </c>
      <c r="W74" s="2"/>
      <c r="X74" s="2"/>
      <c r="Y74" s="2"/>
      <c r="AE74" s="2"/>
      <c r="AF74" s="2"/>
      <c r="AG74" s="2"/>
      <c r="AM74" s="2"/>
    </row>
    <row r="75" spans="1:39" x14ac:dyDescent="0.25">
      <c r="A75" s="1">
        <v>40119</v>
      </c>
      <c r="B75" s="13">
        <v>6.5272253211087691E-2</v>
      </c>
      <c r="C75" s="13">
        <f t="shared" si="6"/>
        <v>6.4905586544421023E-2</v>
      </c>
      <c r="D75" s="13">
        <v>1.7237255088933128E-2</v>
      </c>
      <c r="E75" s="13">
        <f t="shared" si="7"/>
        <v>1.687058842226646E-2</v>
      </c>
      <c r="F75" s="13">
        <v>6.0530483661230428E-2</v>
      </c>
      <c r="G75" s="13">
        <f t="shared" si="8"/>
        <v>6.016381699456376E-2</v>
      </c>
      <c r="H75" s="14">
        <v>8.7942443351135172E-2</v>
      </c>
      <c r="I75" s="14">
        <v>-2.7778626356571412E-2</v>
      </c>
      <c r="J75" s="13">
        <v>0.14392733177219644</v>
      </c>
      <c r="K75" s="13">
        <f t="shared" si="9"/>
        <v>0.14356066510552978</v>
      </c>
      <c r="L75" s="14">
        <v>8.5711662031001223E-2</v>
      </c>
      <c r="M75" s="14">
        <v>5.784900307452856E-2</v>
      </c>
      <c r="N75" s="13">
        <v>5.736406198137356E-2</v>
      </c>
      <c r="O75" s="13">
        <f t="shared" si="10"/>
        <v>5.6997395314706892E-2</v>
      </c>
      <c r="P75" s="13">
        <v>7.1741830933361922E-2</v>
      </c>
      <c r="Q75" s="13">
        <f t="shared" si="11"/>
        <v>7.1375164266695254E-2</v>
      </c>
      <c r="R75" s="14">
        <v>7.8927471687389353E-2</v>
      </c>
      <c r="S75" s="14">
        <v>-7.5523074206940988E-3</v>
      </c>
      <c r="W75" s="2"/>
      <c r="X75" s="2"/>
      <c r="Y75" s="2"/>
      <c r="AE75" s="2"/>
      <c r="AF75" s="2"/>
      <c r="AG75" s="2"/>
      <c r="AM75" s="2"/>
    </row>
    <row r="76" spans="1:39" x14ac:dyDescent="0.25">
      <c r="A76" s="1">
        <v>40087</v>
      </c>
      <c r="B76" s="13">
        <v>7.8149340792243657E-2</v>
      </c>
      <c r="C76" s="13">
        <f t="shared" si="6"/>
        <v>7.7782674125576989E-2</v>
      </c>
      <c r="D76" s="13">
        <v>-4.5628847864688814E-2</v>
      </c>
      <c r="E76" s="13">
        <f t="shared" si="7"/>
        <v>-4.5995514531355482E-2</v>
      </c>
      <c r="F76" s="13">
        <v>1.6994867488032278E-2</v>
      </c>
      <c r="G76" s="13">
        <f t="shared" si="8"/>
        <v>1.662820082136561E-2</v>
      </c>
      <c r="H76" s="14">
        <v>-5.7236001145563528E-3</v>
      </c>
      <c r="I76" s="14">
        <v>2.2351800935921963E-2</v>
      </c>
      <c r="J76" s="13">
        <v>0.27260065046486021</v>
      </c>
      <c r="K76" s="13">
        <f t="shared" si="9"/>
        <v>0.27223398379819352</v>
      </c>
      <c r="L76" s="14">
        <v>1.7336751161496702E-3</v>
      </c>
      <c r="M76" s="14">
        <v>0.27050030868204383</v>
      </c>
      <c r="N76" s="13">
        <v>-1.9762000860415463E-2</v>
      </c>
      <c r="O76" s="13">
        <f t="shared" si="10"/>
        <v>-2.0128667527082131E-2</v>
      </c>
      <c r="P76" s="13">
        <v>8.0529002720111834E-2</v>
      </c>
      <c r="Q76" s="13">
        <f t="shared" si="11"/>
        <v>8.0162336053445166E-2</v>
      </c>
      <c r="R76" s="14">
        <v>-1.0503597128526467E-2</v>
      </c>
      <c r="S76" s="14">
        <v>9.0665933181971636E-2</v>
      </c>
      <c r="W76" s="2"/>
      <c r="X76" s="2"/>
      <c r="Y76" s="2"/>
      <c r="AE76" s="2"/>
      <c r="AF76" s="2"/>
      <c r="AG76" s="2"/>
      <c r="AM76" s="2"/>
    </row>
    <row r="77" spans="1:39" x14ac:dyDescent="0.25">
      <c r="A77" s="1">
        <v>40057</v>
      </c>
      <c r="B77" s="13">
        <v>4.3407640105480934E-2</v>
      </c>
      <c r="C77" s="13">
        <f t="shared" si="6"/>
        <v>4.3040973438814266E-2</v>
      </c>
      <c r="D77" s="13">
        <v>8.2835203335497303E-3</v>
      </c>
      <c r="E77" s="13">
        <f t="shared" si="7"/>
        <v>7.9168536668830641E-3</v>
      </c>
      <c r="F77" s="13">
        <v>0.10189645197420236</v>
      </c>
      <c r="G77" s="13">
        <f t="shared" si="8"/>
        <v>0.10152978530753569</v>
      </c>
      <c r="H77" s="14">
        <v>6.1660792390780789E-2</v>
      </c>
      <c r="I77" s="14">
        <v>3.98689929167549E-2</v>
      </c>
      <c r="J77" s="13">
        <v>0.14989529129461024</v>
      </c>
      <c r="K77" s="13">
        <f t="shared" si="9"/>
        <v>0.14952862462794358</v>
      </c>
      <c r="L77" s="14">
        <v>6.2148372083158418E-2</v>
      </c>
      <c r="M77" s="14">
        <v>8.7380252544785167E-2</v>
      </c>
      <c r="N77" s="13">
        <v>3.5723345788458705E-2</v>
      </c>
      <c r="O77" s="13">
        <f t="shared" si="10"/>
        <v>3.5356679121792037E-2</v>
      </c>
      <c r="P77" s="13">
        <v>7.5870725926960814E-2</v>
      </c>
      <c r="Q77" s="13">
        <f t="shared" si="11"/>
        <v>7.5504059260294146E-2</v>
      </c>
      <c r="R77" s="14">
        <v>5.3834107553862684E-2</v>
      </c>
      <c r="S77" s="14">
        <v>2.1669951706431462E-2</v>
      </c>
      <c r="W77" s="2"/>
      <c r="X77" s="2"/>
      <c r="Y77" s="2"/>
      <c r="AE77" s="2"/>
      <c r="AF77" s="2"/>
      <c r="AG77" s="2"/>
      <c r="AM77" s="2"/>
    </row>
    <row r="78" spans="1:39" x14ac:dyDescent="0.25">
      <c r="A78" s="1">
        <v>40028</v>
      </c>
      <c r="B78" s="13">
        <v>5.3937197176491987E-2</v>
      </c>
      <c r="C78" s="13">
        <f t="shared" si="6"/>
        <v>5.3570530509825319E-2</v>
      </c>
      <c r="D78" s="13">
        <v>0.12445007789933994</v>
      </c>
      <c r="E78" s="13">
        <f t="shared" si="7"/>
        <v>0.12408341123267327</v>
      </c>
      <c r="F78" s="13">
        <v>2.9499940484580763E-2</v>
      </c>
      <c r="G78" s="13">
        <f t="shared" si="8"/>
        <v>2.9133273817914095E-2</v>
      </c>
      <c r="H78" s="14">
        <v>5.9033738606636445E-2</v>
      </c>
      <c r="I78" s="14">
        <v>-2.9900464788722349E-2</v>
      </c>
      <c r="J78" s="13">
        <v>-5.3288245025927043E-2</v>
      </c>
      <c r="K78" s="13">
        <f t="shared" si="9"/>
        <v>-5.3654911692593711E-2</v>
      </c>
      <c r="L78" s="14">
        <v>5.9793039455168298E-2</v>
      </c>
      <c r="M78" s="14">
        <v>-0.11344795114776202</v>
      </c>
      <c r="N78" s="13">
        <v>3.3560189240494864E-2</v>
      </c>
      <c r="O78" s="13">
        <f t="shared" si="10"/>
        <v>3.3193522573828196E-2</v>
      </c>
      <c r="P78" s="13">
        <v>3.8649742633621413E-2</v>
      </c>
      <c r="Q78" s="13">
        <f t="shared" si="11"/>
        <v>3.8283075966954745E-2</v>
      </c>
      <c r="R78" s="14">
        <v>5.1325832206041686E-2</v>
      </c>
      <c r="S78" s="14">
        <v>-1.304275623908694E-2</v>
      </c>
      <c r="W78" s="2"/>
      <c r="X78" s="2"/>
      <c r="Y78" s="2"/>
      <c r="AE78" s="2"/>
      <c r="AF78" s="2"/>
      <c r="AG78" s="2"/>
      <c r="AM78" s="2"/>
    </row>
    <row r="79" spans="1:39" x14ac:dyDescent="0.25">
      <c r="A79" s="1">
        <v>39995</v>
      </c>
      <c r="B79" s="13">
        <v>-1.0517511468050952E-2</v>
      </c>
      <c r="C79" s="13">
        <f t="shared" si="6"/>
        <v>-1.0884178134717619E-2</v>
      </c>
      <c r="D79" s="13">
        <v>0.13476226640934039</v>
      </c>
      <c r="E79" s="13">
        <f t="shared" si="7"/>
        <v>0.13439559974267373</v>
      </c>
      <c r="F79" s="13">
        <v>0.14716001271753718</v>
      </c>
      <c r="G79" s="13">
        <f t="shared" si="8"/>
        <v>0.14679334605087052</v>
      </c>
      <c r="H79" s="14">
        <v>0.10831814314119077</v>
      </c>
      <c r="I79" s="14">
        <v>3.8475202909679748E-2</v>
      </c>
      <c r="J79" s="13">
        <v>2.510157661479432E-2</v>
      </c>
      <c r="K79" s="13">
        <f t="shared" si="9"/>
        <v>2.4734909948127652E-2</v>
      </c>
      <c r="L79" s="14">
        <v>0.10397986454109216</v>
      </c>
      <c r="M79" s="14">
        <v>-7.9244954592964517E-2</v>
      </c>
      <c r="N79" s="13">
        <v>7.4141727016716619E-2</v>
      </c>
      <c r="O79" s="13">
        <f t="shared" si="10"/>
        <v>7.3775060350049951E-2</v>
      </c>
      <c r="P79" s="13">
        <v>7.4126586068405234E-2</v>
      </c>
      <c r="Q79" s="13">
        <f t="shared" si="11"/>
        <v>7.3759919401738566E-2</v>
      </c>
      <c r="R79" s="14">
        <v>9.8381913688714587E-2</v>
      </c>
      <c r="S79" s="14">
        <v>-2.4621994286976021E-2</v>
      </c>
      <c r="W79" s="2"/>
      <c r="X79" s="2"/>
      <c r="Y79" s="2"/>
      <c r="AE79" s="2"/>
      <c r="AF79" s="2"/>
      <c r="AG79" s="2"/>
      <c r="AM79" s="2"/>
    </row>
    <row r="80" spans="1:39" x14ac:dyDescent="0.25">
      <c r="A80" s="1">
        <v>39965</v>
      </c>
      <c r="B80" s="13">
        <v>0.13786501873403709</v>
      </c>
      <c r="C80" s="13">
        <f t="shared" si="6"/>
        <v>0.13749835206737043</v>
      </c>
      <c r="D80" s="13">
        <v>-7.5609723205767615E-2</v>
      </c>
      <c r="E80" s="13">
        <f t="shared" si="7"/>
        <v>-7.5976389872434283E-2</v>
      </c>
      <c r="F80" s="13">
        <v>4.8744577348322306E-2</v>
      </c>
      <c r="G80" s="13">
        <f t="shared" si="8"/>
        <v>4.8377910681655638E-2</v>
      </c>
      <c r="H80" s="14">
        <v>1.8514260071493899E-2</v>
      </c>
      <c r="I80" s="14">
        <v>2.9863650610161739E-2</v>
      </c>
      <c r="J80" s="13">
        <v>7.2701707211224709E-2</v>
      </c>
      <c r="K80" s="13">
        <f t="shared" si="9"/>
        <v>7.2335040544558041E-2</v>
      </c>
      <c r="L80" s="14">
        <v>2.346456744634277E-2</v>
      </c>
      <c r="M80" s="14">
        <v>4.8870473098215267E-2</v>
      </c>
      <c r="N80" s="13">
        <v>1.9582653030303376E-4</v>
      </c>
      <c r="O80" s="13">
        <f t="shared" si="10"/>
        <v>-1.7084013636363291E-4</v>
      </c>
      <c r="P80" s="13">
        <v>4.592539502195412E-2</v>
      </c>
      <c r="Q80" s="13">
        <f t="shared" si="11"/>
        <v>4.5558728355287452E-2</v>
      </c>
      <c r="R80" s="14">
        <v>1.2638383273828971E-2</v>
      </c>
      <c r="S80" s="14">
        <v>3.2920345081458482E-2</v>
      </c>
      <c r="W80" s="2"/>
      <c r="X80" s="2"/>
      <c r="Y80" s="2"/>
      <c r="AE80" s="2"/>
      <c r="AF80" s="2"/>
      <c r="AG80" s="2"/>
      <c r="AM80" s="2"/>
    </row>
    <row r="81" spans="1:39" x14ac:dyDescent="0.25">
      <c r="A81" s="1">
        <v>39934</v>
      </c>
      <c r="B81" s="13">
        <v>3.7643966481832832E-2</v>
      </c>
      <c r="C81" s="13">
        <f t="shared" si="6"/>
        <v>3.7277299815166164E-2</v>
      </c>
      <c r="D81" s="13">
        <v>0.11818182647070195</v>
      </c>
      <c r="E81" s="13">
        <f t="shared" si="7"/>
        <v>0.11781515980403529</v>
      </c>
      <c r="F81" s="13">
        <v>7.9313377764653081E-2</v>
      </c>
      <c r="G81" s="13">
        <f t="shared" si="8"/>
        <v>7.8946711097986413E-2</v>
      </c>
      <c r="H81" s="14">
        <v>8.2741404221728085E-2</v>
      </c>
      <c r="I81" s="14">
        <v>-3.7946931237416714E-3</v>
      </c>
      <c r="J81" s="13">
        <v>-3.1420753778716649E-2</v>
      </c>
      <c r="K81" s="13">
        <f t="shared" si="9"/>
        <v>-3.1787420445383317E-2</v>
      </c>
      <c r="L81" s="14">
        <v>8.1048576244603487E-2</v>
      </c>
      <c r="M81" s="14">
        <v>-0.11283599668998681</v>
      </c>
      <c r="N81" s="13">
        <v>5.3081446255385467E-2</v>
      </c>
      <c r="O81" s="13">
        <f t="shared" si="10"/>
        <v>5.2714779588718799E-2</v>
      </c>
      <c r="P81" s="13">
        <v>5.0929604234617808E-2</v>
      </c>
      <c r="Q81" s="13">
        <f t="shared" si="11"/>
        <v>5.056293756795114E-2</v>
      </c>
      <c r="R81" s="14">
        <v>7.3961590017938367E-2</v>
      </c>
      <c r="S81" s="14">
        <v>-2.3398652449987227E-2</v>
      </c>
      <c r="W81" s="2"/>
      <c r="X81" s="2"/>
      <c r="Y81" s="2"/>
      <c r="AE81" s="2"/>
      <c r="AF81" s="2"/>
      <c r="AG81" s="2"/>
      <c r="AM81" s="2"/>
    </row>
    <row r="82" spans="1:39" x14ac:dyDescent="0.25">
      <c r="A82" s="1">
        <v>39904</v>
      </c>
      <c r="B82" s="13">
        <v>0.10288519778314249</v>
      </c>
      <c r="C82" s="13">
        <f t="shared" si="6"/>
        <v>0.10251853111647583</v>
      </c>
      <c r="D82" s="13">
        <v>0.24374492962980396</v>
      </c>
      <c r="E82" s="13">
        <f t="shared" si="7"/>
        <v>0.2433782629631373</v>
      </c>
      <c r="F82" s="13">
        <v>0.19701291739575461</v>
      </c>
      <c r="G82" s="13">
        <f t="shared" si="8"/>
        <v>0.19664625072908795</v>
      </c>
      <c r="H82" s="14">
        <v>0.13234411204511398</v>
      </c>
      <c r="I82" s="14">
        <v>6.4302138683973969E-2</v>
      </c>
      <c r="J82" s="13">
        <v>9.6405158049968409E-2</v>
      </c>
      <c r="K82" s="13">
        <f t="shared" si="9"/>
        <v>9.6038491383301741E-2</v>
      </c>
      <c r="L82" s="14">
        <v>0.12552078190640537</v>
      </c>
      <c r="M82" s="14">
        <v>-2.9482290523103624E-2</v>
      </c>
      <c r="N82" s="13">
        <v>9.3925079862164695E-2</v>
      </c>
      <c r="O82" s="13">
        <f t="shared" si="10"/>
        <v>9.3558413195498027E-2</v>
      </c>
      <c r="P82" s="13">
        <v>0.16001205071466737</v>
      </c>
      <c r="Q82" s="13">
        <f t="shared" si="11"/>
        <v>0.15964538404800072</v>
      </c>
      <c r="R82" s="14">
        <v>0.12132158316672384</v>
      </c>
      <c r="S82" s="14">
        <v>3.8323800881276876E-2</v>
      </c>
      <c r="W82" s="2"/>
      <c r="X82" s="2"/>
      <c r="Y82" s="2"/>
      <c r="AE82" s="2"/>
      <c r="AF82" s="2"/>
      <c r="AG82" s="2"/>
      <c r="AM82" s="2"/>
    </row>
    <row r="83" spans="1:39" x14ac:dyDescent="0.25">
      <c r="A83" s="1">
        <v>39874</v>
      </c>
      <c r="B83" s="13">
        <v>0.13746133360586479</v>
      </c>
      <c r="C83" s="13">
        <f t="shared" si="6"/>
        <v>0.13709466693919814</v>
      </c>
      <c r="D83" s="13">
        <v>0.16323842437401789</v>
      </c>
      <c r="E83" s="13">
        <f t="shared" si="7"/>
        <v>0.16287175770735124</v>
      </c>
      <c r="F83" s="13">
        <v>0.17702377124705815</v>
      </c>
      <c r="G83" s="13">
        <f t="shared" si="8"/>
        <v>0.17665710458039149</v>
      </c>
      <c r="H83" s="14">
        <v>0.12199621447346376</v>
      </c>
      <c r="I83" s="14">
        <v>5.4660890106927734E-2</v>
      </c>
      <c r="J83" s="13">
        <v>0.13350827082098676</v>
      </c>
      <c r="K83" s="13">
        <f t="shared" si="9"/>
        <v>0.13314160415432011</v>
      </c>
      <c r="L83" s="14">
        <v>0.11624318700952506</v>
      </c>
      <c r="M83" s="14">
        <v>1.689841714479505E-2</v>
      </c>
      <c r="N83" s="13">
        <v>8.540446162249471E-2</v>
      </c>
      <c r="O83" s="13">
        <f t="shared" si="10"/>
        <v>8.5037794955828042E-2</v>
      </c>
      <c r="P83" s="13">
        <v>0.15280795001198189</v>
      </c>
      <c r="Q83" s="13">
        <f t="shared" si="11"/>
        <v>0.15244128334531523</v>
      </c>
      <c r="R83" s="14">
        <v>0.11144155081359823</v>
      </c>
      <c r="S83" s="14">
        <v>4.0999732531717001E-2</v>
      </c>
      <c r="W83" s="2"/>
      <c r="X83" s="2"/>
      <c r="Y83" s="2"/>
      <c r="AE83" s="2"/>
      <c r="AF83" s="2"/>
      <c r="AG83" s="2"/>
      <c r="AM83" s="2"/>
    </row>
    <row r="84" spans="1:39" x14ac:dyDescent="0.25">
      <c r="A84" s="1">
        <v>39846</v>
      </c>
      <c r="B84" s="13">
        <v>-4.9079932686390583E-2</v>
      </c>
      <c r="C84" s="13">
        <f t="shared" si="6"/>
        <v>-4.9446599353057251E-2</v>
      </c>
      <c r="D84" s="13">
        <v>-0.10427278009696442</v>
      </c>
      <c r="E84" s="13">
        <f t="shared" si="7"/>
        <v>-0.10463944676363109</v>
      </c>
      <c r="F84" s="13">
        <v>-9.097907164346164E-3</v>
      </c>
      <c r="G84" s="13">
        <f t="shared" si="8"/>
        <v>-9.4645738310128302E-3</v>
      </c>
      <c r="H84" s="14">
        <v>-0.11522992764136546</v>
      </c>
      <c r="I84" s="14">
        <v>0.10576535381035262</v>
      </c>
      <c r="J84" s="13">
        <v>0.10149610676640604</v>
      </c>
      <c r="K84" s="13">
        <f t="shared" si="9"/>
        <v>0.10112944009973937</v>
      </c>
      <c r="L84" s="14">
        <v>-9.6446205231932147E-2</v>
      </c>
      <c r="M84" s="14">
        <v>0.19757564533167152</v>
      </c>
      <c r="N84" s="13">
        <v>-0.10993119757149228</v>
      </c>
      <c r="O84" s="13">
        <f t="shared" si="10"/>
        <v>-0.11029786423815895</v>
      </c>
      <c r="P84" s="13">
        <v>-1.523862829532378E-2</v>
      </c>
      <c r="Q84" s="13">
        <f t="shared" si="11"/>
        <v>-1.5605294961990446E-2</v>
      </c>
      <c r="R84" s="14">
        <v>-0.11505875447768267</v>
      </c>
      <c r="S84" s="14">
        <v>9.9453459515692219E-2</v>
      </c>
      <c r="W84" s="2"/>
      <c r="X84" s="2"/>
      <c r="Y84" s="2"/>
      <c r="AE84" s="2"/>
      <c r="AF84" s="2"/>
      <c r="AG84" s="2"/>
      <c r="AM84" s="2"/>
    </row>
    <row r="85" spans="1:39" x14ac:dyDescent="0.25">
      <c r="A85" s="1">
        <v>39815</v>
      </c>
      <c r="B85" s="13">
        <v>-0.12037036289224098</v>
      </c>
      <c r="C85" s="13">
        <f t="shared" si="6"/>
        <v>-0.12073702955890765</v>
      </c>
      <c r="D85" s="13">
        <v>-0.18105944169820848</v>
      </c>
      <c r="E85" s="13">
        <f t="shared" si="7"/>
        <v>-0.18142610836487513</v>
      </c>
      <c r="F85" s="13">
        <v>5.6004716395460903E-2</v>
      </c>
      <c r="G85" s="13">
        <f t="shared" si="8"/>
        <v>5.5638049728794235E-2</v>
      </c>
      <c r="H85" s="14">
        <v>-8.5750451569162028E-2</v>
      </c>
      <c r="I85" s="14">
        <v>0.14138850129795627</v>
      </c>
      <c r="J85" s="13">
        <v>0.14703590380335235</v>
      </c>
      <c r="K85" s="13">
        <f t="shared" si="9"/>
        <v>0.1466692371366857</v>
      </c>
      <c r="L85" s="14">
        <v>-7.0015847289515543E-2</v>
      </c>
      <c r="M85" s="14">
        <v>0.21668508442620124</v>
      </c>
      <c r="N85" s="13">
        <v>-8.5657342928314395E-2</v>
      </c>
      <c r="O85" s="13">
        <f t="shared" si="10"/>
        <v>-8.6024009594981063E-2</v>
      </c>
      <c r="P85" s="13">
        <v>-2.4597296097909047E-2</v>
      </c>
      <c r="Q85" s="13">
        <f t="shared" si="11"/>
        <v>-2.4963962764575715E-2</v>
      </c>
      <c r="R85" s="14">
        <v>-8.6912150268484534E-2</v>
      </c>
      <c r="S85" s="14">
        <v>6.1948187503908819E-2</v>
      </c>
      <c r="W85" s="2"/>
      <c r="X85" s="2"/>
      <c r="Y85" s="2"/>
      <c r="AE85" s="2"/>
      <c r="AF85" s="2"/>
      <c r="AG85" s="2"/>
      <c r="AM85" s="2"/>
    </row>
    <row r="86" spans="1:39" x14ac:dyDescent="0.25">
      <c r="A86" s="1">
        <v>39783</v>
      </c>
      <c r="B86" s="13">
        <v>-3.8575665351683081E-2</v>
      </c>
      <c r="C86" s="13">
        <f t="shared" si="6"/>
        <v>-3.8942332018349748E-2</v>
      </c>
      <c r="D86" s="13">
        <v>-4.1060656406382854E-3</v>
      </c>
      <c r="E86" s="13">
        <f t="shared" si="7"/>
        <v>-4.4727323073049524E-3</v>
      </c>
      <c r="F86" s="13">
        <v>-7.8989906932228349E-2</v>
      </c>
      <c r="G86" s="13">
        <f t="shared" si="8"/>
        <v>-7.9356573598895017E-2</v>
      </c>
      <c r="H86" s="14">
        <v>2.7775381915296798E-2</v>
      </c>
      <c r="I86" s="14">
        <v>-0.10713195551419182</v>
      </c>
      <c r="J86" s="13">
        <v>0.20093671660569742</v>
      </c>
      <c r="K86" s="13">
        <f t="shared" si="9"/>
        <v>0.20057004993903077</v>
      </c>
      <c r="L86" s="14">
        <v>3.1767793890412621E-2</v>
      </c>
      <c r="M86" s="14">
        <v>0.16880225604861815</v>
      </c>
      <c r="N86" s="13">
        <v>7.8215768970539834E-3</v>
      </c>
      <c r="O86" s="13">
        <f t="shared" si="10"/>
        <v>7.4549102303873164E-3</v>
      </c>
      <c r="P86" s="13">
        <v>1.9816269670286928E-2</v>
      </c>
      <c r="Q86" s="13">
        <f t="shared" si="11"/>
        <v>1.944960300362026E-2</v>
      </c>
      <c r="R86" s="14">
        <v>2.1480776891416621E-2</v>
      </c>
      <c r="S86" s="14">
        <v>-2.0311738877963614E-3</v>
      </c>
      <c r="W86" s="2"/>
      <c r="X86" s="2"/>
      <c r="Y86" s="2"/>
      <c r="AE86" s="2"/>
      <c r="AF86" s="2"/>
      <c r="AG86" s="2"/>
      <c r="AM86" s="2"/>
    </row>
    <row r="87" spans="1:39" x14ac:dyDescent="0.25">
      <c r="A87" s="1">
        <v>39755</v>
      </c>
      <c r="B87" s="13">
        <v>-8.8357519415369568E-2</v>
      </c>
      <c r="C87" s="13">
        <f t="shared" si="6"/>
        <v>-8.8724186082036235E-2</v>
      </c>
      <c r="D87" s="13">
        <v>-0.23248486480852357</v>
      </c>
      <c r="E87" s="13">
        <f t="shared" si="7"/>
        <v>-0.23285153147519022</v>
      </c>
      <c r="F87" s="13">
        <v>-0.1386747204386008</v>
      </c>
      <c r="G87" s="13">
        <f t="shared" si="8"/>
        <v>-0.13904138710526745</v>
      </c>
      <c r="H87" s="14">
        <v>-7.262426966834673E-2</v>
      </c>
      <c r="I87" s="14">
        <v>-6.641711743692072E-2</v>
      </c>
      <c r="J87" s="13">
        <v>-0.25401817770726137</v>
      </c>
      <c r="K87" s="13">
        <f t="shared" si="9"/>
        <v>-0.25438484437392805</v>
      </c>
      <c r="L87" s="14">
        <v>-5.8247331281765222E-2</v>
      </c>
      <c r="M87" s="14">
        <v>-0.19613751309216282</v>
      </c>
      <c r="N87" s="13">
        <v>-7.4849042580645175E-2</v>
      </c>
      <c r="O87" s="13">
        <f t="shared" si="10"/>
        <v>-7.5215709247311843E-2</v>
      </c>
      <c r="P87" s="13">
        <v>-0.17838382059243882</v>
      </c>
      <c r="Q87" s="13">
        <f t="shared" si="11"/>
        <v>-0.17875048725910547</v>
      </c>
      <c r="R87" s="14">
        <v>-7.4379449692826935E-2</v>
      </c>
      <c r="S87" s="14">
        <v>-0.10437103756627854</v>
      </c>
      <c r="W87" s="2"/>
      <c r="X87" s="2"/>
      <c r="Y87" s="2"/>
      <c r="AE87" s="2"/>
      <c r="AF87" s="2"/>
      <c r="AG87" s="2"/>
      <c r="AM87" s="2"/>
    </row>
    <row r="88" spans="1:39" x14ac:dyDescent="0.25">
      <c r="A88" s="1">
        <v>39722</v>
      </c>
      <c r="B88" s="13">
        <v>-0.16335706402110453</v>
      </c>
      <c r="C88" s="13">
        <f t="shared" si="6"/>
        <v>-0.16372373068777119</v>
      </c>
      <c r="D88" s="13">
        <v>-0.10988710554072774</v>
      </c>
      <c r="E88" s="13">
        <f t="shared" si="7"/>
        <v>-0.11025377220739441</v>
      </c>
      <c r="F88" s="13">
        <v>-5.3404844728791111E-2</v>
      </c>
      <c r="G88" s="13">
        <f t="shared" si="8"/>
        <v>-5.3771511395457779E-2</v>
      </c>
      <c r="H88" s="14">
        <v>-0.18748182631299043</v>
      </c>
      <c r="I88" s="14">
        <v>0.13371031491753266</v>
      </c>
      <c r="J88" s="13">
        <v>-0.21330400733084096</v>
      </c>
      <c r="K88" s="13">
        <f t="shared" si="9"/>
        <v>-0.21367067399750761</v>
      </c>
      <c r="L88" s="14">
        <v>-0.16122495296927372</v>
      </c>
      <c r="M88" s="14">
        <v>-5.2445721028233888E-2</v>
      </c>
      <c r="N88" s="13">
        <v>-0.1694245237674199</v>
      </c>
      <c r="O88" s="13">
        <f t="shared" si="10"/>
        <v>-0.16979119043408655</v>
      </c>
      <c r="P88" s="13">
        <v>-0.13498825540536608</v>
      </c>
      <c r="Q88" s="13">
        <f t="shared" si="11"/>
        <v>-0.13535492207203273</v>
      </c>
      <c r="R88" s="14">
        <v>-0.18404388807681291</v>
      </c>
      <c r="S88" s="14">
        <v>4.8688966004780176E-2</v>
      </c>
      <c r="W88" s="2"/>
      <c r="X88" s="2"/>
      <c r="Y88" s="2"/>
      <c r="AE88" s="2"/>
      <c r="AF88" s="2"/>
      <c r="AG88" s="2"/>
      <c r="AM88" s="2"/>
    </row>
    <row r="89" spans="1:39" x14ac:dyDescent="0.25">
      <c r="A89" s="1">
        <v>39693</v>
      </c>
      <c r="B89" s="13">
        <v>-2.1986066881428561E-2</v>
      </c>
      <c r="C89" s="13">
        <f t="shared" si="6"/>
        <v>-2.2352733548095229E-2</v>
      </c>
      <c r="D89" s="13">
        <v>0.2133022207788072</v>
      </c>
      <c r="E89" s="13">
        <f t="shared" si="7"/>
        <v>0.21293555411214055</v>
      </c>
      <c r="F89" s="13">
        <v>-0.32955814635965447</v>
      </c>
      <c r="G89" s="13">
        <f t="shared" si="8"/>
        <v>-0.32992481302632115</v>
      </c>
      <c r="H89" s="14">
        <v>-9.1985567936653981E-2</v>
      </c>
      <c r="I89" s="14">
        <v>-0.23793924508966718</v>
      </c>
      <c r="J89" s="13">
        <v>-9.9616337077498673E-2</v>
      </c>
      <c r="K89" s="13">
        <f t="shared" si="9"/>
        <v>-9.9983003744165341E-2</v>
      </c>
      <c r="L89" s="14">
        <v>-7.5606053743721188E-2</v>
      </c>
      <c r="M89" s="14">
        <v>-2.4376950000444153E-2</v>
      </c>
      <c r="N89" s="13">
        <v>-9.0791433779084607E-2</v>
      </c>
      <c r="O89" s="13">
        <f t="shared" si="10"/>
        <v>-9.1158100445751275E-2</v>
      </c>
      <c r="P89" s="13">
        <v>-5.9464582384943628E-2</v>
      </c>
      <c r="Q89" s="13">
        <f t="shared" si="11"/>
        <v>-5.9831249051610295E-2</v>
      </c>
      <c r="R89" s="14">
        <v>-9.2865354869687333E-2</v>
      </c>
      <c r="S89" s="14">
        <v>3.3034105818077038E-2</v>
      </c>
      <c r="W89" s="2"/>
      <c r="X89" s="2"/>
      <c r="Y89" s="2"/>
      <c r="AE89" s="2"/>
      <c r="AF89" s="2"/>
      <c r="AG89" s="2"/>
      <c r="AM89" s="2"/>
    </row>
    <row r="90" spans="1:39" x14ac:dyDescent="0.25">
      <c r="A90" s="1">
        <v>39661</v>
      </c>
      <c r="B90" s="13">
        <v>6.5273955385851512E-2</v>
      </c>
      <c r="C90" s="13">
        <f t="shared" si="6"/>
        <v>6.4907288719184844E-2</v>
      </c>
      <c r="D90" s="13">
        <v>-5.2670482351741064E-2</v>
      </c>
      <c r="E90" s="13">
        <f t="shared" si="7"/>
        <v>-5.3037149018407732E-2</v>
      </c>
      <c r="F90" s="13">
        <v>6.656167436315924E-2</v>
      </c>
      <c r="G90" s="13">
        <f t="shared" si="8"/>
        <v>6.6195007696492572E-2</v>
      </c>
      <c r="H90" s="14">
        <v>3.3081194296600516E-2</v>
      </c>
      <c r="I90" s="14">
        <v>3.3113813399892056E-2</v>
      </c>
      <c r="J90" s="13">
        <v>5.8553867359385163E-2</v>
      </c>
      <c r="K90" s="13">
        <f t="shared" si="9"/>
        <v>5.8187200692718495E-2</v>
      </c>
      <c r="L90" s="14">
        <v>3.6524816032518871E-2</v>
      </c>
      <c r="M90" s="14">
        <v>2.1662384660199624E-2</v>
      </c>
      <c r="N90" s="13">
        <v>1.2190464532380041E-2</v>
      </c>
      <c r="O90" s="13">
        <f t="shared" si="10"/>
        <v>1.1823797865713375E-2</v>
      </c>
      <c r="P90" s="13">
        <v>3.4429753689163713E-2</v>
      </c>
      <c r="Q90" s="13">
        <f t="shared" si="11"/>
        <v>3.4063087022497045E-2</v>
      </c>
      <c r="R90" s="14">
        <v>2.6546694641753917E-2</v>
      </c>
      <c r="S90" s="14">
        <v>7.5163923807431282E-3</v>
      </c>
      <c r="W90" s="2"/>
      <c r="X90" s="2"/>
      <c r="Y90" s="2"/>
      <c r="AE90" s="2"/>
      <c r="AF90" s="2"/>
      <c r="AG90" s="2"/>
      <c r="AM90" s="2"/>
    </row>
    <row r="91" spans="1:39" x14ac:dyDescent="0.25">
      <c r="A91" s="1">
        <v>39630</v>
      </c>
      <c r="B91" s="13">
        <v>-6.5067249886410661E-2</v>
      </c>
      <c r="C91" s="13">
        <f t="shared" si="6"/>
        <v>-6.5433916553077329E-2</v>
      </c>
      <c r="D91" s="13">
        <v>0.19746538119846083</v>
      </c>
      <c r="E91" s="13">
        <f t="shared" si="7"/>
        <v>0.19709871453179417</v>
      </c>
      <c r="F91" s="13">
        <v>-5.0704684025717671E-2</v>
      </c>
      <c r="G91" s="13">
        <f t="shared" si="8"/>
        <v>-5.1071350692384339E-2</v>
      </c>
      <c r="H91" s="14">
        <v>6.3026866680559995E-3</v>
      </c>
      <c r="I91" s="14">
        <v>-5.737403736044034E-2</v>
      </c>
      <c r="J91" s="13">
        <v>4.104723739132049E-2</v>
      </c>
      <c r="K91" s="13">
        <f t="shared" si="9"/>
        <v>4.0680570724653822E-2</v>
      </c>
      <c r="L91" s="14">
        <v>1.2516060244164599E-2</v>
      </c>
      <c r="M91" s="14">
        <v>2.8164510480489222E-2</v>
      </c>
      <c r="N91" s="13">
        <v>-9.8593710937500134E-3</v>
      </c>
      <c r="O91" s="13">
        <f t="shared" si="10"/>
        <v>-1.022603776041668E-2</v>
      </c>
      <c r="P91" s="13">
        <v>3.0685171169413245E-2</v>
      </c>
      <c r="Q91" s="13">
        <f t="shared" si="11"/>
        <v>3.0318504502746577E-2</v>
      </c>
      <c r="R91" s="14">
        <v>9.7893849549284158E-4</v>
      </c>
      <c r="S91" s="14">
        <v>2.9339566007253737E-2</v>
      </c>
      <c r="W91" s="2"/>
      <c r="X91" s="2"/>
      <c r="Y91" s="2"/>
      <c r="AE91" s="2"/>
      <c r="AF91" s="2"/>
      <c r="AG91" s="2"/>
      <c r="AM91" s="2"/>
    </row>
    <row r="92" spans="1:39" x14ac:dyDescent="0.25">
      <c r="A92" s="1">
        <v>39601</v>
      </c>
      <c r="B92" s="13">
        <v>-2.8601704961133061E-2</v>
      </c>
      <c r="C92" s="13">
        <f t="shared" si="6"/>
        <v>-2.8968371627799729E-2</v>
      </c>
      <c r="D92" s="13">
        <v>-0.20209303413337543</v>
      </c>
      <c r="E92" s="13">
        <f t="shared" si="7"/>
        <v>-0.20245970080004208</v>
      </c>
      <c r="F92" s="13">
        <v>-0.11290057631682782</v>
      </c>
      <c r="G92" s="13">
        <f t="shared" si="8"/>
        <v>-0.11326724298349448</v>
      </c>
      <c r="H92" s="14">
        <v>-8.6120910967562511E-2</v>
      </c>
      <c r="I92" s="14">
        <v>-2.7146332015931973E-2</v>
      </c>
      <c r="J92" s="13">
        <v>-0.10156825159636423</v>
      </c>
      <c r="K92" s="13">
        <f t="shared" si="9"/>
        <v>-0.1019349182630309</v>
      </c>
      <c r="L92" s="14">
        <v>-7.0347989369614769E-2</v>
      </c>
      <c r="M92" s="14">
        <v>-3.1586928893416133E-2</v>
      </c>
      <c r="N92" s="13">
        <v>-8.5962384902803612E-2</v>
      </c>
      <c r="O92" s="13">
        <f t="shared" si="10"/>
        <v>-8.632905156947028E-2</v>
      </c>
      <c r="P92" s="13">
        <v>-0.11129089175192514</v>
      </c>
      <c r="Q92" s="13">
        <f t="shared" si="11"/>
        <v>-0.1116575584185918</v>
      </c>
      <c r="R92" s="14">
        <v>-8.7265859881125438E-2</v>
      </c>
      <c r="S92" s="14">
        <v>-2.4391698537466366E-2</v>
      </c>
      <c r="W92" s="2"/>
      <c r="X92" s="2"/>
      <c r="Y92" s="2"/>
      <c r="AE92" s="2"/>
      <c r="AF92" s="2"/>
      <c r="AG92" s="2"/>
      <c r="AM92" s="2"/>
    </row>
    <row r="93" spans="1:39" x14ac:dyDescent="0.25">
      <c r="A93" s="1">
        <v>39569</v>
      </c>
      <c r="B93" s="13">
        <v>-3.3571630734746212E-3</v>
      </c>
      <c r="C93" s="13">
        <f t="shared" si="6"/>
        <v>-3.7238297401412878E-3</v>
      </c>
      <c r="D93" s="13">
        <v>-9.7586588584781683E-2</v>
      </c>
      <c r="E93" s="13">
        <f t="shared" si="7"/>
        <v>-9.7953255251448351E-2</v>
      </c>
      <c r="F93" s="13">
        <v>8.5081817185952174E-2</v>
      </c>
      <c r="G93" s="13">
        <f t="shared" si="8"/>
        <v>8.4715150519285506E-2</v>
      </c>
      <c r="H93" s="14">
        <v>3.1239738731198209E-2</v>
      </c>
      <c r="I93" s="14">
        <v>5.3475411788087297E-2</v>
      </c>
      <c r="J93" s="13">
        <v>3.802627640949794E-2</v>
      </c>
      <c r="K93" s="13">
        <f t="shared" si="9"/>
        <v>3.7659609742831272E-2</v>
      </c>
      <c r="L93" s="14">
        <v>3.4873825709304473E-2</v>
      </c>
      <c r="M93" s="14">
        <v>2.7857840335267989E-3</v>
      </c>
      <c r="N93" s="13">
        <v>1.0674181657577053E-2</v>
      </c>
      <c r="O93" s="13">
        <f t="shared" si="10"/>
        <v>1.0307514990910387E-2</v>
      </c>
      <c r="P93" s="13">
        <v>5.5410854842984514E-3</v>
      </c>
      <c r="Q93" s="13">
        <f t="shared" si="11"/>
        <v>5.1744188176317844E-3</v>
      </c>
      <c r="R93" s="14">
        <v>2.4788497825729911E-2</v>
      </c>
      <c r="S93" s="14">
        <v>-1.9614079008098126E-2</v>
      </c>
      <c r="W93" s="2"/>
      <c r="X93" s="2"/>
      <c r="Y93" s="2"/>
      <c r="AE93" s="2"/>
      <c r="AF93" s="2"/>
      <c r="AG93" s="2"/>
      <c r="AM93" s="2"/>
    </row>
    <row r="94" spans="1:39" x14ac:dyDescent="0.25">
      <c r="A94" s="1">
        <v>39539</v>
      </c>
      <c r="B94" s="13">
        <v>4.9330960478286686E-3</v>
      </c>
      <c r="C94" s="13">
        <f t="shared" si="6"/>
        <v>4.5664293811620016E-3</v>
      </c>
      <c r="D94" s="13">
        <v>0.11847259060915052</v>
      </c>
      <c r="E94" s="13">
        <f t="shared" si="7"/>
        <v>0.11810592394248386</v>
      </c>
      <c r="F94" s="13">
        <v>0.21219509407273626</v>
      </c>
      <c r="G94" s="13">
        <f t="shared" si="8"/>
        <v>0.21182842740606961</v>
      </c>
      <c r="H94" s="14">
        <v>7.6019707823788529E-2</v>
      </c>
      <c r="I94" s="14">
        <v>0.13580871958228108</v>
      </c>
      <c r="J94" s="13">
        <v>0.10280496061129196</v>
      </c>
      <c r="K94" s="13">
        <f t="shared" si="9"/>
        <v>0.10243829394462529</v>
      </c>
      <c r="L94" s="14">
        <v>7.5022117655493423E-2</v>
      </c>
      <c r="M94" s="14">
        <v>2.7416176289131872E-2</v>
      </c>
      <c r="N94" s="13">
        <v>4.7546697913198877E-2</v>
      </c>
      <c r="O94" s="13">
        <f t="shared" si="10"/>
        <v>4.7180031246532209E-2</v>
      </c>
      <c r="P94" s="13">
        <v>0.10960143533525185</v>
      </c>
      <c r="Q94" s="13">
        <f t="shared" si="11"/>
        <v>0.10923476866858518</v>
      </c>
      <c r="R94" s="14">
        <v>6.7543805398435242E-2</v>
      </c>
      <c r="S94" s="14">
        <v>4.1690963270149942E-2</v>
      </c>
      <c r="W94" s="2"/>
      <c r="X94" s="2"/>
      <c r="Y94" s="2"/>
      <c r="AE94" s="2"/>
      <c r="AF94" s="2"/>
      <c r="AG94" s="2"/>
      <c r="AM94" s="2"/>
    </row>
    <row r="95" spans="1:39" x14ac:dyDescent="0.25">
      <c r="A95" s="1">
        <v>39510</v>
      </c>
      <c r="B95" s="13">
        <v>4.3382298918951588E-2</v>
      </c>
      <c r="C95" s="13">
        <f t="shared" si="6"/>
        <v>4.301563225228492E-2</v>
      </c>
      <c r="D95" s="13">
        <v>5.658052579058799E-2</v>
      </c>
      <c r="E95" s="13">
        <f t="shared" si="7"/>
        <v>5.6213859123921323E-2</v>
      </c>
      <c r="F95" s="13">
        <v>0.14781636346652702</v>
      </c>
      <c r="G95" s="13">
        <f t="shared" si="8"/>
        <v>0.14744969679986036</v>
      </c>
      <c r="H95" s="14">
        <v>1.103874998355487E-2</v>
      </c>
      <c r="I95" s="14">
        <v>0.1364109468163055</v>
      </c>
      <c r="J95" s="13">
        <v>0.10594077701348271</v>
      </c>
      <c r="K95" s="13">
        <f t="shared" si="9"/>
        <v>0.10557411034681605</v>
      </c>
      <c r="L95" s="14">
        <v>1.6762263547099601E-2</v>
      </c>
      <c r="M95" s="14">
        <v>8.8811846799716446E-2</v>
      </c>
      <c r="N95" s="13">
        <v>-5.9596236145298409E-3</v>
      </c>
      <c r="O95" s="13">
        <f t="shared" si="10"/>
        <v>-6.326290281196508E-3</v>
      </c>
      <c r="P95" s="13">
        <v>8.8429991297387323E-2</v>
      </c>
      <c r="Q95" s="13">
        <f t="shared" si="11"/>
        <v>8.8063324630720655E-2</v>
      </c>
      <c r="R95" s="14">
        <v>5.5008675597866099E-3</v>
      </c>
      <c r="S95" s="14">
        <v>8.2562457070934042E-2</v>
      </c>
      <c r="W95" s="2"/>
      <c r="X95" s="2"/>
      <c r="Y95" s="2"/>
      <c r="AE95" s="2"/>
      <c r="AF95" s="2"/>
      <c r="AG95" s="2"/>
      <c r="AM95" s="2"/>
    </row>
    <row r="96" spans="1:39" x14ac:dyDescent="0.25">
      <c r="A96" s="1">
        <v>39479</v>
      </c>
      <c r="B96" s="13">
        <v>-0.16240211613979927</v>
      </c>
      <c r="C96" s="13">
        <f t="shared" si="6"/>
        <v>-0.16276878280646592</v>
      </c>
      <c r="D96" s="13">
        <v>-0.14240500679226845</v>
      </c>
      <c r="E96" s="13">
        <f t="shared" si="7"/>
        <v>-0.1427716734589351</v>
      </c>
      <c r="F96" s="13">
        <v>-7.6388878418661918E-2</v>
      </c>
      <c r="G96" s="13">
        <f t="shared" si="8"/>
        <v>-7.6755545085328586E-2</v>
      </c>
      <c r="H96" s="14">
        <v>-2.3939426384350003E-2</v>
      </c>
      <c r="I96" s="14">
        <v>-5.2816118700978583E-2</v>
      </c>
      <c r="J96" s="13">
        <v>-0.17027022536435876</v>
      </c>
      <c r="K96" s="13">
        <f t="shared" si="9"/>
        <v>-0.17063689203102542</v>
      </c>
      <c r="L96" s="14">
        <v>-1.4598053688945612E-2</v>
      </c>
      <c r="M96" s="14">
        <v>-0.15603883834207979</v>
      </c>
      <c r="N96" s="13">
        <v>-3.4761192772624461E-2</v>
      </c>
      <c r="O96" s="13">
        <f t="shared" si="10"/>
        <v>-3.5127859439291129E-2</v>
      </c>
      <c r="P96" s="13">
        <v>-0.1378665566787721</v>
      </c>
      <c r="Q96" s="13">
        <f t="shared" si="11"/>
        <v>-0.13823322334543875</v>
      </c>
      <c r="R96" s="14">
        <v>-2.7895821166145651E-2</v>
      </c>
      <c r="S96" s="14">
        <v>-0.1103374021792931</v>
      </c>
      <c r="W96" s="2"/>
      <c r="X96" s="2"/>
      <c r="Y96" s="2"/>
      <c r="AE96" s="2"/>
      <c r="AF96" s="2"/>
      <c r="AG96" s="2"/>
      <c r="AM96" s="2"/>
    </row>
    <row r="97" spans="1:39" x14ac:dyDescent="0.25">
      <c r="A97" s="1">
        <v>39449</v>
      </c>
      <c r="B97" s="13">
        <v>-8.4269705624826149E-2</v>
      </c>
      <c r="C97" s="13">
        <f t="shared" si="6"/>
        <v>-8.4636372291492817E-2</v>
      </c>
      <c r="D97" s="13">
        <v>9.5447176610055334E-2</v>
      </c>
      <c r="E97" s="13">
        <f t="shared" si="7"/>
        <v>9.5080509943388666E-2</v>
      </c>
      <c r="F97" s="13">
        <v>-0.31663973929927625</v>
      </c>
      <c r="G97" s="13">
        <f t="shared" si="8"/>
        <v>-0.31700640596594293</v>
      </c>
      <c r="H97" s="14">
        <v>-5.6003727217847576E-2</v>
      </c>
      <c r="I97" s="14">
        <v>-0.26100267874809535</v>
      </c>
      <c r="J97" s="13">
        <v>-0.1612694533815788</v>
      </c>
      <c r="K97" s="13">
        <f t="shared" si="9"/>
        <v>-0.16163612004824546</v>
      </c>
      <c r="L97" s="14">
        <v>-4.3345883064439816E-2</v>
      </c>
      <c r="M97" s="14">
        <v>-0.11829023698380564</v>
      </c>
      <c r="N97" s="13">
        <v>-6.116343193593643E-2</v>
      </c>
      <c r="O97" s="13">
        <f t="shared" si="10"/>
        <v>-6.1530098602603098E-2</v>
      </c>
      <c r="P97" s="13">
        <v>-0.11668293042390646</v>
      </c>
      <c r="Q97" s="13">
        <f t="shared" si="11"/>
        <v>-0.11704959709057312</v>
      </c>
      <c r="R97" s="14">
        <v>-5.8510381024490549E-2</v>
      </c>
      <c r="S97" s="14">
        <v>-5.8539216066082575E-2</v>
      </c>
      <c r="W97" s="2"/>
      <c r="X97" s="2"/>
      <c r="Y97" s="2"/>
      <c r="AE97" s="2"/>
      <c r="AF97" s="2"/>
      <c r="AG97" s="2"/>
      <c r="AM97" s="2"/>
    </row>
    <row r="98" spans="1:39" x14ac:dyDescent="0.25">
      <c r="A98" s="1">
        <v>39419</v>
      </c>
      <c r="B98" s="13">
        <v>5.9523854411705067E-2</v>
      </c>
      <c r="C98" s="13">
        <f t="shared" si="6"/>
        <v>5.9157187745038399E-2</v>
      </c>
      <c r="D98" s="13">
        <v>-4.3182789645221535E-2</v>
      </c>
      <c r="E98" s="13">
        <f t="shared" si="7"/>
        <v>-4.3549456311888203E-2</v>
      </c>
      <c r="F98" s="13">
        <v>8.7037613469176378E-2</v>
      </c>
      <c r="G98" s="13">
        <f t="shared" si="8"/>
        <v>8.667094680250971E-2</v>
      </c>
      <c r="H98" s="14">
        <v>7.7975118275906315E-3</v>
      </c>
      <c r="I98" s="14">
        <v>7.8873434974919082E-2</v>
      </c>
      <c r="J98" s="13">
        <v>2.2968209429510038E-2</v>
      </c>
      <c r="K98" s="13">
        <f t="shared" si="9"/>
        <v>2.2601542762843371E-2</v>
      </c>
      <c r="L98" s="14">
        <v>1.3856272801913672E-2</v>
      </c>
      <c r="M98" s="14">
        <v>8.7452699609296986E-3</v>
      </c>
      <c r="N98" s="13">
        <v>-8.6285090339686121E-3</v>
      </c>
      <c r="O98" s="13">
        <f t="shared" si="10"/>
        <v>-8.9951757006352783E-3</v>
      </c>
      <c r="P98" s="13">
        <v>3.1586721916292484E-2</v>
      </c>
      <c r="Q98" s="13">
        <f t="shared" si="11"/>
        <v>3.1220055249625817E-2</v>
      </c>
      <c r="R98" s="14">
        <v>2.4061772979844884E-3</v>
      </c>
      <c r="S98" s="14">
        <v>2.881387795164133E-2</v>
      </c>
      <c r="W98" s="2"/>
      <c r="X98" s="2"/>
      <c r="Y98" s="2"/>
      <c r="AE98" s="2"/>
      <c r="AF98" s="2"/>
      <c r="AG98" s="2"/>
      <c r="AM98" s="2"/>
    </row>
    <row r="99" spans="1:39" x14ac:dyDescent="0.25">
      <c r="A99" s="1">
        <v>39387</v>
      </c>
      <c r="B99" s="13">
        <v>-8.4186727988355317E-2</v>
      </c>
      <c r="C99" s="13">
        <f t="shared" si="6"/>
        <v>-8.4553394655021985E-2</v>
      </c>
      <c r="D99" s="13">
        <v>-2.9361773397418998E-2</v>
      </c>
      <c r="E99" s="13">
        <f t="shared" si="7"/>
        <v>-2.9728440064085666E-2</v>
      </c>
      <c r="F99" s="13">
        <v>-4.0694911817882186E-2</v>
      </c>
      <c r="G99" s="13">
        <f t="shared" si="8"/>
        <v>-4.1061578484548854E-2</v>
      </c>
      <c r="H99" s="14">
        <v>-3.5212259548161505E-2</v>
      </c>
      <c r="I99" s="14">
        <v>-5.8493189363873488E-3</v>
      </c>
      <c r="J99" s="13">
        <v>1.5815995158362336E-2</v>
      </c>
      <c r="K99" s="13">
        <f t="shared" si="9"/>
        <v>1.544932849169567E-2</v>
      </c>
      <c r="L99" s="14">
        <v>-2.4704916335178958E-2</v>
      </c>
      <c r="M99" s="14">
        <v>4.015424482687463E-2</v>
      </c>
      <c r="N99" s="13">
        <v>-4.4043417224814418E-2</v>
      </c>
      <c r="O99" s="13">
        <f t="shared" si="10"/>
        <v>-4.4410083891481086E-2</v>
      </c>
      <c r="P99" s="13">
        <v>-3.4606854511323545E-2</v>
      </c>
      <c r="Q99" s="13">
        <f t="shared" si="11"/>
        <v>-3.4973521177990213E-2</v>
      </c>
      <c r="R99" s="14">
        <v>-3.8658969486726008E-2</v>
      </c>
      <c r="S99" s="14">
        <v>3.6854483087357948E-3</v>
      </c>
      <c r="W99" s="2"/>
      <c r="X99" s="2"/>
      <c r="Y99" s="2"/>
      <c r="AE99" s="2"/>
      <c r="AF99" s="2"/>
      <c r="AG99" s="2"/>
      <c r="AM99" s="2"/>
    </row>
    <row r="100" spans="1:39" x14ac:dyDescent="0.25">
      <c r="A100" s="1">
        <v>39356</v>
      </c>
      <c r="B100" s="13">
        <v>0.24949090968194026</v>
      </c>
      <c r="C100" s="13">
        <f t="shared" si="6"/>
        <v>0.24912424301527361</v>
      </c>
      <c r="D100" s="13">
        <v>3.4085269924642031E-2</v>
      </c>
      <c r="E100" s="13">
        <f t="shared" si="7"/>
        <v>3.3718603257975363E-2</v>
      </c>
      <c r="F100" s="13">
        <v>0.23770122172912464</v>
      </c>
      <c r="G100" s="13">
        <f t="shared" si="8"/>
        <v>0.23733455506245799</v>
      </c>
      <c r="H100" s="14">
        <v>3.6277483510130604E-2</v>
      </c>
      <c r="I100" s="14">
        <v>0.20105707155232738</v>
      </c>
      <c r="J100" s="13">
        <v>-4.2941491294868676E-2</v>
      </c>
      <c r="K100" s="13">
        <f t="shared" si="9"/>
        <v>-4.3308157961535344E-2</v>
      </c>
      <c r="L100" s="14">
        <v>3.9390506989650298E-2</v>
      </c>
      <c r="M100" s="14">
        <v>-8.2698664951185635E-2</v>
      </c>
      <c r="N100" s="13">
        <v>1.4822338300311211E-2</v>
      </c>
      <c r="O100" s="13">
        <f t="shared" si="10"/>
        <v>1.4455671633644545E-2</v>
      </c>
      <c r="P100" s="13">
        <v>0.11958397751020958</v>
      </c>
      <c r="Q100" s="13">
        <f t="shared" si="11"/>
        <v>0.11921731084354291</v>
      </c>
      <c r="R100" s="14">
        <v>2.9598468262526961E-2</v>
      </c>
      <c r="S100" s="14">
        <v>8.9618842581015948E-2</v>
      </c>
      <c r="W100" s="2"/>
      <c r="X100" s="2"/>
      <c r="Y100" s="2"/>
      <c r="AE100" s="2"/>
      <c r="AF100" s="2"/>
      <c r="AG100" s="2"/>
      <c r="AM100" s="2"/>
    </row>
    <row r="101" spans="1:39" x14ac:dyDescent="0.25">
      <c r="A101" s="1">
        <v>39329</v>
      </c>
      <c r="B101" s="13">
        <v>2.5408948104977187E-2</v>
      </c>
      <c r="C101" s="13">
        <f t="shared" si="6"/>
        <v>2.5042281438310519E-2</v>
      </c>
      <c r="D101" s="13">
        <v>2.9200332927844325E-2</v>
      </c>
      <c r="E101" s="13">
        <f t="shared" si="7"/>
        <v>2.8833666261177657E-2</v>
      </c>
      <c r="F101" s="13">
        <v>0.10824667539850563</v>
      </c>
      <c r="G101" s="13">
        <f t="shared" si="8"/>
        <v>0.10788000873183896</v>
      </c>
      <c r="H101" s="14">
        <v>6.1746608802111039E-2</v>
      </c>
      <c r="I101" s="14">
        <v>4.6133399929727925E-2</v>
      </c>
      <c r="J101" s="13">
        <v>0.16568636387504124</v>
      </c>
      <c r="K101" s="13">
        <f t="shared" si="9"/>
        <v>0.16531969720837458</v>
      </c>
      <c r="L101" s="14">
        <v>6.2225312340279573E-2</v>
      </c>
      <c r="M101" s="14">
        <v>0.10309438486809501</v>
      </c>
      <c r="N101" s="13">
        <v>3.5794008343299488E-2</v>
      </c>
      <c r="O101" s="13">
        <f t="shared" si="10"/>
        <v>3.542734167663282E-2</v>
      </c>
      <c r="P101" s="13">
        <v>8.2135580076592093E-2</v>
      </c>
      <c r="Q101" s="13">
        <f t="shared" si="11"/>
        <v>8.1768913409925426E-2</v>
      </c>
      <c r="R101" s="14">
        <v>5.3916043900304189E-2</v>
      </c>
      <c r="S101" s="14">
        <v>2.7852869509621236E-2</v>
      </c>
      <c r="W101" s="2"/>
      <c r="X101" s="2"/>
      <c r="Y101" s="2"/>
      <c r="AE101" s="2"/>
      <c r="AF101" s="2"/>
      <c r="AG101" s="2"/>
      <c r="AM101" s="2"/>
    </row>
    <row r="102" spans="1:39" x14ac:dyDescent="0.25">
      <c r="A102" s="1">
        <v>39295</v>
      </c>
      <c r="B102" s="13">
        <v>-5.4949589672251969E-3</v>
      </c>
      <c r="C102" s="13">
        <f t="shared" si="6"/>
        <v>-5.861625633891864E-3</v>
      </c>
      <c r="D102" s="13">
        <v>1.1588361012457108E-2</v>
      </c>
      <c r="E102" s="13">
        <f t="shared" si="7"/>
        <v>1.1221694345790442E-2</v>
      </c>
      <c r="F102" s="13">
        <v>5.1001838839545066E-2</v>
      </c>
      <c r="G102" s="13">
        <f t="shared" si="8"/>
        <v>5.0635172172878398E-2</v>
      </c>
      <c r="H102" s="14">
        <v>3.3898651678954957E-2</v>
      </c>
      <c r="I102" s="14">
        <v>1.6736520493923442E-2</v>
      </c>
      <c r="J102" s="13">
        <v>1.7443378947754239E-2</v>
      </c>
      <c r="K102" s="13">
        <f t="shared" si="9"/>
        <v>1.7076712281087571E-2</v>
      </c>
      <c r="L102" s="14">
        <v>3.7257722247180908E-2</v>
      </c>
      <c r="M102" s="14">
        <v>-2.0181009966093337E-2</v>
      </c>
      <c r="N102" s="13">
        <v>1.2863571531556817E-2</v>
      </c>
      <c r="O102" s="13">
        <f t="shared" si="10"/>
        <v>1.249690486489015E-2</v>
      </c>
      <c r="P102" s="13">
        <v>1.8634654958132803E-2</v>
      </c>
      <c r="Q102" s="13">
        <f t="shared" si="11"/>
        <v>1.8267988291466135E-2</v>
      </c>
      <c r="R102" s="14">
        <v>2.7327191871170851E-2</v>
      </c>
      <c r="S102" s="14">
        <v>-9.0592035797047166E-3</v>
      </c>
      <c r="W102" s="2"/>
      <c r="X102" s="2"/>
      <c r="Y102" s="2"/>
      <c r="AE102" s="2"/>
      <c r="AF102" s="2"/>
      <c r="AG102" s="2"/>
      <c r="AM102" s="2"/>
    </row>
    <row r="103" spans="1:39" x14ac:dyDescent="0.25">
      <c r="A103" s="1">
        <v>39265</v>
      </c>
      <c r="B103" s="13">
        <v>-1.6287730148643386E-2</v>
      </c>
      <c r="C103" s="13">
        <f t="shared" si="6"/>
        <v>-1.6654396815310054E-2</v>
      </c>
      <c r="D103" s="13">
        <v>-8.456326856607789E-2</v>
      </c>
      <c r="E103" s="13">
        <f t="shared" si="7"/>
        <v>-8.4929935232744558E-2</v>
      </c>
      <c r="F103" s="13">
        <v>7.964594425291778E-2</v>
      </c>
      <c r="G103" s="13">
        <f t="shared" si="8"/>
        <v>7.9279277586251112E-2</v>
      </c>
      <c r="H103" s="14">
        <v>-2.0564077260696992E-2</v>
      </c>
      <c r="I103" s="14">
        <v>9.9843354846948104E-2</v>
      </c>
      <c r="J103" s="13">
        <v>0.14807771389693242</v>
      </c>
      <c r="K103" s="13">
        <f t="shared" si="9"/>
        <v>0.14771104723026576</v>
      </c>
      <c r="L103" s="14">
        <v>-1.1571823327854145E-2</v>
      </c>
      <c r="M103" s="14">
        <v>0.1592828705581199</v>
      </c>
      <c r="N103" s="13">
        <v>-3.1981878316802548E-2</v>
      </c>
      <c r="O103" s="13">
        <f t="shared" si="10"/>
        <v>-3.2348544983469216E-2</v>
      </c>
      <c r="P103" s="13">
        <v>3.1718164858782233E-2</v>
      </c>
      <c r="Q103" s="13">
        <f t="shared" si="11"/>
        <v>3.1351498192115565E-2</v>
      </c>
      <c r="R103" s="14">
        <v>-2.4673083570042092E-2</v>
      </c>
      <c r="S103" s="14">
        <v>5.602458176215766E-2</v>
      </c>
      <c r="W103" s="2"/>
      <c r="X103" s="2"/>
      <c r="Y103" s="2"/>
      <c r="AE103" s="2"/>
      <c r="AF103" s="2"/>
      <c r="AG103" s="2"/>
      <c r="AM103" s="2"/>
    </row>
    <row r="104" spans="1:39" x14ac:dyDescent="0.25">
      <c r="A104" s="1">
        <v>39234</v>
      </c>
      <c r="B104" s="13">
        <v>-3.9752363647838213E-2</v>
      </c>
      <c r="C104" s="13">
        <f t="shared" si="6"/>
        <v>-4.011903031450488E-2</v>
      </c>
      <c r="D104" s="13">
        <v>-6.5213210856908885E-2</v>
      </c>
      <c r="E104" s="13">
        <f t="shared" si="7"/>
        <v>-6.5579877523575553E-2</v>
      </c>
      <c r="F104" s="13">
        <v>7.0138613809514142E-3</v>
      </c>
      <c r="G104" s="13">
        <f t="shared" si="8"/>
        <v>6.6471947142847472E-3</v>
      </c>
      <c r="H104" s="14">
        <v>-3.3606631894917416E-3</v>
      </c>
      <c r="I104" s="14">
        <v>1.000785790377649E-2</v>
      </c>
      <c r="J104" s="13">
        <v>-1.0558215368212579E-2</v>
      </c>
      <c r="K104" s="13">
        <f t="shared" si="9"/>
        <v>-1.0924882034879246E-2</v>
      </c>
      <c r="L104" s="14">
        <v>3.8522089927981382E-3</v>
      </c>
      <c r="M104" s="14">
        <v>-1.4777091027677384E-2</v>
      </c>
      <c r="N104" s="13">
        <v>-1.7816322202167556E-2</v>
      </c>
      <c r="O104" s="13">
        <f t="shared" si="10"/>
        <v>-1.8182988868834224E-2</v>
      </c>
      <c r="P104" s="13">
        <v>-2.7127482123002065E-2</v>
      </c>
      <c r="Q104" s="13">
        <f t="shared" si="11"/>
        <v>-2.7494148789668733E-2</v>
      </c>
      <c r="R104" s="14">
        <v>-8.2474969780965517E-3</v>
      </c>
      <c r="S104" s="14">
        <v>-1.9246651811572181E-2</v>
      </c>
      <c r="W104" s="2"/>
      <c r="X104" s="2"/>
      <c r="Y104" s="2"/>
      <c r="AE104" s="2"/>
      <c r="AF104" s="2"/>
      <c r="AG104" s="2"/>
      <c r="AM104" s="2"/>
    </row>
    <row r="105" spans="1:39" x14ac:dyDescent="0.25">
      <c r="A105" s="1">
        <v>39203</v>
      </c>
      <c r="B105" s="13">
        <v>2.8370609303795646E-2</v>
      </c>
      <c r="C105" s="13">
        <f t="shared" si="6"/>
        <v>2.8003942637128978E-2</v>
      </c>
      <c r="D105" s="13">
        <v>-5.1822830701984931E-3</v>
      </c>
      <c r="E105" s="13">
        <f t="shared" si="7"/>
        <v>-5.5489497368651601E-3</v>
      </c>
      <c r="F105" s="13">
        <v>0.2143286415826485</v>
      </c>
      <c r="G105" s="13">
        <f t="shared" si="8"/>
        <v>0.21396197491598185</v>
      </c>
      <c r="H105" s="14">
        <v>5.7805973704494723E-2</v>
      </c>
      <c r="I105" s="14">
        <v>0.15615600121148712</v>
      </c>
      <c r="J105" s="13">
        <v>0.12734382431619687</v>
      </c>
      <c r="K105" s="13">
        <f t="shared" si="9"/>
        <v>0.12697715764953021</v>
      </c>
      <c r="L105" s="14">
        <v>5.8692264605803193E-2</v>
      </c>
      <c r="M105" s="14">
        <v>6.8284893043727021E-2</v>
      </c>
      <c r="N105" s="13">
        <v>3.254922870993493E-2</v>
      </c>
      <c r="O105" s="13">
        <f t="shared" si="10"/>
        <v>3.2182562043268262E-2</v>
      </c>
      <c r="P105" s="13">
        <v>9.1215198033110623E-2</v>
      </c>
      <c r="Q105" s="13">
        <f t="shared" si="11"/>
        <v>9.0848531366443955E-2</v>
      </c>
      <c r="R105" s="14">
        <v>5.0153578917757749E-2</v>
      </c>
      <c r="S105" s="14">
        <v>4.0694952448686206E-2</v>
      </c>
      <c r="W105" s="2"/>
      <c r="X105" s="2"/>
      <c r="Y105" s="2"/>
      <c r="AE105" s="2"/>
      <c r="AF105" s="2"/>
      <c r="AG105" s="2"/>
      <c r="AM105" s="2"/>
    </row>
    <row r="106" spans="1:39" x14ac:dyDescent="0.25">
      <c r="A106" s="1">
        <v>39174</v>
      </c>
      <c r="B106" s="13">
        <v>7.4273408672301283E-2</v>
      </c>
      <c r="C106" s="13">
        <f t="shared" si="6"/>
        <v>7.3906742005634615E-2</v>
      </c>
      <c r="D106" s="13">
        <v>8.4535197419140284E-2</v>
      </c>
      <c r="E106" s="13">
        <f t="shared" si="7"/>
        <v>8.4168530752473616E-2</v>
      </c>
      <c r="F106" s="13">
        <v>7.4157836289899332E-2</v>
      </c>
      <c r="G106" s="13">
        <f t="shared" si="8"/>
        <v>7.3791169623232664E-2</v>
      </c>
      <c r="H106" s="14">
        <v>7.085098338651144E-2</v>
      </c>
      <c r="I106" s="14">
        <v>2.9401862367212234E-3</v>
      </c>
      <c r="J106" s="13">
        <v>0.54134205726710094</v>
      </c>
      <c r="K106" s="13">
        <f t="shared" si="9"/>
        <v>0.54097539060043431</v>
      </c>
      <c r="L106" s="14">
        <v>7.0388004191320921E-2</v>
      </c>
      <c r="M106" s="14">
        <v>0.47058738640911341</v>
      </c>
      <c r="N106" s="13">
        <v>4.3290690602424187E-2</v>
      </c>
      <c r="O106" s="13">
        <f t="shared" si="10"/>
        <v>4.2924023935757519E-2</v>
      </c>
      <c r="P106" s="13">
        <v>0.19357712491211046</v>
      </c>
      <c r="Q106" s="13">
        <f t="shared" si="11"/>
        <v>0.19321045824544381</v>
      </c>
      <c r="R106" s="14">
        <v>6.2608777359058884E-2</v>
      </c>
      <c r="S106" s="14">
        <v>0.13060168088638491</v>
      </c>
      <c r="W106" s="2"/>
      <c r="X106" s="2"/>
      <c r="Y106" s="2"/>
      <c r="AE106" s="2"/>
      <c r="AF106" s="2"/>
      <c r="AG106" s="2"/>
      <c r="AM106" s="2"/>
    </row>
    <row r="107" spans="1:39" x14ac:dyDescent="0.25">
      <c r="A107" s="1">
        <v>39142</v>
      </c>
      <c r="B107" s="13">
        <v>-1.0649567940585426E-2</v>
      </c>
      <c r="C107" s="13">
        <f t="shared" si="6"/>
        <v>-1.1016234607252092E-2</v>
      </c>
      <c r="D107" s="13">
        <v>-2.0449435309280395E-2</v>
      </c>
      <c r="E107" s="13">
        <f t="shared" si="7"/>
        <v>-2.0816101975947063E-2</v>
      </c>
      <c r="F107" s="13">
        <v>9.8097129538002953E-2</v>
      </c>
      <c r="G107" s="13">
        <f t="shared" si="8"/>
        <v>9.7730462871336285E-2</v>
      </c>
      <c r="H107" s="14">
        <v>3.039666637793555E-2</v>
      </c>
      <c r="I107" s="14">
        <v>6.7333796493400738E-2</v>
      </c>
      <c r="J107" s="13">
        <v>1.6607103132526741E-2</v>
      </c>
      <c r="K107" s="13">
        <f t="shared" si="9"/>
        <v>1.6240436465860073E-2</v>
      </c>
      <c r="L107" s="14">
        <v>3.4117953928764308E-2</v>
      </c>
      <c r="M107" s="14">
        <v>-1.7877517462904235E-2</v>
      </c>
      <c r="N107" s="13">
        <v>9.9799828968305526E-3</v>
      </c>
      <c r="O107" s="13">
        <f t="shared" si="10"/>
        <v>9.6133162301638864E-3</v>
      </c>
      <c r="P107" s="13">
        <v>2.0901307355165967E-2</v>
      </c>
      <c r="Q107" s="13">
        <f t="shared" si="11"/>
        <v>2.0534640688499299E-2</v>
      </c>
      <c r="R107" s="14">
        <v>2.3983543769257508E-2</v>
      </c>
      <c r="S107" s="14">
        <v>-3.4489030807582088E-3</v>
      </c>
      <c r="W107" s="2"/>
      <c r="X107" s="2"/>
      <c r="Y107" s="2"/>
      <c r="AE107" s="2"/>
      <c r="AF107" s="2"/>
      <c r="AG107" s="2"/>
      <c r="AM107" s="2"/>
    </row>
    <row r="108" spans="1:39" x14ac:dyDescent="0.25">
      <c r="A108" s="1">
        <v>39114</v>
      </c>
      <c r="B108" s="13">
        <v>-8.4002685109937525E-2</v>
      </c>
      <c r="C108" s="13">
        <f t="shared" si="6"/>
        <v>-8.4369351776604193E-2</v>
      </c>
      <c r="D108" s="13">
        <v>-3.0237636399443903E-2</v>
      </c>
      <c r="E108" s="13">
        <f t="shared" si="7"/>
        <v>-3.0604303066110571E-2</v>
      </c>
      <c r="F108" s="13">
        <v>-1.3064334274852976E-2</v>
      </c>
      <c r="G108" s="13">
        <f t="shared" si="8"/>
        <v>-1.3431000941519642E-2</v>
      </c>
      <c r="H108" s="14">
        <v>-8.254734664434115E-3</v>
      </c>
      <c r="I108" s="14">
        <v>-5.1762662770855269E-3</v>
      </c>
      <c r="J108" s="13">
        <v>3.9023123919465129E-2</v>
      </c>
      <c r="K108" s="13">
        <f t="shared" si="9"/>
        <v>3.8656457252798461E-2</v>
      </c>
      <c r="L108" s="14">
        <v>-5.3565938592333232E-4</v>
      </c>
      <c r="M108" s="14">
        <v>3.9192116638721797E-2</v>
      </c>
      <c r="N108" s="13">
        <v>-2.1846176033528231E-2</v>
      </c>
      <c r="O108" s="13">
        <f t="shared" si="10"/>
        <v>-2.2212842700194899E-2</v>
      </c>
      <c r="P108" s="13">
        <v>-2.207038296619232E-2</v>
      </c>
      <c r="Q108" s="13">
        <f t="shared" si="11"/>
        <v>-2.2437049632858988E-2</v>
      </c>
      <c r="R108" s="14">
        <v>-1.2920290091493064E-2</v>
      </c>
      <c r="S108" s="14">
        <v>-9.5167595413659239E-3</v>
      </c>
      <c r="W108" s="2"/>
      <c r="X108" s="2"/>
      <c r="Y108" s="2"/>
      <c r="AE108" s="2"/>
      <c r="AF108" s="2"/>
      <c r="AG108" s="2"/>
      <c r="AM108" s="2"/>
    </row>
    <row r="109" spans="1:39" x14ac:dyDescent="0.25">
      <c r="A109" s="1">
        <v>39085</v>
      </c>
      <c r="B109" s="13">
        <v>3.3489577864200738E-2</v>
      </c>
      <c r="C109" s="13">
        <f t="shared" si="6"/>
        <v>3.312291119753407E-2</v>
      </c>
      <c r="D109" s="13">
        <v>6.1926670900953766E-2</v>
      </c>
      <c r="E109" s="13">
        <f t="shared" si="7"/>
        <v>6.1560004234287098E-2</v>
      </c>
      <c r="F109" s="13">
        <v>1.0490367154832063E-2</v>
      </c>
      <c r="G109" s="13">
        <f t="shared" si="8"/>
        <v>1.0123700488165396E-2</v>
      </c>
      <c r="H109" s="14">
        <v>3.5350496277027008E-2</v>
      </c>
      <c r="I109" s="14">
        <v>-2.5226795788861611E-2</v>
      </c>
      <c r="J109" s="13">
        <v>-4.5362418787694432E-2</v>
      </c>
      <c r="K109" s="13">
        <f t="shared" si="9"/>
        <v>-4.57290854543611E-2</v>
      </c>
      <c r="L109" s="14">
        <v>3.8559399804469333E-2</v>
      </c>
      <c r="M109" s="14">
        <v>-8.4288485258830426E-2</v>
      </c>
      <c r="N109" s="13">
        <v>1.4059042735039773E-2</v>
      </c>
      <c r="O109" s="13">
        <f t="shared" si="10"/>
        <v>1.3692376068373107E-2</v>
      </c>
      <c r="P109" s="13">
        <v>1.5136049283073034E-2</v>
      </c>
      <c r="Q109" s="13">
        <f t="shared" si="11"/>
        <v>1.4769382616406368E-2</v>
      </c>
      <c r="R109" s="14">
        <v>2.8713393416106993E-2</v>
      </c>
      <c r="S109" s="14">
        <v>-1.3944010799700625E-2</v>
      </c>
      <c r="W109" s="2"/>
      <c r="X109" s="2"/>
      <c r="Y109" s="2"/>
      <c r="AE109" s="2"/>
      <c r="AF109" s="2"/>
      <c r="AG109" s="2"/>
      <c r="AM109" s="2"/>
    </row>
    <row r="110" spans="1:39" x14ac:dyDescent="0.25">
      <c r="A110" s="1">
        <v>39052</v>
      </c>
      <c r="B110" s="13">
        <v>1.7030016661815878E-2</v>
      </c>
      <c r="C110" s="13">
        <f t="shared" si="6"/>
        <v>1.666334999514921E-2</v>
      </c>
      <c r="D110" s="13">
        <v>4.3647362105191947E-2</v>
      </c>
      <c r="E110" s="13">
        <f t="shared" si="7"/>
        <v>4.328069543852528E-2</v>
      </c>
      <c r="F110" s="13">
        <v>-7.4405445670210305E-2</v>
      </c>
      <c r="G110" s="13">
        <f t="shared" si="8"/>
        <v>-7.4772112336876972E-2</v>
      </c>
      <c r="H110" s="14">
        <v>3.3597723765449512E-2</v>
      </c>
      <c r="I110" s="14">
        <v>-0.10836983610232648</v>
      </c>
      <c r="J110" s="13">
        <v>-2.1814600892414476E-2</v>
      </c>
      <c r="K110" s="13">
        <f t="shared" si="9"/>
        <v>-2.2181267559081144E-2</v>
      </c>
      <c r="L110" s="14">
        <v>3.6987919878599701E-2</v>
      </c>
      <c r="M110" s="14">
        <v>-5.9169187437680848E-2</v>
      </c>
      <c r="N110" s="13">
        <v>1.2615782852659851E-2</v>
      </c>
      <c r="O110" s="13">
        <f t="shared" si="10"/>
        <v>1.2249116185993185E-2</v>
      </c>
      <c r="P110" s="13">
        <v>-8.8856669489042403E-3</v>
      </c>
      <c r="Q110" s="13">
        <f t="shared" si="11"/>
        <v>-9.2523336155709065E-3</v>
      </c>
      <c r="R110" s="14">
        <v>2.7039869977925804E-2</v>
      </c>
      <c r="S110" s="14">
        <v>-3.6292203593496712E-2</v>
      </c>
      <c r="W110" s="2"/>
      <c r="X110" s="2"/>
      <c r="Y110" s="2"/>
      <c r="AE110" s="2"/>
      <c r="AF110" s="2"/>
      <c r="AG110" s="2"/>
      <c r="AM110" s="2"/>
    </row>
    <row r="111" spans="1:39" x14ac:dyDescent="0.25">
      <c r="A111" s="1">
        <v>39022</v>
      </c>
      <c r="B111" s="13">
        <v>2.6136449743172412E-2</v>
      </c>
      <c r="C111" s="13">
        <f t="shared" si="6"/>
        <v>2.5769783076505744E-2</v>
      </c>
      <c r="D111" s="13">
        <v>-2.4451962053770707E-2</v>
      </c>
      <c r="E111" s="13">
        <f t="shared" si="7"/>
        <v>-2.4818628720437375E-2</v>
      </c>
      <c r="F111" s="13">
        <v>0.1304884233449802</v>
      </c>
      <c r="G111" s="13">
        <f t="shared" si="8"/>
        <v>0.13012175667831355</v>
      </c>
      <c r="H111" s="14">
        <v>3.8274432344643727E-2</v>
      </c>
      <c r="I111" s="14">
        <v>9.1847324333669822E-2</v>
      </c>
      <c r="J111" s="13">
        <v>5.9070622210553946E-2</v>
      </c>
      <c r="K111" s="13">
        <f t="shared" si="9"/>
        <v>5.8703955543887278E-2</v>
      </c>
      <c r="L111" s="14">
        <v>4.118090761819608E-2</v>
      </c>
      <c r="M111" s="14">
        <v>1.7523047925691197E-2</v>
      </c>
      <c r="N111" s="13">
        <v>1.6466656727820217E-2</v>
      </c>
      <c r="O111" s="13">
        <f t="shared" si="10"/>
        <v>1.6099990061153549E-2</v>
      </c>
      <c r="P111" s="13">
        <v>4.7810883311233968E-2</v>
      </c>
      <c r="Q111" s="13">
        <f t="shared" si="11"/>
        <v>4.74442166445673E-2</v>
      </c>
      <c r="R111" s="14">
        <v>3.1505127944449152E-2</v>
      </c>
      <c r="S111" s="14">
        <v>1.5939088700118148E-2</v>
      </c>
      <c r="W111" s="2"/>
      <c r="X111" s="2"/>
      <c r="Y111" s="2"/>
      <c r="AE111" s="2"/>
      <c r="AF111" s="2"/>
      <c r="AG111" s="2"/>
      <c r="AM111" s="2"/>
    </row>
    <row r="112" spans="1:39" x14ac:dyDescent="0.25">
      <c r="A112" s="1">
        <v>38992</v>
      </c>
      <c r="B112" s="13">
        <v>4.9725674196542072E-2</v>
      </c>
      <c r="C112" s="13">
        <f t="shared" si="6"/>
        <v>4.9359007529875404E-2</v>
      </c>
      <c r="D112" s="13">
        <v>1.7466265293090751E-2</v>
      </c>
      <c r="E112" s="13">
        <f t="shared" si="7"/>
        <v>1.7099598626424083E-2</v>
      </c>
      <c r="F112" s="13">
        <v>5.3260615125031267E-2</v>
      </c>
      <c r="G112" s="13">
        <f t="shared" si="8"/>
        <v>5.2893948458364599E-2</v>
      </c>
      <c r="H112" s="14">
        <v>5.6541453092240894E-2</v>
      </c>
      <c r="I112" s="14">
        <v>-3.6475046338762945E-3</v>
      </c>
      <c r="J112" s="13">
        <v>0.18586554127850388</v>
      </c>
      <c r="K112" s="13">
        <f t="shared" si="9"/>
        <v>0.18549887461183723</v>
      </c>
      <c r="L112" s="14">
        <v>5.755853575914481E-2</v>
      </c>
      <c r="M112" s="14">
        <v>0.1279403388526924</v>
      </c>
      <c r="N112" s="13">
        <v>3.1508002961554205E-2</v>
      </c>
      <c r="O112" s="13">
        <f t="shared" si="10"/>
        <v>3.1141336294887537E-2</v>
      </c>
      <c r="P112" s="13">
        <v>7.6579523973291985E-2</v>
      </c>
      <c r="Q112" s="13">
        <f t="shared" si="11"/>
        <v>7.6212857306625317E-2</v>
      </c>
      <c r="R112" s="14">
        <v>4.8946231775620394E-2</v>
      </c>
      <c r="S112" s="14">
        <v>2.7266625531004923E-2</v>
      </c>
      <c r="W112" s="2"/>
      <c r="X112" s="2"/>
      <c r="Y112" s="2"/>
      <c r="AE112" s="2"/>
      <c r="AF112" s="2"/>
      <c r="AG112" s="2"/>
      <c r="AM112" s="2"/>
    </row>
    <row r="113" spans="1:39" x14ac:dyDescent="0.25">
      <c r="A113" s="1">
        <v>38961</v>
      </c>
      <c r="B113" s="13">
        <v>6.4202349972015793E-2</v>
      </c>
      <c r="C113" s="13">
        <f t="shared" si="6"/>
        <v>6.3835683305349125E-2</v>
      </c>
      <c r="D113" s="13">
        <v>2.8471246564336136E-2</v>
      </c>
      <c r="E113" s="13">
        <f t="shared" si="7"/>
        <v>2.8104579897669468E-2</v>
      </c>
      <c r="F113" s="13">
        <v>0.13456153216900521</v>
      </c>
      <c r="G113" s="13">
        <f t="shared" si="8"/>
        <v>0.13419486550233856</v>
      </c>
      <c r="H113" s="14">
        <v>4.8111073442446153E-2</v>
      </c>
      <c r="I113" s="14">
        <v>8.6083792059892403E-2</v>
      </c>
      <c r="J113" s="13">
        <v>4.1842328900421721E-2</v>
      </c>
      <c r="K113" s="13">
        <f t="shared" si="9"/>
        <v>4.1475662233755053E-2</v>
      </c>
      <c r="L113" s="14">
        <v>5.0000126268121406E-2</v>
      </c>
      <c r="M113" s="14">
        <v>-8.5244640343663525E-3</v>
      </c>
      <c r="N113" s="13">
        <v>2.4566298512509466E-2</v>
      </c>
      <c r="O113" s="13">
        <f t="shared" si="10"/>
        <v>2.4199631845842798E-2</v>
      </c>
      <c r="P113" s="13">
        <v>6.7269364401444709E-2</v>
      </c>
      <c r="Q113" s="13">
        <f t="shared" si="11"/>
        <v>6.6902697734778041E-2</v>
      </c>
      <c r="R113" s="14">
        <v>4.0897019545563448E-2</v>
      </c>
      <c r="S113" s="14">
        <v>2.6005678189214593E-2</v>
      </c>
      <c r="W113" s="2"/>
      <c r="X113" s="2"/>
      <c r="Y113" s="2"/>
      <c r="AE113" s="2"/>
      <c r="AF113" s="2"/>
      <c r="AG113" s="2"/>
      <c r="AM113" s="2"/>
    </row>
    <row r="114" spans="1:39" x14ac:dyDescent="0.25">
      <c r="A114" s="1">
        <v>38930</v>
      </c>
      <c r="B114" s="13">
        <v>7.209644484061789E-2</v>
      </c>
      <c r="C114" s="13">
        <f t="shared" si="6"/>
        <v>7.1729778173951222E-2</v>
      </c>
      <c r="D114" s="13">
        <v>8.7680093398532718E-4</v>
      </c>
      <c r="E114" s="13">
        <f t="shared" si="7"/>
        <v>5.1013426731866046E-4</v>
      </c>
      <c r="F114" s="13">
        <v>-1.6186178985127101E-3</v>
      </c>
      <c r="G114" s="13">
        <f t="shared" si="8"/>
        <v>-1.9852845651793767E-3</v>
      </c>
      <c r="H114" s="14">
        <v>4.4112963288282327E-2</v>
      </c>
      <c r="I114" s="14">
        <v>-4.6098247853461706E-2</v>
      </c>
      <c r="J114" s="13">
        <v>0.14652291359326561</v>
      </c>
      <c r="K114" s="13">
        <f t="shared" si="9"/>
        <v>0.14615624692659895</v>
      </c>
      <c r="L114" s="14">
        <v>4.6415548231220696E-2</v>
      </c>
      <c r="M114" s="14">
        <v>9.9740698695378258E-2</v>
      </c>
      <c r="N114" s="13">
        <v>2.1274193032348121E-2</v>
      </c>
      <c r="O114" s="13">
        <f t="shared" si="10"/>
        <v>2.0907526365681453E-2</v>
      </c>
      <c r="P114" s="13">
        <v>5.4469385367339029E-2</v>
      </c>
      <c r="Q114" s="13">
        <f t="shared" si="11"/>
        <v>5.4102718700672361E-2</v>
      </c>
      <c r="R114" s="14">
        <v>3.7079678158002824E-2</v>
      </c>
      <c r="S114" s="14">
        <v>1.7023040542669537E-2</v>
      </c>
      <c r="W114" s="2"/>
      <c r="X114" s="2"/>
      <c r="Y114" s="2"/>
      <c r="AE114" s="2"/>
      <c r="AF114" s="2"/>
      <c r="AG114" s="2"/>
      <c r="AM114" s="2"/>
    </row>
    <row r="115" spans="1:39" x14ac:dyDescent="0.25">
      <c r="A115" s="1">
        <v>38901</v>
      </c>
      <c r="B115" s="13">
        <v>3.2618025936097042E-2</v>
      </c>
      <c r="C115" s="13">
        <f t="shared" si="6"/>
        <v>3.2251359269430374E-2</v>
      </c>
      <c r="D115" s="13">
        <v>9.5055216163598341E-2</v>
      </c>
      <c r="E115" s="13">
        <f t="shared" si="7"/>
        <v>9.4688549496931673E-2</v>
      </c>
      <c r="F115" s="13">
        <v>0.18665958181981843</v>
      </c>
      <c r="G115" s="13">
        <f t="shared" si="8"/>
        <v>0.18629291515315177</v>
      </c>
      <c r="H115" s="14">
        <v>2.4453002843756531E-2</v>
      </c>
      <c r="I115" s="14">
        <v>0.16183991230939523</v>
      </c>
      <c r="J115" s="13">
        <v>-0.30480871251292657</v>
      </c>
      <c r="K115" s="13">
        <f t="shared" si="9"/>
        <v>-0.30517537917959325</v>
      </c>
      <c r="L115" s="14">
        <v>2.8789054788464954E-2</v>
      </c>
      <c r="M115" s="14">
        <v>-0.33396443396805819</v>
      </c>
      <c r="N115" s="13">
        <v>5.0858787979908282E-3</v>
      </c>
      <c r="O115" s="13">
        <f t="shared" si="10"/>
        <v>4.7192121313241612E-3</v>
      </c>
      <c r="P115" s="13">
        <v>2.3810278516468025E-3</v>
      </c>
      <c r="Q115" s="13">
        <f t="shared" si="11"/>
        <v>2.0143611849801359E-3</v>
      </c>
      <c r="R115" s="14">
        <v>1.8308614383150668E-2</v>
      </c>
      <c r="S115" s="14">
        <v>-1.6294253198170534E-2</v>
      </c>
      <c r="W115" s="2"/>
      <c r="X115" s="2"/>
      <c r="Y115" s="2"/>
      <c r="AE115" s="2"/>
      <c r="AF115" s="2"/>
      <c r="AG115" s="2"/>
      <c r="AM115" s="2"/>
    </row>
    <row r="116" spans="1:39" x14ac:dyDescent="0.25">
      <c r="A116" s="1">
        <v>38869</v>
      </c>
      <c r="B116" s="13">
        <v>2.869761543089901E-2</v>
      </c>
      <c r="C116" s="13">
        <f t="shared" si="6"/>
        <v>2.8330948764232342E-2</v>
      </c>
      <c r="D116" s="13">
        <v>-1.5009372297198667E-2</v>
      </c>
      <c r="E116" s="13">
        <f t="shared" si="7"/>
        <v>-1.5376038963865333E-2</v>
      </c>
      <c r="F116" s="13">
        <v>-4.18268578392684E-2</v>
      </c>
      <c r="G116" s="13">
        <f t="shared" si="8"/>
        <v>-4.2193524505935068E-2</v>
      </c>
      <c r="H116" s="14">
        <v>1.8381604910752119E-2</v>
      </c>
      <c r="I116" s="14">
        <v>-6.057512941668719E-2</v>
      </c>
      <c r="J116" s="13">
        <v>0.11759603820872479</v>
      </c>
      <c r="K116" s="13">
        <f t="shared" si="9"/>
        <v>0.11722937154205812</v>
      </c>
      <c r="L116" s="14">
        <v>2.3345633060510181E-2</v>
      </c>
      <c r="M116" s="14">
        <v>9.3883738481547935E-2</v>
      </c>
      <c r="N116" s="13">
        <v>8.6596227782509416E-5</v>
      </c>
      <c r="O116" s="13">
        <f t="shared" si="10"/>
        <v>-2.8007043888415725E-4</v>
      </c>
      <c r="P116" s="13">
        <v>2.2364355875789183E-2</v>
      </c>
      <c r="Q116" s="13">
        <f t="shared" si="11"/>
        <v>2.1997689209122515E-2</v>
      </c>
      <c r="R116" s="14">
        <v>1.2511725924269525E-2</v>
      </c>
      <c r="S116" s="14">
        <v>9.4859632848529902E-3</v>
      </c>
      <c r="W116" s="2"/>
      <c r="X116" s="2"/>
      <c r="Y116" s="2"/>
      <c r="AE116" s="2"/>
      <c r="AF116" s="2"/>
      <c r="AG116" s="2"/>
      <c r="AM116" s="2"/>
    </row>
    <row r="117" spans="1:39" x14ac:dyDescent="0.25">
      <c r="A117" s="1">
        <v>38838</v>
      </c>
      <c r="B117" s="13">
        <v>-5.8454601596644777E-2</v>
      </c>
      <c r="C117" s="13">
        <f t="shared" si="6"/>
        <v>-5.8821268263311445E-2</v>
      </c>
      <c r="D117" s="13">
        <v>-6.037906578515867E-2</v>
      </c>
      <c r="E117" s="13">
        <f t="shared" si="7"/>
        <v>-6.0745732451825338E-2</v>
      </c>
      <c r="F117" s="13">
        <v>-0.15087382644169281</v>
      </c>
      <c r="G117" s="13">
        <f t="shared" si="8"/>
        <v>-0.15124049310835946</v>
      </c>
      <c r="H117" s="14">
        <v>-1.9270729853108876E-2</v>
      </c>
      <c r="I117" s="14">
        <v>-0.13196976325525059</v>
      </c>
      <c r="J117" s="13">
        <v>-1.7040557144009188E-2</v>
      </c>
      <c r="K117" s="13">
        <f t="shared" si="9"/>
        <v>-1.7407223810675856E-2</v>
      </c>
      <c r="L117" s="14">
        <v>-1.0412249295984468E-2</v>
      </c>
      <c r="M117" s="14">
        <v>-6.9949745146913878E-3</v>
      </c>
      <c r="N117" s="13">
        <v>-3.0916916141150885E-2</v>
      </c>
      <c r="O117" s="13">
        <f t="shared" si="10"/>
        <v>-3.1283582807817553E-2</v>
      </c>
      <c r="P117" s="13">
        <v>-7.168701274187636E-2</v>
      </c>
      <c r="Q117" s="13">
        <f t="shared" si="11"/>
        <v>-7.2053679408543028E-2</v>
      </c>
      <c r="R117" s="14">
        <v>-2.3438212994418114E-2</v>
      </c>
      <c r="S117" s="14">
        <v>-4.8615466414124911E-2</v>
      </c>
      <c r="W117" s="2"/>
      <c r="X117" s="2"/>
      <c r="Y117" s="2"/>
      <c r="AE117" s="2"/>
      <c r="AF117" s="2"/>
      <c r="AG117" s="2"/>
      <c r="AM117" s="2"/>
    </row>
    <row r="118" spans="1:39" x14ac:dyDescent="0.25">
      <c r="A118" s="1">
        <v>38810</v>
      </c>
      <c r="B118" s="13">
        <v>-0.1124586425462453</v>
      </c>
      <c r="C118" s="13">
        <f t="shared" si="6"/>
        <v>-0.11282530921291196</v>
      </c>
      <c r="D118" s="13">
        <v>9.872682114834172E-2</v>
      </c>
      <c r="E118" s="13">
        <f t="shared" si="7"/>
        <v>9.8360154481675052E-2</v>
      </c>
      <c r="F118" s="13">
        <v>0.1222896299724263</v>
      </c>
      <c r="G118" s="13">
        <f t="shared" si="8"/>
        <v>0.12192296330575964</v>
      </c>
      <c r="H118" s="14">
        <v>3.3038916979039296E-2</v>
      </c>
      <c r="I118" s="14">
        <v>8.888404632672034E-2</v>
      </c>
      <c r="J118" s="13">
        <v>-3.613468481069472E-2</v>
      </c>
      <c r="K118" s="13">
        <f t="shared" si="9"/>
        <v>-3.6501351477361388E-2</v>
      </c>
      <c r="L118" s="14">
        <v>3.6486911538108874E-2</v>
      </c>
      <c r="M118" s="14">
        <v>-7.2988263015470262E-2</v>
      </c>
      <c r="N118" s="13">
        <v>1.2155652737941391E-2</v>
      </c>
      <c r="O118" s="13">
        <f t="shared" si="10"/>
        <v>1.1788986071274725E-2</v>
      </c>
      <c r="P118" s="13">
        <v>1.8105780940957002E-2</v>
      </c>
      <c r="Q118" s="13">
        <f t="shared" si="11"/>
        <v>1.7739114274290334E-2</v>
      </c>
      <c r="R118" s="14">
        <v>2.6506328831944141E-2</v>
      </c>
      <c r="S118" s="14">
        <v>-8.7672145576538074E-3</v>
      </c>
      <c r="W118" s="2"/>
      <c r="X118" s="2"/>
      <c r="Y118" s="2"/>
      <c r="AE118" s="2"/>
      <c r="AF118" s="2"/>
      <c r="AG118" s="2"/>
      <c r="AM118" s="2"/>
    </row>
    <row r="119" spans="1:39" x14ac:dyDescent="0.25">
      <c r="A119" s="1">
        <v>38777</v>
      </c>
      <c r="B119" s="13">
        <v>1.2653526081596129E-2</v>
      </c>
      <c r="C119" s="13">
        <f t="shared" si="6"/>
        <v>1.2286859414929463E-2</v>
      </c>
      <c r="D119" s="13">
        <v>1.2153671696703779E-2</v>
      </c>
      <c r="E119" s="13">
        <f t="shared" si="7"/>
        <v>1.1787005030037113E-2</v>
      </c>
      <c r="F119" s="13">
        <v>-8.4245858294370063E-2</v>
      </c>
      <c r="G119" s="13">
        <f t="shared" si="8"/>
        <v>-8.4612524961036731E-2</v>
      </c>
      <c r="H119" s="14">
        <v>3.1751787449993268E-2</v>
      </c>
      <c r="I119" s="14">
        <v>-0.11636431241103</v>
      </c>
      <c r="J119" s="13">
        <v>-2.4305556204742517E-2</v>
      </c>
      <c r="K119" s="13">
        <f t="shared" si="9"/>
        <v>-2.4672222871409185E-2</v>
      </c>
      <c r="L119" s="14">
        <v>3.533291225780899E-2</v>
      </c>
      <c r="M119" s="14">
        <v>-6.0005135129218179E-2</v>
      </c>
      <c r="N119" s="13">
        <v>1.1095810459249567E-2</v>
      </c>
      <c r="O119" s="13">
        <f t="shared" si="10"/>
        <v>1.07291437925829E-2</v>
      </c>
      <c r="P119" s="13">
        <v>-2.0936054180203167E-2</v>
      </c>
      <c r="Q119" s="13">
        <f t="shared" si="11"/>
        <v>-2.1302720846869835E-2</v>
      </c>
      <c r="R119" s="14">
        <v>2.5277395002479303E-2</v>
      </c>
      <c r="S119" s="14">
        <v>-4.6580115849349138E-2</v>
      </c>
      <c r="W119" s="2"/>
      <c r="X119" s="2"/>
      <c r="Y119" s="2"/>
      <c r="AE119" s="2"/>
      <c r="AF119" s="2"/>
      <c r="AG119" s="2"/>
      <c r="AM119" s="2"/>
    </row>
    <row r="120" spans="1:39" ht="15.75" thickBot="1" x14ac:dyDescent="0.3">
      <c r="A120" s="1">
        <v>38749</v>
      </c>
      <c r="B120" s="13">
        <v>-4.2236196078935223E-2</v>
      </c>
      <c r="C120" s="13">
        <f t="shared" si="6"/>
        <v>-4.2602862745601891E-2</v>
      </c>
      <c r="D120" s="13">
        <v>3.4968477655143909E-2</v>
      </c>
      <c r="E120" s="13">
        <f t="shared" si="7"/>
        <v>3.4601810988477241E-2</v>
      </c>
      <c r="F120" s="13">
        <v>-9.2967888032042159E-2</v>
      </c>
      <c r="G120" s="13">
        <f t="shared" si="8"/>
        <v>-9.3334554698708827E-2</v>
      </c>
      <c r="H120" s="15">
        <v>1.8826776815498825E-2</v>
      </c>
      <c r="I120" s="15">
        <v>-0.11216133151420765</v>
      </c>
      <c r="J120" s="13">
        <v>-0.16465865684962069</v>
      </c>
      <c r="K120" s="13">
        <f t="shared" si="9"/>
        <v>-0.16502532351628735</v>
      </c>
      <c r="L120" s="15">
        <v>2.3744759990702038E-2</v>
      </c>
      <c r="M120" s="15">
        <v>-0.18877008350698937</v>
      </c>
      <c r="N120" s="13">
        <v>4.5315763072539816E-4</v>
      </c>
      <c r="O120" s="13">
        <f t="shared" si="10"/>
        <v>8.6490964058731493E-5</v>
      </c>
      <c r="P120" s="13">
        <v>-6.6223565826363545E-2</v>
      </c>
      <c r="Q120" s="13">
        <f t="shared" si="11"/>
        <v>-6.6590232493030213E-2</v>
      </c>
      <c r="R120" s="15">
        <v>1.2936770025367889E-2</v>
      </c>
      <c r="S120" s="15">
        <v>-7.9527002518398102E-2</v>
      </c>
      <c r="W120" s="2"/>
      <c r="X120" s="2"/>
      <c r="Y120" s="2"/>
      <c r="AE120" s="2"/>
      <c r="AF120" s="2"/>
      <c r="AG120" s="2"/>
      <c r="AM120" s="2"/>
    </row>
    <row r="121" spans="1:39" x14ac:dyDescent="0.25">
      <c r="A121" s="1"/>
      <c r="W121" s="2"/>
      <c r="X121" s="2"/>
      <c r="Y121" s="2"/>
      <c r="AE121" s="2"/>
      <c r="AF121" s="2"/>
      <c r="AG121" s="2"/>
      <c r="AM121" s="2"/>
    </row>
    <row r="122" spans="1:39" x14ac:dyDescent="0.25">
      <c r="W122" s="2"/>
      <c r="X122" s="2"/>
      <c r="Y122" s="2"/>
      <c r="AE122" s="2"/>
      <c r="AF122" s="2"/>
      <c r="AG122" s="2"/>
      <c r="AM122" s="2"/>
    </row>
    <row r="123" spans="1:39" x14ac:dyDescent="0.25">
      <c r="W123" s="2"/>
      <c r="X123" s="2"/>
      <c r="Y123" s="2"/>
      <c r="AE123" s="2"/>
      <c r="AF123" s="2"/>
      <c r="AG123" s="2"/>
      <c r="AM123" s="2"/>
    </row>
    <row r="124" spans="1:39" x14ac:dyDescent="0.25">
      <c r="W124" s="2"/>
      <c r="X124" s="2"/>
      <c r="Y124" s="2"/>
      <c r="AE124" s="2"/>
      <c r="AF124" s="2"/>
      <c r="AG124" s="2"/>
      <c r="AM124" s="2"/>
    </row>
    <row r="125" spans="1:39" x14ac:dyDescent="0.25">
      <c r="W125" s="2"/>
      <c r="X125" s="2"/>
      <c r="Y125" s="2"/>
      <c r="AE125" s="2"/>
      <c r="AF125" s="2"/>
      <c r="AG125" s="2"/>
      <c r="AM125" s="2"/>
    </row>
    <row r="126" spans="1:39" x14ac:dyDescent="0.25">
      <c r="W126" s="2"/>
      <c r="X126" s="2"/>
      <c r="Y126" s="2"/>
      <c r="AE126" s="2"/>
      <c r="AF126" s="2"/>
      <c r="AG126" s="2"/>
      <c r="AM126" s="2"/>
    </row>
    <row r="127" spans="1:39" x14ac:dyDescent="0.25">
      <c r="W127" s="2"/>
      <c r="X127" s="2"/>
      <c r="Y127" s="2"/>
      <c r="AE127" s="2"/>
      <c r="AF127" s="2"/>
      <c r="AG127" s="2"/>
      <c r="AM127" s="2"/>
    </row>
    <row r="128" spans="1:39" x14ac:dyDescent="0.25">
      <c r="W128" s="2"/>
      <c r="X128" s="2"/>
      <c r="Y128" s="2"/>
      <c r="AE128" s="2"/>
      <c r="AF128" s="2"/>
      <c r="AG128" s="2"/>
      <c r="AM128" s="2"/>
    </row>
    <row r="129" spans="23:39" x14ac:dyDescent="0.25">
      <c r="W129" s="2"/>
      <c r="X129" s="2"/>
      <c r="Y129" s="2"/>
      <c r="AE129" s="2"/>
      <c r="AF129" s="2"/>
      <c r="AG129" s="2"/>
      <c r="AM129" s="2"/>
    </row>
    <row r="130" spans="23:39" x14ac:dyDescent="0.25">
      <c r="W130" s="2"/>
      <c r="X130" s="2"/>
      <c r="Y130" s="2"/>
      <c r="AE130" s="2"/>
      <c r="AF130" s="2"/>
      <c r="AG130" s="2"/>
      <c r="AM130" s="2"/>
    </row>
    <row r="131" spans="23:39" x14ac:dyDescent="0.25">
      <c r="W131" s="2"/>
      <c r="X131" s="2"/>
      <c r="Y131" s="2"/>
      <c r="AE131" s="2"/>
      <c r="AF131" s="2"/>
      <c r="AG131" s="2"/>
      <c r="AM131" s="2"/>
    </row>
    <row r="132" spans="23:39" x14ac:dyDescent="0.25">
      <c r="W132" s="2"/>
      <c r="X132" s="2"/>
      <c r="Y132" s="2"/>
      <c r="AE132" s="2"/>
      <c r="AF132" s="2"/>
      <c r="AG132" s="2"/>
      <c r="AM132" s="2"/>
    </row>
    <row r="133" spans="23:39" x14ac:dyDescent="0.25">
      <c r="W133" s="2"/>
      <c r="X133" s="2"/>
      <c r="Y133" s="2"/>
      <c r="AE133" s="2"/>
      <c r="AF133" s="2"/>
      <c r="AG133" s="2"/>
      <c r="AM133" s="2"/>
    </row>
    <row r="134" spans="23:39" x14ac:dyDescent="0.25">
      <c r="W134" s="2"/>
      <c r="X134" s="2"/>
      <c r="Y134" s="2"/>
      <c r="AE134" s="2"/>
      <c r="AF134" s="2"/>
      <c r="AG134" s="2"/>
      <c r="AM134" s="2"/>
    </row>
    <row r="135" spans="23:39" x14ac:dyDescent="0.25">
      <c r="W135" s="2"/>
      <c r="X135" s="2"/>
      <c r="Y135" s="2"/>
      <c r="AE135" s="2"/>
      <c r="AF135" s="2"/>
      <c r="AG135" s="2"/>
      <c r="AM135" s="2"/>
    </row>
    <row r="136" spans="23:39" x14ac:dyDescent="0.25">
      <c r="W136" s="2"/>
      <c r="X136" s="2"/>
      <c r="Y136" s="2"/>
      <c r="AE136" s="2"/>
      <c r="AF136" s="2"/>
      <c r="AG136" s="2"/>
      <c r="AM136" s="2"/>
    </row>
    <row r="137" spans="23:39" x14ac:dyDescent="0.25">
      <c r="W137" s="2"/>
      <c r="X137" s="2"/>
      <c r="Y137" s="2"/>
      <c r="AE137" s="2"/>
      <c r="AF137" s="2"/>
      <c r="AG137" s="2"/>
      <c r="AM137" s="2"/>
    </row>
    <row r="138" spans="23:39" x14ac:dyDescent="0.25">
      <c r="W138" s="2"/>
      <c r="X138" s="2"/>
      <c r="Y138" s="2"/>
      <c r="AE138" s="2"/>
      <c r="AF138" s="2"/>
      <c r="AG138" s="2"/>
      <c r="AM138" s="2"/>
    </row>
    <row r="139" spans="23:39" x14ac:dyDescent="0.25">
      <c r="W139" s="2"/>
      <c r="X139" s="2"/>
      <c r="Y139" s="2"/>
      <c r="AE139" s="2"/>
      <c r="AF139" s="2"/>
      <c r="AG139" s="2"/>
      <c r="AM139" s="2"/>
    </row>
    <row r="140" spans="23:39" x14ac:dyDescent="0.25">
      <c r="W140" s="2"/>
      <c r="X140" s="2"/>
      <c r="Y140" s="2"/>
      <c r="AE140" s="2"/>
      <c r="AF140" s="2"/>
      <c r="AG140" s="2"/>
      <c r="AM140" s="2"/>
    </row>
    <row r="141" spans="23:39" x14ac:dyDescent="0.25">
      <c r="W141" s="2"/>
      <c r="X141" s="2"/>
      <c r="Y141" s="2"/>
      <c r="AE141" s="2"/>
      <c r="AF141" s="2"/>
      <c r="AG141" s="2"/>
      <c r="AM141" s="2"/>
    </row>
    <row r="142" spans="23:39" x14ac:dyDescent="0.25">
      <c r="W142" s="2"/>
      <c r="X142" s="2"/>
      <c r="Y142" s="2"/>
      <c r="AE142" s="2"/>
      <c r="AF142" s="2"/>
      <c r="AG142" s="2"/>
      <c r="AM142" s="2"/>
    </row>
    <row r="143" spans="23:39" x14ac:dyDescent="0.25">
      <c r="W143" s="2"/>
      <c r="X143" s="2"/>
      <c r="Y143" s="2"/>
      <c r="AE143" s="2"/>
      <c r="AF143" s="2"/>
      <c r="AG143" s="2"/>
      <c r="AM143" s="2"/>
    </row>
    <row r="144" spans="23:39" x14ac:dyDescent="0.25">
      <c r="W144" s="2"/>
      <c r="X144" s="2"/>
      <c r="Y144" s="2"/>
      <c r="AE144" s="2"/>
      <c r="AF144" s="2"/>
      <c r="AG144" s="2"/>
      <c r="AM144" s="2"/>
    </row>
    <row r="145" spans="23:39" x14ac:dyDescent="0.25">
      <c r="W145" s="2"/>
      <c r="X145" s="2"/>
      <c r="Y145" s="2"/>
      <c r="AE145" s="2"/>
      <c r="AF145" s="2"/>
      <c r="AG145" s="2"/>
      <c r="AM145" s="2"/>
    </row>
    <row r="146" spans="23:39" x14ac:dyDescent="0.25">
      <c r="W146" s="2"/>
      <c r="X146" s="2"/>
      <c r="Y146" s="2"/>
      <c r="AE146" s="2"/>
      <c r="AF146" s="2"/>
      <c r="AG146" s="2"/>
      <c r="AM146" s="2"/>
    </row>
    <row r="147" spans="23:39" ht="15.75" thickBot="1" x14ac:dyDescent="0.3">
      <c r="W147" s="2"/>
      <c r="X147" s="2"/>
      <c r="Y147" s="2"/>
      <c r="AE147" s="2"/>
      <c r="AF147" s="2"/>
      <c r="AG147" s="2"/>
      <c r="AM147" s="3"/>
    </row>
    <row r="148" spans="23:39" x14ac:dyDescent="0.25">
      <c r="W148" s="2"/>
      <c r="X148" s="2"/>
      <c r="Y148" s="2"/>
      <c r="AE148" s="2"/>
      <c r="AF148" s="2"/>
      <c r="AG148" s="2"/>
    </row>
    <row r="149" spans="23:39" x14ac:dyDescent="0.25">
      <c r="W149" s="2"/>
      <c r="X149" s="2"/>
      <c r="Y149" s="2"/>
      <c r="AE149" s="2"/>
      <c r="AF149" s="2"/>
      <c r="AG149" s="2"/>
    </row>
    <row r="150" spans="23:39" x14ac:dyDescent="0.25">
      <c r="W150" s="2"/>
      <c r="X150" s="2"/>
      <c r="Y150" s="2"/>
      <c r="AE150" s="2"/>
      <c r="AF150" s="2"/>
      <c r="AG150" s="2"/>
    </row>
    <row r="151" spans="23:39" x14ac:dyDescent="0.25">
      <c r="W151" s="2"/>
      <c r="X151" s="2"/>
      <c r="Y151" s="2"/>
      <c r="AE151" s="2"/>
      <c r="AF151" s="2"/>
      <c r="AG151" s="2"/>
    </row>
    <row r="152" spans="23:39" x14ac:dyDescent="0.25">
      <c r="W152" s="2"/>
      <c r="X152" s="2"/>
      <c r="Y152" s="2"/>
      <c r="AE152" s="2"/>
      <c r="AF152" s="2"/>
      <c r="AG152" s="2"/>
    </row>
    <row r="153" spans="23:39" x14ac:dyDescent="0.25">
      <c r="W153" s="2"/>
      <c r="X153" s="2"/>
      <c r="Y153" s="2"/>
      <c r="AE153" s="2"/>
      <c r="AF153" s="2"/>
      <c r="AG153" s="2"/>
    </row>
    <row r="154" spans="23:39" x14ac:dyDescent="0.25">
      <c r="W154" s="2"/>
      <c r="X154" s="2"/>
      <c r="Y154" s="2"/>
      <c r="AE154" s="2"/>
      <c r="AF154" s="2"/>
      <c r="AG154" s="2"/>
    </row>
    <row r="155" spans="23:39" x14ac:dyDescent="0.25">
      <c r="W155" s="2"/>
      <c r="X155" s="2"/>
      <c r="Y155" s="2"/>
      <c r="AE155" s="2"/>
      <c r="AF155" s="2"/>
      <c r="AG155" s="2"/>
    </row>
    <row r="156" spans="23:39" x14ac:dyDescent="0.25">
      <c r="W156" s="2"/>
      <c r="X156" s="2"/>
      <c r="Y156" s="2"/>
      <c r="AE156" s="2"/>
      <c r="AF156" s="2"/>
      <c r="AG156" s="2"/>
    </row>
    <row r="157" spans="23:39" x14ac:dyDescent="0.25">
      <c r="W157" s="2"/>
      <c r="X157" s="2"/>
      <c r="Y157" s="2"/>
      <c r="AE157" s="2"/>
      <c r="AF157" s="2"/>
      <c r="AG157" s="2"/>
    </row>
    <row r="158" spans="23:39" x14ac:dyDescent="0.25">
      <c r="W158" s="2"/>
      <c r="X158" s="2"/>
      <c r="Y158" s="2"/>
      <c r="AE158" s="2"/>
      <c r="AF158" s="2"/>
      <c r="AG158" s="2"/>
    </row>
    <row r="159" spans="23:39" x14ac:dyDescent="0.25">
      <c r="W159" s="2"/>
      <c r="X159" s="2"/>
      <c r="Y159" s="2"/>
      <c r="AE159" s="2"/>
      <c r="AF159" s="2"/>
      <c r="AG159" s="2"/>
    </row>
    <row r="160" spans="23:39" x14ac:dyDescent="0.25">
      <c r="W160" s="2"/>
      <c r="X160" s="2"/>
      <c r="Y160" s="2"/>
      <c r="AE160" s="2"/>
      <c r="AF160" s="2"/>
      <c r="AG160" s="2"/>
    </row>
    <row r="161" spans="23:33" x14ac:dyDescent="0.25">
      <c r="W161" s="2"/>
      <c r="X161" s="2"/>
      <c r="Y161" s="2"/>
      <c r="AE161" s="2"/>
      <c r="AF161" s="2"/>
      <c r="AG161" s="2"/>
    </row>
    <row r="162" spans="23:33" x14ac:dyDescent="0.25">
      <c r="W162" s="2"/>
      <c r="X162" s="2"/>
      <c r="Y162" s="2"/>
      <c r="AE162" s="2"/>
      <c r="AF162" s="2"/>
      <c r="AG162" s="2"/>
    </row>
    <row r="163" spans="23:33" x14ac:dyDescent="0.25">
      <c r="W163" s="2"/>
      <c r="X163" s="2"/>
      <c r="Y163" s="2"/>
      <c r="AE163" s="2"/>
      <c r="AF163" s="2"/>
      <c r="AG163" s="2"/>
    </row>
    <row r="164" spans="23:33" x14ac:dyDescent="0.25">
      <c r="W164" s="2"/>
      <c r="X164" s="2"/>
      <c r="Y164" s="2"/>
      <c r="AE164" s="2"/>
      <c r="AF164" s="2"/>
      <c r="AG164" s="2"/>
    </row>
    <row r="165" spans="23:33" x14ac:dyDescent="0.25">
      <c r="W165" s="2"/>
      <c r="X165" s="2"/>
      <c r="Y165" s="2"/>
      <c r="AE165" s="2"/>
      <c r="AF165" s="2"/>
      <c r="AG165" s="2"/>
    </row>
    <row r="166" spans="23:33" x14ac:dyDescent="0.25">
      <c r="W166" s="2"/>
      <c r="X166" s="2"/>
      <c r="Y166" s="2"/>
      <c r="AE166" s="2"/>
      <c r="AF166" s="2"/>
      <c r="AG166" s="2"/>
    </row>
    <row r="167" spans="23:33" ht="15.75" thickBot="1" x14ac:dyDescent="0.3">
      <c r="W167" s="3"/>
      <c r="X167" s="3"/>
      <c r="Y167" s="3"/>
      <c r="AE167" s="3"/>
      <c r="AF167" s="3"/>
      <c r="AG1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Isaac Aktam</cp:lastModifiedBy>
  <dcterms:created xsi:type="dcterms:W3CDTF">2016-03-13T07:06:52Z</dcterms:created>
  <dcterms:modified xsi:type="dcterms:W3CDTF">2017-02-02T23:38:45Z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57900781-2604-4742-86fa-78be8bd7826d</vt:lpwstr>
  </property>
</Properties>
</file>