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1_SEMESTRE"/>
    <sheet r:id="rId2" sheetId="2" name="2_SEMESTRE"/>
    <sheet r:id="rId3" sheetId="3" name="3_SEMESTRE"/>
    <sheet r:id="rId4" sheetId="4" name="4_SEMESTRE"/>
    <sheet r:id="rId5" sheetId="5" name="5_SEMESTRE"/>
    <sheet r:id="rId6" sheetId="6" name="6_SEMESTRE"/>
    <sheet r:id="rId7" sheetId="7" name="Mock_Tables"/>
    <sheet r:id="rId8" sheetId="8" name="Final_table"/>
  </sheets>
  <calcPr fullCalcOnLoad="1"/>
</workbook>
</file>

<file path=xl/sharedStrings.xml><?xml version="1.0" encoding="utf-8"?>
<sst xmlns="http://schemas.openxmlformats.org/spreadsheetml/2006/main" count="1022" uniqueCount="175">
  <si>
    <t>GRADE - Export Data</t>
  </si>
  <si>
    <t>Aulas</t>
  </si>
  <si>
    <t>ID</t>
  </si>
  <si>
    <t>horario_inicio</t>
  </si>
  <si>
    <t xml:space="preserve"> horario_fim</t>
  </si>
  <si>
    <t>dia_da_semana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</si>
  <si>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</si>
  <si>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</si>
  <si>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</si>
  <si>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</si>
  <si>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</si>
  <si>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</si>
  <si>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</si>
  <si>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</si>
  <si>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</si>
  <si>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</si>
  <si>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</si>
  <si>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</si>
  <si>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</si>
  <si>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</si>
  <si>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</si>
  <si>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</si>
  <si>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</si>
  <si>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</si>
  <si>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</si>
  <si>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surname</t>
  </si>
  <si>
    <t>email</t>
  </si>
  <si>
    <t>disciplina</t>
  </si>
  <si>
    <t>andar</t>
  </si>
  <si>
    <t>capacidade</t>
  </si>
  <si>
    <t>descricao</t>
  </si>
  <si>
    <t>-</t>
  </si>
  <si>
    <t>Sem professor</t>
  </si>
  <si>
    <t>1º SEMESTRE ADS - 2023</t>
  </si>
  <si>
    <t>Segunda-Feira</t>
  </si>
  <si>
    <t>Administração Geral</t>
  </si>
  <si>
    <t>Anna Renata</t>
  </si>
  <si>
    <t>da Silva Marcondes</t>
  </si>
  <si>
    <t>anna.marcondes@fatec.sp.gov.br</t>
  </si>
  <si>
    <t>Sala-1</t>
  </si>
  <si>
    <t>2º SEMESTRE ADS - 2023</t>
  </si>
  <si>
    <t>Terça-feira</t>
  </si>
  <si>
    <t>Algoritmos e Lógica de Programação</t>
  </si>
  <si>
    <t>Cilmara Aparecida</t>
  </si>
  <si>
    <t>Ribeiro</t>
  </si>
  <si>
    <t>cilmara.ribeiro@fatec.sp.gov.br</t>
  </si>
  <si>
    <t>Sala-2</t>
  </si>
  <si>
    <t>3º SEMESTRE ADS - 2023</t>
  </si>
  <si>
    <t>Quarta-Feira</t>
  </si>
  <si>
    <t>Arquitetura e Organização de Computadores</t>
  </si>
  <si>
    <t>Divani</t>
  </si>
  <si>
    <t>Barbosa Gavinier</t>
  </si>
  <si>
    <t>divani.gavinier@fatec.sp.gov.br</t>
  </si>
  <si>
    <t>Sala-3</t>
  </si>
  <si>
    <t>4º SEMESTRE ADS - 2023</t>
  </si>
  <si>
    <t xml:space="preserve">Quinta -Feira </t>
  </si>
  <si>
    <t>Banco de Dados</t>
  </si>
  <si>
    <t>Erica Josiane</t>
  </si>
  <si>
    <t>Carvalho Gouvea</t>
  </si>
  <si>
    <t>erica.gouvea@fatec.sp.gov.br</t>
  </si>
  <si>
    <t>Sala-4</t>
  </si>
  <si>
    <t>5º SEMESTRE ADS - 2023</t>
  </si>
  <si>
    <t>Sexta feira</t>
  </si>
  <si>
    <t>Cálculo</t>
  </si>
  <si>
    <t>Francisco Antonio</t>
  </si>
  <si>
    <t>Antonio Maciel Novaes</t>
  </si>
  <si>
    <t>francisco.novaes01@fatec.sp.gov.br</t>
  </si>
  <si>
    <t>Sala-5</t>
  </si>
  <si>
    <t>6º SEMESTRE ADS - 2023</t>
  </si>
  <si>
    <t>Comunicação e Expressão</t>
  </si>
  <si>
    <t>Jose Jean</t>
  </si>
  <si>
    <t>Peixoto Negrao</t>
  </si>
  <si>
    <t>jose.negrao01@fatec.sp.gov.br</t>
  </si>
  <si>
    <t>Sala-6</t>
  </si>
  <si>
    <t>Contabilidade</t>
  </si>
  <si>
    <t>Jose Geraldo</t>
  </si>
  <si>
    <t>de Moraes</t>
  </si>
  <si>
    <t>jose.moraes13@fatec.sp.gov.br</t>
  </si>
  <si>
    <t>Sala-7</t>
  </si>
  <si>
    <t>Economia e Finanças</t>
  </si>
  <si>
    <t>Luis Felipe</t>
  </si>
  <si>
    <t>Feres Santos</t>
  </si>
  <si>
    <t>luis.santos160@fatec.sp.gov.br</t>
  </si>
  <si>
    <t>Sala-8</t>
  </si>
  <si>
    <t>Eletiva - Programação para Dispositivos Móveis</t>
  </si>
  <si>
    <t>Luiz Eduardo</t>
  </si>
  <si>
    <t>Souza Evangelista</t>
  </si>
  <si>
    <t xml:space="preserve"> luiz.evangelista@fatec.sp.gov.br</t>
  </si>
  <si>
    <t>Sala-9</t>
  </si>
  <si>
    <t>Engenharia de Software I</t>
  </si>
  <si>
    <t>Manuela</t>
  </si>
  <si>
    <t>Weyll Vasconcelos</t>
  </si>
  <si>
    <t>manuela.vasconcelos01@fatec.sp.gov.br</t>
  </si>
  <si>
    <t>Sala-10</t>
  </si>
  <si>
    <t>Engenharia de Software II</t>
  </si>
  <si>
    <t>Marcos Allan</t>
  </si>
  <si>
    <t>Ferreira Goncalves</t>
  </si>
  <si>
    <t>marcos.allan@fatec.sp.gov.br</t>
  </si>
  <si>
    <t>Sala-11</t>
  </si>
  <si>
    <t>Engenharia de Software III</t>
  </si>
  <si>
    <t>Vladmir</t>
  </si>
  <si>
    <t>vladmir@fatec.sp.gov.br</t>
  </si>
  <si>
    <t>Sala-12</t>
  </si>
  <si>
    <t>Estatística Aplicada</t>
  </si>
  <si>
    <t>Pedro Jacob</t>
  </si>
  <si>
    <t>Filho</t>
  </si>
  <si>
    <t>pedro.jacob@fatec.sp.gov.br</t>
  </si>
  <si>
    <t>Sala-13</t>
  </si>
  <si>
    <t>Estruturas de Dados</t>
  </si>
  <si>
    <t>Ronaldo</t>
  </si>
  <si>
    <t>Emerick Moreira</t>
  </si>
  <si>
    <t>ronaldo.moreira@fatec.sp.gov.br</t>
  </si>
  <si>
    <t>Sala-14</t>
  </si>
  <si>
    <t>Inglês I</t>
  </si>
  <si>
    <t>Wagner</t>
  </si>
  <si>
    <t>wagner@fatec.sp.gov.br</t>
  </si>
  <si>
    <t>Sala-15</t>
  </si>
  <si>
    <t>Inglês II</t>
  </si>
  <si>
    <t>Luiz Paulo</t>
  </si>
  <si>
    <t>Zanetti</t>
  </si>
  <si>
    <t>luiz.zanetti@fatec.sp.gov.br</t>
  </si>
  <si>
    <t>Sala-16</t>
  </si>
  <si>
    <t>Inglês III</t>
  </si>
  <si>
    <t>Joao</t>
  </si>
  <si>
    <t>joao@fatec.sp.gov.br</t>
  </si>
  <si>
    <t>Sala-17</t>
  </si>
  <si>
    <t>Inglês IV</t>
  </si>
  <si>
    <t>Pedro Marcelo</t>
  </si>
  <si>
    <t>Alves Ferreira Pinto</t>
  </si>
  <si>
    <t>pedro.pinto9@fatec.sp.gov.br</t>
  </si>
  <si>
    <t>Sala-18</t>
  </si>
  <si>
    <t>Interação Humano Computador</t>
  </si>
  <si>
    <t>Giovanna</t>
  </si>
  <si>
    <t>giovanna@fatec.sp.gov.br</t>
  </si>
  <si>
    <t>Sala-19</t>
  </si>
  <si>
    <t>Laboratório de Hardware</t>
  </si>
  <si>
    <t>Sala-20</t>
  </si>
  <si>
    <t>Linguagem de Programação</t>
  </si>
  <si>
    <t>Laboratorio-1</t>
  </si>
  <si>
    <t>Matemática Discreta</t>
  </si>
  <si>
    <t>Laboratorio-2</t>
  </si>
  <si>
    <t>Metodologia da Pesquisa Científico-Tecnológica</t>
  </si>
  <si>
    <t>Laboratorio-3</t>
  </si>
  <si>
    <t>Programação em Microinformática</t>
  </si>
  <si>
    <t>Laboratorio-4</t>
  </si>
  <si>
    <t>Programação Orientada a Objetos</t>
  </si>
  <si>
    <t>Laboratorio-5</t>
  </si>
  <si>
    <t>Sistemas de Informação</t>
  </si>
  <si>
    <t>Laboratorio-6</t>
  </si>
  <si>
    <t>Sistemas Operacionais I</t>
  </si>
  <si>
    <t>Sala-Maker</t>
  </si>
  <si>
    <t>Sistemas Operacionais II</t>
  </si>
  <si>
    <t>Sociedade e Tecnologia</t>
  </si>
  <si>
    <t>Segurança da Informação</t>
  </si>
  <si>
    <t>Inglês V</t>
  </si>
  <si>
    <t>Inglês VI</t>
  </si>
  <si>
    <t>Sistemas Dsitribuídos</t>
  </si>
  <si>
    <t>Redes de Computadores</t>
  </si>
  <si>
    <t>Programação WEB</t>
  </si>
  <si>
    <t>Lab. Eng. Software</t>
  </si>
  <si>
    <t>Pgm. Linear e Aplicações</t>
  </si>
  <si>
    <t>Empreendedorismo</t>
  </si>
  <si>
    <t>Gestão de Equipes</t>
  </si>
  <si>
    <t>Inteligência Artificial</t>
  </si>
  <si>
    <t>Gestão e Governança de TI</t>
  </si>
  <si>
    <t>Ética</t>
  </si>
  <si>
    <t>Laboratorio de Redes</t>
  </si>
  <si>
    <t>Gestão de Projetos</t>
  </si>
  <si>
    <t>SALA</t>
  </si>
  <si>
    <t>1 AULA</t>
  </si>
  <si>
    <t>2 AULA</t>
  </si>
  <si>
    <t>intervalo</t>
  </si>
  <si>
    <t>3 AULA</t>
  </si>
  <si>
    <t>4 AULA</t>
  </si>
  <si>
    <t>5 AULA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</si>
</sst>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00000"/>
  </numFmts>
  <fonts count="11" x14ac:knownFonts="1">
    <font>
      <sz val="11"/>
      <color theme="1"/>
      <name val="Calibri"/>
      <family val="2"/>
      <scheme val="minor"/>
    </font>
    <font>
      <u/>
      <sz val="2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20"/>
      <color rgb="FF000000"/>
      <name val="Calibri"/>
      <family val="2"/>
    </font>
    <font>
      <u/>
      <sz val="11"/>
      <color rgb="FF000000"/>
      <name val="Calibri"/>
      <family val="2"/>
    </font>
    <font>
      <b/>
      <sz val="16"/>
      <color rgb="FF000000"/>
      <name val="Lato"/>
      <family val="2"/>
    </font>
    <font>
      <b/>
      <sz val="11"/>
      <color rgb="FF000000"/>
      <name val="Lato"/>
      <family val="2"/>
    </font>
    <font>
      <b/>
      <sz val="12"/>
      <color rgb="FF000000"/>
      <name val="Lato"/>
      <family val="2"/>
    </font>
    <font>
      <sz val="11"/>
      <color rgb="FF000000"/>
      <name val="Lato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f7f3ff"/>
      </patternFill>
    </fill>
    <fill>
      <patternFill patternType="solid">
        <fgColor rgb="FFf4efff"/>
      </patternFill>
    </fill>
    <fill>
      <patternFill patternType="solid">
        <fgColor rgb="FFe8ddff"/>
      </patternFill>
    </fill>
    <fill>
      <patternFill patternType="solid">
        <fgColor rgb="FFffffff"/>
      </patternFill>
    </fill>
    <fill>
      <patternFill patternType="solid">
        <fgColor rgb="FFdbc9ff"/>
      </patternFill>
    </fill>
    <fill>
      <patternFill patternType="solid">
        <fgColor rgb="FFe3d5fb"/>
      </patternFill>
    </fill>
    <fill>
      <patternFill patternType="solid">
        <fgColor rgb="FFd9d9d9"/>
      </patternFill>
    </fill>
    <fill>
      <patternFill patternType="solid">
        <fgColor rgb="FFededed"/>
      </patternFill>
    </fill>
  </fills>
  <borders count="47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d0cece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medium">
        <color rgb="FF000000"/>
      </left>
      <right style="thin">
        <color rgb="FFd0cece"/>
      </right>
      <top style="thin">
        <color rgb="FFd0cece"/>
      </top>
      <bottom style="thin">
        <color rgb="FFc6c6c6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c6c6c6"/>
      </bottom>
      <diagonal/>
    </border>
    <border>
      <left style="medium">
        <color rgb="FF000000"/>
      </left>
      <right style="thin">
        <color rgb="FFd0cece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d0cece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d0cece"/>
      </right>
      <top style="thin">
        <color rgb="FFc6c6c6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c6c6c6"/>
      </top>
      <bottom style="thin">
        <color rgb="FFd0cece"/>
      </bottom>
      <diagonal/>
    </border>
    <border>
      <left style="thin">
        <color rgb="FFc9c9c9"/>
      </left>
      <right style="thin">
        <color rgb="FF000000"/>
      </right>
      <top style="medium">
        <color rgb="FF000000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6c6c6"/>
      </top>
      <bottom style="thin">
        <color rgb="FFc9c9c9"/>
      </bottom>
      <diagonal/>
    </border>
    <border>
      <left style="thin">
        <color rgb="FFd0cece"/>
      </left>
      <right style="medium">
        <color rgb="FF000000"/>
      </right>
      <top style="thin">
        <color rgb="FFc6c6c6"/>
      </top>
      <bottom style="thin">
        <color rgb="FFd0cece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d0cece"/>
      </left>
      <right style="medium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medium">
        <color rgb="FF000000"/>
      </right>
      <top style="thin">
        <color rgb="FFd0cece"/>
      </top>
      <bottom style="thin">
        <color rgb="FFc6c6c6"/>
      </bottom>
      <diagonal/>
    </border>
    <border>
      <left style="thin">
        <color rgb="FFc9c9c9"/>
      </left>
      <right style="thin">
        <color rgb="FFc9c9c9"/>
      </right>
      <top style="thin">
        <color rgb="FF000000"/>
      </top>
      <bottom style="medium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000000"/>
      </top>
      <bottom style="medium">
        <color rgb="FF000000"/>
      </bottom>
      <diagonal/>
    </border>
    <border>
      <left style="thin">
        <color rgb="FFd0cece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2">
    <xf xfId="0" numFmtId="0" borderId="0" fontId="0" fillId="0"/>
    <xf xfId="0" numFmtId="0" borderId="0" fontId="0" fillId="0" applyAlignment="1">
      <alignment horizontal="center"/>
    </xf>
    <xf xfId="0" numFmtId="1" applyNumberFormat="1" borderId="1" applyBorder="1" fontId="1" applyFont="1" fillId="2" applyFill="1" applyAlignment="1">
      <alignment horizontal="center"/>
    </xf>
    <xf xfId="0" numFmtId="20" applyNumberFormat="1" borderId="2" applyBorder="1" fontId="1" applyFont="1" fillId="2" applyFill="1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0" borderId="4" applyBorder="1" fontId="2" applyFont="1" fillId="0" applyAlignment="1">
      <alignment horizontal="center"/>
    </xf>
    <xf xfId="0" numFmtId="1" applyNumberFormat="1" borderId="5" applyBorder="1" fontId="3" applyFont="1" fillId="3" applyFill="1" applyAlignment="1">
      <alignment horizontal="center"/>
    </xf>
    <xf xfId="0" numFmtId="20" applyNumberFormat="1" borderId="4" applyBorder="1" fontId="2" applyFont="1" fillId="0" applyAlignment="1">
      <alignment horizontal="center"/>
    </xf>
    <xf xfId="0" numFmtId="1" applyNumberFormat="1" borderId="4" applyBorder="1" fontId="2" applyFont="1" fillId="0" applyAlignment="1">
      <alignment horizontal="center"/>
    </xf>
    <xf xfId="0" numFmtId="0" borderId="6" applyBorder="1" fontId="2" applyFont="1" fillId="0" applyAlignment="1">
      <alignment horizontal="center"/>
    </xf>
    <xf xfId="0" numFmtId="0" borderId="7" applyBorder="1" fontId="2" applyFont="1" fillId="3" applyFill="1" applyAlignment="1">
      <alignment horizontal="center"/>
    </xf>
    <xf xfId="0" numFmtId="1" applyNumberFormat="1" borderId="8" applyBorder="1" fontId="2" applyFont="1" fillId="3" applyFill="1" applyAlignment="1">
      <alignment horizontal="center"/>
    </xf>
    <xf xfId="0" numFmtId="20" applyNumberFormat="1" borderId="9" applyBorder="1" fontId="2" applyFont="1" fillId="0" applyAlignment="1">
      <alignment horizontal="center"/>
    </xf>
    <xf xfId="0" numFmtId="1" applyNumberFormat="1" borderId="9" applyBorder="1" fontId="2" applyFont="1" fillId="0" applyAlignment="1">
      <alignment horizontal="center"/>
    </xf>
    <xf xfId="0" numFmtId="3" applyNumberFormat="1" borderId="9" applyBorder="1" fontId="4" applyFont="1" fillId="0" applyAlignment="1">
      <alignment horizontal="center"/>
    </xf>
    <xf xfId="0" numFmtId="0" borderId="9" applyBorder="1" fontId="2" applyFont="1" fillId="0" applyAlignment="1">
      <alignment horizontal="center"/>
    </xf>
    <xf xfId="0" numFmtId="0" borderId="10" applyBorder="1" fontId="2" applyFont="1" fillId="0" applyAlignment="1">
      <alignment horizontal="center"/>
    </xf>
    <xf xfId="0" numFmtId="0" borderId="11" applyBorder="1" fontId="2" applyFont="1" fillId="4" applyFill="1" applyAlignment="1">
      <alignment horizontal="center"/>
    </xf>
    <xf xfId="0" numFmtId="1" applyNumberFormat="1" borderId="12" applyBorder="1" fontId="2" applyFont="1" fillId="4" applyFill="1" applyAlignment="1">
      <alignment horizontal="center"/>
    </xf>
    <xf xfId="0" numFmtId="3" applyNumberFormat="1" borderId="4" applyBorder="1" fontId="4" applyFont="1" fillId="0" applyAlignment="1">
      <alignment horizontal="center"/>
    </xf>
    <xf xfId="0" numFmtId="0" borderId="11" applyBorder="1" fontId="2" applyFont="1" fillId="3" applyFill="1" applyAlignment="1">
      <alignment horizontal="center"/>
    </xf>
    <xf xfId="0" numFmtId="1" applyNumberFormat="1" borderId="12" applyBorder="1" fontId="2" applyFont="1" fillId="3" applyFill="1" applyAlignment="1">
      <alignment horizontal="center"/>
    </xf>
    <xf xfId="0" numFmtId="0" borderId="13" applyBorder="1" fontId="2" applyFont="1" fillId="3" applyFill="1" applyAlignment="1">
      <alignment horizontal="center"/>
    </xf>
    <xf xfId="0" numFmtId="1" applyNumberFormat="1" borderId="14" applyBorder="1" fontId="2" applyFont="1" fillId="3" applyFill="1" applyAlignment="1">
      <alignment horizontal="center"/>
    </xf>
    <xf xfId="0" numFmtId="0" borderId="15" applyBorder="1" fontId="2" applyFont="1" fillId="3" applyFill="1" applyAlignment="1">
      <alignment horizontal="center"/>
    </xf>
    <xf xfId="0" numFmtId="1" applyNumberFormat="1" borderId="16" applyBorder="1" fontId="2" applyFont="1" fillId="3" applyFill="1" applyAlignment="1">
      <alignment horizontal="center"/>
    </xf>
    <xf xfId="0" numFmtId="20" applyNumberFormat="1" borderId="17" applyBorder="1" fontId="2" applyFont="1" fillId="0" applyAlignment="1">
      <alignment horizontal="center"/>
    </xf>
    <xf xfId="0" numFmtId="1" applyNumberFormat="1" borderId="17" applyBorder="1" fontId="2" applyFont="1" fillId="0" applyAlignment="1">
      <alignment horizontal="center"/>
    </xf>
    <xf xfId="0" numFmtId="3" applyNumberFormat="1" borderId="17" applyBorder="1" fontId="4" applyFont="1" fillId="0" applyAlignment="1">
      <alignment horizontal="center"/>
    </xf>
    <xf xfId="0" numFmtId="0" borderId="17" applyBorder="1" fontId="2" applyFont="1" fillId="0" applyAlignment="1">
      <alignment horizontal="center"/>
    </xf>
    <xf xfId="0" numFmtId="0" borderId="18" applyBorder="1" fontId="2" applyFont="1" fillId="0" applyAlignment="1">
      <alignment horizontal="center"/>
    </xf>
    <xf xfId="0" numFmtId="0" borderId="19" applyBorder="1" fontId="2" applyFont="1" fillId="3" applyFill="1" applyAlignment="1">
      <alignment horizontal="center"/>
    </xf>
    <xf xfId="0" numFmtId="1" applyNumberFormat="1" borderId="20" applyBorder="1" fontId="2" applyFont="1" fillId="3" applyFill="1" applyAlignment="1">
      <alignment horizontal="center"/>
    </xf>
    <xf xfId="0" numFmtId="20" applyNumberFormat="1" borderId="21" applyBorder="1" fontId="2" applyFont="1" fillId="4" applyFill="1" applyAlignment="1">
      <alignment horizontal="center"/>
    </xf>
    <xf xfId="0" numFmtId="1" applyNumberFormat="1" borderId="22" applyBorder="1" fontId="2" applyFont="1" fillId="4" applyFill="1" applyAlignment="1">
      <alignment horizontal="center"/>
    </xf>
    <xf xfId="0" numFmtId="1" applyNumberFormat="1" borderId="20" applyBorder="1" fontId="2" applyFont="1" fillId="4" applyFill="1" applyAlignment="1">
      <alignment horizontal="center"/>
    </xf>
    <xf xfId="0" numFmtId="0" borderId="20" applyBorder="1" fontId="2" applyFont="1" fillId="3" applyFill="1" applyAlignment="1">
      <alignment horizontal="center"/>
    </xf>
    <xf xfId="0" numFmtId="0" borderId="23" applyBorder="1" fontId="2" applyFont="1" fillId="3" applyFill="1" applyAlignment="1">
      <alignment horizontal="center"/>
    </xf>
    <xf xfId="0" numFmtId="20" applyNumberFormat="1" borderId="24" applyBorder="1" fontId="2" applyFont="1" fillId="3" applyFill="1" applyAlignment="1">
      <alignment horizontal="center"/>
    </xf>
    <xf xfId="0" numFmtId="1" applyNumberFormat="1" borderId="24" applyBorder="1" fontId="2" applyFont="1" fillId="3" applyFill="1" applyAlignment="1">
      <alignment horizontal="center"/>
    </xf>
    <xf xfId="0" numFmtId="0" borderId="12" applyBorder="1" fontId="2" applyFont="1" fillId="4" applyFill="1" applyAlignment="1">
      <alignment horizontal="center"/>
    </xf>
    <xf xfId="0" numFmtId="0" borderId="25" applyBorder="1" fontId="2" applyFont="1" fillId="4" applyFill="1" applyAlignment="1">
      <alignment horizontal="center"/>
    </xf>
    <xf xfId="0" numFmtId="20" applyNumberFormat="1" borderId="24" applyBorder="1" fontId="2" applyFont="1" fillId="4" applyFill="1" applyAlignment="1">
      <alignment horizontal="center"/>
    </xf>
    <xf xfId="0" numFmtId="1" applyNumberFormat="1" borderId="24" applyBorder="1" fontId="2" applyFont="1" fillId="4" applyFill="1" applyAlignment="1">
      <alignment horizontal="center"/>
    </xf>
    <xf xfId="0" numFmtId="0" borderId="12" applyBorder="1" fontId="2" applyFont="1" fillId="3" applyFill="1" applyAlignment="1">
      <alignment horizontal="center"/>
    </xf>
    <xf xfId="0" numFmtId="0" borderId="25" applyBorder="1" fontId="2" applyFont="1" fillId="3" applyFill="1" applyAlignment="1">
      <alignment horizontal="center"/>
    </xf>
    <xf xfId="0" numFmtId="0" borderId="14" applyBorder="1" fontId="2" applyFont="1" fillId="3" applyFill="1" applyAlignment="1">
      <alignment horizontal="center"/>
    </xf>
    <xf xfId="0" numFmtId="0" borderId="26" applyBorder="1" fontId="2" applyFont="1" fillId="3" applyFill="1" applyAlignment="1">
      <alignment horizontal="center"/>
    </xf>
    <xf xfId="0" numFmtId="20" applyNumberFormat="1" borderId="27" applyBorder="1" fontId="2" applyFont="1" fillId="4" applyFill="1" applyAlignment="1">
      <alignment horizontal="center"/>
    </xf>
    <xf xfId="0" numFmtId="1" applyNumberFormat="1" borderId="27" applyBorder="1" fontId="2" applyFont="1" fillId="4" applyFill="1" applyAlignment="1">
      <alignment horizontal="center"/>
    </xf>
    <xf xfId="0" numFmtId="1" applyNumberFormat="1" borderId="28" applyBorder="1" fontId="2" applyFont="1" fillId="3" applyFill="1" applyAlignment="1">
      <alignment horizontal="center"/>
    </xf>
    <xf xfId="0" numFmtId="1" applyNumberFormat="1" borderId="28" applyBorder="1" fontId="2" applyFont="1" fillId="4" applyFill="1" applyAlignment="1">
      <alignment horizontal="center"/>
    </xf>
    <xf xfId="0" numFmtId="0" borderId="28" applyBorder="1" fontId="2" applyFont="1" fillId="3" applyFill="1" applyAlignment="1">
      <alignment horizontal="center"/>
    </xf>
    <xf xfId="0" numFmtId="0" borderId="29" applyBorder="1" fontId="2" applyFont="1" fillId="3" applyFill="1" applyAlignment="1">
      <alignment horizontal="center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20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general"/>
    </xf>
    <xf xfId="0" numFmtId="0" borderId="1" applyBorder="1" fontId="5" applyFont="1" fillId="5" applyFill="1" applyAlignment="1">
      <alignment horizontal="center"/>
    </xf>
    <xf xfId="0" numFmtId="1" applyNumberFormat="1" borderId="3" applyBorder="1" fontId="5" applyFont="1" fillId="5" applyFill="1" applyAlignment="1">
      <alignment horizontal="center"/>
    </xf>
    <xf xfId="0" numFmtId="0" borderId="30" applyBorder="1" fontId="5" applyFont="1" fillId="6" applyFill="1" applyAlignment="1">
      <alignment horizontal="left"/>
    </xf>
    <xf xfId="0" numFmtId="1" applyNumberFormat="1" borderId="2" applyBorder="1" fontId="5" applyFont="1" fillId="5" applyFill="1" applyAlignment="1">
      <alignment horizontal="center"/>
    </xf>
    <xf xfId="0" numFmtId="0" borderId="2" applyBorder="1" fontId="5" applyFont="1" fillId="5" applyFill="1" applyAlignment="1">
      <alignment horizontal="center"/>
    </xf>
    <xf xfId="0" numFmtId="3" applyNumberFormat="1" borderId="3" applyBorder="1" fontId="5" applyFont="1" fillId="5" applyFill="1" applyAlignment="1">
      <alignment horizontal="center"/>
    </xf>
    <xf xfId="0" numFmtId="3" applyNumberFormat="1" borderId="2" applyBorder="1" fontId="5" applyFont="1" fillId="5" applyFill="1" applyAlignment="1">
      <alignment horizontal="center"/>
    </xf>
    <xf xfId="0" numFmtId="0" borderId="31" applyBorder="1" fontId="2" applyFont="1" fillId="7" applyFill="1" applyAlignment="1">
      <alignment horizontal="left"/>
    </xf>
    <xf xfId="0" numFmtId="1" applyNumberFormat="1" borderId="32" applyBorder="1" fontId="2" applyFont="1" fillId="7" applyFill="1" applyAlignment="1">
      <alignment horizontal="left"/>
    </xf>
    <xf xfId="0" numFmtId="0" borderId="4" applyBorder="1" fontId="2" applyFont="1" fillId="0" applyAlignment="1">
      <alignment horizontal="left"/>
    </xf>
    <xf xfId="0" numFmtId="0" borderId="31" applyBorder="1" fontId="2" applyFont="1" fillId="7" applyFill="1" applyAlignment="1">
      <alignment horizontal="center"/>
    </xf>
    <xf xfId="0" numFmtId="1" applyNumberFormat="1" borderId="30" applyBorder="1" fontId="2" applyFont="1" fillId="7" applyFill="1" applyAlignment="1">
      <alignment horizontal="center"/>
    </xf>
    <xf xfId="0" numFmtId="0" borderId="30" applyBorder="1" fontId="2" applyFont="1" fillId="7" applyFill="1" applyAlignment="1">
      <alignment horizontal="center"/>
    </xf>
    <xf xfId="0" numFmtId="3" applyNumberFormat="1" borderId="32" applyBorder="1" fontId="2" applyFont="1" fillId="7" applyFill="1" applyAlignment="1">
      <alignment horizontal="center"/>
    </xf>
    <xf xfId="0" numFmtId="3" applyNumberFormat="1" borderId="30" applyBorder="1" fontId="2" applyFont="1" fillId="7" applyFill="1" applyAlignment="1">
      <alignment horizontal="left"/>
    </xf>
    <xf xfId="0" numFmtId="1" applyNumberFormat="1" borderId="30" applyBorder="1" fontId="2" applyFont="1" fillId="7" applyFill="1" applyAlignment="1">
      <alignment horizontal="left"/>
    </xf>
    <xf xfId="0" numFmtId="1" applyNumberFormat="1" borderId="32" applyBorder="1" fontId="2" applyFont="1" fillId="7" applyFill="1" applyAlignment="1">
      <alignment horizontal="center"/>
    </xf>
    <xf xfId="0" numFmtId="0" borderId="33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1" applyNumberFormat="1" borderId="6" applyBorder="1" fontId="2" applyFont="1" fillId="0" applyAlignment="1">
      <alignment horizontal="center"/>
    </xf>
    <xf xfId="0" numFmtId="0" borderId="33" applyBorder="1" fontId="4" applyFont="1" fillId="0" applyAlignment="1">
      <alignment horizontal="center"/>
    </xf>
    <xf xfId="0" numFmtId="0" borderId="34" applyBorder="1" fontId="2" applyFont="1" fillId="0" applyAlignment="1">
      <alignment horizontal="center"/>
    </xf>
    <xf xfId="0" numFmtId="1" applyNumberFormat="1" borderId="18" applyBorder="1" fontId="2" applyFont="1" fillId="0" applyAlignment="1">
      <alignment horizontal="center"/>
    </xf>
    <xf xfId="0" numFmtId="0" borderId="4" applyBorder="1" fontId="6" applyFont="1" fillId="0" applyAlignment="1">
      <alignment horizontal="center"/>
    </xf>
    <xf xfId="0" numFmtId="3" applyNumberFormat="1" borderId="33" applyBorder="1" fontId="4" applyFont="1" fillId="0" applyAlignment="1">
      <alignment horizontal="center"/>
    </xf>
    <xf xfId="0" numFmtId="3" applyNumberFormat="1" borderId="34" applyBorder="1" fontId="4" applyFont="1" fillId="0" applyAlignment="1">
      <alignment horizontal="center"/>
    </xf>
    <xf xfId="0" numFmtId="3" applyNumberFormat="1" borderId="18" applyBorder="1" fontId="2" applyFont="1" fillId="0" applyAlignment="1">
      <alignment horizontal="center"/>
    </xf>
    <xf xfId="0" numFmtId="3" applyNumberFormat="1" borderId="17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164" applyNumberFormat="1" borderId="35" applyBorder="1" fontId="7" applyFont="1" fillId="8" applyFill="1" applyAlignment="1">
      <alignment horizontal="center" wrapText="1"/>
    </xf>
    <xf xfId="0" numFmtId="20" applyNumberFormat="1" borderId="36" applyBorder="1" fontId="7" applyFont="1" fillId="8" applyFill="1" applyAlignment="1">
      <alignment horizontal="center" wrapText="1"/>
    </xf>
    <xf xfId="0" numFmtId="164" applyNumberFormat="1" borderId="37" applyBorder="1" fontId="7" applyFont="1" fillId="8" applyFill="1" applyAlignment="1">
      <alignment horizontal="center" wrapText="1"/>
    </xf>
    <xf xfId="0" numFmtId="164" applyNumberFormat="1" borderId="36" applyBorder="1" fontId="7" applyFont="1" fillId="6" applyFill="1" applyAlignment="1">
      <alignment horizontal="center" wrapText="1"/>
    </xf>
    <xf xfId="0" numFmtId="164" applyNumberFormat="1" borderId="38" applyBorder="1" fontId="7" applyFont="1" fillId="8" applyFill="1" applyAlignment="1">
      <alignment horizontal="center" wrapText="1"/>
    </xf>
    <xf xfId="0" numFmtId="3" applyNumberFormat="1" borderId="38" applyBorder="1" fontId="7" applyFont="1" fillId="8" applyFill="1" applyAlignment="1">
      <alignment horizontal="center" wrapText="1"/>
    </xf>
    <xf xfId="0" numFmtId="3" applyNumberFormat="1" borderId="39" applyBorder="1" fontId="7" applyFont="1" fillId="8" applyFill="1" applyAlignment="1">
      <alignment horizontal="center" wrapText="1"/>
    </xf>
    <xf xfId="0" numFmtId="164" applyNumberFormat="1" borderId="40" applyBorder="1" fontId="8" applyFont="1" fillId="0" applyAlignment="1">
      <alignment horizontal="center" wrapText="1"/>
    </xf>
    <xf xfId="0" numFmtId="20" applyNumberFormat="1" borderId="41" applyBorder="1" fontId="9" applyFont="1" fillId="0" applyAlignment="1">
      <alignment horizontal="center" wrapText="1"/>
    </xf>
    <xf xfId="0" numFmtId="164" applyNumberFormat="1" borderId="41" applyBorder="1" fontId="9" applyFont="1" fillId="9" applyFill="1" applyAlignment="1">
      <alignment horizontal="center" wrapText="1"/>
    </xf>
    <xf xfId="0" numFmtId="3" applyNumberFormat="1" borderId="41" applyBorder="1" fontId="9" applyFont="1" fillId="9" applyFill="1" applyAlignment="1">
      <alignment horizontal="center" wrapText="1"/>
    </xf>
    <xf xfId="0" numFmtId="3" applyNumberFormat="1" borderId="42" applyBorder="1" fontId="9" applyFont="1" fillId="9" applyFill="1" applyAlignment="1">
      <alignment horizontal="center" wrapText="1"/>
    </xf>
    <xf xfId="0" numFmtId="164" applyNumberFormat="1" borderId="40" applyBorder="1" fontId="8" applyFont="1" fillId="10" applyFill="1" applyAlignment="1">
      <alignment horizontal="center" vertical="top" wrapText="1"/>
    </xf>
    <xf xfId="0" numFmtId="20" applyNumberFormat="1" borderId="41" applyBorder="1" fontId="8" applyFont="1" fillId="10" applyFill="1" applyAlignment="1">
      <alignment horizontal="center" vertical="top" wrapText="1"/>
    </xf>
    <xf xfId="0" numFmtId="164" applyNumberFormat="1" borderId="41" applyBorder="1" fontId="8" applyFont="1" fillId="0" applyAlignment="1">
      <alignment horizontal="center" wrapText="1"/>
    </xf>
    <xf xfId="0" numFmtId="3" applyNumberFormat="1" borderId="41" applyBorder="1" fontId="9" applyFont="1" fillId="8" applyFill="1" applyAlignment="1">
      <alignment horizontal="center" wrapText="1"/>
    </xf>
    <xf xfId="0" numFmtId="164" applyNumberFormat="1" borderId="40" applyBorder="1" fontId="8" applyFont="1" fillId="10" applyFill="1" applyAlignment="1">
      <alignment horizontal="center" wrapText="1"/>
    </xf>
    <xf xfId="0" numFmtId="20" applyNumberFormat="1" borderId="41" applyBorder="1" fontId="8" applyFont="1" fillId="10" applyFill="1" applyAlignment="1">
      <alignment horizontal="center" wrapText="1"/>
    </xf>
    <xf xfId="0" numFmtId="3" applyNumberFormat="1" borderId="41" applyBorder="1" fontId="10" applyFont="1" fillId="4" applyFill="1" applyAlignment="1">
      <alignment horizontal="center" wrapText="1"/>
    </xf>
    <xf xfId="0" numFmtId="3" applyNumberFormat="1" borderId="42" applyBorder="1" fontId="10" applyFont="1" fillId="4" applyFill="1" applyAlignment="1">
      <alignment horizontal="center" wrapText="1"/>
    </xf>
    <xf xfId="0" numFmtId="164" applyNumberFormat="1" borderId="40" applyBorder="1" fontId="10" applyFont="1" fillId="10" applyFill="1" applyAlignment="1">
      <alignment horizontal="center" wrapText="1"/>
    </xf>
    <xf xfId="0" numFmtId="20" applyNumberFormat="1" borderId="41" applyBorder="1" fontId="10" applyFont="1" fillId="10" applyFill="1" applyAlignment="1">
      <alignment horizontal="center" wrapText="1"/>
    </xf>
    <xf xfId="0" numFmtId="164" applyNumberFormat="1" borderId="41" applyBorder="1" fontId="10" applyFont="1" fillId="10" applyFill="1" applyAlignment="1">
      <alignment horizontal="center" wrapText="1"/>
    </xf>
    <xf xfId="0" numFmtId="3" applyNumberFormat="1" borderId="41" applyBorder="1" fontId="10" applyFont="1" fillId="10" applyFill="1" applyAlignment="1">
      <alignment horizontal="center" wrapText="1"/>
    </xf>
    <xf xfId="0" numFmtId="164" applyNumberFormat="1" borderId="43" applyBorder="1" fontId="10" applyFont="1" fillId="10" applyFill="1" applyAlignment="1">
      <alignment horizontal="center" wrapText="1"/>
    </xf>
    <xf xfId="0" numFmtId="3" applyNumberFormat="1" borderId="42" applyBorder="1" fontId="10" applyFont="1" fillId="10" applyFill="1" applyAlignment="1">
      <alignment horizontal="center" wrapText="1"/>
    </xf>
    <xf xfId="0" numFmtId="164" applyNumberFormat="1" borderId="44" applyBorder="1" fontId="8" applyFont="1" fillId="10" applyFill="1" applyAlignment="1">
      <alignment horizontal="center" wrapText="1"/>
    </xf>
    <xf xfId="0" numFmtId="20" applyNumberFormat="1" borderId="45" applyBorder="1" fontId="8" applyFont="1" fillId="10" applyFill="1" applyAlignment="1">
      <alignment horizontal="center" wrapText="1"/>
    </xf>
    <xf xfId="0" numFmtId="164" applyNumberFormat="1" borderId="45" applyBorder="1" fontId="8" applyFont="1" fillId="0" applyAlignment="1">
      <alignment horizontal="center" wrapText="1"/>
    </xf>
    <xf xfId="0" numFmtId="3" applyNumberFormat="1" borderId="45" applyBorder="1" fontId="10" applyFont="1" fillId="4" applyFill="1" applyAlignment="1">
      <alignment horizontal="center" wrapText="1"/>
    </xf>
    <xf xfId="0" numFmtId="164" applyNumberFormat="1" borderId="0" fontId="0" fillId="0" applyAlignment="1">
      <alignment horizontal="center" wrapText="1"/>
    </xf>
    <xf xfId="0" numFmtId="20" applyNumberFormat="1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3" applyNumberFormat="1" borderId="46" applyBorder="1" fontId="10" applyFont="1" fillId="4" applyFill="1" applyAlignment="1">
      <alignment horizontal="center" wrapText="1"/>
    </xf>
    <xf xfId="0" numFmtId="164" applyNumberFormat="1" borderId="35" applyBorder="1" fontId="7" applyFont="1" fillId="8" applyFill="1" applyAlignment="1">
      <alignment horizontal="left" wrapText="1"/>
    </xf>
    <xf xfId="0" numFmtId="20" applyNumberFormat="1" borderId="36" applyBorder="1" fontId="7" applyFont="1" fillId="8" applyFill="1" applyAlignment="1">
      <alignment horizontal="left" wrapText="1"/>
    </xf>
    <xf xfId="0" numFmtId="164" applyNumberFormat="1" borderId="37" applyBorder="1" fontId="7" applyFont="1" fillId="8" applyFill="1" applyAlignment="1">
      <alignment horizontal="left" wrapText="1"/>
    </xf>
    <xf xfId="0" numFmtId="164" applyNumberFormat="1" borderId="36" applyBorder="1" fontId="7" applyFont="1" fillId="6" applyFill="1" applyAlignment="1">
      <alignment horizontal="right" wrapText="1"/>
    </xf>
    <xf xfId="0" numFmtId="20" applyNumberFormat="1" borderId="41" applyBorder="1" fontId="9" applyFont="1" fillId="0" applyAlignment="1">
      <alignment horizontal="left" wrapText="1"/>
    </xf>
    <xf xfId="0" numFmtId="3" applyNumberFormat="1" borderId="42" applyBorder="1" fontId="9" applyFont="1" fillId="8" applyFill="1" applyAlignment="1">
      <alignment horizontal="center" wrapText="1"/>
    </xf>
    <xf xfId="0" numFmtId="164" applyNumberFormat="1" borderId="0" fontId="0" fillId="0" applyAlignment="1">
      <alignment horizontal="general" wrapText="1"/>
    </xf>
    <xf xfId="0" numFmtId="20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20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ables/table1.xml><?xml version="1.0" encoding="utf-8"?>
<table xmlns="http://schemas.openxmlformats.org/spreadsheetml/2006/main" ref="C2:K127" displayName="Tabela5" name="Tabela5" id="1" totalsRowShown="0">
  <autoFilter ref="C2:K127"/>
  <tableColumns count="9">
    <tableColumn name="horario_inicio" id="1"/>
    <tableColumn name=" horario_fim" id="2"/>
    <tableColumn name="dia_da_semana" id="3"/>
    <tableColumn name=" id_professor" id="4"/>
    <tableColumn name=" id_disciplina" id="5"/>
    <tableColumn name=" semestre" id="6"/>
    <tableColumn name=" id_sala" id="7"/>
    <tableColumn name=" created_at" id="8"/>
    <tableColumn name=" updated_at" id="9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A52" displayName="Grade8" name="Grade8" id="2" totalsRowShown="0">
  <autoFilter ref="A2:A52"/>
  <tableColumns count="1">
    <tableColumn name="Aulas" id="1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K3:N48" displayName="Tabela4" name="Tabela4" id="3" totalsRowShown="0">
  <autoFilter ref="K3:N48"/>
  <tableColumns count="4">
    <tableColumn name="Descrição" id="1"/>
    <tableColumn name="andar" id="2"/>
    <tableColumn name="ID" id="3"/>
    <tableColumn name="capacidade" id="4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B3:C48" displayName="Tabela1" name="Tabela1" id="4" totalsRowShown="0">
  <autoFilter ref="B3:C48"/>
  <tableColumns count="2">
    <tableColumn name="Descrição" id="1"/>
    <tableColumn name="ID" id="2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E3:I48" displayName="Tabela3" name="Tabela3" id="5" totalsRowShown="0">
  <autoFilter ref="E3:I48"/>
  <tableColumns count="5">
    <tableColumn name="Nome_completo" id="1"/>
    <tableColumn name="ID" id="2"/>
    <tableColumn name="surname" id="3"/>
    <tableColumn name="email" id="4"/>
    <tableColumn name="disciplina" id="5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P3:Q9" displayName="Tabela36" name="Tabela36" id="6" totalsRowShown="0">
  <autoFilter ref="P3:Q9"/>
  <tableColumns count="2">
    <tableColumn name="descricao" id="1"/>
    <tableColumn name="ID" id="2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S3:T8" displayName="Tabela369" name="Tabela369" id="7" totalsRowShown="0">
  <autoFilter ref="S3:T8"/>
  <tableColumns count="2">
    <tableColumn name="dia_da_semana" id="1"/>
    <tableColumn name="ID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Relationship Target="../tables/table4.xml" Type="http://schemas.openxmlformats.org/officeDocument/2006/relationships/table" Id="rId2"/><Relationship Target="../tables/table5.xml" Type="http://schemas.openxmlformats.org/officeDocument/2006/relationships/table" Id="rId3"/><Relationship Target="../tables/table6.xml" Type="http://schemas.openxmlformats.org/officeDocument/2006/relationships/table" Id="rId4"/><Relationship Target="../tables/table7.xml" Type="http://schemas.openxmlformats.org/officeDocument/2006/relationships/table" Id="rId5"/></Relationships>
</file>

<file path=xl/worksheets/_rels/sheet8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"/>
  <sheetViews>
    <sheetView workbookViewId="0"/>
  </sheetViews>
  <sheetFormatPr defaultRowHeight="15" x14ac:dyDescent="0.25"/>
  <cols>
    <col min="1" max="1" style="139" width="8.862142857142858" customWidth="1" bestFit="1"/>
    <col min="2" max="2" style="140" width="12.862142857142858" customWidth="1" bestFit="1"/>
    <col min="3" max="3" style="139" width="7.433571428571429" customWidth="1" bestFit="1"/>
    <col min="4" max="4" style="141" width="21.14785714285714" customWidth="1" bestFit="1"/>
    <col min="5" max="5" style="139" width="7.433571428571429" customWidth="1" bestFit="1"/>
    <col min="6" max="6" style="141" width="21.14785714285714" customWidth="1" bestFit="1"/>
    <col min="7" max="7" style="139" width="7.433571428571429" customWidth="1" bestFit="1"/>
    <col min="8" max="8" style="141" width="21.14785714285714" customWidth="1" bestFit="1"/>
    <col min="9" max="9" style="139" width="7.433571428571429" customWidth="1" bestFit="1"/>
    <col min="10" max="10" style="141" width="21.14785714285714" customWidth="1" bestFit="1"/>
    <col min="11" max="11" style="139" width="7.433571428571429" customWidth="1" bestFit="1"/>
    <col min="12" max="12" style="141" width="13.576428571428572" customWidth="1" bestFit="1"/>
  </cols>
  <sheetData>
    <row x14ac:dyDescent="0.25" r="1" customHeight="1" ht="18.75" customFormat="1" s="95">
      <c r="A1" s="96" t="s">
        <v>2</v>
      </c>
      <c r="B1" s="97" t="s">
        <v>168</v>
      </c>
      <c r="C1" s="98" t="s">
        <v>2</v>
      </c>
      <c r="D1" s="99">
        <f>VLOOKUP(E1,Tabela36[#All],2,FALSE)</f>
      </c>
      <c r="E1" s="100" t="s">
        <v>33</v>
      </c>
      <c r="F1" s="101"/>
      <c r="G1" s="100"/>
      <c r="H1" s="101"/>
      <c r="I1" s="100"/>
      <c r="J1" s="101"/>
      <c r="K1" s="100"/>
      <c r="L1" s="102"/>
    </row>
    <row x14ac:dyDescent="0.25" r="2" customHeight="1" ht="18.75" customFormat="1" s="95">
      <c r="A2" s="103">
        <f>VLOOKUP(B2,Tabela4[#All],3,FALSE)</f>
      </c>
      <c r="B2" s="104" t="s">
        <v>112</v>
      </c>
      <c r="C2" s="105" t="s">
        <v>2</v>
      </c>
      <c r="D2" s="106">
        <v>2</v>
      </c>
      <c r="E2" s="105" t="s">
        <v>2</v>
      </c>
      <c r="F2" s="106">
        <v>3</v>
      </c>
      <c r="G2" s="105" t="s">
        <v>2</v>
      </c>
      <c r="H2" s="106">
        <v>4</v>
      </c>
      <c r="I2" s="105" t="s">
        <v>2</v>
      </c>
      <c r="J2" s="106">
        <v>5</v>
      </c>
      <c r="K2" s="105" t="s">
        <v>2</v>
      </c>
      <c r="L2" s="107">
        <v>6</v>
      </c>
    </row>
    <row x14ac:dyDescent="0.25" r="3" customHeight="1" ht="18.75" customFormat="1" s="95">
      <c r="A3" s="108" t="s">
        <v>169</v>
      </c>
      <c r="B3" s="109">
        <v>1.781574074074074</v>
      </c>
      <c r="C3" s="110">
        <f>VLOOKUP(D3,Tabela1[#All],2,FALSE)</f>
      </c>
      <c r="D3" s="111" t="s">
        <v>49</v>
      </c>
      <c r="E3" s="110">
        <f>VLOOKUP(F3,Tabela1[#All],2,FALSE)</f>
      </c>
      <c r="F3" s="111" t="s">
        <v>113</v>
      </c>
      <c r="G3" s="110">
        <f>VLOOKUP(H3,Tabela1[#All],2,FALSE)</f>
      </c>
      <c r="H3" s="111" t="s">
        <v>143</v>
      </c>
      <c r="I3" s="110">
        <f>VLOOKUP(J3,Tabela1[#All],2,FALSE)</f>
      </c>
      <c r="J3" s="111" t="s">
        <v>49</v>
      </c>
      <c r="K3" s="110">
        <f>VLOOKUP(L3,Tabela1[#All],2,FALSE)</f>
      </c>
      <c r="L3" s="135" t="s">
        <v>139</v>
      </c>
    </row>
    <row x14ac:dyDescent="0.25" r="4" customHeight="1" ht="18.75" customFormat="1" s="95">
      <c r="A4" s="112"/>
      <c r="B4" s="113"/>
      <c r="C4" s="110">
        <f>VLOOKUP(D4,Tabela3[#All],2,FALSE)</f>
      </c>
      <c r="D4" s="114" t="s">
        <v>100</v>
      </c>
      <c r="E4" s="110">
        <f>VLOOKUP(F4,Tabela3[#All],2,FALSE)</f>
      </c>
      <c r="F4" s="114" t="s">
        <v>36</v>
      </c>
      <c r="G4" s="110">
        <f>VLOOKUP(H4,Tabela3[#All],2,FALSE)</f>
      </c>
      <c r="H4" s="114" t="s">
        <v>123</v>
      </c>
      <c r="I4" s="110">
        <f>VLOOKUP(J4,Tabela3[#All],2,FALSE)</f>
      </c>
      <c r="J4" s="114" t="s">
        <v>100</v>
      </c>
      <c r="K4" s="110">
        <f>VLOOKUP(L4,Tabela3[#All],2,FALSE)</f>
      </c>
      <c r="L4" s="115" t="s">
        <v>118</v>
      </c>
    </row>
    <row x14ac:dyDescent="0.25" r="5" customHeight="1" ht="18.75" customFormat="1" s="95">
      <c r="A5" s="108" t="s">
        <v>170</v>
      </c>
      <c r="B5" s="109">
        <v>1.8162962962962963</v>
      </c>
      <c r="C5" s="110">
        <f>VLOOKUP(D5,Tabela1[#All],2,FALSE)</f>
      </c>
      <c r="D5" s="111" t="s">
        <v>42</v>
      </c>
      <c r="E5" s="110">
        <f>VLOOKUP(F5,Tabela1[#All],2,FALSE)</f>
      </c>
      <c r="F5" s="111" t="s">
        <v>113</v>
      </c>
      <c r="G5" s="110">
        <f>VLOOKUP(H5,Tabela1[#All],2,FALSE)</f>
      </c>
      <c r="H5" s="111" t="s">
        <v>143</v>
      </c>
      <c r="I5" s="110">
        <f>VLOOKUP(J5,Tabela1[#All],2,FALSE)</f>
      </c>
      <c r="J5" s="111" t="s">
        <v>35</v>
      </c>
      <c r="K5" s="110">
        <f>VLOOKUP(L5,Tabela1[#All],2,FALSE)</f>
      </c>
      <c r="L5" s="135" t="s">
        <v>139</v>
      </c>
    </row>
    <row x14ac:dyDescent="0.25" r="6" customHeight="1" ht="18.75" customFormat="1" s="95">
      <c r="A6" s="112"/>
      <c r="B6" s="113"/>
      <c r="C6" s="110">
        <f>VLOOKUP(D6,Tabela3[#All],2,FALSE)</f>
      </c>
      <c r="D6" s="114" t="s">
        <v>118</v>
      </c>
      <c r="E6" s="110">
        <f>VLOOKUP(F6,Tabela3[#All],2,FALSE)</f>
      </c>
      <c r="F6" s="114" t="s">
        <v>36</v>
      </c>
      <c r="G6" s="110">
        <f>VLOOKUP(H6,Tabela3[#All],2,FALSE)</f>
      </c>
      <c r="H6" s="114" t="s">
        <v>123</v>
      </c>
      <c r="I6" s="110">
        <f>VLOOKUP(J6,Tabela3[#All],2,FALSE)</f>
      </c>
      <c r="J6" s="114" t="s">
        <v>64</v>
      </c>
      <c r="K6" s="110">
        <f>VLOOKUP(L6,Tabela3[#All],2,FALSE)</f>
      </c>
      <c r="L6" s="115" t="s">
        <v>118</v>
      </c>
    </row>
    <row x14ac:dyDescent="0.25" r="7" customHeight="1" ht="18.75" customFormat="1" s="95" hidden="1">
      <c r="A7" s="116" t="s">
        <v>171</v>
      </c>
      <c r="B7" s="117"/>
      <c r="C7" s="118"/>
      <c r="D7" s="119"/>
      <c r="E7" s="118"/>
      <c r="F7" s="119"/>
      <c r="G7" s="118"/>
      <c r="H7" s="119"/>
      <c r="I7" s="118"/>
      <c r="J7" s="119"/>
      <c r="K7" s="120"/>
      <c r="L7" s="121"/>
    </row>
    <row x14ac:dyDescent="0.25" r="8" customHeight="1" ht="18.75" customFormat="1" s="95">
      <c r="A8" s="108" t="s">
        <v>172</v>
      </c>
      <c r="B8" s="109">
        <v>1.8579629629629628</v>
      </c>
      <c r="C8" s="110">
        <f>VLOOKUP(D8,Tabela1[#All],2,FALSE)</f>
      </c>
      <c r="D8" s="111" t="s">
        <v>42</v>
      </c>
      <c r="E8" s="110">
        <f>VLOOKUP(F8,Tabela1[#All],2,FALSE)</f>
      </c>
      <c r="F8" s="111" t="s">
        <v>31</v>
      </c>
      <c r="G8" s="110">
        <f>VLOOKUP(H8,Tabela1[#All],2,FALSE)</f>
      </c>
      <c r="H8" s="111" t="s">
        <v>143</v>
      </c>
      <c r="I8" s="110">
        <f>VLOOKUP(J8,Tabela1[#All],2,FALSE)</f>
      </c>
      <c r="J8" s="111" t="s">
        <v>35</v>
      </c>
      <c r="K8" s="110">
        <f>VLOOKUP(L8,Tabela1[#All],2,FALSE)</f>
      </c>
      <c r="L8" s="135" t="s">
        <v>139</v>
      </c>
    </row>
    <row x14ac:dyDescent="0.25" r="9" customHeight="1" ht="18.75" customFormat="1" s="95">
      <c r="A9" s="112"/>
      <c r="B9" s="113"/>
      <c r="C9" s="110">
        <f>VLOOKUP(D9,Tabela3[#All],2,FALSE)</f>
      </c>
      <c r="D9" s="114" t="s">
        <v>118</v>
      </c>
      <c r="E9" s="110">
        <f>VLOOKUP(F9,Tabela3[#All],2,FALSE)</f>
      </c>
      <c r="F9" s="114" t="s">
        <v>32</v>
      </c>
      <c r="G9" s="110">
        <f>VLOOKUP(H9,Tabela3[#All],2,FALSE)</f>
      </c>
      <c r="H9" s="114" t="s">
        <v>123</v>
      </c>
      <c r="I9" s="110">
        <f>VLOOKUP(J9,Tabela3[#All],2,FALSE)</f>
      </c>
      <c r="J9" s="114" t="s">
        <v>64</v>
      </c>
      <c r="K9" s="110">
        <f>VLOOKUP(L9,Tabela3[#All],2,FALSE)</f>
      </c>
      <c r="L9" s="115" t="s">
        <v>118</v>
      </c>
    </row>
    <row x14ac:dyDescent="0.25" r="10" customHeight="1" ht="18.75" customFormat="1" s="95">
      <c r="A10" s="108" t="s">
        <v>173</v>
      </c>
      <c r="B10" s="109">
        <v>1.8926851851851851</v>
      </c>
      <c r="C10" s="110">
        <f>VLOOKUP(D10,Tabela1[#All],2,FALSE)</f>
      </c>
      <c r="D10" s="111" t="s">
        <v>42</v>
      </c>
      <c r="E10" s="110">
        <f>VLOOKUP(F10,Tabela1[#All],2,FALSE)</f>
      </c>
      <c r="F10" s="111" t="s">
        <v>49</v>
      </c>
      <c r="G10" s="110">
        <f>VLOOKUP(H10,Tabela1[#All],2,FALSE)</f>
      </c>
      <c r="H10" s="111" t="s">
        <v>143</v>
      </c>
      <c r="I10" s="110">
        <f>VLOOKUP(J10,Tabela1[#All],2,FALSE)</f>
      </c>
      <c r="J10" s="111" t="s">
        <v>35</v>
      </c>
      <c r="K10" s="110">
        <f>VLOOKUP(L10,Tabela1[#All],2,FALSE)</f>
      </c>
      <c r="L10" s="135" t="s">
        <v>135</v>
      </c>
    </row>
    <row x14ac:dyDescent="0.25" r="11" customHeight="1" ht="18.75" customFormat="1" s="95">
      <c r="A11" s="112"/>
      <c r="B11" s="113"/>
      <c r="C11" s="110">
        <f>VLOOKUP(D11,Tabela3[#All],2,FALSE)</f>
      </c>
      <c r="D11" s="114" t="s">
        <v>118</v>
      </c>
      <c r="E11" s="110">
        <f>VLOOKUP(F11,Tabela3[#All],2,FALSE)</f>
      </c>
      <c r="F11" s="114" t="s">
        <v>100</v>
      </c>
      <c r="G11" s="110">
        <f>VLOOKUP(H11,Tabela3[#All],2,FALSE)</f>
      </c>
      <c r="H11" s="114" t="s">
        <v>123</v>
      </c>
      <c r="I11" s="110">
        <f>VLOOKUP(J11,Tabela3[#All],2,FALSE)</f>
      </c>
      <c r="J11" s="114" t="s">
        <v>64</v>
      </c>
      <c r="K11" s="110">
        <f>VLOOKUP(L11,Tabela3[#All],2,FALSE)</f>
      </c>
      <c r="L11" s="115" t="s">
        <v>80</v>
      </c>
    </row>
    <row x14ac:dyDescent="0.25" r="12" customHeight="1" ht="18.75" customFormat="1" s="95">
      <c r="A12" s="108" t="s">
        <v>174</v>
      </c>
      <c r="B12" s="109">
        <v>1.9274074074074075</v>
      </c>
      <c r="C12" s="110">
        <f>VLOOKUP(D12,Tabela1[#All],2,FALSE)</f>
      </c>
      <c r="D12" s="111" t="s">
        <v>42</v>
      </c>
      <c r="E12" s="110">
        <f>VLOOKUP(F12,Tabela1[#All],2,FALSE)</f>
      </c>
      <c r="F12" s="111" t="s">
        <v>49</v>
      </c>
      <c r="G12" s="110">
        <f>VLOOKUP(H12,Tabela1[#All],2,FALSE)</f>
      </c>
      <c r="H12" s="111" t="s">
        <v>139</v>
      </c>
      <c r="I12" s="110">
        <f>VLOOKUP(J12,Tabela1[#All],2,FALSE)</f>
      </c>
      <c r="J12" s="111" t="s">
        <v>35</v>
      </c>
      <c r="K12" s="110">
        <f>VLOOKUP(L12,Tabela1[#All],2,FALSE)</f>
      </c>
      <c r="L12" s="135" t="s">
        <v>135</v>
      </c>
    </row>
    <row x14ac:dyDescent="0.25" r="13" customHeight="1" ht="18.75" customFormat="1" s="95">
      <c r="A13" s="122"/>
      <c r="B13" s="123"/>
      <c r="C13" s="124">
        <f>VLOOKUP(D13,Tabela3[#All],2,FALSE)</f>
      </c>
      <c r="D13" s="125" t="s">
        <v>118</v>
      </c>
      <c r="E13" s="124">
        <f>VLOOKUP(F13,Tabela3[#All],2,FALSE)</f>
      </c>
      <c r="F13" s="114" t="s">
        <v>100</v>
      </c>
      <c r="G13" s="124">
        <f>VLOOKUP(H13,Tabela3[#All],2,FALSE)</f>
      </c>
      <c r="H13" s="125" t="s">
        <v>118</v>
      </c>
      <c r="I13" s="124">
        <f>VLOOKUP(J13,Tabela3[#All],2,FALSE)</f>
      </c>
      <c r="J13" s="114" t="s">
        <v>64</v>
      </c>
      <c r="K13" s="124">
        <f>VLOOKUP(L13,Tabela3[#All],2,FALSE)</f>
      </c>
      <c r="L13" s="129" t="s">
        <v>80</v>
      </c>
    </row>
    <row x14ac:dyDescent="0.25" r="14" customHeight="1" ht="18.75">
      <c r="A14" s="136"/>
      <c r="B14" s="137"/>
      <c r="C14" s="136"/>
      <c r="D14" s="138"/>
      <c r="E14" s="136"/>
      <c r="F14" s="138"/>
      <c r="G14" s="136"/>
      <c r="H14" s="138"/>
      <c r="I14" s="136"/>
      <c r="J14" s="138"/>
      <c r="K14" s="136"/>
      <c r="L14" s="138"/>
    </row>
    <row x14ac:dyDescent="0.25" r="15" customHeight="1" ht="14.1">
      <c r="A15" s="136"/>
      <c r="B15" s="137"/>
      <c r="C15" s="136"/>
      <c r="D15" s="138"/>
      <c r="E15" s="136"/>
      <c r="F15" s="138"/>
      <c r="G15" s="136"/>
      <c r="H15" s="138"/>
      <c r="I15" s="136"/>
      <c r="J15" s="138"/>
      <c r="K15" s="136"/>
      <c r="L15" s="138"/>
    </row>
  </sheetData>
  <mergeCells count="12">
    <mergeCell ref="E1:L1"/>
    <mergeCell ref="A3:A4"/>
    <mergeCell ref="B3:B4"/>
    <mergeCell ref="A5:A6"/>
    <mergeCell ref="B5:B6"/>
    <mergeCell ref="A7:L7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3"/>
  <sheetViews>
    <sheetView workbookViewId="0"/>
  </sheetViews>
  <sheetFormatPr defaultRowHeight="15" x14ac:dyDescent="0.25"/>
  <cols>
    <col min="1" max="1" style="126" width="8.862142857142858" customWidth="1" bestFit="1"/>
    <col min="2" max="2" style="127" width="8.862142857142858" customWidth="1" bestFit="1"/>
    <col min="3" max="3" style="126" width="7.433571428571429" customWidth="1" bestFit="1"/>
    <col min="4" max="4" style="128" width="17.005" customWidth="1" bestFit="1"/>
    <col min="5" max="5" style="126" width="7.433571428571429" customWidth="1" bestFit="1"/>
    <col min="6" max="6" style="128" width="17.005" customWidth="1" bestFit="1"/>
    <col min="7" max="7" style="126" width="7.433571428571429" customWidth="1" bestFit="1"/>
    <col min="8" max="8" style="128" width="17.005" customWidth="1" bestFit="1"/>
    <col min="9" max="9" style="126" width="7.433571428571429" customWidth="1" bestFit="1"/>
    <col min="10" max="10" style="128" width="17.005" customWidth="1" bestFit="1"/>
    <col min="11" max="11" style="126" width="7.433571428571429" customWidth="1" bestFit="1"/>
    <col min="12" max="12" style="128" width="13.576428571428572" customWidth="1" bestFit="1"/>
  </cols>
  <sheetData>
    <row x14ac:dyDescent="0.25" r="1" customHeight="1" ht="18.75" customFormat="1" s="95">
      <c r="A1" s="96" t="s">
        <v>2</v>
      </c>
      <c r="B1" s="97" t="s">
        <v>168</v>
      </c>
      <c r="C1" s="98" t="s">
        <v>2</v>
      </c>
      <c r="D1" s="99">
        <f>VLOOKUP(E1,Tabela36[#All],2,FALSE)</f>
      </c>
      <c r="E1" s="100" t="s">
        <v>40</v>
      </c>
      <c r="F1" s="101"/>
      <c r="G1" s="100"/>
      <c r="H1" s="101"/>
      <c r="I1" s="100"/>
      <c r="J1" s="101"/>
      <c r="K1" s="100"/>
      <c r="L1" s="102"/>
    </row>
    <row x14ac:dyDescent="0.25" r="2" customHeight="1" ht="18.75" customFormat="1" s="95">
      <c r="A2" s="103">
        <f>VLOOKUP(B2,Tabela4[#All],3,FALSE)</f>
      </c>
      <c r="B2" s="104" t="s">
        <v>112</v>
      </c>
      <c r="C2" s="105" t="s">
        <v>2</v>
      </c>
      <c r="D2" s="106">
        <v>2</v>
      </c>
      <c r="E2" s="105" t="s">
        <v>2</v>
      </c>
      <c r="F2" s="106">
        <v>3</v>
      </c>
      <c r="G2" s="105" t="s">
        <v>2</v>
      </c>
      <c r="H2" s="106">
        <v>4</v>
      </c>
      <c r="I2" s="105" t="s">
        <v>2</v>
      </c>
      <c r="J2" s="106">
        <v>5</v>
      </c>
      <c r="K2" s="105" t="s">
        <v>2</v>
      </c>
      <c r="L2" s="107">
        <v>6</v>
      </c>
    </row>
    <row x14ac:dyDescent="0.25" r="3" customHeight="1" ht="18.75" customFormat="1" s="95">
      <c r="A3" s="108" t="s">
        <v>169</v>
      </c>
      <c r="B3" s="109">
        <v>1.781574074074074</v>
      </c>
      <c r="C3" s="110">
        <f>VLOOKUP(D3,Tabela1[#All],2,FALSE)</f>
      </c>
      <c r="D3" s="111" t="s">
        <v>31</v>
      </c>
      <c r="E3" s="110">
        <f>VLOOKUP(F3,Tabela1[#All],2,FALSE)</f>
      </c>
      <c r="F3" s="111" t="s">
        <v>69</v>
      </c>
      <c r="G3" s="110">
        <f>VLOOKUP(H3,Tabela1[#All],2,FALSE)</f>
      </c>
      <c r="H3" s="111" t="s">
        <v>74</v>
      </c>
      <c r="I3" s="110">
        <f>VLOOKUP(J3,Tabela1[#All],2,FALSE)</f>
      </c>
      <c r="J3" s="111" t="s">
        <v>89</v>
      </c>
      <c r="K3" s="110">
        <f>VLOOKUP(L3,Tabela1[#All],2,FALSE)</f>
      </c>
      <c r="L3" s="135" t="s">
        <v>74</v>
      </c>
    </row>
    <row x14ac:dyDescent="0.25" r="4" customHeight="1" ht="18.75" customFormat="1" s="95">
      <c r="A4" s="112"/>
      <c r="B4" s="113"/>
      <c r="C4" s="110">
        <f>VLOOKUP(D4,Tabela3[#All],2,FALSE)</f>
      </c>
      <c r="D4" s="114" t="s">
        <v>32</v>
      </c>
      <c r="E4" s="110">
        <f>VLOOKUP(F4,Tabela3[#All],2,FALSE)</f>
      </c>
      <c r="F4" s="114" t="s">
        <v>132</v>
      </c>
      <c r="G4" s="110">
        <f>VLOOKUP(H4,Tabela3[#All],2,FALSE)</f>
      </c>
      <c r="H4" s="114" t="s">
        <v>64</v>
      </c>
      <c r="I4" s="110">
        <f>VLOOKUP(J4,Tabela3[#All],2,FALSE)</f>
      </c>
      <c r="J4" s="114" t="s">
        <v>85</v>
      </c>
      <c r="K4" s="110">
        <f>VLOOKUP(L4,Tabela3[#All],2,FALSE)</f>
      </c>
      <c r="L4" s="115" t="s">
        <v>64</v>
      </c>
    </row>
    <row x14ac:dyDescent="0.25" r="5" customHeight="1" ht="18.75" customFormat="1" s="95">
      <c r="A5" s="108" t="s">
        <v>170</v>
      </c>
      <c r="B5" s="109">
        <v>1.8162962962962963</v>
      </c>
      <c r="C5" s="110">
        <f>VLOOKUP(D5,Tabela1[#All],2,FALSE)</f>
      </c>
      <c r="D5" s="111" t="s">
        <v>117</v>
      </c>
      <c r="E5" s="110">
        <f>VLOOKUP(F5,Tabela1[#All],2,FALSE)</f>
      </c>
      <c r="F5" s="111" t="s">
        <v>137</v>
      </c>
      <c r="G5" s="110">
        <f>VLOOKUP(H5,Tabela1[#All],2,FALSE)</f>
      </c>
      <c r="H5" s="111" t="s">
        <v>117</v>
      </c>
      <c r="I5" s="110">
        <f>VLOOKUP(J5,Tabela1[#All],2,FALSE)</f>
      </c>
      <c r="J5" s="111" t="s">
        <v>63</v>
      </c>
      <c r="K5" s="110">
        <f>VLOOKUP(L5,Tabela1[#All],2,FALSE)</f>
      </c>
      <c r="L5" s="135" t="s">
        <v>147</v>
      </c>
    </row>
    <row x14ac:dyDescent="0.25" r="6" customHeight="1" ht="18.75" customFormat="1" s="95">
      <c r="A6" s="112"/>
      <c r="B6" s="113"/>
      <c r="C6" s="110">
        <f>VLOOKUP(D6,Tabela3[#All],2,FALSE)</f>
      </c>
      <c r="D6" s="114" t="s">
        <v>36</v>
      </c>
      <c r="E6" s="110">
        <f>VLOOKUP(F6,Tabela3[#All],2,FALSE)</f>
      </c>
      <c r="F6" s="114" t="s">
        <v>118</v>
      </c>
      <c r="G6" s="110">
        <f>VLOOKUP(H6,Tabela3[#All],2,FALSE)</f>
      </c>
      <c r="H6" s="114" t="s">
        <v>36</v>
      </c>
      <c r="I6" s="110">
        <f>VLOOKUP(J6,Tabela3[#All],2,FALSE)</f>
      </c>
      <c r="J6" s="114" t="s">
        <v>95</v>
      </c>
      <c r="K6" s="110">
        <f>VLOOKUP(L6,Tabela3[#All],2,FALSE)</f>
      </c>
      <c r="L6" s="115" t="s">
        <v>85</v>
      </c>
    </row>
    <row x14ac:dyDescent="0.25" r="7" customHeight="1" ht="18.75" customFormat="1" s="95">
      <c r="A7" s="116" t="s">
        <v>171</v>
      </c>
      <c r="B7" s="117"/>
      <c r="C7" s="118"/>
      <c r="D7" s="119"/>
      <c r="E7" s="118"/>
      <c r="F7" s="119"/>
      <c r="G7" s="118"/>
      <c r="H7" s="119"/>
      <c r="I7" s="118"/>
      <c r="J7" s="119"/>
      <c r="K7" s="120"/>
      <c r="L7" s="121"/>
    </row>
    <row x14ac:dyDescent="0.25" r="8" customHeight="1" ht="18.75" customFormat="1" s="95">
      <c r="A8" s="108" t="s">
        <v>172</v>
      </c>
      <c r="B8" s="109">
        <v>1.8579629629629628</v>
      </c>
      <c r="C8" s="110">
        <f>VLOOKUP(D8,Tabela1[#All],2,FALSE)</f>
      </c>
      <c r="D8" s="111" t="s">
        <v>89</v>
      </c>
      <c r="E8" s="110">
        <f>VLOOKUP(F8,Tabela1[#All],2,FALSE)</f>
      </c>
      <c r="F8" s="111" t="s">
        <v>137</v>
      </c>
      <c r="G8" s="110">
        <f>VLOOKUP(H8,Tabela1[#All],2,FALSE)</f>
      </c>
      <c r="H8" s="111" t="s">
        <v>69</v>
      </c>
      <c r="I8" s="110">
        <f>VLOOKUP(J8,Tabela1[#All],2,FALSE)</f>
      </c>
      <c r="J8" s="111" t="s">
        <v>63</v>
      </c>
      <c r="K8" s="110">
        <f>VLOOKUP(L8,Tabela1[#All],2,FALSE)</f>
      </c>
      <c r="L8" s="135" t="s">
        <v>147</v>
      </c>
    </row>
    <row x14ac:dyDescent="0.25" r="9" customHeight="1" ht="18.75" customFormat="1" s="95">
      <c r="A9" s="112"/>
      <c r="B9" s="113"/>
      <c r="C9" s="110">
        <f>VLOOKUP(D9,Tabela3[#All],2,FALSE)</f>
      </c>
      <c r="D9" s="114" t="s">
        <v>85</v>
      </c>
      <c r="E9" s="110">
        <f>VLOOKUP(F9,Tabela3[#All],2,FALSE)</f>
      </c>
      <c r="F9" s="114" t="s">
        <v>118</v>
      </c>
      <c r="G9" s="110">
        <f>VLOOKUP(H9,Tabela3[#All],2,FALSE)</f>
      </c>
      <c r="H9" s="114" t="s">
        <v>132</v>
      </c>
      <c r="I9" s="110">
        <f>VLOOKUP(J9,Tabela3[#All],2,FALSE)</f>
      </c>
      <c r="J9" s="114" t="s">
        <v>95</v>
      </c>
      <c r="K9" s="110">
        <f>VLOOKUP(L9,Tabela3[#All],2,FALSE)</f>
      </c>
      <c r="L9" s="115" t="s">
        <v>85</v>
      </c>
    </row>
    <row x14ac:dyDescent="0.25" r="10" customHeight="1" ht="18.75" customFormat="1" s="95">
      <c r="A10" s="108" t="s">
        <v>173</v>
      </c>
      <c r="B10" s="109">
        <v>1.8926851851851851</v>
      </c>
      <c r="C10" s="110">
        <f>VLOOKUP(D10,Tabela1[#All],2,FALSE)</f>
      </c>
      <c r="D10" s="111" t="s">
        <v>89</v>
      </c>
      <c r="E10" s="110">
        <f>VLOOKUP(F10,Tabela1[#All],2,FALSE)</f>
      </c>
      <c r="F10" s="111" t="s">
        <v>137</v>
      </c>
      <c r="G10" s="110">
        <f>VLOOKUP(H10,Tabela1[#All],2,FALSE)</f>
      </c>
      <c r="H10" s="111" t="s">
        <v>69</v>
      </c>
      <c r="I10" s="110">
        <f>VLOOKUP(J10,Tabela1[#All],2,FALSE)</f>
      </c>
      <c r="J10" s="111" t="s">
        <v>63</v>
      </c>
      <c r="K10" s="110">
        <f>VLOOKUP(L10,Tabela1[#All],2,FALSE)</f>
      </c>
      <c r="L10" s="135" t="s">
        <v>147</v>
      </c>
    </row>
    <row x14ac:dyDescent="0.25" r="11" customHeight="1" ht="18.75" customFormat="1" s="95">
      <c r="A11" s="112"/>
      <c r="B11" s="113"/>
      <c r="C11" s="110">
        <f>VLOOKUP(D11,Tabela3[#All],2,FALSE)</f>
      </c>
      <c r="D11" s="114" t="s">
        <v>85</v>
      </c>
      <c r="E11" s="110">
        <f>VLOOKUP(F11,Tabela3[#All],2,FALSE)</f>
      </c>
      <c r="F11" s="114" t="s">
        <v>118</v>
      </c>
      <c r="G11" s="110">
        <f>VLOOKUP(H11,Tabela3[#All],2,FALSE)</f>
      </c>
      <c r="H11" s="114" t="s">
        <v>132</v>
      </c>
      <c r="I11" s="110">
        <f>VLOOKUP(J11,Tabela3[#All],2,FALSE)</f>
      </c>
      <c r="J11" s="114" t="s">
        <v>95</v>
      </c>
      <c r="K11" s="110">
        <f>VLOOKUP(L11,Tabela3[#All],2,FALSE)</f>
      </c>
      <c r="L11" s="115" t="s">
        <v>85</v>
      </c>
    </row>
    <row x14ac:dyDescent="0.25" r="12" customHeight="1" ht="18.75" customFormat="1" s="95">
      <c r="A12" s="108" t="s">
        <v>174</v>
      </c>
      <c r="B12" s="109">
        <v>1.9274074074074075</v>
      </c>
      <c r="C12" s="110">
        <f>VLOOKUP(D12,Tabela1[#All],2,FALSE)</f>
      </c>
      <c r="D12" s="111" t="s">
        <v>89</v>
      </c>
      <c r="E12" s="110">
        <f>VLOOKUP(F12,Tabela1[#All],2,FALSE)</f>
      </c>
      <c r="F12" s="111" t="s">
        <v>137</v>
      </c>
      <c r="G12" s="110">
        <f>VLOOKUP(H12,Tabela1[#All],2,FALSE)</f>
      </c>
      <c r="H12" s="111" t="s">
        <v>69</v>
      </c>
      <c r="I12" s="110">
        <f>VLOOKUP(J12,Tabela1[#All],2,FALSE)</f>
      </c>
      <c r="J12" s="111" t="s">
        <v>63</v>
      </c>
      <c r="K12" s="110">
        <f>VLOOKUP(L12,Tabela1[#All],2,FALSE)</f>
      </c>
      <c r="L12" s="135" t="s">
        <v>147</v>
      </c>
    </row>
    <row x14ac:dyDescent="0.25" r="13" customHeight="1" ht="18.75" customFormat="1" s="95">
      <c r="A13" s="122"/>
      <c r="B13" s="123"/>
      <c r="C13" s="124">
        <f>VLOOKUP(D13,Tabela3[#All],2,FALSE)</f>
      </c>
      <c r="D13" s="125" t="s">
        <v>85</v>
      </c>
      <c r="E13" s="124">
        <f>VLOOKUP(F13,Tabela3[#All],2,FALSE)</f>
      </c>
      <c r="F13" s="125" t="s">
        <v>118</v>
      </c>
      <c r="G13" s="124">
        <f>VLOOKUP(H13,Tabela3[#All],2,FALSE)</f>
      </c>
      <c r="H13" s="125" t="s">
        <v>132</v>
      </c>
      <c r="I13" s="124">
        <f>VLOOKUP(J13,Tabela3[#All],2,FALSE)</f>
      </c>
      <c r="J13" s="125" t="s">
        <v>95</v>
      </c>
      <c r="K13" s="124">
        <f>VLOOKUP(L13,Tabela3[#All],2,FALSE)</f>
      </c>
      <c r="L13" s="115" t="s">
        <v>85</v>
      </c>
    </row>
  </sheetData>
  <mergeCells count="12">
    <mergeCell ref="E1:L1"/>
    <mergeCell ref="A3:A4"/>
    <mergeCell ref="B3:B4"/>
    <mergeCell ref="A5:A6"/>
    <mergeCell ref="B5:B6"/>
    <mergeCell ref="A7:L7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3"/>
  <sheetViews>
    <sheetView workbookViewId="0"/>
  </sheetViews>
  <sheetFormatPr defaultRowHeight="15" x14ac:dyDescent="0.25"/>
  <cols>
    <col min="1" max="1" style="126" width="8.290714285714287" customWidth="1" bestFit="1"/>
    <col min="2" max="2" style="127" width="10.43357142857143" customWidth="1" bestFit="1"/>
    <col min="3" max="3" style="126" width="7.433571428571429" customWidth="1" bestFit="1"/>
    <col min="4" max="4" style="128" width="13.576428571428572" customWidth="1" bestFit="1"/>
    <col min="5" max="5" style="126" width="13.576428571428572" customWidth="1" bestFit="1"/>
    <col min="6" max="6" style="128" width="13.576428571428572" customWidth="1" bestFit="1"/>
    <col min="7" max="7" style="126" width="13.576428571428572" customWidth="1" bestFit="1"/>
    <col min="8" max="8" style="128" width="13.576428571428572" customWidth="1" bestFit="1"/>
    <col min="9" max="9" style="126" width="13.576428571428572" customWidth="1" bestFit="1"/>
    <col min="10" max="10" style="128" width="13.576428571428572" customWidth="1" bestFit="1"/>
    <col min="11" max="11" style="126" width="13.576428571428572" customWidth="1" bestFit="1"/>
    <col min="12" max="12" style="128" width="13.576428571428572" customWidth="1" bestFit="1"/>
  </cols>
  <sheetData>
    <row x14ac:dyDescent="0.25" r="1" customHeight="1" ht="18.75" customFormat="1" s="95">
      <c r="A1" s="96" t="s">
        <v>2</v>
      </c>
      <c r="B1" s="97" t="s">
        <v>168</v>
      </c>
      <c r="C1" s="98" t="s">
        <v>2</v>
      </c>
      <c r="D1" s="99">
        <f>VLOOKUP(E1,Tabela36[#All],2,FALSE)</f>
      </c>
      <c r="E1" s="100" t="s">
        <v>47</v>
      </c>
      <c r="F1" s="101"/>
      <c r="G1" s="100"/>
      <c r="H1" s="101"/>
      <c r="I1" s="100"/>
      <c r="J1" s="101"/>
      <c r="K1" s="100"/>
      <c r="L1" s="102"/>
    </row>
    <row x14ac:dyDescent="0.25" r="2" customHeight="1" ht="18.75" customFormat="1" s="95">
      <c r="A2" s="103">
        <f>VLOOKUP(B2,Tabela4[#All],3,FALSE)</f>
      </c>
      <c r="B2" s="104" t="s">
        <v>60</v>
      </c>
      <c r="C2" s="105" t="s">
        <v>2</v>
      </c>
      <c r="D2" s="106">
        <v>2</v>
      </c>
      <c r="E2" s="105" t="s">
        <v>2</v>
      </c>
      <c r="F2" s="106">
        <v>3</v>
      </c>
      <c r="G2" s="105" t="s">
        <v>2</v>
      </c>
      <c r="H2" s="106">
        <v>4</v>
      </c>
      <c r="I2" s="105" t="s">
        <v>2</v>
      </c>
      <c r="J2" s="106">
        <v>5</v>
      </c>
      <c r="K2" s="105" t="s">
        <v>2</v>
      </c>
      <c r="L2" s="107">
        <v>6</v>
      </c>
    </row>
    <row x14ac:dyDescent="0.25" r="3" customHeight="1" ht="18.75" customFormat="1" s="95">
      <c r="A3" s="108" t="s">
        <v>169</v>
      </c>
      <c r="B3" s="109">
        <v>1.781574074074074</v>
      </c>
      <c r="C3" s="110">
        <f>VLOOKUP(D3,Tabela1[#All],2,FALSE)</f>
      </c>
      <c r="D3" s="111" t="s">
        <v>108</v>
      </c>
      <c r="E3" s="110">
        <f>VLOOKUP(F3,Tabela1[#All],2,FALSE)</f>
      </c>
      <c r="F3" s="111" t="s">
        <v>108</v>
      </c>
      <c r="G3" s="110">
        <f>VLOOKUP(H3,Tabela1[#All],2,FALSE)</f>
      </c>
      <c r="H3" s="111" t="s">
        <v>94</v>
      </c>
      <c r="I3" s="110">
        <f>VLOOKUP(J3,Tabela1[#All],2,FALSE)</f>
      </c>
      <c r="J3" s="111" t="s">
        <v>122</v>
      </c>
      <c r="K3" s="110">
        <f>VLOOKUP(L3,Tabela1[#All],2,FALSE)</f>
      </c>
      <c r="L3" s="135" t="s">
        <v>103</v>
      </c>
    </row>
    <row x14ac:dyDescent="0.25" r="4" customHeight="1" ht="18.75" customFormat="1" s="95">
      <c r="A4" s="112"/>
      <c r="B4" s="113"/>
      <c r="C4" s="110">
        <f>VLOOKUP(D4,Tabela3[#All],2,FALSE)</f>
      </c>
      <c r="D4" s="114" t="s">
        <v>50</v>
      </c>
      <c r="E4" s="110">
        <f>VLOOKUP(F4,Tabela3[#All],2,FALSE)</f>
      </c>
      <c r="F4" s="114" t="s">
        <v>50</v>
      </c>
      <c r="G4" s="110">
        <f>VLOOKUP(H4,Tabela3[#All],2,FALSE)</f>
      </c>
      <c r="H4" s="114" t="s">
        <v>43</v>
      </c>
      <c r="I4" s="110">
        <f>VLOOKUP(J4,Tabela3[#All],2,FALSE)</f>
      </c>
      <c r="J4" s="114" t="s">
        <v>36</v>
      </c>
      <c r="K4" s="110">
        <f>VLOOKUP(L4,Tabela3[#All],2,FALSE)</f>
      </c>
      <c r="L4" s="115" t="s">
        <v>57</v>
      </c>
    </row>
    <row x14ac:dyDescent="0.25" r="5" customHeight="1" ht="18.75" customFormat="1" s="95">
      <c r="A5" s="108" t="s">
        <v>170</v>
      </c>
      <c r="B5" s="109">
        <v>1.8162962962962963</v>
      </c>
      <c r="C5" s="110">
        <f>VLOOKUP(D5,Tabela1[#All],2,FALSE)</f>
      </c>
      <c r="D5" s="111" t="s">
        <v>149</v>
      </c>
      <c r="E5" s="110">
        <f>VLOOKUP(F5,Tabela1[#All],2,FALSE)</f>
      </c>
      <c r="F5" s="111" t="s">
        <v>108</v>
      </c>
      <c r="G5" s="110">
        <f>VLOOKUP(H5,Tabela1[#All],2,FALSE)</f>
      </c>
      <c r="H5" s="111" t="s">
        <v>94</v>
      </c>
      <c r="I5" s="110">
        <f>VLOOKUP(J5,Tabela1[#All],2,FALSE)</f>
      </c>
      <c r="J5" s="111" t="s">
        <v>122</v>
      </c>
      <c r="K5" s="110">
        <f>VLOOKUP(L5,Tabela1[#All],2,FALSE)</f>
      </c>
      <c r="L5" s="135" t="s">
        <v>103</v>
      </c>
    </row>
    <row x14ac:dyDescent="0.25" r="6" customHeight="1" ht="18.75" customFormat="1" s="95">
      <c r="A6" s="112"/>
      <c r="B6" s="113"/>
      <c r="C6" s="110">
        <f>VLOOKUP(D6,Tabela3[#All],2,FALSE)</f>
      </c>
      <c r="D6" s="114" t="s">
        <v>32</v>
      </c>
      <c r="E6" s="110">
        <f>VLOOKUP(F6,Tabela3[#All],2,FALSE)</f>
      </c>
      <c r="F6" s="114" t="s">
        <v>50</v>
      </c>
      <c r="G6" s="110">
        <f>VLOOKUP(H6,Tabela3[#All],2,FALSE)</f>
      </c>
      <c r="H6" s="114" t="s">
        <v>43</v>
      </c>
      <c r="I6" s="110">
        <f>VLOOKUP(J6,Tabela3[#All],2,FALSE)</f>
      </c>
      <c r="J6" s="114" t="s">
        <v>36</v>
      </c>
      <c r="K6" s="110">
        <f>VLOOKUP(L6,Tabela3[#All],2,FALSE)</f>
      </c>
      <c r="L6" s="115" t="s">
        <v>57</v>
      </c>
    </row>
    <row x14ac:dyDescent="0.25" r="7" customHeight="1" ht="18.75" customFormat="1" s="95">
      <c r="A7" s="116" t="s">
        <v>171</v>
      </c>
      <c r="B7" s="117"/>
      <c r="C7" s="118"/>
      <c r="D7" s="119"/>
      <c r="E7" s="118"/>
      <c r="F7" s="119"/>
      <c r="G7" s="118"/>
      <c r="H7" s="119"/>
      <c r="I7" s="118"/>
      <c r="J7" s="119"/>
      <c r="K7" s="120"/>
      <c r="L7" s="121"/>
    </row>
    <row x14ac:dyDescent="0.25" r="8" customHeight="1" ht="45" customFormat="1" s="95">
      <c r="A8" s="108" t="s">
        <v>172</v>
      </c>
      <c r="B8" s="109">
        <v>1.8579629629629628</v>
      </c>
      <c r="C8" s="110">
        <f>VLOOKUP(D8,Tabela1[#All],2,FALSE)</f>
      </c>
      <c r="D8" s="111" t="s">
        <v>152</v>
      </c>
      <c r="E8" s="110">
        <f>VLOOKUP(F8,Tabela1[#All],2,FALSE)</f>
      </c>
      <c r="F8" s="111" t="s">
        <v>108</v>
      </c>
      <c r="G8" s="110">
        <f>VLOOKUP(H8,Tabela1[#All],2,FALSE)</f>
      </c>
      <c r="H8" s="111" t="s">
        <v>79</v>
      </c>
      <c r="I8" s="110">
        <f>VLOOKUP(J8,Tabela1[#All],2,FALSE)</f>
      </c>
      <c r="J8" s="111" t="s">
        <v>131</v>
      </c>
      <c r="K8" s="110">
        <f>VLOOKUP(L8,Tabela1[#All],2,FALSE)</f>
      </c>
      <c r="L8" s="135" t="s">
        <v>103</v>
      </c>
    </row>
    <row x14ac:dyDescent="0.25" r="9" customHeight="1" ht="18.75" customFormat="1" s="95">
      <c r="A9" s="112"/>
      <c r="B9" s="113"/>
      <c r="C9" s="110">
        <f>VLOOKUP(D9,Tabela3[#All],2,FALSE)</f>
      </c>
      <c r="D9" s="114" t="s">
        <v>114</v>
      </c>
      <c r="E9" s="110">
        <f>VLOOKUP(F9,Tabela3[#All],2,FALSE)</f>
      </c>
      <c r="F9" s="114" t="s">
        <v>50</v>
      </c>
      <c r="G9" s="110">
        <f>VLOOKUP(H9,Tabela3[#All],2,FALSE)</f>
      </c>
      <c r="H9" s="114" t="s">
        <v>64</v>
      </c>
      <c r="I9" s="110">
        <f>VLOOKUP(J9,Tabela3[#All],2,FALSE)</f>
      </c>
      <c r="J9" s="114" t="s">
        <v>43</v>
      </c>
      <c r="K9" s="110">
        <f>VLOOKUP(L9,Tabela3[#All],2,FALSE)</f>
      </c>
      <c r="L9" s="115" t="s">
        <v>57</v>
      </c>
    </row>
    <row x14ac:dyDescent="0.25" r="10" customHeight="1" ht="43.5" customFormat="1" s="95">
      <c r="A10" s="108" t="s">
        <v>173</v>
      </c>
      <c r="B10" s="109">
        <v>1.8926851851851851</v>
      </c>
      <c r="C10" s="110">
        <f>VLOOKUP(D10,Tabela1[#All],2,FALSE)</f>
      </c>
      <c r="D10" s="111" t="s">
        <v>149</v>
      </c>
      <c r="E10" s="110">
        <f>VLOOKUP(F10,Tabela1[#All],2,FALSE)</f>
      </c>
      <c r="F10" s="111" t="s">
        <v>94</v>
      </c>
      <c r="G10" s="110">
        <f>VLOOKUP(H10,Tabela1[#All],2,FALSE)</f>
      </c>
      <c r="H10" s="111" t="s">
        <v>79</v>
      </c>
      <c r="I10" s="110">
        <f>VLOOKUP(J10,Tabela1[#All],2,FALSE)</f>
      </c>
      <c r="J10" s="111" t="s">
        <v>131</v>
      </c>
      <c r="K10" s="110">
        <f>VLOOKUP(L10,Tabela1[#All],2,FALSE)</f>
      </c>
      <c r="L10" s="135" t="s">
        <v>103</v>
      </c>
    </row>
    <row x14ac:dyDescent="0.25" r="11" customHeight="1" ht="17.25" customFormat="1" s="95">
      <c r="A11" s="112"/>
      <c r="B11" s="113"/>
      <c r="C11" s="110">
        <f>VLOOKUP(D11,Tabela3[#All],2,FALSE)</f>
      </c>
      <c r="D11" s="114" t="s">
        <v>32</v>
      </c>
      <c r="E11" s="110">
        <f>VLOOKUP(F11,Tabela3[#All],2,FALSE)</f>
      </c>
      <c r="F11" s="114" t="s">
        <v>43</v>
      </c>
      <c r="G11" s="110">
        <f>VLOOKUP(H11,Tabela3[#All],2,FALSE)</f>
      </c>
      <c r="H11" s="114" t="s">
        <v>64</v>
      </c>
      <c r="I11" s="110">
        <f>VLOOKUP(J11,Tabela3[#All],2,FALSE)</f>
      </c>
      <c r="J11" s="114" t="s">
        <v>43</v>
      </c>
      <c r="K11" s="110">
        <f>VLOOKUP(L11,Tabela3[#All],2,FALSE)</f>
      </c>
      <c r="L11" s="115" t="s">
        <v>57</v>
      </c>
    </row>
    <row x14ac:dyDescent="0.25" r="12" customHeight="1" ht="48" customFormat="1" s="95">
      <c r="A12" s="108" t="s">
        <v>174</v>
      </c>
      <c r="B12" s="109">
        <v>1.9274074074074075</v>
      </c>
      <c r="C12" s="110">
        <f>VLOOKUP(D12,Tabela1[#All],2,FALSE)</f>
      </c>
      <c r="D12" s="111" t="s">
        <v>149</v>
      </c>
      <c r="E12" s="110">
        <f>VLOOKUP(F12,Tabela1[#All],2,FALSE)</f>
      </c>
      <c r="F12" s="111" t="s">
        <v>94</v>
      </c>
      <c r="G12" s="110">
        <f>VLOOKUP(H12,Tabela1[#All],2,FALSE)</f>
      </c>
      <c r="H12" s="111" t="s">
        <v>149</v>
      </c>
      <c r="I12" s="110">
        <f>VLOOKUP(J12,Tabela1[#All],2,FALSE)</f>
      </c>
      <c r="J12" s="111" t="s">
        <v>152</v>
      </c>
      <c r="K12" s="110">
        <f>VLOOKUP(L12,Tabela1[#All],2,FALSE)</f>
      </c>
      <c r="L12" s="135" t="s">
        <v>31</v>
      </c>
    </row>
    <row x14ac:dyDescent="0.25" r="13" customHeight="1" ht="18.75" customFormat="1" s="95">
      <c r="A13" s="122"/>
      <c r="B13" s="123"/>
      <c r="C13" s="124">
        <f>VLOOKUP(D13,Tabela3[#All],2,FALSE)</f>
      </c>
      <c r="D13" s="114" t="s">
        <v>32</v>
      </c>
      <c r="E13" s="124">
        <f>VLOOKUP(F13,Tabela3[#All],2,FALSE)</f>
      </c>
      <c r="F13" s="125" t="s">
        <v>43</v>
      </c>
      <c r="G13" s="124">
        <f>VLOOKUP(H13,Tabela3[#All],2,FALSE)</f>
      </c>
      <c r="H13" s="114" t="s">
        <v>32</v>
      </c>
      <c r="I13" s="124">
        <f>VLOOKUP(J13,Tabela3[#All],2,FALSE)</f>
      </c>
      <c r="J13" s="114" t="s">
        <v>114</v>
      </c>
      <c r="K13" s="124">
        <f>VLOOKUP(L13,Tabela3[#All],2,FALSE)</f>
      </c>
      <c r="L13" s="115" t="s">
        <v>32</v>
      </c>
    </row>
  </sheetData>
  <mergeCells count="12">
    <mergeCell ref="E1:L1"/>
    <mergeCell ref="A3:A4"/>
    <mergeCell ref="B3:B4"/>
    <mergeCell ref="A5:A6"/>
    <mergeCell ref="B5:B6"/>
    <mergeCell ref="A7:L7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3"/>
  <sheetViews>
    <sheetView workbookViewId="0"/>
  </sheetViews>
  <sheetFormatPr defaultRowHeight="15" x14ac:dyDescent="0.25"/>
  <cols>
    <col min="1" max="1" style="126" width="13.576428571428572" customWidth="1" bestFit="1"/>
    <col min="2" max="2" style="127" width="13.576428571428572" customWidth="1" bestFit="1"/>
    <col min="3" max="3" style="126" width="13.576428571428572" customWidth="1" bestFit="1"/>
    <col min="4" max="4" style="128" width="13.576428571428572" customWidth="1" bestFit="1"/>
    <col min="5" max="5" style="126" width="13.576428571428572" customWidth="1" bestFit="1"/>
    <col min="6" max="6" style="128" width="13.576428571428572" customWidth="1" bestFit="1"/>
    <col min="7" max="7" style="126" width="13.576428571428572" customWidth="1" bestFit="1"/>
    <col min="8" max="8" style="128" width="13.576428571428572" customWidth="1" bestFit="1"/>
    <col min="9" max="9" style="126" width="13.576428571428572" customWidth="1" bestFit="1"/>
    <col min="10" max="10" style="128" width="13.576428571428572" customWidth="1" bestFit="1"/>
    <col min="11" max="11" style="126" width="13.576428571428572" customWidth="1" bestFit="1"/>
    <col min="12" max="12" style="128" width="13.576428571428572" customWidth="1" bestFit="1"/>
  </cols>
  <sheetData>
    <row x14ac:dyDescent="0.25" r="1" customHeight="1" ht="18.75" customFormat="1" s="95">
      <c r="A1" s="130" t="s">
        <v>2</v>
      </c>
      <c r="B1" s="131" t="s">
        <v>168</v>
      </c>
      <c r="C1" s="132" t="s">
        <v>2</v>
      </c>
      <c r="D1" s="133">
        <f>VLOOKUP(E1,Tabela36[#All],2,FALSE)</f>
      </c>
      <c r="E1" s="100" t="s">
        <v>54</v>
      </c>
      <c r="F1" s="101"/>
      <c r="G1" s="100"/>
      <c r="H1" s="101"/>
      <c r="I1" s="100"/>
      <c r="J1" s="101"/>
      <c r="K1" s="100"/>
      <c r="L1" s="102"/>
    </row>
    <row x14ac:dyDescent="0.25" r="2" customHeight="1" ht="18.75" customFormat="1" s="95">
      <c r="A2" s="103">
        <f>VLOOKUP(B2,Tabela4[#All],3,FALSE)</f>
      </c>
      <c r="B2" s="134" t="s">
        <v>67</v>
      </c>
      <c r="C2" s="105" t="s">
        <v>2</v>
      </c>
      <c r="D2" s="106">
        <v>2</v>
      </c>
      <c r="E2" s="105" t="s">
        <v>2</v>
      </c>
      <c r="F2" s="106">
        <v>3</v>
      </c>
      <c r="G2" s="105" t="s">
        <v>2</v>
      </c>
      <c r="H2" s="106">
        <v>4</v>
      </c>
      <c r="I2" s="105" t="s">
        <v>2</v>
      </c>
      <c r="J2" s="106">
        <v>5</v>
      </c>
      <c r="K2" s="105" t="s">
        <v>2</v>
      </c>
      <c r="L2" s="107">
        <v>6</v>
      </c>
    </row>
    <row x14ac:dyDescent="0.25" r="3" customHeight="1" ht="18.75" customFormat="1" s="95">
      <c r="A3" s="108" t="s">
        <v>169</v>
      </c>
      <c r="B3" s="109">
        <v>1.781574074074074</v>
      </c>
      <c r="C3" s="110">
        <f>VLOOKUP(D3,Tabela1[#All],2,FALSE)</f>
      </c>
      <c r="D3" s="111" t="s">
        <v>84</v>
      </c>
      <c r="E3" s="110">
        <f>VLOOKUP(F3,Tabela1[#All],2,FALSE)</f>
      </c>
      <c r="F3" s="111" t="s">
        <v>56</v>
      </c>
      <c r="G3" s="110">
        <f>VLOOKUP(H3,Tabela1[#All],2,FALSE)</f>
      </c>
      <c r="H3" s="111" t="s">
        <v>99</v>
      </c>
      <c r="I3" s="110">
        <f>VLOOKUP(J3,Tabela1[#All],2,FALSE)</f>
      </c>
      <c r="J3" s="111" t="s">
        <v>56</v>
      </c>
      <c r="K3" s="110">
        <f>VLOOKUP(L3,Tabela1[#All],2,FALSE)</f>
      </c>
      <c r="L3" s="135" t="s">
        <v>145</v>
      </c>
    </row>
    <row x14ac:dyDescent="0.25" r="4" customHeight="1" ht="18.75" customFormat="1" s="95">
      <c r="A4" s="112"/>
      <c r="B4" s="113"/>
      <c r="C4" s="110">
        <f>VLOOKUP(D4,Tabela3[#All],2,FALSE)</f>
      </c>
      <c r="D4" s="114" t="s">
        <v>80</v>
      </c>
      <c r="E4" s="110">
        <f>VLOOKUP(F4,Tabela3[#All],2,FALSE)</f>
      </c>
      <c r="F4" s="114" t="s">
        <v>43</v>
      </c>
      <c r="G4" s="110">
        <f>VLOOKUP(H4,Tabela3[#All],2,FALSE)</f>
      </c>
      <c r="H4" s="114" t="s">
        <v>32</v>
      </c>
      <c r="I4" s="110">
        <f>VLOOKUP(J4,Tabela3[#All],2,FALSE)</f>
      </c>
      <c r="J4" s="114" t="s">
        <v>43</v>
      </c>
      <c r="K4" s="110">
        <f>VLOOKUP(L4,Tabela3[#All],2,FALSE)</f>
      </c>
      <c r="L4" s="115" t="s">
        <v>70</v>
      </c>
    </row>
    <row x14ac:dyDescent="0.25" r="5" customHeight="1" ht="18.75" customFormat="1" s="95">
      <c r="A5" s="108" t="s">
        <v>170</v>
      </c>
      <c r="B5" s="109">
        <v>1.8162962962962963</v>
      </c>
      <c r="C5" s="110">
        <f>VLOOKUP(D5,Tabela1[#All],2,FALSE)</f>
      </c>
      <c r="D5" s="111" t="s">
        <v>84</v>
      </c>
      <c r="E5" s="110">
        <f>VLOOKUP(F5,Tabela1[#All],2,FALSE)</f>
      </c>
      <c r="F5" s="111" t="s">
        <v>56</v>
      </c>
      <c r="G5" s="110">
        <f>VLOOKUP(H5,Tabela1[#All],2,FALSE)</f>
      </c>
      <c r="H5" s="111" t="s">
        <v>99</v>
      </c>
      <c r="I5" s="110">
        <f>VLOOKUP(J5,Tabela1[#All],2,FALSE)</f>
      </c>
      <c r="J5" s="111" t="s">
        <v>151</v>
      </c>
      <c r="K5" s="110">
        <f>VLOOKUP(L5,Tabela1[#All],2,FALSE)</f>
      </c>
      <c r="L5" s="135" t="s">
        <v>145</v>
      </c>
    </row>
    <row x14ac:dyDescent="0.25" r="6" customHeight="1" ht="18.75" customFormat="1" s="95">
      <c r="A6" s="112"/>
      <c r="B6" s="113"/>
      <c r="C6" s="110">
        <f>VLOOKUP(D6,Tabela3[#All],2,FALSE)</f>
      </c>
      <c r="D6" s="114" t="s">
        <v>80</v>
      </c>
      <c r="E6" s="110">
        <f>VLOOKUP(F6,Tabela3[#All],2,FALSE)</f>
      </c>
      <c r="F6" s="114" t="s">
        <v>43</v>
      </c>
      <c r="G6" s="110">
        <f>VLOOKUP(H6,Tabela3[#All],2,FALSE)</f>
      </c>
      <c r="H6" s="114" t="s">
        <v>32</v>
      </c>
      <c r="I6" s="110">
        <f>VLOOKUP(J6,Tabela3[#All],2,FALSE)</f>
      </c>
      <c r="J6" s="114" t="s">
        <v>70</v>
      </c>
      <c r="K6" s="110">
        <f>VLOOKUP(L6,Tabela3[#All],2,FALSE)</f>
      </c>
      <c r="L6" s="115" t="s">
        <v>70</v>
      </c>
    </row>
    <row x14ac:dyDescent="0.25" r="7" customHeight="1" ht="18.75" customFormat="1" s="95">
      <c r="A7" s="116" t="s">
        <v>171</v>
      </c>
      <c r="B7" s="117"/>
      <c r="C7" s="118"/>
      <c r="D7" s="119"/>
      <c r="E7" s="118"/>
      <c r="F7" s="119"/>
      <c r="G7" s="118"/>
      <c r="H7" s="119"/>
      <c r="I7" s="118"/>
      <c r="J7" s="119"/>
      <c r="K7" s="120"/>
      <c r="L7" s="121"/>
    </row>
    <row x14ac:dyDescent="0.25" r="8" customHeight="1" ht="18.75" customFormat="1" s="95">
      <c r="A8" s="108" t="s">
        <v>172</v>
      </c>
      <c r="B8" s="109">
        <v>1.8579629629629628</v>
      </c>
      <c r="C8" s="110">
        <f>VLOOKUP(D8,Tabela1[#All],2,FALSE)</f>
      </c>
      <c r="D8" s="111" t="s">
        <v>99</v>
      </c>
      <c r="E8" s="110">
        <f>VLOOKUP(F8,Tabela1[#All],2,FALSE)</f>
      </c>
      <c r="F8" s="111" t="s">
        <v>56</v>
      </c>
      <c r="G8" s="110">
        <f>VLOOKUP(H8,Tabela1[#All],2,FALSE)</f>
      </c>
      <c r="H8" s="111" t="s">
        <v>99</v>
      </c>
      <c r="I8" s="110">
        <f>VLOOKUP(J8,Tabela1[#All],2,FALSE)</f>
      </c>
      <c r="J8" s="111" t="s">
        <v>151</v>
      </c>
      <c r="K8" s="110">
        <f>VLOOKUP(L8,Tabela1[#All],2,FALSE)</f>
      </c>
      <c r="L8" s="135" t="s">
        <v>145</v>
      </c>
    </row>
    <row x14ac:dyDescent="0.25" r="9" customHeight="1" ht="18.75" customFormat="1" s="95">
      <c r="A9" s="112"/>
      <c r="B9" s="113"/>
      <c r="C9" s="110">
        <f>VLOOKUP(D9,Tabela3[#All],2,FALSE)</f>
      </c>
      <c r="D9" s="114" t="s">
        <v>32</v>
      </c>
      <c r="E9" s="110">
        <f>VLOOKUP(F9,Tabela3[#All],2,FALSE)</f>
      </c>
      <c r="F9" s="114" t="s">
        <v>43</v>
      </c>
      <c r="G9" s="110">
        <f>VLOOKUP(H9,Tabela3[#All],2,FALSE)</f>
      </c>
      <c r="H9" s="114" t="s">
        <v>32</v>
      </c>
      <c r="I9" s="110">
        <f>VLOOKUP(J9,Tabela3[#All],2,FALSE)</f>
      </c>
      <c r="J9" s="114" t="s">
        <v>70</v>
      </c>
      <c r="K9" s="110">
        <f>VLOOKUP(L9,Tabela3[#All],2,FALSE)</f>
      </c>
      <c r="L9" s="115" t="s">
        <v>70</v>
      </c>
    </row>
    <row x14ac:dyDescent="0.25" r="10" customHeight="1" ht="18.75" customFormat="1" s="95">
      <c r="A10" s="108" t="s">
        <v>173</v>
      </c>
      <c r="B10" s="109">
        <v>1.8926851851851851</v>
      </c>
      <c r="C10" s="110">
        <f>VLOOKUP(D10,Tabela1[#All],2,FALSE)</f>
      </c>
      <c r="D10" s="111" t="s">
        <v>141</v>
      </c>
      <c r="E10" s="110">
        <f>VLOOKUP(F10,Tabela1[#All],2,FALSE)</f>
      </c>
      <c r="F10" s="111" t="s">
        <v>126</v>
      </c>
      <c r="G10" s="110">
        <f>VLOOKUP(H10,Tabela1[#All],2,FALSE)</f>
      </c>
      <c r="H10" s="111" t="s">
        <v>84</v>
      </c>
      <c r="I10" s="110">
        <f>VLOOKUP(J10,Tabela1[#All],2,FALSE)</f>
      </c>
      <c r="J10" s="111" t="s">
        <v>151</v>
      </c>
      <c r="K10" s="110">
        <f>VLOOKUP(L10,Tabela1[#All],2,FALSE)</f>
      </c>
      <c r="L10" s="135" t="s">
        <v>145</v>
      </c>
    </row>
    <row x14ac:dyDescent="0.25" r="11" customHeight="1" ht="18.75" customFormat="1" s="95">
      <c r="A11" s="112"/>
      <c r="B11" s="113"/>
      <c r="C11" s="110">
        <f>VLOOKUP(D11,Tabela3[#All],2,FALSE)</f>
      </c>
      <c r="D11" s="114" t="s">
        <v>36</v>
      </c>
      <c r="E11" s="110">
        <f>VLOOKUP(F11,Tabela3[#All],2,FALSE)</f>
      </c>
      <c r="F11" s="114" t="s">
        <v>36</v>
      </c>
      <c r="G11" s="110">
        <f>VLOOKUP(H11,Tabela3[#All],2,FALSE)</f>
      </c>
      <c r="H11" s="114" t="s">
        <v>80</v>
      </c>
      <c r="I11" s="110">
        <f>VLOOKUP(J11,Tabela3[#All],2,FALSE)</f>
      </c>
      <c r="J11" s="114" t="s">
        <v>70</v>
      </c>
      <c r="K11" s="110">
        <f>VLOOKUP(L11,Tabela3[#All],2,FALSE)</f>
      </c>
      <c r="L11" s="115" t="s">
        <v>70</v>
      </c>
    </row>
    <row x14ac:dyDescent="0.25" r="12" customHeight="1" ht="18.75" customFormat="1" s="95">
      <c r="A12" s="108" t="s">
        <v>174</v>
      </c>
      <c r="B12" s="109">
        <v>1.9274074074074075</v>
      </c>
      <c r="C12" s="110">
        <f>VLOOKUP(D12,Tabela1[#All],2,FALSE)</f>
      </c>
      <c r="D12" s="111" t="s">
        <v>141</v>
      </c>
      <c r="E12" s="110">
        <f>VLOOKUP(F12,Tabela1[#All],2,FALSE)</f>
      </c>
      <c r="F12" s="111" t="s">
        <v>126</v>
      </c>
      <c r="G12" s="110">
        <f>VLOOKUP(H12,Tabela1[#All],2,FALSE)</f>
      </c>
      <c r="H12" s="111" t="s">
        <v>84</v>
      </c>
      <c r="I12" s="110">
        <f>VLOOKUP(J12,Tabela1[#All],2,FALSE)</f>
      </c>
      <c r="J12" s="111" t="s">
        <v>151</v>
      </c>
      <c r="K12" s="110">
        <f>VLOOKUP(L12,Tabela1[#All],2,FALSE)</f>
      </c>
      <c r="L12" s="135" t="s">
        <v>31</v>
      </c>
    </row>
    <row x14ac:dyDescent="0.25" r="13" customHeight="1" ht="18.75" customFormat="1" s="95">
      <c r="A13" s="122"/>
      <c r="B13" s="123"/>
      <c r="C13" s="124">
        <f>VLOOKUP(D13,Tabela3[#All],2,FALSE)</f>
      </c>
      <c r="D13" s="125" t="s">
        <v>36</v>
      </c>
      <c r="E13" s="124">
        <f>VLOOKUP(F13,Tabela3[#All],2,FALSE)</f>
      </c>
      <c r="F13" s="125" t="s">
        <v>36</v>
      </c>
      <c r="G13" s="124">
        <f>VLOOKUP(H13,Tabela3[#All],2,FALSE)</f>
      </c>
      <c r="H13" s="125" t="s">
        <v>80</v>
      </c>
      <c r="I13" s="124">
        <f>VLOOKUP(J13,Tabela3[#All],2,FALSE)</f>
      </c>
      <c r="J13" s="125" t="s">
        <v>70</v>
      </c>
      <c r="K13" s="124">
        <f>VLOOKUP(L13,Tabela3[#All],2,FALSE)</f>
      </c>
      <c r="L13" s="115" t="s">
        <v>32</v>
      </c>
    </row>
  </sheetData>
  <mergeCells count="12">
    <mergeCell ref="E1:L1"/>
    <mergeCell ref="A3:A4"/>
    <mergeCell ref="B3:B4"/>
    <mergeCell ref="A5:A6"/>
    <mergeCell ref="B5:B6"/>
    <mergeCell ref="A7:L7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3"/>
  <sheetViews>
    <sheetView workbookViewId="0"/>
  </sheetViews>
  <sheetFormatPr defaultRowHeight="15" x14ac:dyDescent="0.25"/>
  <cols>
    <col min="1" max="1" style="126" width="8.862142857142858" customWidth="1" bestFit="1"/>
    <col min="2" max="2" style="127" width="8.862142857142858" customWidth="1" bestFit="1"/>
    <col min="3" max="3" style="126" width="13.576428571428572" customWidth="1" bestFit="1"/>
    <col min="4" max="4" style="128" width="13.576428571428572" customWidth="1" bestFit="1"/>
    <col min="5" max="5" style="126" width="13.576428571428572" customWidth="1" bestFit="1"/>
    <col min="6" max="6" style="128" width="13.576428571428572" customWidth="1" bestFit="1"/>
    <col min="7" max="7" style="126" width="13.576428571428572" customWidth="1" bestFit="1"/>
    <col min="8" max="8" style="128" width="13.576428571428572" customWidth="1" bestFit="1"/>
    <col min="9" max="9" style="126" width="13.576428571428572" customWidth="1" bestFit="1"/>
    <col min="10" max="10" style="128" width="13.576428571428572" customWidth="1" bestFit="1"/>
    <col min="11" max="11" style="126" width="13.576428571428572" customWidth="1" bestFit="1"/>
    <col min="12" max="12" style="128" width="13.576428571428572" customWidth="1" bestFit="1"/>
  </cols>
  <sheetData>
    <row x14ac:dyDescent="0.25" r="1" customHeight="1" ht="21.75" customFormat="1" s="95">
      <c r="A1" s="96" t="s">
        <v>2</v>
      </c>
      <c r="B1" s="97" t="s">
        <v>168</v>
      </c>
      <c r="C1" s="98" t="s">
        <v>2</v>
      </c>
      <c r="D1" s="99">
        <f>VLOOKUP(E1,Tabela36[#All],2,FALSE)</f>
      </c>
      <c r="E1" s="100" t="s">
        <v>61</v>
      </c>
      <c r="F1" s="101"/>
      <c r="G1" s="100"/>
      <c r="H1" s="101"/>
      <c r="I1" s="100"/>
      <c r="J1" s="101"/>
      <c r="K1" s="100"/>
      <c r="L1" s="102"/>
    </row>
    <row x14ac:dyDescent="0.25" r="2" customHeight="1" ht="35.25" customFormat="1" s="95">
      <c r="A2" s="103">
        <f>VLOOKUP(B2,Tabela4[#All],3,FALSE)</f>
      </c>
      <c r="B2" s="104" t="s">
        <v>130</v>
      </c>
      <c r="C2" s="105" t="s">
        <v>2</v>
      </c>
      <c r="D2" s="106">
        <v>2</v>
      </c>
      <c r="E2" s="105" t="s">
        <v>2</v>
      </c>
      <c r="F2" s="106">
        <v>3</v>
      </c>
      <c r="G2" s="105" t="s">
        <v>2</v>
      </c>
      <c r="H2" s="106">
        <v>4</v>
      </c>
      <c r="I2" s="105" t="s">
        <v>2</v>
      </c>
      <c r="J2" s="106">
        <v>5</v>
      </c>
      <c r="K2" s="105" t="s">
        <v>2</v>
      </c>
      <c r="L2" s="107">
        <v>6</v>
      </c>
    </row>
    <row x14ac:dyDescent="0.25" r="3" customHeight="1" ht="35.25" customFormat="1" s="95">
      <c r="A3" s="108" t="s">
        <v>169</v>
      </c>
      <c r="B3" s="109">
        <v>1.781574074074074</v>
      </c>
      <c r="C3" s="110">
        <f>VLOOKUP(D3,Tabela1[#All],2,FALSE)</f>
      </c>
      <c r="D3" s="111" t="s">
        <v>153</v>
      </c>
      <c r="E3" s="110">
        <f>VLOOKUP(F3,Tabela1[#All],2,FALSE)</f>
      </c>
      <c r="F3" s="111" t="s">
        <v>158</v>
      </c>
      <c r="G3" s="110">
        <f>VLOOKUP(H3,Tabela1[#All],2,FALSE)</f>
      </c>
      <c r="H3" s="111" t="s">
        <v>158</v>
      </c>
      <c r="I3" s="110">
        <f>VLOOKUP(J3,Tabela1[#All],2,FALSE)</f>
      </c>
      <c r="J3" s="111" t="s">
        <v>156</v>
      </c>
      <c r="K3" s="110">
        <f>VLOOKUP(L3,Tabela1[#All],2,FALSE)</f>
      </c>
      <c r="L3" s="111" t="s">
        <v>160</v>
      </c>
    </row>
    <row x14ac:dyDescent="0.25" r="4" customHeight="1" ht="35.25" customFormat="1" s="95">
      <c r="A4" s="112"/>
      <c r="B4" s="113"/>
      <c r="C4" s="110">
        <f>VLOOKUP(D4,Tabela3[#All],2,FALSE)</f>
      </c>
      <c r="D4" s="114" t="s">
        <v>85</v>
      </c>
      <c r="E4" s="110">
        <f>VLOOKUP(F4,Tabela3[#All],2,FALSE)</f>
      </c>
      <c r="F4" s="114" t="s">
        <v>80</v>
      </c>
      <c r="G4" s="110">
        <f>VLOOKUP(H4,Tabela3[#All],2,FALSE)</f>
      </c>
      <c r="H4" s="114" t="s">
        <v>80</v>
      </c>
      <c r="I4" s="110">
        <f>VLOOKUP(J4,Tabela3[#All],2,FALSE)</f>
      </c>
      <c r="J4" s="114" t="s">
        <v>70</v>
      </c>
      <c r="K4" s="110">
        <f>VLOOKUP(L4,Tabela3[#All],2,FALSE)</f>
      </c>
      <c r="L4" s="115" t="s">
        <v>50</v>
      </c>
    </row>
    <row x14ac:dyDescent="0.25" r="5" customHeight="1" ht="35.25" customFormat="1" s="95">
      <c r="A5" s="108" t="s">
        <v>170</v>
      </c>
      <c r="B5" s="109">
        <v>1.8162962962962963</v>
      </c>
      <c r="C5" s="110">
        <f>VLOOKUP(D5,Tabela1[#All],2,FALSE)</f>
      </c>
      <c r="D5" s="111" t="s">
        <v>153</v>
      </c>
      <c r="E5" s="110">
        <f>VLOOKUP(F5,Tabela1[#All],2,FALSE)</f>
      </c>
      <c r="F5" s="111" t="s">
        <v>157</v>
      </c>
      <c r="G5" s="110">
        <f>VLOOKUP(H5,Tabela1[#All],2,FALSE)</f>
      </c>
      <c r="H5" s="111" t="s">
        <v>158</v>
      </c>
      <c r="I5" s="110">
        <f>VLOOKUP(J5,Tabela1[#All],2,FALSE)</f>
      </c>
      <c r="J5" s="111" t="s">
        <v>159</v>
      </c>
      <c r="K5" s="110">
        <f>VLOOKUP(L5,Tabela1[#All],2,FALSE)</f>
      </c>
      <c r="L5" s="111" t="s">
        <v>160</v>
      </c>
    </row>
    <row x14ac:dyDescent="0.25" r="6" customHeight="1" ht="35.25" customFormat="1" s="95">
      <c r="A6" s="112"/>
      <c r="B6" s="113"/>
      <c r="C6" s="110">
        <f>VLOOKUP(D6,Tabela3[#All],2,FALSE)</f>
      </c>
      <c r="D6" s="114" t="s">
        <v>85</v>
      </c>
      <c r="E6" s="110">
        <f>VLOOKUP(F6,Tabela3[#All],2,FALSE)</f>
      </c>
      <c r="F6" s="114" t="s">
        <v>70</v>
      </c>
      <c r="G6" s="110">
        <f>VLOOKUP(H6,Tabela3[#All],2,FALSE)</f>
      </c>
      <c r="H6" s="114" t="s">
        <v>80</v>
      </c>
      <c r="I6" s="110">
        <f>VLOOKUP(J6,Tabela3[#All],2,FALSE)</f>
      </c>
      <c r="J6" s="114" t="s">
        <v>85</v>
      </c>
      <c r="K6" s="110">
        <f>VLOOKUP(L6,Tabela3[#All],2,FALSE)</f>
      </c>
      <c r="L6" s="115" t="s">
        <v>50</v>
      </c>
    </row>
    <row x14ac:dyDescent="0.25" r="7" customHeight="1" ht="35.25" customFormat="1" s="95">
      <c r="A7" s="116" t="s">
        <v>171</v>
      </c>
      <c r="B7" s="117"/>
      <c r="C7" s="118"/>
      <c r="D7" s="119"/>
      <c r="E7" s="118"/>
      <c r="F7" s="119"/>
      <c r="G7" s="118"/>
      <c r="H7" s="119"/>
      <c r="I7" s="118"/>
      <c r="J7" s="119"/>
      <c r="K7" s="120"/>
      <c r="L7" s="121"/>
    </row>
    <row x14ac:dyDescent="0.25" r="8" customHeight="1" ht="35.25" customFormat="1" s="95">
      <c r="A8" s="108" t="s">
        <v>172</v>
      </c>
      <c r="B8" s="109">
        <v>1.8579629629629628</v>
      </c>
      <c r="C8" s="110">
        <f>VLOOKUP(D8,Tabela1[#All],2,FALSE)</f>
      </c>
      <c r="D8" s="111" t="s">
        <v>156</v>
      </c>
      <c r="E8" s="110">
        <f>VLOOKUP(F8,Tabela1[#All],2,FALSE)</f>
      </c>
      <c r="F8" s="111" t="s">
        <v>157</v>
      </c>
      <c r="G8" s="110">
        <f>VLOOKUP(H8,Tabela1[#All],2,FALSE)</f>
      </c>
      <c r="H8" s="111" t="s">
        <v>158</v>
      </c>
      <c r="I8" s="110">
        <f>VLOOKUP(J8,Tabela1[#All],2,FALSE)</f>
      </c>
      <c r="J8" s="111" t="s">
        <v>159</v>
      </c>
      <c r="K8" s="110">
        <f>VLOOKUP(L8,Tabela1[#All],2,FALSE)</f>
      </c>
      <c r="L8" s="111" t="s">
        <v>160</v>
      </c>
    </row>
    <row x14ac:dyDescent="0.25" r="9" customHeight="1" ht="35.25" customFormat="1" s="95">
      <c r="A9" s="112"/>
      <c r="B9" s="113"/>
      <c r="C9" s="110">
        <f>VLOOKUP(D9,Tabela3[#All],2,FALSE)</f>
      </c>
      <c r="D9" s="114" t="s">
        <v>70</v>
      </c>
      <c r="E9" s="110">
        <f>VLOOKUP(F9,Tabela3[#All],2,FALSE)</f>
      </c>
      <c r="F9" s="114" t="s">
        <v>70</v>
      </c>
      <c r="G9" s="110">
        <f>VLOOKUP(H9,Tabela3[#All],2,FALSE)</f>
      </c>
      <c r="H9" s="114" t="s">
        <v>80</v>
      </c>
      <c r="I9" s="110">
        <f>VLOOKUP(J9,Tabela3[#All],2,FALSE)</f>
      </c>
      <c r="J9" s="114" t="s">
        <v>85</v>
      </c>
      <c r="K9" s="110">
        <f>VLOOKUP(L9,Tabela3[#All],2,FALSE)</f>
      </c>
      <c r="L9" s="115" t="s">
        <v>50</v>
      </c>
    </row>
    <row x14ac:dyDescent="0.25" r="10" customHeight="1" ht="35.25" customFormat="1" s="95">
      <c r="A10" s="108" t="s">
        <v>173</v>
      </c>
      <c r="B10" s="109">
        <v>1.8926851851851851</v>
      </c>
      <c r="C10" s="110">
        <f>VLOOKUP(D10,Tabela1[#All],2,FALSE)</f>
      </c>
      <c r="D10" s="111" t="s">
        <v>156</v>
      </c>
      <c r="E10" s="110">
        <f>VLOOKUP(F10,Tabela1[#All],2,FALSE)</f>
      </c>
      <c r="F10" s="111" t="s">
        <v>157</v>
      </c>
      <c r="G10" s="110">
        <f>VLOOKUP(H10,Tabela1[#All],2,FALSE)</f>
      </c>
      <c r="H10" s="111" t="s">
        <v>154</v>
      </c>
      <c r="I10" s="110">
        <f>VLOOKUP(J10,Tabela1[#All],2,FALSE)</f>
      </c>
      <c r="J10" s="111" t="s">
        <v>159</v>
      </c>
      <c r="K10" s="110">
        <f>VLOOKUP(L10,Tabela1[#All],2,FALSE)</f>
      </c>
      <c r="L10" s="111" t="s">
        <v>160</v>
      </c>
    </row>
    <row x14ac:dyDescent="0.25" r="11" customHeight="1" ht="35.25" customFormat="1" s="95">
      <c r="A11" s="112"/>
      <c r="B11" s="113"/>
      <c r="C11" s="110">
        <f>VLOOKUP(D11,Tabela3[#All],2,FALSE)</f>
      </c>
      <c r="D11" s="114" t="s">
        <v>70</v>
      </c>
      <c r="E11" s="110">
        <f>VLOOKUP(F11,Tabela3[#All],2,FALSE)</f>
      </c>
      <c r="F11" s="114" t="s">
        <v>70</v>
      </c>
      <c r="G11" s="110">
        <f>VLOOKUP(H11,Tabela3[#All],2,FALSE)</f>
      </c>
      <c r="H11" s="114" t="s">
        <v>36</v>
      </c>
      <c r="I11" s="110">
        <f>VLOOKUP(J11,Tabela3[#All],2,FALSE)</f>
      </c>
      <c r="J11" s="114" t="s">
        <v>85</v>
      </c>
      <c r="K11" s="110">
        <f>VLOOKUP(L11,Tabela3[#All],2,FALSE)</f>
      </c>
      <c r="L11" s="115" t="s">
        <v>50</v>
      </c>
    </row>
    <row x14ac:dyDescent="0.25" r="12" customHeight="1" ht="35.25" customFormat="1" s="95">
      <c r="A12" s="108" t="s">
        <v>174</v>
      </c>
      <c r="B12" s="109">
        <v>1.9274074074074075</v>
      </c>
      <c r="C12" s="110">
        <f>VLOOKUP(D12,Tabela1[#All],2,FALSE)</f>
      </c>
      <c r="D12" s="111" t="s">
        <v>156</v>
      </c>
      <c r="E12" s="110">
        <f>VLOOKUP(F12,Tabela1[#All],2,FALSE)</f>
      </c>
      <c r="F12" s="111" t="s">
        <v>157</v>
      </c>
      <c r="G12" s="110">
        <f>VLOOKUP(H12,Tabela1[#All],2,FALSE)</f>
      </c>
      <c r="H12" s="111" t="s">
        <v>154</v>
      </c>
      <c r="I12" s="110">
        <f>VLOOKUP(J12,Tabela1[#All],2,FALSE)</f>
      </c>
      <c r="J12" s="111" t="s">
        <v>159</v>
      </c>
      <c r="K12" s="110">
        <f>VLOOKUP(L12,Tabela1[#All],2,FALSE)</f>
      </c>
      <c r="L12" s="111" t="s">
        <v>31</v>
      </c>
    </row>
    <row x14ac:dyDescent="0.25" r="13" customHeight="1" ht="35.25" customFormat="1" s="95">
      <c r="A13" s="122"/>
      <c r="B13" s="123"/>
      <c r="C13" s="124">
        <f>VLOOKUP(D13,Tabela3[#All],2,FALSE)</f>
      </c>
      <c r="D13" s="125" t="s">
        <v>70</v>
      </c>
      <c r="E13" s="124">
        <f>VLOOKUP(F13,Tabela3[#All],2,FALSE)</f>
      </c>
      <c r="F13" s="114" t="s">
        <v>70</v>
      </c>
      <c r="G13" s="124">
        <f>VLOOKUP(H13,Tabela3[#All],2,FALSE)</f>
      </c>
      <c r="H13" s="125" t="s">
        <v>36</v>
      </c>
      <c r="I13" s="124">
        <f>VLOOKUP(J13,Tabela3[#All],2,FALSE)</f>
      </c>
      <c r="J13" s="125" t="s">
        <v>85</v>
      </c>
      <c r="K13" s="124">
        <f>VLOOKUP(L13,Tabela3[#All],2,FALSE)</f>
      </c>
      <c r="L13" s="129" t="s">
        <v>32</v>
      </c>
    </row>
  </sheetData>
  <mergeCells count="12">
    <mergeCell ref="E1:L1"/>
    <mergeCell ref="A3:A4"/>
    <mergeCell ref="B3:B4"/>
    <mergeCell ref="A5:A6"/>
    <mergeCell ref="B5:B6"/>
    <mergeCell ref="A7:L7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3"/>
  <sheetViews>
    <sheetView workbookViewId="0"/>
  </sheetViews>
  <sheetFormatPr defaultRowHeight="15" x14ac:dyDescent="0.25"/>
  <cols>
    <col min="1" max="1" style="126" width="8.862142857142858" customWidth="1" bestFit="1"/>
    <col min="2" max="2" style="127" width="13.576428571428572" customWidth="1" bestFit="1"/>
    <col min="3" max="3" style="126" width="13.576428571428572" customWidth="1" bestFit="1"/>
    <col min="4" max="4" style="128" width="13.576428571428572" customWidth="1" bestFit="1"/>
    <col min="5" max="5" style="126" width="13.576428571428572" customWidth="1" bestFit="1"/>
    <col min="6" max="6" style="128" width="13.576428571428572" customWidth="1" bestFit="1"/>
    <col min="7" max="7" style="126" width="13.576428571428572" customWidth="1" bestFit="1"/>
    <col min="8" max="8" style="128" width="13.576428571428572" customWidth="1" bestFit="1"/>
    <col min="9" max="9" style="126" width="13.576428571428572" customWidth="1" bestFit="1"/>
    <col min="10" max="10" style="128" width="13.576428571428572" customWidth="1" bestFit="1"/>
    <col min="11" max="11" style="126" width="13.576428571428572" customWidth="1" bestFit="1"/>
    <col min="12" max="12" style="128" width="13.576428571428572" customWidth="1" bestFit="1"/>
  </cols>
  <sheetData>
    <row x14ac:dyDescent="0.25" r="1" customHeight="1" ht="21" customFormat="1" s="95">
      <c r="A1" s="96" t="s">
        <v>2</v>
      </c>
      <c r="B1" s="97" t="s">
        <v>168</v>
      </c>
      <c r="C1" s="98" t="s">
        <v>2</v>
      </c>
      <c r="D1" s="99">
        <f>VLOOKUP(E1,Tabela36[#All],2,FALSE)</f>
      </c>
      <c r="E1" s="100" t="s">
        <v>68</v>
      </c>
      <c r="F1" s="101"/>
      <c r="G1" s="100"/>
      <c r="H1" s="101"/>
      <c r="I1" s="100"/>
      <c r="J1" s="101"/>
      <c r="K1" s="100"/>
      <c r="L1" s="102"/>
    </row>
    <row x14ac:dyDescent="0.25" r="2" customHeight="1" ht="18.75" customFormat="1" s="95">
      <c r="A2" s="103">
        <f>VLOOKUP(B2,Tabela4[#All],3,FALSE)</f>
      </c>
      <c r="B2" s="104" t="s">
        <v>125</v>
      </c>
      <c r="C2" s="105" t="s">
        <v>2</v>
      </c>
      <c r="D2" s="106">
        <v>2</v>
      </c>
      <c r="E2" s="105" t="s">
        <v>2</v>
      </c>
      <c r="F2" s="106">
        <v>3</v>
      </c>
      <c r="G2" s="105" t="s">
        <v>2</v>
      </c>
      <c r="H2" s="106">
        <v>4</v>
      </c>
      <c r="I2" s="105" t="s">
        <v>2</v>
      </c>
      <c r="J2" s="106">
        <v>5</v>
      </c>
      <c r="K2" s="105" t="s">
        <v>2</v>
      </c>
      <c r="L2" s="107">
        <v>6</v>
      </c>
    </row>
    <row x14ac:dyDescent="0.25" r="3" customHeight="1" ht="18.75" customFormat="1" s="95">
      <c r="A3" s="108" t="s">
        <v>169</v>
      </c>
      <c r="B3" s="109">
        <v>1.781574074074074</v>
      </c>
      <c r="C3" s="110">
        <f>VLOOKUP(D3,Tabela1[#All],2,FALSE)</f>
      </c>
      <c r="D3" s="111" t="s">
        <v>161</v>
      </c>
      <c r="E3" s="110">
        <f>VLOOKUP(F3,Tabela1[#All],2,FALSE)</f>
      </c>
      <c r="F3" s="111" t="s">
        <v>163</v>
      </c>
      <c r="G3" s="110">
        <f>VLOOKUP(H3,Tabela1[#All],2,FALSE)</f>
      </c>
      <c r="H3" s="111" t="s">
        <v>163</v>
      </c>
      <c r="I3" s="110">
        <f>VLOOKUP(J3,Tabela1[#All],2,FALSE)</f>
      </c>
      <c r="J3" s="111" t="s">
        <v>166</v>
      </c>
      <c r="K3" s="110">
        <f>VLOOKUP(L3,Tabela1[#All],2,FALSE)</f>
      </c>
      <c r="L3" s="111" t="s">
        <v>31</v>
      </c>
    </row>
    <row x14ac:dyDescent="0.25" r="4" customHeight="1" ht="18.75" customFormat="1" s="95">
      <c r="A4" s="112"/>
      <c r="B4" s="113"/>
      <c r="C4" s="110">
        <f>VLOOKUP(D4,Tabela3[#All],2,FALSE)</f>
      </c>
      <c r="D4" s="114" t="s">
        <v>64</v>
      </c>
      <c r="E4" s="110">
        <f>VLOOKUP(F4,Tabela3[#All],2,FALSE)</f>
      </c>
      <c r="F4" s="114" t="s">
        <v>70</v>
      </c>
      <c r="G4" s="110">
        <f>VLOOKUP(H4,Tabela3[#All],2,FALSE)</f>
      </c>
      <c r="H4" s="114" t="s">
        <v>70</v>
      </c>
      <c r="I4" s="110">
        <f>VLOOKUP(J4,Tabela3[#All],2,FALSE)</f>
      </c>
      <c r="J4" s="114" t="s">
        <v>75</v>
      </c>
      <c r="K4" s="110">
        <f>VLOOKUP(L4,Tabela3[#All],2,FALSE)</f>
      </c>
      <c r="L4" s="115" t="s">
        <v>32</v>
      </c>
    </row>
    <row x14ac:dyDescent="0.25" r="5" customHeight="1" ht="18.75" customFormat="1" s="95">
      <c r="A5" s="108" t="s">
        <v>170</v>
      </c>
      <c r="B5" s="109">
        <v>1.8162962962962963</v>
      </c>
      <c r="C5" s="110">
        <f>VLOOKUP(D5,Tabela1[#All],2,FALSE)</f>
      </c>
      <c r="D5" s="111" t="s">
        <v>161</v>
      </c>
      <c r="E5" s="110">
        <f>VLOOKUP(F5,Tabela1[#All],2,FALSE)</f>
      </c>
      <c r="F5" s="111" t="s">
        <v>164</v>
      </c>
      <c r="G5" s="110">
        <f>VLOOKUP(H5,Tabela1[#All],2,FALSE)</f>
      </c>
      <c r="H5" s="111" t="s">
        <v>163</v>
      </c>
      <c r="I5" s="110">
        <f>VLOOKUP(J5,Tabela1[#All],2,FALSE)</f>
      </c>
      <c r="J5" s="111" t="s">
        <v>166</v>
      </c>
      <c r="K5" s="110">
        <f>VLOOKUP(L5,Tabela1[#All],2,FALSE)</f>
      </c>
      <c r="L5" s="111" t="s">
        <v>167</v>
      </c>
    </row>
    <row x14ac:dyDescent="0.25" r="6" customHeight="1" ht="18.75" customFormat="1" s="95">
      <c r="A6" s="112"/>
      <c r="B6" s="113"/>
      <c r="C6" s="110">
        <f>VLOOKUP(D6,Tabela3[#All],2,FALSE)</f>
      </c>
      <c r="D6" s="114" t="s">
        <v>64</v>
      </c>
      <c r="E6" s="110">
        <f>VLOOKUP(F6,Tabela3[#All],2,FALSE)</f>
      </c>
      <c r="F6" s="114" t="s">
        <v>90</v>
      </c>
      <c r="G6" s="110">
        <f>VLOOKUP(H6,Tabela3[#All],2,FALSE)</f>
      </c>
      <c r="H6" s="114" t="s">
        <v>70</v>
      </c>
      <c r="I6" s="110">
        <f>VLOOKUP(J6,Tabela3[#All],2,FALSE)</f>
      </c>
      <c r="J6" s="114" t="s">
        <v>75</v>
      </c>
      <c r="K6" s="110">
        <f>VLOOKUP(L6,Tabela3[#All],2,FALSE)</f>
      </c>
      <c r="L6" s="115" t="s">
        <v>64</v>
      </c>
    </row>
    <row x14ac:dyDescent="0.25" r="7" customHeight="1" ht="18.75" customFormat="1" s="95">
      <c r="A7" s="116" t="s">
        <v>171</v>
      </c>
      <c r="B7" s="117"/>
      <c r="C7" s="118"/>
      <c r="D7" s="119"/>
      <c r="E7" s="118"/>
      <c r="F7" s="119"/>
      <c r="G7" s="118"/>
      <c r="H7" s="119"/>
      <c r="I7" s="118"/>
      <c r="J7" s="119"/>
      <c r="K7" s="120"/>
      <c r="L7" s="121"/>
    </row>
    <row x14ac:dyDescent="0.25" r="8" customHeight="1" ht="18.75" customFormat="1" s="95">
      <c r="A8" s="108" t="s">
        <v>172</v>
      </c>
      <c r="B8" s="109">
        <v>1.8579629629629628</v>
      </c>
      <c r="C8" s="110">
        <f>VLOOKUP(D8,Tabela1[#All],2,FALSE)</f>
      </c>
      <c r="D8" s="111" t="s">
        <v>155</v>
      </c>
      <c r="E8" s="110">
        <f>VLOOKUP(F8,Tabela1[#All],2,FALSE)</f>
      </c>
      <c r="F8" s="111" t="s">
        <v>164</v>
      </c>
      <c r="G8" s="110">
        <f>VLOOKUP(H8,Tabela1[#All],2,FALSE)</f>
      </c>
      <c r="H8" s="111" t="s">
        <v>163</v>
      </c>
      <c r="I8" s="110">
        <f>VLOOKUP(J8,Tabela1[#All],2,FALSE)</f>
      </c>
      <c r="J8" s="111" t="s">
        <v>155</v>
      </c>
      <c r="K8" s="110">
        <f>VLOOKUP(L8,Tabela1[#All],2,FALSE)</f>
      </c>
      <c r="L8" s="111" t="s">
        <v>167</v>
      </c>
    </row>
    <row x14ac:dyDescent="0.25" r="9" customHeight="1" ht="18.75" customFormat="1" s="95">
      <c r="A9" s="112"/>
      <c r="B9" s="113"/>
      <c r="C9" s="110">
        <f>VLOOKUP(D9,Tabela3[#All],2,FALSE)</f>
      </c>
      <c r="D9" s="114" t="s">
        <v>36</v>
      </c>
      <c r="E9" s="110">
        <f>VLOOKUP(F9,Tabela3[#All],2,FALSE)</f>
      </c>
      <c r="F9" s="114" t="s">
        <v>90</v>
      </c>
      <c r="G9" s="110">
        <f>VLOOKUP(H9,Tabela3[#All],2,FALSE)</f>
      </c>
      <c r="H9" s="114" t="s">
        <v>70</v>
      </c>
      <c r="I9" s="110">
        <f>VLOOKUP(J9,Tabela3[#All],2,FALSE)</f>
      </c>
      <c r="J9" s="114" t="s">
        <v>36</v>
      </c>
      <c r="K9" s="110">
        <f>VLOOKUP(L9,Tabela3[#All],2,FALSE)</f>
      </c>
      <c r="L9" s="115" t="s">
        <v>64</v>
      </c>
    </row>
    <row x14ac:dyDescent="0.25" r="10" customHeight="1" ht="18.75" customFormat="1" s="95">
      <c r="A10" s="108" t="s">
        <v>173</v>
      </c>
      <c r="B10" s="109">
        <v>1.8926851851851851</v>
      </c>
      <c r="C10" s="110">
        <f>VLOOKUP(D10,Tabela1[#All],2,FALSE)</f>
      </c>
      <c r="D10" s="111" t="s">
        <v>162</v>
      </c>
      <c r="E10" s="110">
        <f>VLOOKUP(F10,Tabela1[#All],2,FALSE)</f>
      </c>
      <c r="F10" s="111" t="s">
        <v>164</v>
      </c>
      <c r="G10" s="110">
        <f>VLOOKUP(H10,Tabela1[#All],2,FALSE)</f>
      </c>
      <c r="H10" s="111" t="s">
        <v>165</v>
      </c>
      <c r="I10" s="110">
        <f>VLOOKUP(J10,Tabela1[#All],2,FALSE)</f>
      </c>
      <c r="J10" s="111" t="s">
        <v>166</v>
      </c>
      <c r="K10" s="110">
        <f>VLOOKUP(L10,Tabela1[#All],2,FALSE)</f>
      </c>
      <c r="L10" s="111" t="s">
        <v>167</v>
      </c>
    </row>
    <row x14ac:dyDescent="0.25" r="11" customHeight="1" ht="18.75" customFormat="1" s="95">
      <c r="A11" s="112"/>
      <c r="B11" s="113"/>
      <c r="C11" s="110">
        <f>VLOOKUP(D11,Tabela3[#All],2,FALSE)</f>
      </c>
      <c r="D11" s="114" t="s">
        <v>114</v>
      </c>
      <c r="E11" s="110">
        <f>VLOOKUP(F11,Tabela3[#All],2,FALSE)</f>
      </c>
      <c r="F11" s="114" t="s">
        <v>90</v>
      </c>
      <c r="G11" s="110">
        <f>VLOOKUP(H11,Tabela3[#All],2,FALSE)</f>
      </c>
      <c r="H11" s="114" t="s">
        <v>104</v>
      </c>
      <c r="I11" s="110">
        <f>VLOOKUP(J11,Tabela3[#All],2,FALSE)</f>
      </c>
      <c r="J11" s="114" t="s">
        <v>75</v>
      </c>
      <c r="K11" s="110">
        <f>VLOOKUP(L11,Tabela3[#All],2,FALSE)</f>
      </c>
      <c r="L11" s="115" t="s">
        <v>64</v>
      </c>
    </row>
    <row x14ac:dyDescent="0.25" r="12" customHeight="1" ht="18.75" customFormat="1" s="95">
      <c r="A12" s="108" t="s">
        <v>174</v>
      </c>
      <c r="B12" s="109">
        <v>1.9274074074074075</v>
      </c>
      <c r="C12" s="110">
        <f>VLOOKUP(D12,Tabela1[#All],2,FALSE)</f>
      </c>
      <c r="D12" s="111" t="s">
        <v>162</v>
      </c>
      <c r="E12" s="110">
        <f>VLOOKUP(F12,Tabela1[#All],2,FALSE)</f>
      </c>
      <c r="F12" s="111" t="s">
        <v>164</v>
      </c>
      <c r="G12" s="110">
        <f>VLOOKUP(H12,Tabela1[#All],2,FALSE)</f>
      </c>
      <c r="H12" s="111" t="s">
        <v>165</v>
      </c>
      <c r="I12" s="110">
        <f>VLOOKUP(J12,Tabela1[#All],2,FALSE)</f>
      </c>
      <c r="J12" s="111" t="s">
        <v>166</v>
      </c>
      <c r="K12" s="110">
        <f>VLOOKUP(L12,Tabela1[#All],2,FALSE)</f>
      </c>
      <c r="L12" s="111" t="s">
        <v>167</v>
      </c>
    </row>
    <row x14ac:dyDescent="0.25" r="13" customHeight="1" ht="18.75" customFormat="1" s="95">
      <c r="A13" s="122"/>
      <c r="B13" s="123"/>
      <c r="C13" s="124">
        <f>VLOOKUP(D13,Tabela3[#All],2,FALSE)</f>
      </c>
      <c r="D13" s="125" t="s">
        <v>114</v>
      </c>
      <c r="E13" s="124">
        <f>VLOOKUP(F13,Tabela3[#All],2,FALSE)</f>
      </c>
      <c r="F13" s="125" t="s">
        <v>90</v>
      </c>
      <c r="G13" s="124">
        <f>VLOOKUP(H13,Tabela3[#All],2,FALSE)</f>
      </c>
      <c r="H13" s="114" t="s">
        <v>104</v>
      </c>
      <c r="I13" s="124">
        <f>VLOOKUP(J13,Tabela3[#All],2,FALSE)</f>
      </c>
      <c r="J13" s="114" t="s">
        <v>75</v>
      </c>
      <c r="K13" s="124">
        <f>VLOOKUP(L13,Tabela3[#All],2,FALSE)</f>
      </c>
      <c r="L13" s="115" t="s">
        <v>64</v>
      </c>
    </row>
  </sheetData>
  <mergeCells count="12">
    <mergeCell ref="E1:L1"/>
    <mergeCell ref="A3:A4"/>
    <mergeCell ref="B3:B4"/>
    <mergeCell ref="A5:A6"/>
    <mergeCell ref="B5:B6"/>
    <mergeCell ref="A7:L7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8"/>
  <sheetViews>
    <sheetView workbookViewId="0" tabSelected="1"/>
  </sheetViews>
  <sheetFormatPr defaultRowHeight="15" x14ac:dyDescent="0.25"/>
  <cols>
    <col min="1" max="1" style="92" width="2.4335714285714283" customWidth="1" bestFit="1"/>
    <col min="2" max="2" style="56" width="48.71928571428572" customWidth="1" bestFit="1"/>
    <col min="3" max="3" style="57" width="9.147857142857141" customWidth="1" bestFit="1"/>
    <col min="4" max="4" style="92" width="2.4335714285714283" customWidth="1" bestFit="1"/>
    <col min="5" max="5" style="56" width="26.719285714285714" customWidth="1" bestFit="1"/>
    <col min="6" max="6" style="57" width="5.433571428571429" customWidth="1" bestFit="1"/>
    <col min="7" max="7" style="56" width="23.14785714285714" customWidth="1" bestFit="1"/>
    <col min="8" max="8" style="56" width="23.14785714285714" customWidth="1" bestFit="1"/>
    <col min="9" max="9" style="93" width="17.433571428571426" customWidth="1" bestFit="1"/>
    <col min="10" max="10" style="92" width="2.862142857142857" customWidth="1" bestFit="1"/>
    <col min="11" max="11" style="56" width="13.719285714285713" customWidth="1" bestFit="1"/>
    <col min="12" max="12" style="93" width="13.719285714285713" customWidth="1" bestFit="1"/>
    <col min="13" max="13" style="57" width="5.719285714285714" customWidth="1" bestFit="1"/>
    <col min="14" max="14" style="57" width="13.290714285714287" customWidth="1" bestFit="1"/>
    <col min="15" max="15" style="92" width="2.4335714285714283" customWidth="1" bestFit="1"/>
    <col min="16" max="16" style="92" width="26.433571428571426" customWidth="1" bestFit="1"/>
    <col min="17" max="17" style="94" width="4.862142857142857" customWidth="1" bestFit="1"/>
    <col min="18" max="18" style="92" width="2.4335714285714283" customWidth="1" bestFit="1"/>
    <col min="19" max="19" style="92" width="15.43357142857143" customWidth="1" bestFit="1"/>
    <col min="20" max="20" style="94" width="15.43357142857143" customWidth="1" bestFit="1"/>
  </cols>
  <sheetData>
    <row x14ac:dyDescent="0.25" r="1" customHeight="1" ht="18.75">
      <c r="A1" s="59"/>
      <c r="B1" s="1"/>
      <c r="C1" s="60"/>
      <c r="D1" s="59"/>
      <c r="E1" s="1"/>
      <c r="F1" s="60"/>
      <c r="G1" s="1"/>
      <c r="H1" s="1"/>
      <c r="I1" s="61"/>
      <c r="J1" s="59"/>
      <c r="K1" s="1"/>
      <c r="L1" s="61"/>
      <c r="M1" s="60"/>
      <c r="N1" s="60"/>
      <c r="O1" s="59"/>
      <c r="P1" s="59"/>
      <c r="Q1" s="62"/>
      <c r="R1" s="59"/>
      <c r="S1" s="59"/>
      <c r="T1" s="62"/>
    </row>
    <row x14ac:dyDescent="0.25" r="2" customHeight="1" ht="31.5">
      <c r="A2" s="59"/>
      <c r="B2" s="63" t="s">
        <v>18</v>
      </c>
      <c r="C2" s="64"/>
      <c r="D2" s="65"/>
      <c r="E2" s="63" t="s">
        <v>19</v>
      </c>
      <c r="F2" s="66"/>
      <c r="G2" s="67"/>
      <c r="H2" s="67"/>
      <c r="I2" s="68"/>
      <c r="J2" s="59"/>
      <c r="K2" s="63" t="s">
        <v>20</v>
      </c>
      <c r="L2" s="69"/>
      <c r="M2" s="66"/>
      <c r="N2" s="64"/>
      <c r="O2" s="59"/>
      <c r="P2" s="63" t="s">
        <v>21</v>
      </c>
      <c r="Q2" s="64"/>
      <c r="R2" s="59"/>
      <c r="S2" s="63" t="s">
        <v>22</v>
      </c>
      <c r="T2" s="64"/>
    </row>
    <row x14ac:dyDescent="0.25" r="3" customHeight="1" ht="18.75">
      <c r="A3" s="59"/>
      <c r="B3" s="70" t="s">
        <v>23</v>
      </c>
      <c r="C3" s="71" t="s">
        <v>2</v>
      </c>
      <c r="D3" s="72"/>
      <c r="E3" s="73" t="s">
        <v>24</v>
      </c>
      <c r="F3" s="74" t="s">
        <v>2</v>
      </c>
      <c r="G3" s="75" t="s">
        <v>25</v>
      </c>
      <c r="H3" s="75" t="s">
        <v>26</v>
      </c>
      <c r="I3" s="76" t="s">
        <v>27</v>
      </c>
      <c r="J3" s="72"/>
      <c r="K3" s="70" t="s">
        <v>23</v>
      </c>
      <c r="L3" s="77" t="s">
        <v>28</v>
      </c>
      <c r="M3" s="78" t="s">
        <v>2</v>
      </c>
      <c r="N3" s="71" t="s">
        <v>29</v>
      </c>
      <c r="O3" s="72"/>
      <c r="P3" s="70" t="s">
        <v>30</v>
      </c>
      <c r="Q3" s="71" t="s">
        <v>2</v>
      </c>
      <c r="R3" s="59"/>
      <c r="S3" s="70" t="s">
        <v>5</v>
      </c>
      <c r="T3" s="71" t="s">
        <v>2</v>
      </c>
    </row>
    <row x14ac:dyDescent="0.25" r="4" customHeight="1" ht="18.75">
      <c r="A4" s="59"/>
      <c r="B4" s="73" t="s">
        <v>31</v>
      </c>
      <c r="C4" s="79">
        <f>ROW() - 3</f>
      </c>
      <c r="D4" s="7"/>
      <c r="E4" s="80" t="s">
        <v>32</v>
      </c>
      <c r="F4" s="10">
        <f>ROW() - 3</f>
      </c>
      <c r="G4" s="7" t="s">
        <v>31</v>
      </c>
      <c r="H4" s="7" t="s">
        <v>31</v>
      </c>
      <c r="I4" s="81">
        <v>5</v>
      </c>
      <c r="J4" s="7"/>
      <c r="K4" s="80" t="s">
        <v>31</v>
      </c>
      <c r="L4" s="82">
        <v>0</v>
      </c>
      <c r="M4" s="10">
        <v>1</v>
      </c>
      <c r="N4" s="83">
        <v>0</v>
      </c>
      <c r="O4" s="7"/>
      <c r="P4" s="80" t="s">
        <v>33</v>
      </c>
      <c r="Q4" s="83">
        <v>1</v>
      </c>
      <c r="R4" s="59"/>
      <c r="S4" s="80" t="s">
        <v>34</v>
      </c>
      <c r="T4" s="83">
        <v>1</v>
      </c>
    </row>
    <row x14ac:dyDescent="0.25" r="5" customHeight="1" ht="19.5">
      <c r="A5" s="59"/>
      <c r="B5" s="80" t="s">
        <v>35</v>
      </c>
      <c r="C5" s="83">
        <f>ROW() - 3</f>
      </c>
      <c r="D5" s="7"/>
      <c r="E5" s="84" t="s">
        <v>36</v>
      </c>
      <c r="F5" s="10">
        <f>ROW() - 3</f>
      </c>
      <c r="G5" s="7" t="s">
        <v>37</v>
      </c>
      <c r="H5" s="7" t="s">
        <v>38</v>
      </c>
      <c r="I5" s="81">
        <v>5</v>
      </c>
      <c r="J5" s="7"/>
      <c r="K5" s="80" t="s">
        <v>39</v>
      </c>
      <c r="L5" s="82">
        <v>2</v>
      </c>
      <c r="M5" s="10">
        <v>2</v>
      </c>
      <c r="N5" s="83">
        <v>31</v>
      </c>
      <c r="O5" s="7"/>
      <c r="P5" s="80" t="s">
        <v>40</v>
      </c>
      <c r="Q5" s="83">
        <v>2</v>
      </c>
      <c r="R5" s="59"/>
      <c r="S5" s="80" t="s">
        <v>41</v>
      </c>
      <c r="T5" s="83">
        <v>2</v>
      </c>
    </row>
    <row x14ac:dyDescent="0.25" r="6" customHeight="1" ht="19.5">
      <c r="A6" s="59"/>
      <c r="B6" s="80" t="s">
        <v>42</v>
      </c>
      <c r="C6" s="83">
        <f>ROW() - 3</f>
      </c>
      <c r="D6" s="7"/>
      <c r="E6" s="84" t="s">
        <v>43</v>
      </c>
      <c r="F6" s="10">
        <f>ROW() - 3</f>
      </c>
      <c r="G6" s="7" t="s">
        <v>44</v>
      </c>
      <c r="H6" s="7" t="s">
        <v>45</v>
      </c>
      <c r="I6" s="81">
        <v>5</v>
      </c>
      <c r="J6" s="7"/>
      <c r="K6" s="80" t="s">
        <v>46</v>
      </c>
      <c r="L6" s="82">
        <v>2</v>
      </c>
      <c r="M6" s="10">
        <v>3</v>
      </c>
      <c r="N6" s="83">
        <v>31</v>
      </c>
      <c r="O6" s="7"/>
      <c r="P6" s="80" t="s">
        <v>47</v>
      </c>
      <c r="Q6" s="83">
        <v>3</v>
      </c>
      <c r="R6" s="59"/>
      <c r="S6" s="80" t="s">
        <v>48</v>
      </c>
      <c r="T6" s="83">
        <v>3</v>
      </c>
    </row>
    <row x14ac:dyDescent="0.25" r="7" customHeight="1" ht="19.5">
      <c r="A7" s="59"/>
      <c r="B7" s="80" t="s">
        <v>49</v>
      </c>
      <c r="C7" s="83">
        <f>ROW() - 3</f>
      </c>
      <c r="D7" s="7"/>
      <c r="E7" s="84" t="s">
        <v>50</v>
      </c>
      <c r="F7" s="10">
        <f>ROW() - 3</f>
      </c>
      <c r="G7" s="7" t="s">
        <v>51</v>
      </c>
      <c r="H7" s="7" t="s">
        <v>52</v>
      </c>
      <c r="I7" s="81">
        <v>5</v>
      </c>
      <c r="J7" s="7"/>
      <c r="K7" s="80" t="s">
        <v>53</v>
      </c>
      <c r="L7" s="82">
        <v>1</v>
      </c>
      <c r="M7" s="10">
        <v>4</v>
      </c>
      <c r="N7" s="83">
        <v>31</v>
      </c>
      <c r="O7" s="7"/>
      <c r="P7" s="80" t="s">
        <v>54</v>
      </c>
      <c r="Q7" s="83">
        <v>4</v>
      </c>
      <c r="R7" s="59"/>
      <c r="S7" s="80" t="s">
        <v>55</v>
      </c>
      <c r="T7" s="83">
        <v>4</v>
      </c>
    </row>
    <row x14ac:dyDescent="0.25" r="8" customHeight="1" ht="19.5">
      <c r="A8" s="59"/>
      <c r="B8" s="80" t="s">
        <v>56</v>
      </c>
      <c r="C8" s="83">
        <f>ROW() - 3</f>
      </c>
      <c r="D8" s="7"/>
      <c r="E8" s="84" t="s">
        <v>57</v>
      </c>
      <c r="F8" s="10">
        <f>ROW() - 3</f>
      </c>
      <c r="G8" s="7" t="s">
        <v>58</v>
      </c>
      <c r="H8" s="7" t="s">
        <v>59</v>
      </c>
      <c r="I8" s="81">
        <v>5</v>
      </c>
      <c r="J8" s="7"/>
      <c r="K8" s="80" t="s">
        <v>60</v>
      </c>
      <c r="L8" s="82">
        <v>1</v>
      </c>
      <c r="M8" s="10">
        <v>5</v>
      </c>
      <c r="N8" s="83">
        <v>31</v>
      </c>
      <c r="O8" s="7"/>
      <c r="P8" s="80" t="s">
        <v>61</v>
      </c>
      <c r="Q8" s="83">
        <v>5</v>
      </c>
      <c r="R8" s="59"/>
      <c r="S8" s="85" t="s">
        <v>62</v>
      </c>
      <c r="T8" s="86">
        <v>5</v>
      </c>
    </row>
    <row x14ac:dyDescent="0.25" r="9" customHeight="1" ht="19.5">
      <c r="A9" s="59"/>
      <c r="B9" s="80" t="s">
        <v>63</v>
      </c>
      <c r="C9" s="83">
        <f>ROW() - 3</f>
      </c>
      <c r="D9" s="7"/>
      <c r="E9" s="84" t="s">
        <v>64</v>
      </c>
      <c r="F9" s="10">
        <f>ROW() - 3</f>
      </c>
      <c r="G9" s="7" t="s">
        <v>65</v>
      </c>
      <c r="H9" s="7" t="s">
        <v>66</v>
      </c>
      <c r="I9" s="81">
        <v>5</v>
      </c>
      <c r="J9" s="7"/>
      <c r="K9" s="80" t="s">
        <v>67</v>
      </c>
      <c r="L9" s="82">
        <v>2</v>
      </c>
      <c r="M9" s="10">
        <v>6</v>
      </c>
      <c r="N9" s="83">
        <v>31</v>
      </c>
      <c r="O9" s="7"/>
      <c r="P9" s="85" t="s">
        <v>68</v>
      </c>
      <c r="Q9" s="86">
        <v>6</v>
      </c>
      <c r="R9" s="59"/>
      <c r="S9" s="59"/>
      <c r="T9" s="62"/>
    </row>
    <row x14ac:dyDescent="0.25" r="10" customHeight="1" ht="19.5">
      <c r="A10" s="59"/>
      <c r="B10" s="80" t="s">
        <v>69</v>
      </c>
      <c r="C10" s="83">
        <f>ROW() - 3</f>
      </c>
      <c r="D10" s="7"/>
      <c r="E10" s="84" t="s">
        <v>70</v>
      </c>
      <c r="F10" s="10">
        <f>ROW() - 3</f>
      </c>
      <c r="G10" s="7" t="s">
        <v>71</v>
      </c>
      <c r="H10" s="7" t="s">
        <v>72</v>
      </c>
      <c r="I10" s="81">
        <v>5</v>
      </c>
      <c r="J10" s="7"/>
      <c r="K10" s="80" t="s">
        <v>73</v>
      </c>
      <c r="L10" s="82">
        <v>2</v>
      </c>
      <c r="M10" s="10">
        <v>7</v>
      </c>
      <c r="N10" s="83">
        <v>31</v>
      </c>
      <c r="O10" s="7"/>
      <c r="P10" s="59"/>
      <c r="Q10" s="10"/>
      <c r="R10" s="59"/>
      <c r="S10" s="59"/>
      <c r="T10" s="62"/>
    </row>
    <row x14ac:dyDescent="0.25" r="11" customHeight="1" ht="19.5">
      <c r="A11" s="59"/>
      <c r="B11" s="80" t="s">
        <v>74</v>
      </c>
      <c r="C11" s="83">
        <f>ROW() - 3</f>
      </c>
      <c r="D11" s="7"/>
      <c r="E11" s="84" t="s">
        <v>75</v>
      </c>
      <c r="F11" s="10">
        <f>ROW() - 3</f>
      </c>
      <c r="G11" s="7" t="s">
        <v>76</v>
      </c>
      <c r="H11" s="7" t="s">
        <v>77</v>
      </c>
      <c r="I11" s="81">
        <v>5</v>
      </c>
      <c r="J11" s="7"/>
      <c r="K11" s="80" t="s">
        <v>78</v>
      </c>
      <c r="L11" s="82">
        <v>1</v>
      </c>
      <c r="M11" s="10">
        <v>8</v>
      </c>
      <c r="N11" s="83">
        <v>31</v>
      </c>
      <c r="O11" s="7"/>
      <c r="P11" s="59"/>
      <c r="Q11" s="10"/>
      <c r="R11" s="59"/>
      <c r="S11" s="59"/>
      <c r="T11" s="62"/>
    </row>
    <row x14ac:dyDescent="0.25" r="12" customHeight="1" ht="19.5">
      <c r="A12" s="59"/>
      <c r="B12" s="80" t="s">
        <v>79</v>
      </c>
      <c r="C12" s="83">
        <f>ROW() - 3</f>
      </c>
      <c r="D12" s="7"/>
      <c r="E12" s="84" t="s">
        <v>80</v>
      </c>
      <c r="F12" s="10">
        <f>ROW() - 3</f>
      </c>
      <c r="G12" s="7" t="s">
        <v>81</v>
      </c>
      <c r="H12" s="7" t="s">
        <v>82</v>
      </c>
      <c r="I12" s="81">
        <v>5</v>
      </c>
      <c r="J12" s="7"/>
      <c r="K12" s="80" t="s">
        <v>83</v>
      </c>
      <c r="L12" s="82">
        <v>1</v>
      </c>
      <c r="M12" s="10">
        <v>9</v>
      </c>
      <c r="N12" s="83">
        <v>31</v>
      </c>
      <c r="O12" s="7"/>
      <c r="P12" s="59"/>
      <c r="Q12" s="10"/>
      <c r="R12" s="59"/>
      <c r="S12" s="59"/>
      <c r="T12" s="62"/>
    </row>
    <row x14ac:dyDescent="0.25" r="13" customHeight="1" ht="19.5">
      <c r="A13" s="59"/>
      <c r="B13" s="80" t="s">
        <v>84</v>
      </c>
      <c r="C13" s="83">
        <f>ROW() - 3</f>
      </c>
      <c r="D13" s="7"/>
      <c r="E13" s="84" t="s">
        <v>85</v>
      </c>
      <c r="F13" s="10">
        <f>ROW() - 3</f>
      </c>
      <c r="G13" s="7" t="s">
        <v>86</v>
      </c>
      <c r="H13" s="7" t="s">
        <v>87</v>
      </c>
      <c r="I13" s="81">
        <v>5</v>
      </c>
      <c r="J13" s="7"/>
      <c r="K13" s="80" t="s">
        <v>88</v>
      </c>
      <c r="L13" s="82">
        <v>2</v>
      </c>
      <c r="M13" s="10">
        <v>10</v>
      </c>
      <c r="N13" s="83">
        <v>31</v>
      </c>
      <c r="O13" s="7"/>
      <c r="P13" s="59"/>
      <c r="Q13" s="10"/>
      <c r="R13" s="59"/>
      <c r="S13" s="59"/>
      <c r="T13" s="62"/>
    </row>
    <row x14ac:dyDescent="0.25" r="14" customHeight="1" ht="19.5">
      <c r="A14" s="59"/>
      <c r="B14" s="80" t="s">
        <v>89</v>
      </c>
      <c r="C14" s="83">
        <f>ROW() - 3</f>
      </c>
      <c r="D14" s="7"/>
      <c r="E14" s="84" t="s">
        <v>90</v>
      </c>
      <c r="F14" s="10">
        <f>ROW() - 3</f>
      </c>
      <c r="G14" s="7" t="s">
        <v>91</v>
      </c>
      <c r="H14" s="7" t="s">
        <v>92</v>
      </c>
      <c r="I14" s="81">
        <v>5</v>
      </c>
      <c r="J14" s="7"/>
      <c r="K14" s="80" t="s">
        <v>93</v>
      </c>
      <c r="L14" s="82">
        <v>2</v>
      </c>
      <c r="M14" s="10">
        <v>11</v>
      </c>
      <c r="N14" s="83">
        <v>31</v>
      </c>
      <c r="O14" s="7"/>
      <c r="P14" s="59"/>
      <c r="Q14" s="10"/>
      <c r="R14" s="59"/>
      <c r="S14" s="59"/>
      <c r="T14" s="62"/>
    </row>
    <row x14ac:dyDescent="0.25" r="15" customHeight="1" ht="19.5">
      <c r="A15" s="59"/>
      <c r="B15" s="80" t="s">
        <v>94</v>
      </c>
      <c r="C15" s="83">
        <f>ROW() - 3</f>
      </c>
      <c r="D15" s="7"/>
      <c r="E15" s="84" t="s">
        <v>95</v>
      </c>
      <c r="F15" s="10">
        <f>ROW() - 3</f>
      </c>
      <c r="G15" s="7" t="s">
        <v>96</v>
      </c>
      <c r="H15" s="7" t="s">
        <v>97</v>
      </c>
      <c r="I15" s="81">
        <v>5</v>
      </c>
      <c r="J15" s="7"/>
      <c r="K15" s="80" t="s">
        <v>98</v>
      </c>
      <c r="L15" s="82">
        <v>1</v>
      </c>
      <c r="M15" s="10">
        <v>12</v>
      </c>
      <c r="N15" s="83">
        <v>31</v>
      </c>
      <c r="O15" s="7"/>
      <c r="P15" s="59"/>
      <c r="Q15" s="10"/>
      <c r="R15" s="59"/>
      <c r="S15" s="59"/>
      <c r="T15" s="62"/>
    </row>
    <row x14ac:dyDescent="0.25" r="16" customHeight="1" ht="19.5">
      <c r="A16" s="59"/>
      <c r="B16" s="80" t="s">
        <v>99</v>
      </c>
      <c r="C16" s="83">
        <f>ROW() - 3</f>
      </c>
      <c r="D16" s="7"/>
      <c r="E16" s="84" t="s">
        <v>100</v>
      </c>
      <c r="F16" s="10">
        <f>ROW() - 3</f>
      </c>
      <c r="G16" s="7" t="s">
        <v>31</v>
      </c>
      <c r="H16" s="87" t="s">
        <v>101</v>
      </c>
      <c r="I16" s="81">
        <v>5</v>
      </c>
      <c r="J16" s="7"/>
      <c r="K16" s="80" t="s">
        <v>102</v>
      </c>
      <c r="L16" s="82">
        <v>1</v>
      </c>
      <c r="M16" s="10">
        <v>13</v>
      </c>
      <c r="N16" s="83">
        <v>31</v>
      </c>
      <c r="O16" s="7"/>
      <c r="P16" s="59"/>
      <c r="Q16" s="10"/>
      <c r="R16" s="59"/>
      <c r="S16" s="59"/>
      <c r="T16" s="62"/>
    </row>
    <row x14ac:dyDescent="0.25" r="17" customHeight="1" ht="19.5">
      <c r="A17" s="59"/>
      <c r="B17" s="80" t="s">
        <v>103</v>
      </c>
      <c r="C17" s="83">
        <f>ROW() - 3</f>
      </c>
      <c r="D17" s="7"/>
      <c r="E17" s="84" t="s">
        <v>104</v>
      </c>
      <c r="F17" s="10">
        <f>ROW() - 3</f>
      </c>
      <c r="G17" s="7" t="s">
        <v>105</v>
      </c>
      <c r="H17" s="7" t="s">
        <v>106</v>
      </c>
      <c r="I17" s="81">
        <v>5</v>
      </c>
      <c r="J17" s="7"/>
      <c r="K17" s="80" t="s">
        <v>107</v>
      </c>
      <c r="L17" s="82">
        <v>2</v>
      </c>
      <c r="M17" s="10">
        <v>14</v>
      </c>
      <c r="N17" s="83">
        <v>31</v>
      </c>
      <c r="O17" s="7"/>
      <c r="P17" s="59"/>
      <c r="Q17" s="10"/>
      <c r="R17" s="59"/>
      <c r="S17" s="59"/>
      <c r="T17" s="62"/>
    </row>
    <row x14ac:dyDescent="0.25" r="18" customHeight="1" ht="19.5">
      <c r="A18" s="59"/>
      <c r="B18" s="80" t="s">
        <v>108</v>
      </c>
      <c r="C18" s="83">
        <f>ROW() - 3</f>
      </c>
      <c r="D18" s="7"/>
      <c r="E18" s="84" t="s">
        <v>109</v>
      </c>
      <c r="F18" s="10">
        <f>ROW() - 3</f>
      </c>
      <c r="G18" s="7" t="s">
        <v>110</v>
      </c>
      <c r="H18" s="7" t="s">
        <v>111</v>
      </c>
      <c r="I18" s="81">
        <v>5</v>
      </c>
      <c r="J18" s="7"/>
      <c r="K18" s="80" t="s">
        <v>112</v>
      </c>
      <c r="L18" s="82">
        <v>2</v>
      </c>
      <c r="M18" s="10">
        <v>15</v>
      </c>
      <c r="N18" s="83">
        <v>31</v>
      </c>
      <c r="O18" s="7"/>
      <c r="P18" s="59"/>
      <c r="Q18" s="10"/>
      <c r="R18" s="59"/>
      <c r="S18" s="59"/>
      <c r="T18" s="62"/>
    </row>
    <row x14ac:dyDescent="0.25" r="19" customHeight="1" ht="19.5">
      <c r="A19" s="59"/>
      <c r="B19" s="80" t="s">
        <v>113</v>
      </c>
      <c r="C19" s="83">
        <f>ROW() - 3</f>
      </c>
      <c r="D19" s="7"/>
      <c r="E19" s="84" t="s">
        <v>114</v>
      </c>
      <c r="F19" s="10">
        <f>ROW() - 3</f>
      </c>
      <c r="G19" s="7" t="s">
        <v>31</v>
      </c>
      <c r="H19" s="7" t="s">
        <v>115</v>
      </c>
      <c r="I19" s="81">
        <v>5</v>
      </c>
      <c r="J19" s="7"/>
      <c r="K19" s="80" t="s">
        <v>116</v>
      </c>
      <c r="L19" s="82">
        <v>1</v>
      </c>
      <c r="M19" s="10">
        <v>16</v>
      </c>
      <c r="N19" s="83">
        <v>31</v>
      </c>
      <c r="O19" s="7"/>
      <c r="P19" s="59"/>
      <c r="Q19" s="10"/>
      <c r="R19" s="59"/>
      <c r="S19" s="59"/>
      <c r="T19" s="62"/>
    </row>
    <row x14ac:dyDescent="0.25" r="20" customHeight="1" ht="19.5">
      <c r="A20" s="59"/>
      <c r="B20" s="80" t="s">
        <v>117</v>
      </c>
      <c r="C20" s="83">
        <f>ROW() - 3</f>
      </c>
      <c r="D20" s="7"/>
      <c r="E20" s="84" t="s">
        <v>118</v>
      </c>
      <c r="F20" s="10">
        <f>ROW() - 3</f>
      </c>
      <c r="G20" s="7" t="s">
        <v>119</v>
      </c>
      <c r="H20" s="7" t="s">
        <v>120</v>
      </c>
      <c r="I20" s="81">
        <v>5</v>
      </c>
      <c r="J20" s="7"/>
      <c r="K20" s="80" t="s">
        <v>121</v>
      </c>
      <c r="L20" s="82">
        <v>1</v>
      </c>
      <c r="M20" s="10">
        <v>17</v>
      </c>
      <c r="N20" s="83">
        <v>31</v>
      </c>
      <c r="O20" s="7"/>
      <c r="P20" s="59"/>
      <c r="Q20" s="10"/>
      <c r="R20" s="59"/>
      <c r="S20" s="59"/>
      <c r="T20" s="62"/>
    </row>
    <row x14ac:dyDescent="0.25" r="21" customHeight="1" ht="19.5">
      <c r="A21" s="59"/>
      <c r="B21" s="80" t="s">
        <v>122</v>
      </c>
      <c r="C21" s="83">
        <f>ROW() - 3</f>
      </c>
      <c r="D21" s="7"/>
      <c r="E21" s="84" t="s">
        <v>123</v>
      </c>
      <c r="F21" s="10">
        <f>ROW() - 3</f>
      </c>
      <c r="G21" s="7" t="s">
        <v>31</v>
      </c>
      <c r="H21" s="87" t="s">
        <v>124</v>
      </c>
      <c r="I21" s="81">
        <v>5</v>
      </c>
      <c r="J21" s="7"/>
      <c r="K21" s="80" t="s">
        <v>125</v>
      </c>
      <c r="L21" s="82">
        <v>2</v>
      </c>
      <c r="M21" s="10">
        <v>18</v>
      </c>
      <c r="N21" s="83">
        <v>31</v>
      </c>
      <c r="O21" s="7"/>
      <c r="P21" s="59"/>
      <c r="Q21" s="10"/>
      <c r="R21" s="59"/>
      <c r="S21" s="59"/>
      <c r="T21" s="62"/>
    </row>
    <row x14ac:dyDescent="0.25" r="22" customHeight="1" ht="19.5">
      <c r="A22" s="59"/>
      <c r="B22" s="80" t="s">
        <v>126</v>
      </c>
      <c r="C22" s="83">
        <f>ROW() - 3</f>
      </c>
      <c r="D22" s="7"/>
      <c r="E22" s="84" t="s">
        <v>127</v>
      </c>
      <c r="F22" s="10">
        <f>ROW() - 3</f>
      </c>
      <c r="G22" s="7" t="s">
        <v>128</v>
      </c>
      <c r="H22" s="7" t="s">
        <v>129</v>
      </c>
      <c r="I22" s="81">
        <v>5</v>
      </c>
      <c r="J22" s="7"/>
      <c r="K22" s="80" t="s">
        <v>130</v>
      </c>
      <c r="L22" s="82">
        <v>2</v>
      </c>
      <c r="M22" s="10">
        <v>19</v>
      </c>
      <c r="N22" s="83">
        <v>31</v>
      </c>
      <c r="O22" s="7"/>
      <c r="P22" s="59"/>
      <c r="Q22" s="10"/>
      <c r="R22" s="59"/>
      <c r="S22" s="59"/>
      <c r="T22" s="62"/>
    </row>
    <row x14ac:dyDescent="0.25" r="23" customHeight="1" ht="19.5">
      <c r="A23" s="59"/>
      <c r="B23" s="80" t="s">
        <v>131</v>
      </c>
      <c r="C23" s="83">
        <f>ROW() - 3</f>
      </c>
      <c r="D23" s="7"/>
      <c r="E23" s="84" t="s">
        <v>132</v>
      </c>
      <c r="F23" s="10">
        <f>ROW() - 3</f>
      </c>
      <c r="G23" s="7" t="s">
        <v>31</v>
      </c>
      <c r="H23" s="87" t="s">
        <v>133</v>
      </c>
      <c r="I23" s="81">
        <v>7</v>
      </c>
      <c r="J23" s="7"/>
      <c r="K23" s="80" t="s">
        <v>134</v>
      </c>
      <c r="L23" s="82">
        <v>1</v>
      </c>
      <c r="M23" s="10">
        <v>20</v>
      </c>
      <c r="N23" s="83">
        <v>31</v>
      </c>
      <c r="O23" s="7"/>
      <c r="P23" s="59"/>
      <c r="Q23" s="10"/>
      <c r="R23" s="59"/>
      <c r="S23" s="59"/>
      <c r="T23" s="62"/>
    </row>
    <row x14ac:dyDescent="0.25" r="24" customHeight="1" ht="19.5">
      <c r="A24" s="59"/>
      <c r="B24" s="80" t="s">
        <v>135</v>
      </c>
      <c r="C24" s="83">
        <f>ROW() - 3</f>
      </c>
      <c r="D24" s="7"/>
      <c r="E24" s="88"/>
      <c r="F24" s="10"/>
      <c r="G24" s="1"/>
      <c r="H24" s="1"/>
      <c r="I24" s="81"/>
      <c r="J24" s="7"/>
      <c r="K24" s="80" t="s">
        <v>136</v>
      </c>
      <c r="L24" s="82">
        <v>1</v>
      </c>
      <c r="M24" s="10">
        <v>21</v>
      </c>
      <c r="N24" s="83">
        <v>31</v>
      </c>
      <c r="O24" s="7"/>
      <c r="P24" s="59"/>
      <c r="Q24" s="10"/>
      <c r="R24" s="59"/>
      <c r="S24" s="59"/>
      <c r="T24" s="62"/>
    </row>
    <row x14ac:dyDescent="0.25" r="25" customHeight="1" ht="18.75">
      <c r="A25" s="59"/>
      <c r="B25" s="80" t="s">
        <v>137</v>
      </c>
      <c r="C25" s="83">
        <f>ROW() - 3</f>
      </c>
      <c r="D25" s="7"/>
      <c r="E25" s="88"/>
      <c r="F25" s="10"/>
      <c r="G25" s="1"/>
      <c r="H25" s="1"/>
      <c r="I25" s="81"/>
      <c r="J25" s="7"/>
      <c r="K25" s="80" t="s">
        <v>138</v>
      </c>
      <c r="L25" s="82">
        <v>2</v>
      </c>
      <c r="M25" s="10">
        <v>22</v>
      </c>
      <c r="N25" s="83">
        <v>31</v>
      </c>
      <c r="O25" s="7"/>
      <c r="P25" s="59"/>
      <c r="Q25" s="10"/>
      <c r="R25" s="59"/>
      <c r="S25" s="59"/>
      <c r="T25" s="62"/>
    </row>
    <row x14ac:dyDescent="0.25" r="26" customHeight="1" ht="18.75">
      <c r="A26" s="59"/>
      <c r="B26" s="80" t="s">
        <v>139</v>
      </c>
      <c r="C26" s="83">
        <f>ROW() - 3</f>
      </c>
      <c r="D26" s="7"/>
      <c r="E26" s="88"/>
      <c r="F26" s="10"/>
      <c r="G26" s="1"/>
      <c r="H26" s="1"/>
      <c r="I26" s="81"/>
      <c r="J26" s="7"/>
      <c r="K26" s="80" t="s">
        <v>140</v>
      </c>
      <c r="L26" s="82">
        <v>2</v>
      </c>
      <c r="M26" s="10">
        <v>23</v>
      </c>
      <c r="N26" s="83">
        <v>31</v>
      </c>
      <c r="O26" s="7"/>
      <c r="P26" s="59"/>
      <c r="Q26" s="10"/>
      <c r="R26" s="59"/>
      <c r="S26" s="59"/>
      <c r="T26" s="62"/>
    </row>
    <row x14ac:dyDescent="0.25" r="27" customHeight="1" ht="18.75">
      <c r="A27" s="59"/>
      <c r="B27" s="80" t="s">
        <v>141</v>
      </c>
      <c r="C27" s="83">
        <f>ROW() - 3</f>
      </c>
      <c r="D27" s="7"/>
      <c r="E27" s="88"/>
      <c r="F27" s="10"/>
      <c r="G27" s="1"/>
      <c r="H27" s="1"/>
      <c r="I27" s="81"/>
      <c r="J27" s="7"/>
      <c r="K27" s="80" t="s">
        <v>142</v>
      </c>
      <c r="L27" s="82">
        <v>2</v>
      </c>
      <c r="M27" s="10">
        <v>24</v>
      </c>
      <c r="N27" s="83">
        <v>31</v>
      </c>
      <c r="O27" s="7"/>
      <c r="P27" s="59"/>
      <c r="Q27" s="10"/>
      <c r="R27" s="59"/>
      <c r="S27" s="59"/>
      <c r="T27" s="62"/>
    </row>
    <row x14ac:dyDescent="0.25" r="28" customHeight="1" ht="18.75">
      <c r="A28" s="59"/>
      <c r="B28" s="80" t="s">
        <v>143</v>
      </c>
      <c r="C28" s="83">
        <f>ROW() - 3</f>
      </c>
      <c r="D28" s="7"/>
      <c r="E28" s="88"/>
      <c r="F28" s="10"/>
      <c r="G28" s="1"/>
      <c r="H28" s="1"/>
      <c r="I28" s="81"/>
      <c r="J28" s="7"/>
      <c r="K28" s="80" t="s">
        <v>144</v>
      </c>
      <c r="L28" s="82">
        <v>2</v>
      </c>
      <c r="M28" s="10">
        <v>25</v>
      </c>
      <c r="N28" s="83">
        <v>31</v>
      </c>
      <c r="O28" s="7"/>
      <c r="P28" s="59"/>
      <c r="Q28" s="10"/>
      <c r="R28" s="59"/>
      <c r="S28" s="59"/>
      <c r="T28" s="62"/>
    </row>
    <row x14ac:dyDescent="0.25" r="29" customHeight="1" ht="18.75">
      <c r="A29" s="59"/>
      <c r="B29" s="80" t="s">
        <v>145</v>
      </c>
      <c r="C29" s="83">
        <f>ROW() - 3</f>
      </c>
      <c r="D29" s="7"/>
      <c r="E29" s="88"/>
      <c r="F29" s="10"/>
      <c r="G29" s="1"/>
      <c r="H29" s="1"/>
      <c r="I29" s="81"/>
      <c r="J29" s="7"/>
      <c r="K29" s="80" t="s">
        <v>146</v>
      </c>
      <c r="L29" s="82">
        <v>1</v>
      </c>
      <c r="M29" s="10">
        <v>26</v>
      </c>
      <c r="N29" s="83">
        <v>31</v>
      </c>
      <c r="O29" s="7"/>
      <c r="P29" s="59"/>
      <c r="Q29" s="10"/>
      <c r="R29" s="59"/>
      <c r="S29" s="59"/>
      <c r="T29" s="62"/>
    </row>
    <row x14ac:dyDescent="0.25" r="30" customHeight="1" ht="18.75">
      <c r="A30" s="59"/>
      <c r="B30" s="80" t="s">
        <v>147</v>
      </c>
      <c r="C30" s="83">
        <f>ROW() - 3</f>
      </c>
      <c r="D30" s="7"/>
      <c r="E30" s="88"/>
      <c r="F30" s="10"/>
      <c r="G30" s="1"/>
      <c r="H30" s="1"/>
      <c r="I30" s="81"/>
      <c r="J30" s="7"/>
      <c r="K30" s="80" t="s">
        <v>148</v>
      </c>
      <c r="L30" s="82">
        <v>1</v>
      </c>
      <c r="M30" s="10">
        <v>27</v>
      </c>
      <c r="N30" s="83">
        <v>31</v>
      </c>
      <c r="O30" s="7"/>
      <c r="P30" s="59"/>
      <c r="Q30" s="10"/>
      <c r="R30" s="59"/>
      <c r="S30" s="59"/>
      <c r="T30" s="62"/>
    </row>
    <row x14ac:dyDescent="0.25" r="31" customHeight="1" ht="18.75">
      <c r="A31" s="59"/>
      <c r="B31" s="80" t="s">
        <v>149</v>
      </c>
      <c r="C31" s="83">
        <f>ROW() - 3</f>
      </c>
      <c r="D31" s="7"/>
      <c r="E31" s="88"/>
      <c r="F31" s="10"/>
      <c r="G31" s="1"/>
      <c r="H31" s="1"/>
      <c r="I31" s="81"/>
      <c r="J31" s="7"/>
      <c r="K31" s="80" t="s">
        <v>150</v>
      </c>
      <c r="L31" s="82">
        <v>1</v>
      </c>
      <c r="M31" s="10">
        <v>28</v>
      </c>
      <c r="N31" s="83">
        <v>31</v>
      </c>
      <c r="O31" s="7"/>
      <c r="P31" s="59"/>
      <c r="Q31" s="10"/>
      <c r="R31" s="59"/>
      <c r="S31" s="59"/>
      <c r="T31" s="62"/>
    </row>
    <row x14ac:dyDescent="0.25" r="32" customHeight="1" ht="18.75">
      <c r="A32" s="59"/>
      <c r="B32" s="80" t="s">
        <v>151</v>
      </c>
      <c r="C32" s="83">
        <f>ROW() - 3</f>
      </c>
      <c r="D32" s="7"/>
      <c r="E32" s="88"/>
      <c r="F32" s="10"/>
      <c r="G32" s="1"/>
      <c r="H32" s="1"/>
      <c r="I32" s="81"/>
      <c r="J32" s="7"/>
      <c r="K32" s="80"/>
      <c r="L32" s="82"/>
      <c r="M32" s="10"/>
      <c r="N32" s="83"/>
      <c r="O32" s="7"/>
      <c r="P32" s="59"/>
      <c r="Q32" s="10"/>
      <c r="R32" s="59"/>
      <c r="S32" s="59"/>
      <c r="T32" s="62"/>
    </row>
    <row x14ac:dyDescent="0.25" r="33" customHeight="1" ht="18.75">
      <c r="A33" s="59"/>
      <c r="B33" s="80" t="s">
        <v>152</v>
      </c>
      <c r="C33" s="83">
        <f>ROW() - 3</f>
      </c>
      <c r="D33" s="59"/>
      <c r="E33" s="88"/>
      <c r="F33" s="10"/>
      <c r="G33" s="1"/>
      <c r="H33" s="1"/>
      <c r="I33" s="81"/>
      <c r="J33" s="59"/>
      <c r="K33" s="80"/>
      <c r="L33" s="82"/>
      <c r="M33" s="10"/>
      <c r="N33" s="83"/>
      <c r="O33" s="59"/>
      <c r="P33" s="59"/>
      <c r="Q33" s="62"/>
      <c r="R33" s="59"/>
      <c r="S33" s="59"/>
      <c r="T33" s="62"/>
    </row>
    <row x14ac:dyDescent="0.25" r="34" customHeight="1" ht="18.75">
      <c r="A34" s="59"/>
      <c r="B34" s="80" t="s">
        <v>153</v>
      </c>
      <c r="C34" s="83">
        <f>ROW() - 3</f>
      </c>
      <c r="D34" s="59"/>
      <c r="E34" s="88"/>
      <c r="F34" s="10"/>
      <c r="G34" s="1"/>
      <c r="H34" s="1"/>
      <c r="I34" s="81"/>
      <c r="J34" s="59"/>
      <c r="K34" s="80"/>
      <c r="L34" s="82"/>
      <c r="M34" s="10"/>
      <c r="N34" s="83"/>
      <c r="O34" s="59"/>
      <c r="P34" s="59"/>
      <c r="Q34" s="62"/>
      <c r="R34" s="59"/>
      <c r="S34" s="59"/>
      <c r="T34" s="62"/>
    </row>
    <row x14ac:dyDescent="0.25" r="35" customHeight="1" ht="18.75">
      <c r="A35" s="59"/>
      <c r="B35" s="80" t="s">
        <v>154</v>
      </c>
      <c r="C35" s="83">
        <f>ROW() - 3</f>
      </c>
      <c r="D35" s="59"/>
      <c r="E35" s="88"/>
      <c r="F35" s="10"/>
      <c r="G35" s="1"/>
      <c r="H35" s="1"/>
      <c r="I35" s="81"/>
      <c r="J35" s="59"/>
      <c r="K35" s="80"/>
      <c r="L35" s="82"/>
      <c r="M35" s="10"/>
      <c r="N35" s="83"/>
      <c r="O35" s="59"/>
      <c r="P35" s="59"/>
      <c r="Q35" s="62"/>
      <c r="R35" s="59"/>
      <c r="S35" s="59"/>
      <c r="T35" s="62"/>
    </row>
    <row x14ac:dyDescent="0.25" r="36" customHeight="1" ht="18.75">
      <c r="A36" s="59"/>
      <c r="B36" s="80" t="s">
        <v>155</v>
      </c>
      <c r="C36" s="83">
        <f>ROW() - 3</f>
      </c>
      <c r="D36" s="59"/>
      <c r="E36" s="88"/>
      <c r="F36" s="10"/>
      <c r="G36" s="1"/>
      <c r="H36" s="1"/>
      <c r="I36" s="81"/>
      <c r="J36" s="59"/>
      <c r="K36" s="80"/>
      <c r="L36" s="82"/>
      <c r="M36" s="10"/>
      <c r="N36" s="83"/>
      <c r="O36" s="59"/>
      <c r="P36" s="59"/>
      <c r="Q36" s="62"/>
      <c r="R36" s="59"/>
      <c r="S36" s="59"/>
      <c r="T36" s="62"/>
    </row>
    <row x14ac:dyDescent="0.25" r="37" customHeight="1" ht="18.75">
      <c r="A37" s="59"/>
      <c r="B37" s="80" t="s">
        <v>156</v>
      </c>
      <c r="C37" s="83">
        <f>ROW() - 3</f>
      </c>
      <c r="D37" s="59"/>
      <c r="E37" s="88"/>
      <c r="F37" s="10"/>
      <c r="G37" s="1"/>
      <c r="H37" s="1"/>
      <c r="I37" s="81"/>
      <c r="J37" s="59"/>
      <c r="K37" s="80"/>
      <c r="L37" s="82"/>
      <c r="M37" s="10"/>
      <c r="N37" s="83"/>
      <c r="O37" s="59"/>
      <c r="P37" s="59"/>
      <c r="Q37" s="62"/>
      <c r="R37" s="59"/>
      <c r="S37" s="59"/>
      <c r="T37" s="62"/>
    </row>
    <row x14ac:dyDescent="0.25" r="38" customHeight="1" ht="18.75">
      <c r="A38" s="59"/>
      <c r="B38" s="80" t="s">
        <v>157</v>
      </c>
      <c r="C38" s="83">
        <f>ROW() - 3</f>
      </c>
      <c r="D38" s="59"/>
      <c r="E38" s="88"/>
      <c r="F38" s="10"/>
      <c r="G38" s="1"/>
      <c r="H38" s="1"/>
      <c r="I38" s="81"/>
      <c r="J38" s="59"/>
      <c r="K38" s="80"/>
      <c r="L38" s="82"/>
      <c r="M38" s="10"/>
      <c r="N38" s="83"/>
      <c r="O38" s="59"/>
      <c r="P38" s="59"/>
      <c r="Q38" s="62"/>
      <c r="R38" s="59"/>
      <c r="S38" s="59"/>
      <c r="T38" s="62"/>
    </row>
    <row x14ac:dyDescent="0.25" r="39" customHeight="1" ht="15">
      <c r="A39" s="59"/>
      <c r="B39" s="80" t="s">
        <v>158</v>
      </c>
      <c r="C39" s="83">
        <f>ROW() - 3</f>
      </c>
      <c r="D39" s="59"/>
      <c r="E39" s="88"/>
      <c r="F39" s="10"/>
      <c r="G39" s="1"/>
      <c r="H39" s="1"/>
      <c r="I39" s="81"/>
      <c r="J39" s="59"/>
      <c r="K39" s="80"/>
      <c r="L39" s="82"/>
      <c r="M39" s="10"/>
      <c r="N39" s="83"/>
      <c r="O39" s="59"/>
      <c r="P39" s="59"/>
      <c r="Q39" s="62"/>
      <c r="R39" s="59"/>
      <c r="S39" s="59"/>
      <c r="T39" s="62"/>
    </row>
    <row x14ac:dyDescent="0.25" r="40" customHeight="1" ht="15">
      <c r="A40" s="59"/>
      <c r="B40" s="80" t="s">
        <v>159</v>
      </c>
      <c r="C40" s="83">
        <f>ROW() - 3</f>
      </c>
      <c r="D40" s="59"/>
      <c r="E40" s="88"/>
      <c r="F40" s="10"/>
      <c r="G40" s="1"/>
      <c r="H40" s="1"/>
      <c r="I40" s="81"/>
      <c r="J40" s="59"/>
      <c r="K40" s="80"/>
      <c r="L40" s="82"/>
      <c r="M40" s="10"/>
      <c r="N40" s="83"/>
      <c r="O40" s="59"/>
      <c r="P40" s="59"/>
      <c r="Q40" s="62"/>
      <c r="R40" s="59"/>
      <c r="S40" s="59"/>
      <c r="T40" s="62"/>
    </row>
    <row x14ac:dyDescent="0.25" r="41" customHeight="1" ht="15">
      <c r="A41" s="59"/>
      <c r="B41" s="80" t="s">
        <v>160</v>
      </c>
      <c r="C41" s="83">
        <f>ROW() - 3</f>
      </c>
      <c r="D41" s="59"/>
      <c r="E41" s="88"/>
      <c r="F41" s="10"/>
      <c r="G41" s="1"/>
      <c r="H41" s="1"/>
      <c r="I41" s="81"/>
      <c r="J41" s="59"/>
      <c r="K41" s="80"/>
      <c r="L41" s="82"/>
      <c r="M41" s="10"/>
      <c r="N41" s="83"/>
      <c r="O41" s="59"/>
      <c r="P41" s="59"/>
      <c r="Q41" s="62"/>
      <c r="R41" s="59"/>
      <c r="S41" s="59"/>
      <c r="T41" s="62"/>
    </row>
    <row x14ac:dyDescent="0.25" r="42" customHeight="1" ht="15">
      <c r="A42" s="59"/>
      <c r="B42" s="80" t="s">
        <v>161</v>
      </c>
      <c r="C42" s="83">
        <f>ROW() - 3</f>
      </c>
      <c r="D42" s="59"/>
      <c r="E42" s="88"/>
      <c r="F42" s="10"/>
      <c r="G42" s="1"/>
      <c r="H42" s="1"/>
      <c r="I42" s="81"/>
      <c r="J42" s="59"/>
      <c r="K42" s="80"/>
      <c r="L42" s="82"/>
      <c r="M42" s="10"/>
      <c r="N42" s="83"/>
      <c r="O42" s="59"/>
      <c r="P42" s="59"/>
      <c r="Q42" s="62"/>
      <c r="R42" s="59"/>
      <c r="S42" s="59"/>
      <c r="T42" s="62"/>
    </row>
    <row x14ac:dyDescent="0.25" r="43" customHeight="1" ht="15">
      <c r="A43" s="59"/>
      <c r="B43" s="80" t="s">
        <v>162</v>
      </c>
      <c r="C43" s="83">
        <f>ROW() - 3</f>
      </c>
      <c r="D43" s="59"/>
      <c r="E43" s="88"/>
      <c r="F43" s="10"/>
      <c r="G43" s="1"/>
      <c r="H43" s="1"/>
      <c r="I43" s="81"/>
      <c r="J43" s="59"/>
      <c r="K43" s="80"/>
      <c r="L43" s="82"/>
      <c r="M43" s="10"/>
      <c r="N43" s="83"/>
      <c r="O43" s="59"/>
      <c r="P43" s="59"/>
      <c r="Q43" s="62"/>
      <c r="R43" s="59"/>
      <c r="S43" s="59"/>
      <c r="T43" s="62"/>
    </row>
    <row x14ac:dyDescent="0.25" r="44" customHeight="1" ht="15">
      <c r="A44" s="59"/>
      <c r="B44" s="80" t="s">
        <v>163</v>
      </c>
      <c r="C44" s="83">
        <f>ROW() - 3</f>
      </c>
      <c r="D44" s="59"/>
      <c r="E44" s="88"/>
      <c r="F44" s="10"/>
      <c r="G44" s="1"/>
      <c r="H44" s="1"/>
      <c r="I44" s="81"/>
      <c r="J44" s="59"/>
      <c r="K44" s="80"/>
      <c r="L44" s="82"/>
      <c r="M44" s="10"/>
      <c r="N44" s="83"/>
      <c r="O44" s="59"/>
      <c r="P44" s="59"/>
      <c r="Q44" s="62"/>
      <c r="R44" s="59"/>
      <c r="S44" s="59"/>
      <c r="T44" s="62"/>
    </row>
    <row x14ac:dyDescent="0.25" r="45" customHeight="1" ht="15">
      <c r="A45" s="59"/>
      <c r="B45" s="80" t="s">
        <v>164</v>
      </c>
      <c r="C45" s="83">
        <f>ROW() - 3</f>
      </c>
      <c r="D45" s="59"/>
      <c r="E45" s="88"/>
      <c r="F45" s="10"/>
      <c r="G45" s="1"/>
      <c r="H45" s="1"/>
      <c r="I45" s="81"/>
      <c r="J45" s="59"/>
      <c r="K45" s="80"/>
      <c r="L45" s="82"/>
      <c r="M45" s="10"/>
      <c r="N45" s="83"/>
      <c r="O45" s="59"/>
      <c r="P45" s="59"/>
      <c r="Q45" s="62"/>
      <c r="R45" s="59"/>
      <c r="S45" s="59"/>
      <c r="T45" s="62"/>
    </row>
    <row x14ac:dyDescent="0.25" r="46" customHeight="1" ht="15">
      <c r="A46" s="59"/>
      <c r="B46" s="80" t="s">
        <v>165</v>
      </c>
      <c r="C46" s="83">
        <f>ROW() - 3</f>
      </c>
      <c r="D46" s="59"/>
      <c r="E46" s="88"/>
      <c r="F46" s="10"/>
      <c r="G46" s="1"/>
      <c r="H46" s="1"/>
      <c r="I46" s="81"/>
      <c r="J46" s="59"/>
      <c r="K46" s="80"/>
      <c r="L46" s="82"/>
      <c r="M46" s="10"/>
      <c r="N46" s="83"/>
      <c r="O46" s="59"/>
      <c r="P46" s="59"/>
      <c r="Q46" s="62"/>
      <c r="R46" s="59"/>
      <c r="S46" s="59"/>
      <c r="T46" s="62"/>
    </row>
    <row x14ac:dyDescent="0.25" r="47" customHeight="1" ht="15">
      <c r="A47" s="59"/>
      <c r="B47" s="80" t="s">
        <v>166</v>
      </c>
      <c r="C47" s="83">
        <f>ROW() - 3</f>
      </c>
      <c r="D47" s="59"/>
      <c r="E47" s="88"/>
      <c r="F47" s="10"/>
      <c r="G47" s="1"/>
      <c r="H47" s="1"/>
      <c r="I47" s="81"/>
      <c r="J47" s="59"/>
      <c r="K47" s="80"/>
      <c r="L47" s="82"/>
      <c r="M47" s="10"/>
      <c r="N47" s="83"/>
      <c r="O47" s="59"/>
      <c r="P47" s="59"/>
      <c r="Q47" s="62"/>
      <c r="R47" s="59"/>
      <c r="S47" s="59"/>
      <c r="T47" s="62"/>
    </row>
    <row x14ac:dyDescent="0.25" r="48" customHeight="1" ht="15">
      <c r="A48" s="59"/>
      <c r="B48" s="85" t="s">
        <v>167</v>
      </c>
      <c r="C48" s="86">
        <f>ROW() - 3</f>
      </c>
      <c r="D48" s="59"/>
      <c r="E48" s="89"/>
      <c r="F48" s="29"/>
      <c r="G48" s="29"/>
      <c r="H48" s="29"/>
      <c r="I48" s="90"/>
      <c r="J48" s="59"/>
      <c r="K48" s="85"/>
      <c r="L48" s="91"/>
      <c r="M48" s="29"/>
      <c r="N48" s="86"/>
      <c r="O48" s="59"/>
      <c r="P48" s="59"/>
      <c r="Q48" s="62"/>
      <c r="R48" s="59"/>
      <c r="S48" s="59"/>
      <c r="T48" s="62"/>
    </row>
  </sheetData>
  <mergeCells count="5">
    <mergeCell ref="B2:C2"/>
    <mergeCell ref="E2:I2"/>
    <mergeCell ref="K2:N2"/>
    <mergeCell ref="P2:Q2"/>
    <mergeCell ref="S2:T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52"/>
  <sheetViews>
    <sheetView workbookViewId="0"/>
  </sheetViews>
  <sheetFormatPr defaultRowHeight="15" x14ac:dyDescent="0.25"/>
  <cols>
    <col min="1" max="1" style="56" width="9.147857142857141" customWidth="1" bestFit="1"/>
    <col min="2" max="2" style="57" width="5.005" customWidth="1" bestFit="1"/>
    <col min="3" max="3" style="58" width="14.43357142857143" customWidth="1" bestFit="1"/>
    <col min="4" max="4" style="58" width="13.43357142857143" customWidth="1" bestFit="1"/>
    <col min="5" max="5" style="57" width="17.433571428571426" customWidth="1" bestFit="1"/>
    <col min="6" max="6" style="57" width="15.147857142857141" customWidth="1" bestFit="1"/>
    <col min="7" max="7" style="57" width="15.005" customWidth="1" bestFit="1"/>
    <col min="8" max="8" style="57" width="12.147857142857141" customWidth="1" bestFit="1"/>
    <col min="9" max="9" style="57" width="10.147857142857141" customWidth="1" bestFit="1"/>
    <col min="10" max="10" style="56" width="13.43357142857143" customWidth="1" bestFit="1"/>
    <col min="11" max="11" style="56" width="14.290714285714287" customWidth="1" bestFit="1"/>
  </cols>
  <sheetData>
    <row x14ac:dyDescent="0.25" r="1" customHeight="1" ht="18.75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  <c r="K1" s="6"/>
    </row>
    <row x14ac:dyDescent="0.25" r="2" customHeight="1" ht="18.75">
      <c r="A2" s="7" t="s">
        <v>1</v>
      </c>
      <c r="B2" s="8" t="s">
        <v>2</v>
      </c>
      <c r="C2" s="9" t="s">
        <v>3</v>
      </c>
      <c r="D2" s="9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7" t="s">
        <v>10</v>
      </c>
      <c r="K2" s="11" t="s">
        <v>11</v>
      </c>
    </row>
    <row x14ac:dyDescent="0.25" r="3" customHeight="1" ht="18.75">
      <c r="A3" s="12" t="s">
        <v>12</v>
      </c>
      <c r="B3" s="13">
        <v>1</v>
      </c>
      <c r="C3" s="14">
        <v>1.781574074074074</v>
      </c>
      <c r="D3" s="14">
        <v>1.8162962962962963</v>
      </c>
      <c r="E3" s="15">
        <v>1</v>
      </c>
      <c r="F3" s="15">
        <f>'1_SEMESTRE'!C4</f>
      </c>
      <c r="G3" s="16">
        <f>'1_SEMESTRE'!C3</f>
      </c>
      <c r="H3" s="15">
        <f>'1_SEMESTRE'!D1</f>
      </c>
      <c r="I3" s="15">
        <f>'1_SEMESTRE'!A2</f>
      </c>
      <c r="J3" s="17" t="s">
        <v>13</v>
      </c>
      <c r="K3" s="18" t="s">
        <v>13</v>
      </c>
    </row>
    <row x14ac:dyDescent="0.25" r="4" customHeight="1" ht="18.75">
      <c r="A4" s="19" t="s">
        <v>14</v>
      </c>
      <c r="B4" s="20">
        <v>2</v>
      </c>
      <c r="C4" s="9">
        <v>1.8162962962962963</v>
      </c>
      <c r="D4" s="9">
        <v>1.8510185185185186</v>
      </c>
      <c r="E4" s="10">
        <v>1</v>
      </c>
      <c r="F4" s="10">
        <f>'1_SEMESTRE'!C6</f>
      </c>
      <c r="G4" s="21">
        <f>'1_SEMESTRE'!C5</f>
      </c>
      <c r="H4" s="10">
        <f>'1_SEMESTRE'!D1</f>
      </c>
      <c r="I4" s="10">
        <f>'1_SEMESTRE'!A2</f>
      </c>
      <c r="J4" s="7" t="s">
        <v>13</v>
      </c>
      <c r="K4" s="11" t="s">
        <v>13</v>
      </c>
    </row>
    <row x14ac:dyDescent="0.25" r="5" customHeight="1" ht="18.75">
      <c r="A5" s="22" t="s">
        <v>15</v>
      </c>
      <c r="B5" s="23">
        <v>3</v>
      </c>
      <c r="C5" s="9">
        <v>1.8579629629629628</v>
      </c>
      <c r="D5" s="9">
        <v>1.8926851851851851</v>
      </c>
      <c r="E5" s="10">
        <v>1</v>
      </c>
      <c r="F5" s="10">
        <f>'1_SEMESTRE'!C9</f>
      </c>
      <c r="G5" s="21">
        <f>'1_SEMESTRE'!C8</f>
      </c>
      <c r="H5" s="10">
        <f>'1_SEMESTRE'!D1</f>
      </c>
      <c r="I5" s="10">
        <f>'1_SEMESTRE'!A2</f>
      </c>
      <c r="J5" s="7" t="s">
        <v>13</v>
      </c>
      <c r="K5" s="11" t="s">
        <v>13</v>
      </c>
    </row>
    <row x14ac:dyDescent="0.25" r="6" customHeight="1" ht="18.75">
      <c r="A6" s="19" t="s">
        <v>16</v>
      </c>
      <c r="B6" s="20">
        <v>4</v>
      </c>
      <c r="C6" s="9">
        <v>1.8926851851851851</v>
      </c>
      <c r="D6" s="9">
        <v>1.9274074074074075</v>
      </c>
      <c r="E6" s="10">
        <v>1</v>
      </c>
      <c r="F6" s="10">
        <f>'1_SEMESTRE'!C11</f>
      </c>
      <c r="G6" s="21">
        <f>'1_SEMESTRE'!C10</f>
      </c>
      <c r="H6" s="10">
        <f>'1_SEMESTRE'!D1</f>
      </c>
      <c r="I6" s="10">
        <f>'1_SEMESTRE'!A2</f>
      </c>
      <c r="J6" s="7" t="s">
        <v>13</v>
      </c>
      <c r="K6" s="11" t="s">
        <v>13</v>
      </c>
    </row>
    <row x14ac:dyDescent="0.25" r="7" customHeight="1" ht="18.75">
      <c r="A7" s="22" t="s">
        <v>17</v>
      </c>
      <c r="B7" s="23">
        <f>B6+1</f>
      </c>
      <c r="C7" s="9">
        <v>1.9274074074074075</v>
      </c>
      <c r="D7" s="9">
        <v>1.9621296296296298</v>
      </c>
      <c r="E7" s="10">
        <v>1</v>
      </c>
      <c r="F7" s="10">
        <f>'1_SEMESTRE'!C13</f>
      </c>
      <c r="G7" s="21">
        <f>'1_SEMESTRE'!C12</f>
      </c>
      <c r="H7" s="10">
        <f>'1_SEMESTRE'!D1</f>
      </c>
      <c r="I7" s="10">
        <f>'1_SEMESTRE'!A2</f>
      </c>
      <c r="J7" s="7" t="s">
        <v>13</v>
      </c>
      <c r="K7" s="11" t="s">
        <v>13</v>
      </c>
    </row>
    <row x14ac:dyDescent="0.25" r="8" customHeight="1" ht="18.75">
      <c r="A8" s="19" t="s">
        <v>12</v>
      </c>
      <c r="B8" s="20">
        <f>B7+1</f>
      </c>
      <c r="C8" s="9">
        <v>1.781574074074074</v>
      </c>
      <c r="D8" s="9">
        <v>1.8162962962962963</v>
      </c>
      <c r="E8" s="10">
        <v>2</v>
      </c>
      <c r="F8" s="10">
        <f>'1_SEMESTRE'!E4</f>
      </c>
      <c r="G8" s="21">
        <f>'1_SEMESTRE'!E3</f>
      </c>
      <c r="H8" s="10">
        <f>'1_SEMESTRE'!D1</f>
      </c>
      <c r="I8" s="10">
        <f>'1_SEMESTRE'!A2</f>
      </c>
      <c r="J8" s="7" t="s">
        <v>13</v>
      </c>
      <c r="K8" s="11" t="s">
        <v>13</v>
      </c>
    </row>
    <row x14ac:dyDescent="0.25" r="9" customHeight="1" ht="18.75">
      <c r="A9" s="22" t="s">
        <v>14</v>
      </c>
      <c r="B9" s="23">
        <f>B8+1</f>
      </c>
      <c r="C9" s="9">
        <v>1.8162962962962963</v>
      </c>
      <c r="D9" s="9">
        <v>1.8510185185185186</v>
      </c>
      <c r="E9" s="10">
        <v>2</v>
      </c>
      <c r="F9" s="10">
        <f>'1_SEMESTRE'!E4</f>
      </c>
      <c r="G9" s="21">
        <f>'1_SEMESTRE'!E5</f>
      </c>
      <c r="H9" s="10">
        <f>'1_SEMESTRE'!D1</f>
      </c>
      <c r="I9" s="10">
        <f>'1_SEMESTRE'!A2</f>
      </c>
      <c r="J9" s="7" t="s">
        <v>13</v>
      </c>
      <c r="K9" s="11" t="s">
        <v>13</v>
      </c>
    </row>
    <row x14ac:dyDescent="0.25" r="10" customHeight="1" ht="18.75">
      <c r="A10" s="19" t="s">
        <v>15</v>
      </c>
      <c r="B10" s="20">
        <f>B9+1</f>
      </c>
      <c r="C10" s="9">
        <v>1.8579629629629628</v>
      </c>
      <c r="D10" s="9">
        <v>1.8926851851851851</v>
      </c>
      <c r="E10" s="10">
        <v>2</v>
      </c>
      <c r="F10" s="10">
        <f>'1_SEMESTRE'!E9</f>
      </c>
      <c r="G10" s="21">
        <f>'1_SEMESTRE'!E8</f>
      </c>
      <c r="H10" s="10">
        <f>'1_SEMESTRE'!D1</f>
      </c>
      <c r="I10" s="10">
        <f>'1_SEMESTRE'!A2</f>
      </c>
      <c r="J10" s="7" t="s">
        <v>13</v>
      </c>
      <c r="K10" s="11" t="s">
        <v>13</v>
      </c>
    </row>
    <row x14ac:dyDescent="0.25" r="11" customHeight="1" ht="18.75">
      <c r="A11" s="22" t="s">
        <v>16</v>
      </c>
      <c r="B11" s="23">
        <f>B10+1</f>
      </c>
      <c r="C11" s="9">
        <v>1.8926851851851851</v>
      </c>
      <c r="D11" s="9">
        <v>1.9274074074074075</v>
      </c>
      <c r="E11" s="10">
        <v>2</v>
      </c>
      <c r="F11" s="10">
        <f>'1_SEMESTRE'!E11</f>
      </c>
      <c r="G11" s="21">
        <f>'1_SEMESTRE'!E10</f>
      </c>
      <c r="H11" s="10">
        <f>'1_SEMESTRE'!D1</f>
      </c>
      <c r="I11" s="10">
        <f>'1_SEMESTRE'!A2</f>
      </c>
      <c r="J11" s="7" t="s">
        <v>13</v>
      </c>
      <c r="K11" s="11" t="s">
        <v>13</v>
      </c>
    </row>
    <row x14ac:dyDescent="0.25" r="12" customHeight="1" ht="18.75">
      <c r="A12" s="19" t="s">
        <v>17</v>
      </c>
      <c r="B12" s="20">
        <f>B11+1</f>
      </c>
      <c r="C12" s="9">
        <v>1.9274074074074075</v>
      </c>
      <c r="D12" s="9">
        <v>1.9621296296296298</v>
      </c>
      <c r="E12" s="10">
        <v>2</v>
      </c>
      <c r="F12" s="10">
        <f>'1_SEMESTRE'!E13</f>
      </c>
      <c r="G12" s="21">
        <f>'1_SEMESTRE'!E12</f>
      </c>
      <c r="H12" s="10">
        <f>'1_SEMESTRE'!D1</f>
      </c>
      <c r="I12" s="10">
        <f>'1_SEMESTRE'!A2</f>
      </c>
      <c r="J12" s="7" t="s">
        <v>13</v>
      </c>
      <c r="K12" s="11" t="s">
        <v>13</v>
      </c>
    </row>
    <row x14ac:dyDescent="0.25" r="13" customHeight="1" ht="18.75">
      <c r="A13" s="22" t="s">
        <v>12</v>
      </c>
      <c r="B13" s="23">
        <f>B12+1</f>
      </c>
      <c r="C13" s="9">
        <v>1.781574074074074</v>
      </c>
      <c r="D13" s="9">
        <v>1.8162962962962963</v>
      </c>
      <c r="E13" s="10">
        <v>3</v>
      </c>
      <c r="F13" s="10">
        <f>'1_SEMESTRE'!G4</f>
      </c>
      <c r="G13" s="21">
        <f>'1_SEMESTRE'!G3</f>
      </c>
      <c r="H13" s="10">
        <f>'1_SEMESTRE'!D1</f>
      </c>
      <c r="I13" s="10">
        <f>'1_SEMESTRE'!A2</f>
      </c>
      <c r="J13" s="7" t="s">
        <v>13</v>
      </c>
      <c r="K13" s="11" t="s">
        <v>13</v>
      </c>
    </row>
    <row x14ac:dyDescent="0.25" r="14" customHeight="1" ht="18.75">
      <c r="A14" s="19" t="s">
        <v>14</v>
      </c>
      <c r="B14" s="20">
        <f>B13+1</f>
      </c>
      <c r="C14" s="9">
        <v>1.8162962962962963</v>
      </c>
      <c r="D14" s="9">
        <v>1.8510185185185186</v>
      </c>
      <c r="E14" s="10">
        <v>3</v>
      </c>
      <c r="F14" s="10">
        <f>'1_SEMESTRE'!G6</f>
      </c>
      <c r="G14" s="21">
        <f>'1_SEMESTRE'!G5</f>
      </c>
      <c r="H14" s="10">
        <f>'1_SEMESTRE'!D1</f>
      </c>
      <c r="I14" s="10">
        <f>'1_SEMESTRE'!A2</f>
      </c>
      <c r="J14" s="7" t="s">
        <v>13</v>
      </c>
      <c r="K14" s="11" t="s">
        <v>13</v>
      </c>
    </row>
    <row x14ac:dyDescent="0.25" r="15" customHeight="1" ht="18.75">
      <c r="A15" s="22" t="s">
        <v>15</v>
      </c>
      <c r="B15" s="23">
        <f>B14+1</f>
      </c>
      <c r="C15" s="9">
        <v>1.8579629629629628</v>
      </c>
      <c r="D15" s="9">
        <v>1.8926851851851851</v>
      </c>
      <c r="E15" s="10">
        <v>3</v>
      </c>
      <c r="F15" s="10">
        <f>'1_SEMESTRE'!G9</f>
      </c>
      <c r="G15" s="21">
        <f>'1_SEMESTRE'!G8</f>
      </c>
      <c r="H15" s="10">
        <f>'1_SEMESTRE'!D1</f>
      </c>
      <c r="I15" s="10">
        <f>'1_SEMESTRE'!A2</f>
      </c>
      <c r="J15" s="7" t="s">
        <v>13</v>
      </c>
      <c r="K15" s="11" t="s">
        <v>13</v>
      </c>
    </row>
    <row x14ac:dyDescent="0.25" r="16" customHeight="1" ht="18.75">
      <c r="A16" s="19" t="s">
        <v>16</v>
      </c>
      <c r="B16" s="20">
        <f>B15+1</f>
      </c>
      <c r="C16" s="9">
        <v>1.8926851851851851</v>
      </c>
      <c r="D16" s="9">
        <v>1.9274074074074075</v>
      </c>
      <c r="E16" s="10">
        <v>3</v>
      </c>
      <c r="F16" s="10">
        <f>'1_SEMESTRE'!G11</f>
      </c>
      <c r="G16" s="21">
        <f>'1_SEMESTRE'!G10</f>
      </c>
      <c r="H16" s="10">
        <f>'1_SEMESTRE'!D1</f>
      </c>
      <c r="I16" s="10">
        <f>'1_SEMESTRE'!A2</f>
      </c>
      <c r="J16" s="7" t="s">
        <v>13</v>
      </c>
      <c r="K16" s="11" t="s">
        <v>13</v>
      </c>
    </row>
    <row x14ac:dyDescent="0.25" r="17" customHeight="1" ht="18.75">
      <c r="A17" s="22" t="s">
        <v>17</v>
      </c>
      <c r="B17" s="23">
        <f>B16+1</f>
      </c>
      <c r="C17" s="9">
        <v>1.9274074074074075</v>
      </c>
      <c r="D17" s="9">
        <v>1.9621296296296298</v>
      </c>
      <c r="E17" s="10">
        <v>3</v>
      </c>
      <c r="F17" s="10">
        <f>'1_SEMESTRE'!G13</f>
      </c>
      <c r="G17" s="21">
        <f>'1_SEMESTRE'!G12</f>
      </c>
      <c r="H17" s="10">
        <f>'1_SEMESTRE'!D1</f>
      </c>
      <c r="I17" s="10">
        <f>'1_SEMESTRE'!A2</f>
      </c>
      <c r="J17" s="7" t="s">
        <v>13</v>
      </c>
      <c r="K17" s="11" t="s">
        <v>13</v>
      </c>
    </row>
    <row x14ac:dyDescent="0.25" r="18" customHeight="1" ht="18.75">
      <c r="A18" s="19" t="s">
        <v>12</v>
      </c>
      <c r="B18" s="20">
        <f>B17+1</f>
      </c>
      <c r="C18" s="9">
        <v>1.781574074074074</v>
      </c>
      <c r="D18" s="9">
        <v>1.8162962962962963</v>
      </c>
      <c r="E18" s="10">
        <v>4</v>
      </c>
      <c r="F18" s="10">
        <f>'1_SEMESTRE'!I4</f>
      </c>
      <c r="G18" s="10">
        <f>'1_SEMESTRE'!I3</f>
      </c>
      <c r="H18" s="10">
        <f>'1_SEMESTRE'!D1</f>
      </c>
      <c r="I18" s="10">
        <f>'1_SEMESTRE'!A2</f>
      </c>
      <c r="J18" s="7" t="s">
        <v>13</v>
      </c>
      <c r="K18" s="11" t="s">
        <v>13</v>
      </c>
    </row>
    <row x14ac:dyDescent="0.25" r="19" customHeight="1" ht="18.75">
      <c r="A19" s="22" t="s">
        <v>14</v>
      </c>
      <c r="B19" s="23">
        <f>B18+1</f>
      </c>
      <c r="C19" s="9">
        <v>1.8162962962962963</v>
      </c>
      <c r="D19" s="9">
        <v>1.8510185185185186</v>
      </c>
      <c r="E19" s="10">
        <v>4</v>
      </c>
      <c r="F19" s="10">
        <f>'1_SEMESTRE'!I6</f>
      </c>
      <c r="G19" s="10">
        <f>'1_SEMESTRE'!I5</f>
      </c>
      <c r="H19" s="10">
        <f>'1_SEMESTRE'!D1</f>
      </c>
      <c r="I19" s="10">
        <f>'1_SEMESTRE'!A2</f>
      </c>
      <c r="J19" s="7" t="s">
        <v>13</v>
      </c>
      <c r="K19" s="11" t="s">
        <v>13</v>
      </c>
    </row>
    <row x14ac:dyDescent="0.25" r="20" customHeight="1" ht="18.75">
      <c r="A20" s="19" t="s">
        <v>15</v>
      </c>
      <c r="B20" s="20">
        <f>B19+1</f>
      </c>
      <c r="C20" s="9">
        <v>1.8579629629629628</v>
      </c>
      <c r="D20" s="9">
        <v>1.8926851851851851</v>
      </c>
      <c r="E20" s="10">
        <v>4</v>
      </c>
      <c r="F20" s="10">
        <f>'1_SEMESTRE'!I9</f>
      </c>
      <c r="G20" s="10">
        <f>'1_SEMESTRE'!I8</f>
      </c>
      <c r="H20" s="10">
        <f>'1_SEMESTRE'!D1</f>
      </c>
      <c r="I20" s="10">
        <f>'1_SEMESTRE'!A2</f>
      </c>
      <c r="J20" s="7" t="s">
        <v>13</v>
      </c>
      <c r="K20" s="11" t="s">
        <v>13</v>
      </c>
    </row>
    <row x14ac:dyDescent="0.25" r="21" customHeight="1" ht="18.75">
      <c r="A21" s="22" t="s">
        <v>16</v>
      </c>
      <c r="B21" s="23">
        <f>B20+1</f>
      </c>
      <c r="C21" s="9">
        <v>1.8926851851851851</v>
      </c>
      <c r="D21" s="9">
        <v>1.9274074074074075</v>
      </c>
      <c r="E21" s="10">
        <v>4</v>
      </c>
      <c r="F21" s="10">
        <f>'1_SEMESTRE'!I11</f>
      </c>
      <c r="G21" s="10">
        <f>'1_SEMESTRE'!I10</f>
      </c>
      <c r="H21" s="10">
        <f>'1_SEMESTRE'!D1</f>
      </c>
      <c r="I21" s="10">
        <f>'1_SEMESTRE'!A2</f>
      </c>
      <c r="J21" s="7" t="s">
        <v>13</v>
      </c>
      <c r="K21" s="11" t="s">
        <v>13</v>
      </c>
    </row>
    <row x14ac:dyDescent="0.25" r="22" customHeight="1" ht="18.75">
      <c r="A22" s="19" t="s">
        <v>17</v>
      </c>
      <c r="B22" s="20">
        <f>B21+1</f>
      </c>
      <c r="C22" s="9">
        <v>1.9274074074074075</v>
      </c>
      <c r="D22" s="9">
        <v>1.9621296296296298</v>
      </c>
      <c r="E22" s="10">
        <v>4</v>
      </c>
      <c r="F22" s="10">
        <f>'1_SEMESTRE'!I13</f>
      </c>
      <c r="G22" s="10">
        <f>'1_SEMESTRE'!I12</f>
      </c>
      <c r="H22" s="10">
        <f>'1_SEMESTRE'!D1</f>
      </c>
      <c r="I22" s="10">
        <f>'1_SEMESTRE'!A2</f>
      </c>
      <c r="J22" s="7" t="s">
        <v>13</v>
      </c>
      <c r="K22" s="11" t="s">
        <v>13</v>
      </c>
    </row>
    <row x14ac:dyDescent="0.25" r="23" customHeight="1" ht="18.75">
      <c r="A23" s="22" t="s">
        <v>12</v>
      </c>
      <c r="B23" s="23">
        <f>B22+1</f>
      </c>
      <c r="C23" s="9">
        <v>1.781574074074074</v>
      </c>
      <c r="D23" s="9">
        <v>1.8162962962962963</v>
      </c>
      <c r="E23" s="10">
        <v>5</v>
      </c>
      <c r="F23" s="10">
        <f>'1_SEMESTRE'!K4</f>
      </c>
      <c r="G23" s="21">
        <f>'1_SEMESTRE'!K3</f>
      </c>
      <c r="H23" s="10">
        <f>'1_SEMESTRE'!D1</f>
      </c>
      <c r="I23" s="10">
        <f>'1_SEMESTRE'!A2</f>
      </c>
      <c r="J23" s="7" t="s">
        <v>13</v>
      </c>
      <c r="K23" s="11" t="s">
        <v>13</v>
      </c>
    </row>
    <row x14ac:dyDescent="0.25" r="24" customHeight="1" ht="18.75">
      <c r="A24" s="19" t="s">
        <v>14</v>
      </c>
      <c r="B24" s="20">
        <f>B23+1</f>
      </c>
      <c r="C24" s="9">
        <v>1.8162962962962963</v>
      </c>
      <c r="D24" s="9">
        <v>1.8510185185185186</v>
      </c>
      <c r="E24" s="10">
        <v>5</v>
      </c>
      <c r="F24" s="10">
        <f>'1_SEMESTRE'!K6</f>
      </c>
      <c r="G24" s="21">
        <f>'1_SEMESTRE'!K5</f>
      </c>
      <c r="H24" s="10">
        <f>'1_SEMESTRE'!D1</f>
      </c>
      <c r="I24" s="10">
        <f>'1_SEMESTRE'!A2</f>
      </c>
      <c r="J24" s="7" t="s">
        <v>13</v>
      </c>
      <c r="K24" s="11" t="s">
        <v>13</v>
      </c>
    </row>
    <row x14ac:dyDescent="0.25" r="25" customHeight="1" ht="18.75">
      <c r="A25" s="24" t="s">
        <v>15</v>
      </c>
      <c r="B25" s="25">
        <f>B24+1</f>
      </c>
      <c r="C25" s="9">
        <v>1.8579629629629628</v>
      </c>
      <c r="D25" s="9">
        <v>1.8926851851851851</v>
      </c>
      <c r="E25" s="10">
        <v>5</v>
      </c>
      <c r="F25" s="10">
        <f>'1_SEMESTRE'!K9</f>
      </c>
      <c r="G25" s="21">
        <f>'1_SEMESTRE'!K8</f>
      </c>
      <c r="H25" s="10">
        <f>'1_SEMESTRE'!D1</f>
      </c>
      <c r="I25" s="10">
        <f>'1_SEMESTRE'!A2</f>
      </c>
      <c r="J25" s="7" t="s">
        <v>13</v>
      </c>
      <c r="K25" s="11" t="s">
        <v>13</v>
      </c>
    </row>
    <row x14ac:dyDescent="0.25" r="26" customHeight="1" ht="18.75">
      <c r="A26" s="19" t="s">
        <v>16</v>
      </c>
      <c r="B26" s="20">
        <f>B25+1</f>
      </c>
      <c r="C26" s="9">
        <v>1.8926851851851851</v>
      </c>
      <c r="D26" s="9">
        <v>1.9274074074074075</v>
      </c>
      <c r="E26" s="10">
        <v>5</v>
      </c>
      <c r="F26" s="10">
        <f>'1_SEMESTRE'!K11</f>
      </c>
      <c r="G26" s="21">
        <f>'1_SEMESTRE'!K10</f>
      </c>
      <c r="H26" s="10">
        <f>'1_SEMESTRE'!D1</f>
      </c>
      <c r="I26" s="10">
        <f>'1_SEMESTRE'!A2</f>
      </c>
      <c r="J26" s="7" t="s">
        <v>13</v>
      </c>
      <c r="K26" s="11" t="s">
        <v>13</v>
      </c>
    </row>
    <row x14ac:dyDescent="0.25" r="27" customHeight="1" ht="18.75">
      <c r="A27" s="26" t="s">
        <v>17</v>
      </c>
      <c r="B27" s="27">
        <f>B26+1</f>
      </c>
      <c r="C27" s="28">
        <v>1.9274074074074075</v>
      </c>
      <c r="D27" s="28">
        <v>1.9621296296296298</v>
      </c>
      <c r="E27" s="29">
        <v>5</v>
      </c>
      <c r="F27" s="29">
        <f>'1_SEMESTRE'!K13</f>
      </c>
      <c r="G27" s="30">
        <f>'1_SEMESTRE'!K12</f>
      </c>
      <c r="H27" s="29">
        <f>'1_SEMESTRE'!D1</f>
      </c>
      <c r="I27" s="29">
        <f>'1_SEMESTRE'!A2</f>
      </c>
      <c r="J27" s="31" t="s">
        <v>13</v>
      </c>
      <c r="K27" s="32" t="s">
        <v>13</v>
      </c>
    </row>
    <row x14ac:dyDescent="0.25" r="28" customHeight="1" ht="18.75">
      <c r="A28" s="12" t="s">
        <v>12</v>
      </c>
      <c r="B28" s="13">
        <f>B27+1</f>
      </c>
      <c r="C28" s="14">
        <v>1.781574074074074</v>
      </c>
      <c r="D28" s="14">
        <v>1.8162962962962963</v>
      </c>
      <c r="E28" s="15">
        <v>1</v>
      </c>
      <c r="F28" s="15">
        <f>'2_SEMESTRE'!C4</f>
      </c>
      <c r="G28" s="16">
        <f>'2_SEMESTRE'!C3</f>
      </c>
      <c r="H28" s="15">
        <f>'2_SEMESTRE'!D1</f>
      </c>
      <c r="I28" s="15">
        <f>'2_SEMESTRE'!A2</f>
      </c>
      <c r="J28" s="17" t="s">
        <v>13</v>
      </c>
      <c r="K28" s="18" t="s">
        <v>13</v>
      </c>
    </row>
    <row x14ac:dyDescent="0.25" r="29" customHeight="1" ht="18.75">
      <c r="A29" s="19" t="s">
        <v>14</v>
      </c>
      <c r="B29" s="20">
        <f>B28+1</f>
      </c>
      <c r="C29" s="9">
        <v>1.8162962962962963</v>
      </c>
      <c r="D29" s="9">
        <v>1.8510185185185186</v>
      </c>
      <c r="E29" s="10">
        <v>1</v>
      </c>
      <c r="F29" s="10">
        <f>'2_SEMESTRE'!C6</f>
      </c>
      <c r="G29" s="21">
        <f>'2_SEMESTRE'!C5</f>
      </c>
      <c r="H29" s="10">
        <v>2</v>
      </c>
      <c r="I29" s="10">
        <f>'2_SEMESTRE'!A2</f>
      </c>
      <c r="J29" s="7" t="s">
        <v>13</v>
      </c>
      <c r="K29" s="11" t="s">
        <v>13</v>
      </c>
    </row>
    <row x14ac:dyDescent="0.25" r="30" customHeight="1" ht="18.75">
      <c r="A30" s="22" t="s">
        <v>15</v>
      </c>
      <c r="B30" s="23">
        <f>B29+1</f>
      </c>
      <c r="C30" s="9">
        <v>1.8579629629629628</v>
      </c>
      <c r="D30" s="9">
        <v>1.8926851851851851</v>
      </c>
      <c r="E30" s="10">
        <v>1</v>
      </c>
      <c r="F30" s="10">
        <f>'2_SEMESTRE'!C9</f>
      </c>
      <c r="G30" s="21">
        <f>'2_SEMESTRE'!C8</f>
      </c>
      <c r="H30" s="10">
        <v>2</v>
      </c>
      <c r="I30" s="10">
        <f>'2_SEMESTRE'!A2</f>
      </c>
      <c r="J30" s="7" t="s">
        <v>13</v>
      </c>
      <c r="K30" s="11" t="s">
        <v>13</v>
      </c>
    </row>
    <row x14ac:dyDescent="0.25" r="31" customHeight="1" ht="18.75">
      <c r="A31" s="19" t="s">
        <v>16</v>
      </c>
      <c r="B31" s="20">
        <f>B30+1</f>
      </c>
      <c r="C31" s="9">
        <v>1.8926851851851851</v>
      </c>
      <c r="D31" s="9">
        <v>1.9274074074074075</v>
      </c>
      <c r="E31" s="10">
        <v>1</v>
      </c>
      <c r="F31" s="10">
        <f>'2_SEMESTRE'!C11</f>
      </c>
      <c r="G31" s="21">
        <f>'2_SEMESTRE'!C10</f>
      </c>
      <c r="H31" s="10">
        <v>2</v>
      </c>
      <c r="I31" s="10">
        <f>'2_SEMESTRE'!A2</f>
      </c>
      <c r="J31" s="7" t="s">
        <v>13</v>
      </c>
      <c r="K31" s="11" t="s">
        <v>13</v>
      </c>
    </row>
    <row x14ac:dyDescent="0.25" r="32" customHeight="1" ht="18.75">
      <c r="A32" s="22" t="s">
        <v>17</v>
      </c>
      <c r="B32" s="23">
        <f>B31+1</f>
      </c>
      <c r="C32" s="9">
        <v>1.9274074074074075</v>
      </c>
      <c r="D32" s="9">
        <v>1.9621296296296298</v>
      </c>
      <c r="E32" s="10">
        <v>1</v>
      </c>
      <c r="F32" s="10">
        <f>'2_SEMESTRE'!C13</f>
      </c>
      <c r="G32" s="21">
        <f>'2_SEMESTRE'!C12</f>
      </c>
      <c r="H32" s="10">
        <v>2</v>
      </c>
      <c r="I32" s="10">
        <f>'2_SEMESTRE'!A2</f>
      </c>
      <c r="J32" s="7" t="s">
        <v>13</v>
      </c>
      <c r="K32" s="11" t="s">
        <v>13</v>
      </c>
    </row>
    <row x14ac:dyDescent="0.25" r="33" customHeight="1" ht="18.75">
      <c r="A33" s="19" t="s">
        <v>12</v>
      </c>
      <c r="B33" s="20">
        <f>B32+1</f>
      </c>
      <c r="C33" s="9">
        <v>1.781574074074074</v>
      </c>
      <c r="D33" s="9">
        <v>1.8162962962962963</v>
      </c>
      <c r="E33" s="10">
        <v>2</v>
      </c>
      <c r="F33" s="10">
        <f>'2_SEMESTRE'!E4</f>
      </c>
      <c r="G33" s="10">
        <f>'2_SEMESTRE'!E3</f>
      </c>
      <c r="H33" s="10">
        <v>2</v>
      </c>
      <c r="I33" s="10">
        <f>'2_SEMESTRE'!A2</f>
      </c>
      <c r="J33" s="7" t="s">
        <v>13</v>
      </c>
      <c r="K33" s="11" t="s">
        <v>13</v>
      </c>
    </row>
    <row x14ac:dyDescent="0.25" r="34" customHeight="1" ht="18.75">
      <c r="A34" s="22" t="s">
        <v>14</v>
      </c>
      <c r="B34" s="23">
        <f>B33+1</f>
      </c>
      <c r="C34" s="9">
        <v>1.8162962962962963</v>
      </c>
      <c r="D34" s="9">
        <v>1.8510185185185186</v>
      </c>
      <c r="E34" s="10">
        <v>2</v>
      </c>
      <c r="F34" s="10">
        <f>'2_SEMESTRE'!E6</f>
      </c>
      <c r="G34" s="10">
        <f>'2_SEMESTRE'!E5</f>
      </c>
      <c r="H34" s="10">
        <v>2</v>
      </c>
      <c r="I34" s="10">
        <f>'2_SEMESTRE'!A2</f>
      </c>
      <c r="J34" s="7" t="s">
        <v>13</v>
      </c>
      <c r="K34" s="11" t="s">
        <v>13</v>
      </c>
    </row>
    <row x14ac:dyDescent="0.25" r="35" customHeight="1" ht="18.75">
      <c r="A35" s="19" t="s">
        <v>15</v>
      </c>
      <c r="B35" s="20">
        <f>B34+1</f>
      </c>
      <c r="C35" s="9">
        <v>1.8579629629629628</v>
      </c>
      <c r="D35" s="9">
        <v>1.8926851851851851</v>
      </c>
      <c r="E35" s="10">
        <v>2</v>
      </c>
      <c r="F35" s="10">
        <f>'2_SEMESTRE'!E9</f>
      </c>
      <c r="G35" s="10">
        <f>'2_SEMESTRE'!E8</f>
      </c>
      <c r="H35" s="10">
        <v>2</v>
      </c>
      <c r="I35" s="10">
        <f>'2_SEMESTRE'!A2</f>
      </c>
      <c r="J35" s="7" t="s">
        <v>13</v>
      </c>
      <c r="K35" s="11" t="s">
        <v>13</v>
      </c>
    </row>
    <row x14ac:dyDescent="0.25" r="36" customHeight="1" ht="18.75">
      <c r="A36" s="22" t="s">
        <v>16</v>
      </c>
      <c r="B36" s="23">
        <f>B35+1</f>
      </c>
      <c r="C36" s="9">
        <v>1.8926851851851851</v>
      </c>
      <c r="D36" s="9">
        <v>1.9274074074074075</v>
      </c>
      <c r="E36" s="10">
        <v>2</v>
      </c>
      <c r="F36" s="10">
        <f>'2_SEMESTRE'!E11</f>
      </c>
      <c r="G36" s="10">
        <f>'2_SEMESTRE'!E10</f>
      </c>
      <c r="H36" s="10">
        <v>2</v>
      </c>
      <c r="I36" s="10">
        <f>'2_SEMESTRE'!A2</f>
      </c>
      <c r="J36" s="7" t="s">
        <v>13</v>
      </c>
      <c r="K36" s="11" t="s">
        <v>13</v>
      </c>
    </row>
    <row x14ac:dyDescent="0.25" r="37" customHeight="1" ht="18.75">
      <c r="A37" s="19" t="s">
        <v>17</v>
      </c>
      <c r="B37" s="20">
        <f>B36+1</f>
      </c>
      <c r="C37" s="9">
        <v>1.9274074074074075</v>
      </c>
      <c r="D37" s="9">
        <v>1.9621296296296298</v>
      </c>
      <c r="E37" s="10">
        <v>2</v>
      </c>
      <c r="F37" s="10">
        <f>'2_SEMESTRE'!E13</f>
      </c>
      <c r="G37" s="10">
        <f>'2_SEMESTRE'!E12</f>
      </c>
      <c r="H37" s="10">
        <v>2</v>
      </c>
      <c r="I37" s="10">
        <f>'2_SEMESTRE'!A2</f>
      </c>
      <c r="J37" s="7" t="s">
        <v>13</v>
      </c>
      <c r="K37" s="11" t="s">
        <v>13</v>
      </c>
    </row>
    <row x14ac:dyDescent="0.25" r="38" customHeight="1" ht="18.75">
      <c r="A38" s="22" t="s">
        <v>12</v>
      </c>
      <c r="B38" s="23">
        <f>B37+1</f>
      </c>
      <c r="C38" s="9">
        <v>1.781574074074074</v>
      </c>
      <c r="D38" s="9">
        <v>1.8162962962962963</v>
      </c>
      <c r="E38" s="10">
        <v>3</v>
      </c>
      <c r="F38" s="10">
        <f>'2_SEMESTRE'!G4</f>
      </c>
      <c r="G38" s="10">
        <f>'2_SEMESTRE'!G3</f>
      </c>
      <c r="H38" s="10">
        <v>2</v>
      </c>
      <c r="I38" s="10">
        <f>'2_SEMESTRE'!A2</f>
      </c>
      <c r="J38" s="7" t="s">
        <v>13</v>
      </c>
      <c r="K38" s="11" t="s">
        <v>13</v>
      </c>
    </row>
    <row x14ac:dyDescent="0.25" r="39" customHeight="1" ht="18.75">
      <c r="A39" s="19" t="s">
        <v>14</v>
      </c>
      <c r="B39" s="20">
        <f>B38+1</f>
      </c>
      <c r="C39" s="9">
        <v>1.8162962962962963</v>
      </c>
      <c r="D39" s="9">
        <v>1.8510185185185186</v>
      </c>
      <c r="E39" s="10">
        <v>3</v>
      </c>
      <c r="F39" s="10">
        <f>'2_SEMESTRE'!G6</f>
      </c>
      <c r="G39" s="10">
        <f>'2_SEMESTRE'!G5</f>
      </c>
      <c r="H39" s="10">
        <v>2</v>
      </c>
      <c r="I39" s="10">
        <f>'2_SEMESTRE'!A2</f>
      </c>
      <c r="J39" s="7" t="s">
        <v>13</v>
      </c>
      <c r="K39" s="11" t="s">
        <v>13</v>
      </c>
    </row>
    <row x14ac:dyDescent="0.25" r="40" customHeight="1" ht="18.75">
      <c r="A40" s="22" t="s">
        <v>15</v>
      </c>
      <c r="B40" s="23">
        <f>B39+1</f>
      </c>
      <c r="C40" s="9">
        <v>1.8579629629629628</v>
      </c>
      <c r="D40" s="9">
        <v>1.8926851851851851</v>
      </c>
      <c r="E40" s="10">
        <v>3</v>
      </c>
      <c r="F40" s="10">
        <f>'2_SEMESTRE'!G9</f>
      </c>
      <c r="G40" s="10">
        <f>'2_SEMESTRE'!G8</f>
      </c>
      <c r="H40" s="10">
        <v>2</v>
      </c>
      <c r="I40" s="10">
        <f>'2_SEMESTRE'!A2</f>
      </c>
      <c r="J40" s="7" t="s">
        <v>13</v>
      </c>
      <c r="K40" s="11" t="s">
        <v>13</v>
      </c>
    </row>
    <row x14ac:dyDescent="0.25" r="41" customHeight="1" ht="18.75">
      <c r="A41" s="19" t="s">
        <v>16</v>
      </c>
      <c r="B41" s="20">
        <f>B40+1</f>
      </c>
      <c r="C41" s="9">
        <v>1.8926851851851851</v>
      </c>
      <c r="D41" s="9">
        <v>1.9274074074074075</v>
      </c>
      <c r="E41" s="10">
        <v>3</v>
      </c>
      <c r="F41" s="10">
        <f>'2_SEMESTRE'!G11</f>
      </c>
      <c r="G41" s="10">
        <f>'2_SEMESTRE'!G10</f>
      </c>
      <c r="H41" s="10">
        <v>2</v>
      </c>
      <c r="I41" s="10">
        <f>'2_SEMESTRE'!A2</f>
      </c>
      <c r="J41" s="7" t="s">
        <v>13</v>
      </c>
      <c r="K41" s="11" t="s">
        <v>13</v>
      </c>
    </row>
    <row x14ac:dyDescent="0.25" r="42" customHeight="1" ht="18.75">
      <c r="A42" s="22" t="s">
        <v>17</v>
      </c>
      <c r="B42" s="23">
        <f>B41+1</f>
      </c>
      <c r="C42" s="9">
        <v>1.9274074074074075</v>
      </c>
      <c r="D42" s="9">
        <v>1.9621296296296298</v>
      </c>
      <c r="E42" s="10">
        <v>3</v>
      </c>
      <c r="F42" s="10">
        <f>'2_SEMESTRE'!G13</f>
      </c>
      <c r="G42" s="10">
        <f>'2_SEMESTRE'!G12</f>
      </c>
      <c r="H42" s="10">
        <v>2</v>
      </c>
      <c r="I42" s="10">
        <f>'2_SEMESTRE'!A2</f>
      </c>
      <c r="J42" s="7" t="s">
        <v>13</v>
      </c>
      <c r="K42" s="11" t="s">
        <v>13</v>
      </c>
    </row>
    <row x14ac:dyDescent="0.25" r="43" customHeight="1" ht="18.75">
      <c r="A43" s="19" t="s">
        <v>12</v>
      </c>
      <c r="B43" s="20">
        <f>B42+1</f>
      </c>
      <c r="C43" s="9">
        <v>1.781574074074074</v>
      </c>
      <c r="D43" s="9">
        <v>1.8162962962962963</v>
      </c>
      <c r="E43" s="10">
        <v>4</v>
      </c>
      <c r="F43" s="10">
        <f>'2_SEMESTRE'!I4</f>
      </c>
      <c r="G43" s="10">
        <f>'2_SEMESTRE'!I3</f>
      </c>
      <c r="H43" s="10">
        <v>2</v>
      </c>
      <c r="I43" s="10">
        <f>'2_SEMESTRE'!A2</f>
      </c>
      <c r="J43" s="7" t="s">
        <v>13</v>
      </c>
      <c r="K43" s="11" t="s">
        <v>13</v>
      </c>
    </row>
    <row x14ac:dyDescent="0.25" r="44" customHeight="1" ht="18.75">
      <c r="A44" s="22" t="s">
        <v>14</v>
      </c>
      <c r="B44" s="23">
        <f>B43+1</f>
      </c>
      <c r="C44" s="9">
        <v>1.8162962962962963</v>
      </c>
      <c r="D44" s="9">
        <v>1.8510185185185186</v>
      </c>
      <c r="E44" s="10">
        <v>4</v>
      </c>
      <c r="F44" s="10">
        <f>'2_SEMESTRE'!I6</f>
      </c>
      <c r="G44" s="10">
        <f>'2_SEMESTRE'!I5</f>
      </c>
      <c r="H44" s="10">
        <v>2</v>
      </c>
      <c r="I44" s="10">
        <f>'2_SEMESTRE'!A2</f>
      </c>
      <c r="J44" s="7" t="s">
        <v>13</v>
      </c>
      <c r="K44" s="11" t="s">
        <v>13</v>
      </c>
    </row>
    <row x14ac:dyDescent="0.25" r="45" customHeight="1" ht="18.75">
      <c r="A45" s="19" t="s">
        <v>15</v>
      </c>
      <c r="B45" s="20">
        <f>B44+1</f>
      </c>
      <c r="C45" s="9">
        <v>1.8579629629629628</v>
      </c>
      <c r="D45" s="9">
        <v>1.8926851851851851</v>
      </c>
      <c r="E45" s="10">
        <v>4</v>
      </c>
      <c r="F45" s="10">
        <f>'2_SEMESTRE'!I9</f>
      </c>
      <c r="G45" s="10">
        <f>'2_SEMESTRE'!I8</f>
      </c>
      <c r="H45" s="10">
        <v>2</v>
      </c>
      <c r="I45" s="10">
        <f>'2_SEMESTRE'!A2</f>
      </c>
      <c r="J45" s="7" t="s">
        <v>13</v>
      </c>
      <c r="K45" s="11" t="s">
        <v>13</v>
      </c>
    </row>
    <row x14ac:dyDescent="0.25" r="46" customHeight="1" ht="18.75">
      <c r="A46" s="22" t="s">
        <v>16</v>
      </c>
      <c r="B46" s="23">
        <f>B45+1</f>
      </c>
      <c r="C46" s="9">
        <v>1.8926851851851851</v>
      </c>
      <c r="D46" s="9">
        <v>1.9274074074074075</v>
      </c>
      <c r="E46" s="10">
        <v>4</v>
      </c>
      <c r="F46" s="10">
        <f>'2_SEMESTRE'!I11</f>
      </c>
      <c r="G46" s="10">
        <f>'2_SEMESTRE'!I10</f>
      </c>
      <c r="H46" s="10">
        <v>2</v>
      </c>
      <c r="I46" s="10">
        <f>'2_SEMESTRE'!A2</f>
      </c>
      <c r="J46" s="7" t="s">
        <v>13</v>
      </c>
      <c r="K46" s="11" t="s">
        <v>13</v>
      </c>
    </row>
    <row x14ac:dyDescent="0.25" r="47" customHeight="1" ht="18.75">
      <c r="A47" s="19" t="s">
        <v>17</v>
      </c>
      <c r="B47" s="20">
        <f>B46+1</f>
      </c>
      <c r="C47" s="9">
        <v>1.9274074074074075</v>
      </c>
      <c r="D47" s="9">
        <v>1.9621296296296298</v>
      </c>
      <c r="E47" s="10">
        <v>4</v>
      </c>
      <c r="F47" s="10">
        <f>'2_SEMESTRE'!I13</f>
      </c>
      <c r="G47" s="10">
        <f>'2_SEMESTRE'!I12</f>
      </c>
      <c r="H47" s="10">
        <v>2</v>
      </c>
      <c r="I47" s="10">
        <f>'2_SEMESTRE'!A2</f>
      </c>
      <c r="J47" s="7" t="s">
        <v>13</v>
      </c>
      <c r="K47" s="11" t="s">
        <v>13</v>
      </c>
    </row>
    <row x14ac:dyDescent="0.25" r="48" customHeight="1" ht="18.75">
      <c r="A48" s="22" t="s">
        <v>12</v>
      </c>
      <c r="B48" s="23">
        <f>B47+1</f>
      </c>
      <c r="C48" s="9">
        <v>1.781574074074074</v>
      </c>
      <c r="D48" s="9">
        <v>1.8162962962962963</v>
      </c>
      <c r="E48" s="10">
        <v>5</v>
      </c>
      <c r="F48" s="10">
        <f>'2_SEMESTRE'!K4</f>
      </c>
      <c r="G48" s="10">
        <f>'2_SEMESTRE'!K3</f>
      </c>
      <c r="H48" s="10">
        <v>2</v>
      </c>
      <c r="I48" s="10">
        <f>'2_SEMESTRE'!A2</f>
      </c>
      <c r="J48" s="7" t="s">
        <v>13</v>
      </c>
      <c r="K48" s="11" t="s">
        <v>13</v>
      </c>
    </row>
    <row x14ac:dyDescent="0.25" r="49" customHeight="1" ht="18.75">
      <c r="A49" s="19" t="s">
        <v>14</v>
      </c>
      <c r="B49" s="20">
        <f>B48+1</f>
      </c>
      <c r="C49" s="9">
        <v>1.8162962962962963</v>
      </c>
      <c r="D49" s="9">
        <v>1.8510185185185186</v>
      </c>
      <c r="E49" s="10">
        <v>5</v>
      </c>
      <c r="F49" s="10">
        <f>'2_SEMESTRE'!K6</f>
      </c>
      <c r="G49" s="10">
        <f>'2_SEMESTRE'!K5</f>
      </c>
      <c r="H49" s="10">
        <v>2</v>
      </c>
      <c r="I49" s="10">
        <f>'2_SEMESTRE'!A2</f>
      </c>
      <c r="J49" s="7" t="s">
        <v>13</v>
      </c>
      <c r="K49" s="11" t="s">
        <v>13</v>
      </c>
    </row>
    <row x14ac:dyDescent="0.25" r="50" customHeight="1" ht="18.75">
      <c r="A50" s="24" t="s">
        <v>15</v>
      </c>
      <c r="B50" s="25">
        <f>B49+1</f>
      </c>
      <c r="C50" s="9">
        <v>1.8579629629629628</v>
      </c>
      <c r="D50" s="9">
        <v>1.8926851851851851</v>
      </c>
      <c r="E50" s="10">
        <v>5</v>
      </c>
      <c r="F50" s="10">
        <f>'2_SEMESTRE'!K9</f>
      </c>
      <c r="G50" s="10">
        <f>'2_SEMESTRE'!K8</f>
      </c>
      <c r="H50" s="10">
        <v>2</v>
      </c>
      <c r="I50" s="10">
        <f>'2_SEMESTRE'!A2</f>
      </c>
      <c r="J50" s="7" t="s">
        <v>13</v>
      </c>
      <c r="K50" s="11" t="s">
        <v>13</v>
      </c>
    </row>
    <row x14ac:dyDescent="0.25" r="51" customHeight="1" ht="18.75">
      <c r="A51" s="19" t="s">
        <v>16</v>
      </c>
      <c r="B51" s="20">
        <f>B50+1</f>
      </c>
      <c r="C51" s="9">
        <v>1.8926851851851851</v>
      </c>
      <c r="D51" s="9">
        <v>1.9274074074074075</v>
      </c>
      <c r="E51" s="10">
        <v>5</v>
      </c>
      <c r="F51" s="10">
        <f>'2_SEMESTRE'!K11</f>
      </c>
      <c r="G51" s="10">
        <f>'2_SEMESTRE'!K10</f>
      </c>
      <c r="H51" s="10">
        <v>2</v>
      </c>
      <c r="I51" s="10">
        <f>'2_SEMESTRE'!A2</f>
      </c>
      <c r="J51" s="7" t="s">
        <v>13</v>
      </c>
      <c r="K51" s="11" t="s">
        <v>13</v>
      </c>
    </row>
    <row x14ac:dyDescent="0.25" r="52" customHeight="1" ht="18.75">
      <c r="A52" s="26" t="s">
        <v>17</v>
      </c>
      <c r="B52" s="27">
        <f>B51+1</f>
      </c>
      <c r="C52" s="28">
        <v>1.9274074074074075</v>
      </c>
      <c r="D52" s="28">
        <v>1.9621296296296298</v>
      </c>
      <c r="E52" s="29">
        <v>5</v>
      </c>
      <c r="F52" s="29">
        <f>'2_SEMESTRE'!K13</f>
      </c>
      <c r="G52" s="29">
        <f>'2_SEMESTRE'!K12</f>
      </c>
      <c r="H52" s="29">
        <v>2</v>
      </c>
      <c r="I52" s="29">
        <f>'2_SEMESTRE'!A2</f>
      </c>
      <c r="J52" s="31" t="s">
        <v>13</v>
      </c>
      <c r="K52" s="32" t="s">
        <v>13</v>
      </c>
    </row>
    <row x14ac:dyDescent="0.25" r="53" customHeight="1" ht="18.75">
      <c r="A53" s="12" t="s">
        <v>12</v>
      </c>
      <c r="B53" s="13">
        <f>B52+1</f>
      </c>
      <c r="C53" s="14">
        <v>1.781574074074074</v>
      </c>
      <c r="D53" s="14">
        <v>1.8162962962962963</v>
      </c>
      <c r="E53" s="15">
        <v>1</v>
      </c>
      <c r="F53" s="15">
        <f>'3_SEMESTRE'!C4</f>
      </c>
      <c r="G53" s="15">
        <f>'3_SEMESTRE'!C3</f>
      </c>
      <c r="H53" s="15">
        <v>3</v>
      </c>
      <c r="I53" s="15">
        <f>'3_SEMESTRE'!A2</f>
      </c>
      <c r="J53" s="17" t="s">
        <v>13</v>
      </c>
      <c r="K53" s="18" t="s">
        <v>13</v>
      </c>
    </row>
    <row x14ac:dyDescent="0.25" r="54" customHeight="1" ht="18.75">
      <c r="A54" s="19" t="s">
        <v>14</v>
      </c>
      <c r="B54" s="20">
        <f>B53+1</f>
      </c>
      <c r="C54" s="9">
        <v>1.8162962962962963</v>
      </c>
      <c r="D54" s="9">
        <v>1.8510185185185186</v>
      </c>
      <c r="E54" s="10">
        <v>1</v>
      </c>
      <c r="F54" s="10">
        <f>'3_SEMESTRE'!C6</f>
      </c>
      <c r="G54" s="10">
        <f>'3_SEMESTRE'!C5</f>
      </c>
      <c r="H54" s="10">
        <v>3</v>
      </c>
      <c r="I54" s="10">
        <f>'3_SEMESTRE'!A2</f>
      </c>
      <c r="J54" s="7" t="s">
        <v>13</v>
      </c>
      <c r="K54" s="11" t="s">
        <v>13</v>
      </c>
    </row>
    <row x14ac:dyDescent="0.25" r="55" customHeight="1" ht="18.75">
      <c r="A55" s="22" t="s">
        <v>15</v>
      </c>
      <c r="B55" s="23">
        <f>B54+1</f>
      </c>
      <c r="C55" s="9">
        <v>1.8579629629629628</v>
      </c>
      <c r="D55" s="9">
        <v>1.8926851851851851</v>
      </c>
      <c r="E55" s="10">
        <v>1</v>
      </c>
      <c r="F55" s="10">
        <f>'3_SEMESTRE'!C9</f>
      </c>
      <c r="G55" s="10">
        <f>'3_SEMESTRE'!C8</f>
      </c>
      <c r="H55" s="10">
        <v>3</v>
      </c>
      <c r="I55" s="10">
        <f>'3_SEMESTRE'!A2</f>
      </c>
      <c r="J55" s="7" t="s">
        <v>13</v>
      </c>
      <c r="K55" s="11" t="s">
        <v>13</v>
      </c>
    </row>
    <row x14ac:dyDescent="0.25" r="56" customHeight="1" ht="18.75">
      <c r="A56" s="19" t="s">
        <v>16</v>
      </c>
      <c r="B56" s="20">
        <f>B55+1</f>
      </c>
      <c r="C56" s="9">
        <v>1.8926851851851851</v>
      </c>
      <c r="D56" s="9">
        <v>1.9274074074074075</v>
      </c>
      <c r="E56" s="10">
        <v>1</v>
      </c>
      <c r="F56" s="10">
        <f>'3_SEMESTRE'!C11</f>
      </c>
      <c r="G56" s="10">
        <f>'3_SEMESTRE'!C10</f>
      </c>
      <c r="H56" s="10">
        <v>3</v>
      </c>
      <c r="I56" s="10">
        <f>'3_SEMESTRE'!A2</f>
      </c>
      <c r="J56" s="7" t="s">
        <v>13</v>
      </c>
      <c r="K56" s="11" t="s">
        <v>13</v>
      </c>
    </row>
    <row x14ac:dyDescent="0.25" r="57" customHeight="1" ht="18.75">
      <c r="A57" s="22" t="s">
        <v>17</v>
      </c>
      <c r="B57" s="23">
        <f>B56+1</f>
      </c>
      <c r="C57" s="9">
        <v>1.9274074074074075</v>
      </c>
      <c r="D57" s="9">
        <v>1.9621296296296298</v>
      </c>
      <c r="E57" s="10">
        <v>1</v>
      </c>
      <c r="F57" s="10">
        <f>'3_SEMESTRE'!C13</f>
      </c>
      <c r="G57" s="10">
        <f>'3_SEMESTRE'!C12</f>
      </c>
      <c r="H57" s="10">
        <v>3</v>
      </c>
      <c r="I57" s="10">
        <f>'3_SEMESTRE'!A2</f>
      </c>
      <c r="J57" s="7" t="s">
        <v>13</v>
      </c>
      <c r="K57" s="11" t="s">
        <v>13</v>
      </c>
    </row>
    <row x14ac:dyDescent="0.25" r="58" customHeight="1" ht="18.75">
      <c r="A58" s="19" t="s">
        <v>12</v>
      </c>
      <c r="B58" s="20">
        <f>B57+1</f>
      </c>
      <c r="C58" s="9">
        <v>1.781574074074074</v>
      </c>
      <c r="D58" s="9">
        <v>1.8162962962962963</v>
      </c>
      <c r="E58" s="10">
        <v>2</v>
      </c>
      <c r="F58" s="10">
        <f>'3_SEMESTRE'!E4</f>
      </c>
      <c r="G58" s="10">
        <f>'3_SEMESTRE'!E3</f>
      </c>
      <c r="H58" s="10">
        <v>3</v>
      </c>
      <c r="I58" s="10">
        <f>'3_SEMESTRE'!A2</f>
      </c>
      <c r="J58" s="7" t="s">
        <v>13</v>
      </c>
      <c r="K58" s="11" t="s">
        <v>13</v>
      </c>
    </row>
    <row x14ac:dyDescent="0.25" r="59" customHeight="1" ht="18.75">
      <c r="A59" s="22" t="s">
        <v>14</v>
      </c>
      <c r="B59" s="23">
        <f>B58+1</f>
      </c>
      <c r="C59" s="9">
        <v>1.8162962962962963</v>
      </c>
      <c r="D59" s="9">
        <v>1.8510185185185186</v>
      </c>
      <c r="E59" s="10">
        <v>2</v>
      </c>
      <c r="F59" s="10">
        <f>'3_SEMESTRE'!E6</f>
      </c>
      <c r="G59" s="10">
        <f>'3_SEMESTRE'!E5</f>
      </c>
      <c r="H59" s="10">
        <v>3</v>
      </c>
      <c r="I59" s="10">
        <f>'3_SEMESTRE'!A2</f>
      </c>
      <c r="J59" s="7" t="s">
        <v>13</v>
      </c>
      <c r="K59" s="11" t="s">
        <v>13</v>
      </c>
    </row>
    <row x14ac:dyDescent="0.25" r="60" customHeight="1" ht="18.75">
      <c r="A60" s="19" t="s">
        <v>15</v>
      </c>
      <c r="B60" s="20">
        <f>B59+1</f>
      </c>
      <c r="C60" s="9">
        <v>1.8579629629629628</v>
      </c>
      <c r="D60" s="9">
        <v>1.8926851851851851</v>
      </c>
      <c r="E60" s="10">
        <v>2</v>
      </c>
      <c r="F60" s="10">
        <f>'3_SEMESTRE'!E9</f>
      </c>
      <c r="G60" s="10">
        <f>'3_SEMESTRE'!E8</f>
      </c>
      <c r="H60" s="10">
        <v>3</v>
      </c>
      <c r="I60" s="10">
        <f>'3_SEMESTRE'!A2</f>
      </c>
      <c r="J60" s="7" t="s">
        <v>13</v>
      </c>
      <c r="K60" s="11" t="s">
        <v>13</v>
      </c>
    </row>
    <row x14ac:dyDescent="0.25" r="61" customHeight="1" ht="18.75">
      <c r="A61" s="22" t="s">
        <v>16</v>
      </c>
      <c r="B61" s="23">
        <f>B60+1</f>
      </c>
      <c r="C61" s="9">
        <v>1.8926851851851851</v>
      </c>
      <c r="D61" s="9">
        <v>1.9274074074074075</v>
      </c>
      <c r="E61" s="10">
        <v>2</v>
      </c>
      <c r="F61" s="10">
        <f>'3_SEMESTRE'!E11</f>
      </c>
      <c r="G61" s="10">
        <f>'3_SEMESTRE'!E10</f>
      </c>
      <c r="H61" s="10">
        <v>3</v>
      </c>
      <c r="I61" s="10">
        <f>'3_SEMESTRE'!A2</f>
      </c>
      <c r="J61" s="7" t="s">
        <v>13</v>
      </c>
      <c r="K61" s="11" t="s">
        <v>13</v>
      </c>
    </row>
    <row x14ac:dyDescent="0.25" r="62" customHeight="1" ht="18.75">
      <c r="A62" s="19" t="s">
        <v>17</v>
      </c>
      <c r="B62" s="20">
        <f>B61+1</f>
      </c>
      <c r="C62" s="9">
        <v>1.9274074074074075</v>
      </c>
      <c r="D62" s="9">
        <v>1.9621296296296298</v>
      </c>
      <c r="E62" s="10">
        <v>2</v>
      </c>
      <c r="F62" s="10">
        <f>'3_SEMESTRE'!E13</f>
      </c>
      <c r="G62" s="10">
        <f>'3_SEMESTRE'!E12</f>
      </c>
      <c r="H62" s="10">
        <v>3</v>
      </c>
      <c r="I62" s="10">
        <f>'3_SEMESTRE'!A2</f>
      </c>
      <c r="J62" s="7" t="s">
        <v>13</v>
      </c>
      <c r="K62" s="11" t="s">
        <v>13</v>
      </c>
    </row>
    <row x14ac:dyDescent="0.25" r="63" customHeight="1" ht="18.75">
      <c r="A63" s="22" t="s">
        <v>12</v>
      </c>
      <c r="B63" s="23">
        <f>B62+1</f>
      </c>
      <c r="C63" s="9">
        <v>1.781574074074074</v>
      </c>
      <c r="D63" s="9">
        <v>1.8162962962962963</v>
      </c>
      <c r="E63" s="10">
        <v>3</v>
      </c>
      <c r="F63" s="10">
        <f>'3_SEMESTRE'!G4</f>
      </c>
      <c r="G63" s="10">
        <f>'3_SEMESTRE'!G3</f>
      </c>
      <c r="H63" s="10">
        <v>3</v>
      </c>
      <c r="I63" s="10">
        <f>'3_SEMESTRE'!A2</f>
      </c>
      <c r="J63" s="7" t="s">
        <v>13</v>
      </c>
      <c r="K63" s="11" t="s">
        <v>13</v>
      </c>
    </row>
    <row x14ac:dyDescent="0.25" r="64" customHeight="1" ht="18.75">
      <c r="A64" s="19" t="s">
        <v>14</v>
      </c>
      <c r="B64" s="20">
        <f>B63+1</f>
      </c>
      <c r="C64" s="9">
        <v>1.8162962962962963</v>
      </c>
      <c r="D64" s="9">
        <v>1.8510185185185186</v>
      </c>
      <c r="E64" s="10">
        <v>3</v>
      </c>
      <c r="F64" s="10">
        <f>'3_SEMESTRE'!G6</f>
      </c>
      <c r="G64" s="10">
        <f>'3_SEMESTRE'!G5</f>
      </c>
      <c r="H64" s="10">
        <v>3</v>
      </c>
      <c r="I64" s="10">
        <f>'3_SEMESTRE'!A2</f>
      </c>
      <c r="J64" s="7" t="s">
        <v>13</v>
      </c>
      <c r="K64" s="11" t="s">
        <v>13</v>
      </c>
    </row>
    <row x14ac:dyDescent="0.25" r="65" customHeight="1" ht="18.75">
      <c r="A65" s="22" t="s">
        <v>15</v>
      </c>
      <c r="B65" s="23">
        <f>B64+1</f>
      </c>
      <c r="C65" s="9">
        <v>1.8579629629629628</v>
      </c>
      <c r="D65" s="9">
        <v>1.8926851851851851</v>
      </c>
      <c r="E65" s="10">
        <v>3</v>
      </c>
      <c r="F65" s="10">
        <f>'3_SEMESTRE'!G9</f>
      </c>
      <c r="G65" s="10">
        <f>'3_SEMESTRE'!G8</f>
      </c>
      <c r="H65" s="10">
        <v>3</v>
      </c>
      <c r="I65" s="10">
        <f>'3_SEMESTRE'!A2</f>
      </c>
      <c r="J65" s="7" t="s">
        <v>13</v>
      </c>
      <c r="K65" s="11" t="s">
        <v>13</v>
      </c>
    </row>
    <row x14ac:dyDescent="0.25" r="66" customHeight="1" ht="18.75">
      <c r="A66" s="19" t="s">
        <v>16</v>
      </c>
      <c r="B66" s="20">
        <f>B65+1</f>
      </c>
      <c r="C66" s="9">
        <v>1.8926851851851851</v>
      </c>
      <c r="D66" s="9">
        <v>1.9274074074074075</v>
      </c>
      <c r="E66" s="10">
        <v>3</v>
      </c>
      <c r="F66" s="10">
        <f>'3_SEMESTRE'!G11</f>
      </c>
      <c r="G66" s="10">
        <f>'3_SEMESTRE'!G10</f>
      </c>
      <c r="H66" s="10">
        <v>3</v>
      </c>
      <c r="I66" s="10">
        <f>'3_SEMESTRE'!A2</f>
      </c>
      <c r="J66" s="7" t="s">
        <v>13</v>
      </c>
      <c r="K66" s="11" t="s">
        <v>13</v>
      </c>
    </row>
    <row x14ac:dyDescent="0.25" r="67" customHeight="1" ht="18.75">
      <c r="A67" s="22" t="s">
        <v>17</v>
      </c>
      <c r="B67" s="23">
        <f>B66+1</f>
      </c>
      <c r="C67" s="9">
        <v>1.9274074074074075</v>
      </c>
      <c r="D67" s="9">
        <v>1.9621296296296298</v>
      </c>
      <c r="E67" s="10">
        <v>3</v>
      </c>
      <c r="F67" s="10">
        <f>'3_SEMESTRE'!G13</f>
      </c>
      <c r="G67" s="10">
        <f>'3_SEMESTRE'!G12</f>
      </c>
      <c r="H67" s="10">
        <v>3</v>
      </c>
      <c r="I67" s="10">
        <f>'3_SEMESTRE'!A2</f>
      </c>
      <c r="J67" s="7" t="s">
        <v>13</v>
      </c>
      <c r="K67" s="11" t="s">
        <v>13</v>
      </c>
    </row>
    <row x14ac:dyDescent="0.25" r="68" customHeight="1" ht="18.75">
      <c r="A68" s="19" t="s">
        <v>12</v>
      </c>
      <c r="B68" s="20">
        <f>B67+1</f>
      </c>
      <c r="C68" s="9">
        <v>1.781574074074074</v>
      </c>
      <c r="D68" s="9">
        <v>1.8162962962962963</v>
      </c>
      <c r="E68" s="10">
        <v>4</v>
      </c>
      <c r="F68" s="10">
        <f>'3_SEMESTRE'!I4</f>
      </c>
      <c r="G68" s="10">
        <f>'3_SEMESTRE'!I3</f>
      </c>
      <c r="H68" s="10">
        <v>3</v>
      </c>
      <c r="I68" s="10">
        <f>'3_SEMESTRE'!A2</f>
      </c>
      <c r="J68" s="7" t="s">
        <v>13</v>
      </c>
      <c r="K68" s="11" t="s">
        <v>13</v>
      </c>
    </row>
    <row x14ac:dyDescent="0.25" r="69" customHeight="1" ht="18.75">
      <c r="A69" s="22" t="s">
        <v>14</v>
      </c>
      <c r="B69" s="23">
        <f>B68+1</f>
      </c>
      <c r="C69" s="9">
        <v>1.8162962962962963</v>
      </c>
      <c r="D69" s="9">
        <v>1.8510185185185186</v>
      </c>
      <c r="E69" s="10">
        <v>4</v>
      </c>
      <c r="F69" s="10">
        <f>'3_SEMESTRE'!I6</f>
      </c>
      <c r="G69" s="10">
        <v>5</v>
      </c>
      <c r="H69" s="10">
        <v>3</v>
      </c>
      <c r="I69" s="10">
        <f>'3_SEMESTRE'!A2</f>
      </c>
      <c r="J69" s="7" t="s">
        <v>13</v>
      </c>
      <c r="K69" s="11" t="s">
        <v>13</v>
      </c>
    </row>
    <row x14ac:dyDescent="0.25" r="70" customHeight="1" ht="18.75">
      <c r="A70" s="19" t="s">
        <v>15</v>
      </c>
      <c r="B70" s="20">
        <f>B69+1</f>
      </c>
      <c r="C70" s="9">
        <v>1.8579629629629628</v>
      </c>
      <c r="D70" s="9">
        <v>1.8926851851851851</v>
      </c>
      <c r="E70" s="10">
        <v>4</v>
      </c>
      <c r="F70" s="10">
        <f>'3_SEMESTRE'!I9</f>
      </c>
      <c r="G70" s="10">
        <v>8</v>
      </c>
      <c r="H70" s="10">
        <v>3</v>
      </c>
      <c r="I70" s="10">
        <f>'3_SEMESTRE'!A2</f>
      </c>
      <c r="J70" s="7" t="s">
        <v>13</v>
      </c>
      <c r="K70" s="11" t="s">
        <v>13</v>
      </c>
    </row>
    <row x14ac:dyDescent="0.25" r="71" customHeight="1" ht="18.75">
      <c r="A71" s="22" t="s">
        <v>16</v>
      </c>
      <c r="B71" s="23">
        <f>B70+1</f>
      </c>
      <c r="C71" s="9">
        <v>1.8926851851851851</v>
      </c>
      <c r="D71" s="9">
        <v>1.9274074074074075</v>
      </c>
      <c r="E71" s="10">
        <v>4</v>
      </c>
      <c r="F71" s="10">
        <f>'3_SEMESTRE'!I11</f>
      </c>
      <c r="G71" s="10">
        <v>10</v>
      </c>
      <c r="H71" s="10">
        <v>3</v>
      </c>
      <c r="I71" s="10">
        <f>'3_SEMESTRE'!A2</f>
      </c>
      <c r="J71" s="7" t="s">
        <v>13</v>
      </c>
      <c r="K71" s="11" t="s">
        <v>13</v>
      </c>
    </row>
    <row x14ac:dyDescent="0.25" r="72" customHeight="1" ht="18.75">
      <c r="A72" s="19" t="s">
        <v>17</v>
      </c>
      <c r="B72" s="20">
        <f>B71+1</f>
      </c>
      <c r="C72" s="9">
        <v>1.9274074074074075</v>
      </c>
      <c r="D72" s="9">
        <v>1.9621296296296298</v>
      </c>
      <c r="E72" s="10">
        <v>4</v>
      </c>
      <c r="F72" s="10">
        <f>'3_SEMESTRE'!I13</f>
      </c>
      <c r="G72" s="10">
        <v>12</v>
      </c>
      <c r="H72" s="10">
        <v>3</v>
      </c>
      <c r="I72" s="10">
        <f>'3_SEMESTRE'!A2</f>
      </c>
      <c r="J72" s="7" t="s">
        <v>13</v>
      </c>
      <c r="K72" s="11" t="s">
        <v>13</v>
      </c>
    </row>
    <row x14ac:dyDescent="0.25" r="73" customHeight="1" ht="18.75">
      <c r="A73" s="22" t="s">
        <v>12</v>
      </c>
      <c r="B73" s="23">
        <f>B72+1</f>
      </c>
      <c r="C73" s="9">
        <v>1.781574074074074</v>
      </c>
      <c r="D73" s="9">
        <v>1.8162962962962963</v>
      </c>
      <c r="E73" s="10">
        <v>5</v>
      </c>
      <c r="F73" s="10">
        <f>'3_SEMESTRE'!K4</f>
      </c>
      <c r="G73" s="21">
        <f>'3_SEMESTRE'!K3</f>
      </c>
      <c r="H73" s="10">
        <v>3</v>
      </c>
      <c r="I73" s="10">
        <f>'3_SEMESTRE'!A2</f>
      </c>
      <c r="J73" s="7" t="s">
        <v>13</v>
      </c>
      <c r="K73" s="11" t="s">
        <v>13</v>
      </c>
    </row>
    <row x14ac:dyDescent="0.25" r="74" customHeight="1" ht="18.75">
      <c r="A74" s="19" t="s">
        <v>14</v>
      </c>
      <c r="B74" s="20">
        <f>B73+1</f>
      </c>
      <c r="C74" s="9">
        <v>1.8162962962962963</v>
      </c>
      <c r="D74" s="9">
        <v>1.8510185185185186</v>
      </c>
      <c r="E74" s="10">
        <v>5</v>
      </c>
      <c r="F74" s="10">
        <f>'3_SEMESTRE'!K6</f>
      </c>
      <c r="G74" s="21">
        <f>'3_SEMESTRE'!K5</f>
      </c>
      <c r="H74" s="10">
        <v>3</v>
      </c>
      <c r="I74" s="10">
        <f>'3_SEMESTRE'!A2</f>
      </c>
      <c r="J74" s="7" t="s">
        <v>13</v>
      </c>
      <c r="K74" s="11" t="s">
        <v>13</v>
      </c>
    </row>
    <row x14ac:dyDescent="0.25" r="75" customHeight="1" ht="18.75">
      <c r="A75" s="24" t="s">
        <v>15</v>
      </c>
      <c r="B75" s="25">
        <f>B74+1</f>
      </c>
      <c r="C75" s="9">
        <v>1.8579629629629628</v>
      </c>
      <c r="D75" s="9">
        <v>1.8926851851851851</v>
      </c>
      <c r="E75" s="10">
        <v>5</v>
      </c>
      <c r="F75" s="10">
        <f>'3_SEMESTRE'!K9</f>
      </c>
      <c r="G75" s="21">
        <f>'3_SEMESTRE'!K8</f>
      </c>
      <c r="H75" s="10">
        <v>3</v>
      </c>
      <c r="I75" s="10">
        <f>'3_SEMESTRE'!A2</f>
      </c>
      <c r="J75" s="7" t="s">
        <v>13</v>
      </c>
      <c r="K75" s="11" t="s">
        <v>13</v>
      </c>
    </row>
    <row x14ac:dyDescent="0.25" r="76" customHeight="1" ht="18.75">
      <c r="A76" s="19" t="s">
        <v>16</v>
      </c>
      <c r="B76" s="20">
        <f>B75+1</f>
      </c>
      <c r="C76" s="9">
        <v>1.8926851851851851</v>
      </c>
      <c r="D76" s="9">
        <v>1.9274074074074075</v>
      </c>
      <c r="E76" s="10">
        <v>5</v>
      </c>
      <c r="F76" s="10">
        <f>'3_SEMESTRE'!K11</f>
      </c>
      <c r="G76" s="21">
        <f>'3_SEMESTRE'!K10</f>
      </c>
      <c r="H76" s="10">
        <v>3</v>
      </c>
      <c r="I76" s="10">
        <f>'3_SEMESTRE'!A2</f>
      </c>
      <c r="J76" s="7" t="s">
        <v>13</v>
      </c>
      <c r="K76" s="11" t="s">
        <v>13</v>
      </c>
    </row>
    <row x14ac:dyDescent="0.25" r="77" customHeight="1" ht="18.75">
      <c r="A77" s="26" t="s">
        <v>17</v>
      </c>
      <c r="B77" s="27">
        <f>B76+1</f>
      </c>
      <c r="C77" s="28">
        <v>1.9274074074074075</v>
      </c>
      <c r="D77" s="28">
        <v>1.9621296296296298</v>
      </c>
      <c r="E77" s="29">
        <v>5</v>
      </c>
      <c r="F77" s="29">
        <f>'3_SEMESTRE'!K13</f>
      </c>
      <c r="G77" s="30">
        <f>'3_SEMESTRE'!K12</f>
      </c>
      <c r="H77" s="29">
        <v>3</v>
      </c>
      <c r="I77" s="29">
        <f>'3_SEMESTRE'!A2</f>
      </c>
      <c r="J77" s="31" t="s">
        <v>13</v>
      </c>
      <c r="K77" s="32" t="s">
        <v>13</v>
      </c>
    </row>
    <row x14ac:dyDescent="0.25" r="78" customHeight="1" ht="18.75">
      <c r="A78" s="12" t="s">
        <v>12</v>
      </c>
      <c r="B78" s="13">
        <f>B77+1</f>
      </c>
      <c r="C78" s="14">
        <v>1.781574074074074</v>
      </c>
      <c r="D78" s="14">
        <v>1.8162962962962963</v>
      </c>
      <c r="E78" s="15">
        <v>1</v>
      </c>
      <c r="F78" s="15">
        <f>'4_SEMESTRE'!C4</f>
      </c>
      <c r="G78" s="15">
        <f>'4_SEMESTRE'!C3</f>
      </c>
      <c r="H78" s="15">
        <v>4</v>
      </c>
      <c r="I78" s="15">
        <f>'4_SEMESTRE'!A2</f>
      </c>
      <c r="J78" s="17" t="s">
        <v>13</v>
      </c>
      <c r="K78" s="18" t="s">
        <v>13</v>
      </c>
    </row>
    <row x14ac:dyDescent="0.25" r="79" customHeight="1" ht="18.75">
      <c r="A79" s="19" t="s">
        <v>14</v>
      </c>
      <c r="B79" s="20">
        <f>B78+1</f>
      </c>
      <c r="C79" s="9">
        <v>1.8162962962962963</v>
      </c>
      <c r="D79" s="9">
        <v>1.8510185185185186</v>
      </c>
      <c r="E79" s="10">
        <v>1</v>
      </c>
      <c r="F79" s="10">
        <f>'4_SEMESTRE'!C6</f>
      </c>
      <c r="G79" s="10">
        <f>'4_SEMESTRE'!C5</f>
      </c>
      <c r="H79" s="10">
        <v>4</v>
      </c>
      <c r="I79" s="10">
        <f>'4_SEMESTRE'!A2</f>
      </c>
      <c r="J79" s="7" t="s">
        <v>13</v>
      </c>
      <c r="K79" s="11" t="s">
        <v>13</v>
      </c>
    </row>
    <row x14ac:dyDescent="0.25" r="80" customHeight="1" ht="18.75">
      <c r="A80" s="22" t="s">
        <v>15</v>
      </c>
      <c r="B80" s="23">
        <f>B79+1</f>
      </c>
      <c r="C80" s="9">
        <v>1.8579629629629628</v>
      </c>
      <c r="D80" s="9">
        <v>1.8926851851851851</v>
      </c>
      <c r="E80" s="10">
        <v>1</v>
      </c>
      <c r="F80" s="10">
        <f>'4_SEMESTRE'!C9</f>
      </c>
      <c r="G80" s="10">
        <f>'4_SEMESTRE'!C8</f>
      </c>
      <c r="H80" s="10">
        <v>4</v>
      </c>
      <c r="I80" s="10">
        <f>'4_SEMESTRE'!A2</f>
      </c>
      <c r="J80" s="7" t="s">
        <v>13</v>
      </c>
      <c r="K80" s="11" t="s">
        <v>13</v>
      </c>
    </row>
    <row x14ac:dyDescent="0.25" r="81" customHeight="1" ht="18.75">
      <c r="A81" s="19" t="s">
        <v>16</v>
      </c>
      <c r="B81" s="20">
        <f>B80+1</f>
      </c>
      <c r="C81" s="9">
        <v>1.8926851851851851</v>
      </c>
      <c r="D81" s="9">
        <v>1.9274074074074075</v>
      </c>
      <c r="E81" s="10">
        <v>1</v>
      </c>
      <c r="F81" s="10">
        <f>'4_SEMESTRE'!C11</f>
      </c>
      <c r="G81" s="10">
        <f>'4_SEMESTRE'!C10</f>
      </c>
      <c r="H81" s="10">
        <v>4</v>
      </c>
      <c r="I81" s="10">
        <f>'4_SEMESTRE'!A2</f>
      </c>
      <c r="J81" s="7" t="s">
        <v>13</v>
      </c>
      <c r="K81" s="11" t="s">
        <v>13</v>
      </c>
    </row>
    <row x14ac:dyDescent="0.25" r="82" customHeight="1" ht="18.75">
      <c r="A82" s="22" t="s">
        <v>17</v>
      </c>
      <c r="B82" s="23">
        <f>B81+1</f>
      </c>
      <c r="C82" s="9">
        <v>1.9274074074074075</v>
      </c>
      <c r="D82" s="9">
        <v>1.9621296296296298</v>
      </c>
      <c r="E82" s="10">
        <v>1</v>
      </c>
      <c r="F82" s="10">
        <f>'4_SEMESTRE'!C13</f>
      </c>
      <c r="G82" s="10">
        <f>'4_SEMESTRE'!C12</f>
      </c>
      <c r="H82" s="10">
        <v>4</v>
      </c>
      <c r="I82" s="10">
        <f>'4_SEMESTRE'!A2</f>
      </c>
      <c r="J82" s="7" t="s">
        <v>13</v>
      </c>
      <c r="K82" s="11" t="s">
        <v>13</v>
      </c>
    </row>
    <row x14ac:dyDescent="0.25" r="83" customHeight="1" ht="18.75">
      <c r="A83" s="19" t="s">
        <v>12</v>
      </c>
      <c r="B83" s="20">
        <f>B82+1</f>
      </c>
      <c r="C83" s="9">
        <v>1.781574074074074</v>
      </c>
      <c r="D83" s="9">
        <v>1.8162962962962963</v>
      </c>
      <c r="E83" s="10">
        <v>2</v>
      </c>
      <c r="F83" s="10">
        <f>'4_SEMESTRE'!E4</f>
      </c>
      <c r="G83" s="10">
        <f>'4_SEMESTRE'!E3</f>
      </c>
      <c r="H83" s="10">
        <v>4</v>
      </c>
      <c r="I83" s="10">
        <f>'4_SEMESTRE'!A2</f>
      </c>
      <c r="J83" s="7" t="s">
        <v>13</v>
      </c>
      <c r="K83" s="11" t="s">
        <v>13</v>
      </c>
    </row>
    <row x14ac:dyDescent="0.25" r="84" customHeight="1" ht="18.75">
      <c r="A84" s="22" t="s">
        <v>14</v>
      </c>
      <c r="B84" s="23">
        <f>B83+1</f>
      </c>
      <c r="C84" s="9">
        <v>1.8162962962962963</v>
      </c>
      <c r="D84" s="9">
        <v>1.8510185185185186</v>
      </c>
      <c r="E84" s="10">
        <v>2</v>
      </c>
      <c r="F84" s="10">
        <f>'4_SEMESTRE'!E6</f>
      </c>
      <c r="G84" s="10">
        <f>'4_SEMESTRE'!E5</f>
      </c>
      <c r="H84" s="10">
        <v>4</v>
      </c>
      <c r="I84" s="10">
        <f>'4_SEMESTRE'!A2</f>
      </c>
      <c r="J84" s="7" t="s">
        <v>13</v>
      </c>
      <c r="K84" s="11" t="s">
        <v>13</v>
      </c>
    </row>
    <row x14ac:dyDescent="0.25" r="85" customHeight="1" ht="18.75">
      <c r="A85" s="19" t="s">
        <v>15</v>
      </c>
      <c r="B85" s="20">
        <f>B84+1</f>
      </c>
      <c r="C85" s="9">
        <v>1.8579629629629628</v>
      </c>
      <c r="D85" s="9">
        <v>1.8926851851851851</v>
      </c>
      <c r="E85" s="10">
        <v>2</v>
      </c>
      <c r="F85" s="10">
        <f>'4_SEMESTRE'!E9</f>
      </c>
      <c r="G85" s="10">
        <f>'4_SEMESTRE'!E8</f>
      </c>
      <c r="H85" s="10">
        <v>4</v>
      </c>
      <c r="I85" s="10">
        <f>'4_SEMESTRE'!A2</f>
      </c>
      <c r="J85" s="7" t="s">
        <v>13</v>
      </c>
      <c r="K85" s="11" t="s">
        <v>13</v>
      </c>
    </row>
    <row x14ac:dyDescent="0.25" r="86" customHeight="1" ht="18.75">
      <c r="A86" s="22" t="s">
        <v>16</v>
      </c>
      <c r="B86" s="23">
        <f>B85+1</f>
      </c>
      <c r="C86" s="9">
        <v>1.8926851851851851</v>
      </c>
      <c r="D86" s="9">
        <v>1.9274074074074075</v>
      </c>
      <c r="E86" s="10">
        <v>2</v>
      </c>
      <c r="F86" s="10">
        <f>'4_SEMESTRE'!E11</f>
      </c>
      <c r="G86" s="10">
        <f>'4_SEMESTRE'!E10</f>
      </c>
      <c r="H86" s="10">
        <v>4</v>
      </c>
      <c r="I86" s="10">
        <f>'4_SEMESTRE'!A2</f>
      </c>
      <c r="J86" s="7" t="s">
        <v>13</v>
      </c>
      <c r="K86" s="11" t="s">
        <v>13</v>
      </c>
    </row>
    <row x14ac:dyDescent="0.25" r="87" customHeight="1" ht="18.75">
      <c r="A87" s="19" t="s">
        <v>17</v>
      </c>
      <c r="B87" s="20">
        <f>B86+1</f>
      </c>
      <c r="C87" s="9">
        <v>1.9274074074074075</v>
      </c>
      <c r="D87" s="9">
        <v>1.9621296296296298</v>
      </c>
      <c r="E87" s="10">
        <v>2</v>
      </c>
      <c r="F87" s="10">
        <f>'4_SEMESTRE'!E13</f>
      </c>
      <c r="G87" s="10">
        <f>'4_SEMESTRE'!E12</f>
      </c>
      <c r="H87" s="10">
        <v>4</v>
      </c>
      <c r="I87" s="10">
        <f>'4_SEMESTRE'!A2</f>
      </c>
      <c r="J87" s="7" t="s">
        <v>13</v>
      </c>
      <c r="K87" s="11" t="s">
        <v>13</v>
      </c>
    </row>
    <row x14ac:dyDescent="0.25" r="88" customHeight="1" ht="18.75">
      <c r="A88" s="22" t="s">
        <v>12</v>
      </c>
      <c r="B88" s="23">
        <f>B87+1</f>
      </c>
      <c r="C88" s="9">
        <v>1.781574074074074</v>
      </c>
      <c r="D88" s="9">
        <v>1.8162962962962963</v>
      </c>
      <c r="E88" s="10">
        <v>3</v>
      </c>
      <c r="F88" s="10">
        <f>'4_SEMESTRE'!G4</f>
      </c>
      <c r="G88" s="10">
        <f>'4_SEMESTRE'!G3</f>
      </c>
      <c r="H88" s="10">
        <v>4</v>
      </c>
      <c r="I88" s="10">
        <f>'4_SEMESTRE'!A2</f>
      </c>
      <c r="J88" s="7" t="s">
        <v>13</v>
      </c>
      <c r="K88" s="11" t="s">
        <v>13</v>
      </c>
    </row>
    <row x14ac:dyDescent="0.25" r="89" customHeight="1" ht="18.75">
      <c r="A89" s="19" t="s">
        <v>14</v>
      </c>
      <c r="B89" s="20">
        <f>B88+1</f>
      </c>
      <c r="C89" s="9">
        <v>1.8162962962962963</v>
      </c>
      <c r="D89" s="9">
        <v>1.8510185185185186</v>
      </c>
      <c r="E89" s="10">
        <v>3</v>
      </c>
      <c r="F89" s="10">
        <f>'4_SEMESTRE'!G6</f>
      </c>
      <c r="G89" s="10">
        <f>'4_SEMESTRE'!G5</f>
      </c>
      <c r="H89" s="10">
        <v>4</v>
      </c>
      <c r="I89" s="10">
        <f>'4_SEMESTRE'!A2</f>
      </c>
      <c r="J89" s="7" t="s">
        <v>13</v>
      </c>
      <c r="K89" s="11" t="s">
        <v>13</v>
      </c>
    </row>
    <row x14ac:dyDescent="0.25" r="90" customHeight="1" ht="18.75">
      <c r="A90" s="22" t="s">
        <v>15</v>
      </c>
      <c r="B90" s="23">
        <f>B89+1</f>
      </c>
      <c r="C90" s="9">
        <v>1.8579629629629628</v>
      </c>
      <c r="D90" s="9">
        <v>1.8926851851851851</v>
      </c>
      <c r="E90" s="10">
        <v>3</v>
      </c>
      <c r="F90" s="10">
        <f>'4_SEMESTRE'!G9</f>
      </c>
      <c r="G90" s="10">
        <f>'4_SEMESTRE'!G8</f>
      </c>
      <c r="H90" s="10">
        <v>4</v>
      </c>
      <c r="I90" s="10">
        <f>'4_SEMESTRE'!A2</f>
      </c>
      <c r="J90" s="7" t="s">
        <v>13</v>
      </c>
      <c r="K90" s="11" t="s">
        <v>13</v>
      </c>
    </row>
    <row x14ac:dyDescent="0.25" r="91" customHeight="1" ht="18.75">
      <c r="A91" s="19" t="s">
        <v>16</v>
      </c>
      <c r="B91" s="20">
        <f>B90+1</f>
      </c>
      <c r="C91" s="9">
        <v>1.8926851851851851</v>
      </c>
      <c r="D91" s="9">
        <v>1.9274074074074075</v>
      </c>
      <c r="E91" s="10">
        <v>3</v>
      </c>
      <c r="F91" s="10">
        <f>'4_SEMESTRE'!G11</f>
      </c>
      <c r="G91" s="10">
        <f>'4_SEMESTRE'!G10</f>
      </c>
      <c r="H91" s="10">
        <v>4</v>
      </c>
      <c r="I91" s="10">
        <f>'4_SEMESTRE'!A2</f>
      </c>
      <c r="J91" s="7" t="s">
        <v>13</v>
      </c>
      <c r="K91" s="11" t="s">
        <v>13</v>
      </c>
    </row>
    <row x14ac:dyDescent="0.25" r="92" customHeight="1" ht="18.75">
      <c r="A92" s="22" t="s">
        <v>17</v>
      </c>
      <c r="B92" s="23">
        <f>B91+1</f>
      </c>
      <c r="C92" s="9">
        <v>1.9274074074074075</v>
      </c>
      <c r="D92" s="9">
        <v>1.9621296296296298</v>
      </c>
      <c r="E92" s="10">
        <v>3</v>
      </c>
      <c r="F92" s="10">
        <f>'4_SEMESTRE'!G13</f>
      </c>
      <c r="G92" s="10">
        <f>'4_SEMESTRE'!G12</f>
      </c>
      <c r="H92" s="10">
        <v>4</v>
      </c>
      <c r="I92" s="10">
        <f>'4_SEMESTRE'!A2</f>
      </c>
      <c r="J92" s="7" t="s">
        <v>13</v>
      </c>
      <c r="K92" s="11" t="s">
        <v>13</v>
      </c>
    </row>
    <row x14ac:dyDescent="0.25" r="93" customHeight="1" ht="18.75">
      <c r="A93" s="19" t="s">
        <v>12</v>
      </c>
      <c r="B93" s="20">
        <f>B92+1</f>
      </c>
      <c r="C93" s="9">
        <v>1.781574074074074</v>
      </c>
      <c r="D93" s="9">
        <v>1.8162962962962963</v>
      </c>
      <c r="E93" s="10">
        <v>4</v>
      </c>
      <c r="F93" s="10">
        <f>'4_SEMESTRE'!I4</f>
      </c>
      <c r="G93" s="10">
        <f>'4_SEMESTRE'!I3</f>
      </c>
      <c r="H93" s="10">
        <v>4</v>
      </c>
      <c r="I93" s="10">
        <f>'4_SEMESTRE'!A2</f>
      </c>
      <c r="J93" s="7" t="s">
        <v>13</v>
      </c>
      <c r="K93" s="11" t="s">
        <v>13</v>
      </c>
    </row>
    <row x14ac:dyDescent="0.25" r="94" customHeight="1" ht="18.75">
      <c r="A94" s="22" t="s">
        <v>14</v>
      </c>
      <c r="B94" s="23">
        <f>B93+1</f>
      </c>
      <c r="C94" s="9">
        <v>1.8162962962962963</v>
      </c>
      <c r="D94" s="9">
        <v>1.8510185185185186</v>
      </c>
      <c r="E94" s="10">
        <v>4</v>
      </c>
      <c r="F94" s="10">
        <f>'4_SEMESTRE'!I6</f>
      </c>
      <c r="G94" s="10">
        <f>'4_SEMESTRE'!I5</f>
      </c>
      <c r="H94" s="10">
        <v>4</v>
      </c>
      <c r="I94" s="10">
        <f>'4_SEMESTRE'!A2</f>
      </c>
      <c r="J94" s="7" t="s">
        <v>13</v>
      </c>
      <c r="K94" s="11" t="s">
        <v>13</v>
      </c>
    </row>
    <row x14ac:dyDescent="0.25" r="95" customHeight="1" ht="18.75">
      <c r="A95" s="19" t="s">
        <v>15</v>
      </c>
      <c r="B95" s="20">
        <f>B94+1</f>
      </c>
      <c r="C95" s="9">
        <v>1.8579629629629628</v>
      </c>
      <c r="D95" s="9">
        <v>1.8926851851851851</v>
      </c>
      <c r="E95" s="10">
        <v>4</v>
      </c>
      <c r="F95" s="10">
        <f>'4_SEMESTRE'!I9</f>
      </c>
      <c r="G95" s="10">
        <f>'4_SEMESTRE'!I8</f>
      </c>
      <c r="H95" s="10">
        <v>4</v>
      </c>
      <c r="I95" s="10">
        <f>'4_SEMESTRE'!A2</f>
      </c>
      <c r="J95" s="7" t="s">
        <v>13</v>
      </c>
      <c r="K95" s="11" t="s">
        <v>13</v>
      </c>
    </row>
    <row x14ac:dyDescent="0.25" r="96" customHeight="1" ht="18.75">
      <c r="A96" s="22" t="s">
        <v>16</v>
      </c>
      <c r="B96" s="23">
        <f>B95+1</f>
      </c>
      <c r="C96" s="9">
        <v>1.8926851851851851</v>
      </c>
      <c r="D96" s="9">
        <v>1.9274074074074075</v>
      </c>
      <c r="E96" s="10">
        <v>4</v>
      </c>
      <c r="F96" s="10">
        <f>'4_SEMESTRE'!I11</f>
      </c>
      <c r="G96" s="10">
        <f>'4_SEMESTRE'!I10</f>
      </c>
      <c r="H96" s="10">
        <v>4</v>
      </c>
      <c r="I96" s="10">
        <f>'4_SEMESTRE'!A2</f>
      </c>
      <c r="J96" s="7" t="s">
        <v>13</v>
      </c>
      <c r="K96" s="11" t="s">
        <v>13</v>
      </c>
    </row>
    <row x14ac:dyDescent="0.25" r="97" customHeight="1" ht="18.75">
      <c r="A97" s="19" t="s">
        <v>17</v>
      </c>
      <c r="B97" s="20">
        <f>B96+1</f>
      </c>
      <c r="C97" s="9">
        <v>1.9274074074074075</v>
      </c>
      <c r="D97" s="9">
        <v>1.9621296296296298</v>
      </c>
      <c r="E97" s="10">
        <v>4</v>
      </c>
      <c r="F97" s="10">
        <f>'4_SEMESTRE'!I13</f>
      </c>
      <c r="G97" s="10">
        <f>'4_SEMESTRE'!I12</f>
      </c>
      <c r="H97" s="10">
        <v>4</v>
      </c>
      <c r="I97" s="10">
        <f>'4_SEMESTRE'!A2</f>
      </c>
      <c r="J97" s="7" t="s">
        <v>13</v>
      </c>
      <c r="K97" s="11" t="s">
        <v>13</v>
      </c>
    </row>
    <row x14ac:dyDescent="0.25" r="98" customHeight="1" ht="18.75">
      <c r="A98" s="22" t="s">
        <v>12</v>
      </c>
      <c r="B98" s="23">
        <f>B97+1</f>
      </c>
      <c r="C98" s="9">
        <v>1.781574074074074</v>
      </c>
      <c r="D98" s="9">
        <v>1.8162962962962963</v>
      </c>
      <c r="E98" s="10">
        <v>5</v>
      </c>
      <c r="F98" s="10">
        <f>'4_SEMESTRE'!K4</f>
      </c>
      <c r="G98" s="10">
        <f>'4_SEMESTRE'!K3</f>
      </c>
      <c r="H98" s="10">
        <v>4</v>
      </c>
      <c r="I98" s="10">
        <f>'4_SEMESTRE'!A2</f>
      </c>
      <c r="J98" s="7" t="s">
        <v>13</v>
      </c>
      <c r="K98" s="11" t="s">
        <v>13</v>
      </c>
    </row>
    <row x14ac:dyDescent="0.25" r="99" customHeight="1" ht="18.75">
      <c r="A99" s="19" t="s">
        <v>14</v>
      </c>
      <c r="B99" s="20">
        <f>B98+1</f>
      </c>
      <c r="C99" s="9">
        <v>1.8162962962962963</v>
      </c>
      <c r="D99" s="9">
        <v>1.8510185185185186</v>
      </c>
      <c r="E99" s="10">
        <v>5</v>
      </c>
      <c r="F99" s="10">
        <f>'4_SEMESTRE'!K6</f>
      </c>
      <c r="G99" s="10">
        <f>'4_SEMESTRE'!K5</f>
      </c>
      <c r="H99" s="10">
        <v>4</v>
      </c>
      <c r="I99" s="10">
        <f>'4_SEMESTRE'!A2</f>
      </c>
      <c r="J99" s="7" t="s">
        <v>13</v>
      </c>
      <c r="K99" s="11" t="s">
        <v>13</v>
      </c>
    </row>
    <row x14ac:dyDescent="0.25" r="100" customHeight="1" ht="18.75">
      <c r="A100" s="24" t="s">
        <v>15</v>
      </c>
      <c r="B100" s="25">
        <f>B99+1</f>
      </c>
      <c r="C100" s="9">
        <v>1.8579629629629628</v>
      </c>
      <c r="D100" s="9">
        <v>1.8926851851851851</v>
      </c>
      <c r="E100" s="10">
        <v>5</v>
      </c>
      <c r="F100" s="10">
        <f>'4_SEMESTRE'!K9</f>
      </c>
      <c r="G100" s="10">
        <f>'4_SEMESTRE'!K8</f>
      </c>
      <c r="H100" s="10">
        <v>4</v>
      </c>
      <c r="I100" s="10">
        <f>'4_SEMESTRE'!A2</f>
      </c>
      <c r="J100" s="7" t="s">
        <v>13</v>
      </c>
      <c r="K100" s="11" t="s">
        <v>13</v>
      </c>
    </row>
    <row x14ac:dyDescent="0.25" r="101" customHeight="1" ht="18.75">
      <c r="A101" s="19" t="s">
        <v>16</v>
      </c>
      <c r="B101" s="20">
        <f>B100+1</f>
      </c>
      <c r="C101" s="9">
        <v>1.8926851851851851</v>
      </c>
      <c r="D101" s="9">
        <v>1.9274074074074075</v>
      </c>
      <c r="E101" s="10">
        <v>5</v>
      </c>
      <c r="F101" s="10">
        <f>'4_SEMESTRE'!K11</f>
      </c>
      <c r="G101" s="10">
        <f>'4_SEMESTRE'!K10</f>
      </c>
      <c r="H101" s="10">
        <v>4</v>
      </c>
      <c r="I101" s="10">
        <f>'4_SEMESTRE'!A2</f>
      </c>
      <c r="J101" s="7" t="s">
        <v>13</v>
      </c>
      <c r="K101" s="11" t="s">
        <v>13</v>
      </c>
    </row>
    <row x14ac:dyDescent="0.25" r="102" customHeight="1" ht="18.75">
      <c r="A102" s="26" t="s">
        <v>17</v>
      </c>
      <c r="B102" s="27">
        <f>B101+1</f>
      </c>
      <c r="C102" s="28">
        <v>1.9274074074074075</v>
      </c>
      <c r="D102" s="28">
        <v>1.9621296296296298</v>
      </c>
      <c r="E102" s="29">
        <v>5</v>
      </c>
      <c r="F102" s="29">
        <f>'4_SEMESTRE'!K13</f>
      </c>
      <c r="G102" s="29">
        <f>'4_SEMESTRE'!K12</f>
      </c>
      <c r="H102" s="29">
        <v>4</v>
      </c>
      <c r="I102" s="29">
        <f>'4_SEMESTRE'!A2</f>
      </c>
      <c r="J102" s="31" t="s">
        <v>13</v>
      </c>
      <c r="K102" s="32" t="s">
        <v>13</v>
      </c>
    </row>
    <row x14ac:dyDescent="0.25" r="103" customHeight="1" ht="18.75">
      <c r="A103" s="12" t="s">
        <v>12</v>
      </c>
      <c r="B103" s="13">
        <f>B102+1</f>
      </c>
      <c r="C103" s="14">
        <v>1.781574074074074</v>
      </c>
      <c r="D103" s="14">
        <v>1.8162962962962963</v>
      </c>
      <c r="E103" s="15">
        <v>1</v>
      </c>
      <c r="F103" s="15">
        <f>'5_SEMESTRE'!C4</f>
      </c>
      <c r="G103" s="15">
        <f>'5_SEMESTRE'!C3</f>
      </c>
      <c r="H103" s="15">
        <v>5</v>
      </c>
      <c r="I103" s="15">
        <f>'5_SEMESTRE'!A2</f>
      </c>
      <c r="J103" s="17" t="s">
        <v>13</v>
      </c>
      <c r="K103" s="18" t="s">
        <v>13</v>
      </c>
    </row>
    <row x14ac:dyDescent="0.25" r="104" customHeight="1" ht="18.75">
      <c r="A104" s="19" t="s">
        <v>14</v>
      </c>
      <c r="B104" s="20">
        <f>B103+1</f>
      </c>
      <c r="C104" s="9">
        <v>1.8162962962962963</v>
      </c>
      <c r="D104" s="9">
        <v>1.8510185185185186</v>
      </c>
      <c r="E104" s="10">
        <v>1</v>
      </c>
      <c r="F104" s="10">
        <f>'5_SEMESTRE'!C6</f>
      </c>
      <c r="G104" s="10">
        <f>'5_SEMESTRE'!C5</f>
      </c>
      <c r="H104" s="10">
        <v>5</v>
      </c>
      <c r="I104" s="10">
        <f>'5_SEMESTRE'!A2</f>
      </c>
      <c r="J104" s="7" t="s">
        <v>13</v>
      </c>
      <c r="K104" s="11" t="s">
        <v>13</v>
      </c>
    </row>
    <row x14ac:dyDescent="0.25" r="105" customHeight="1" ht="18.75">
      <c r="A105" s="22" t="s">
        <v>15</v>
      </c>
      <c r="B105" s="23">
        <f>B104+1</f>
      </c>
      <c r="C105" s="9">
        <v>1.8579629629629628</v>
      </c>
      <c r="D105" s="9">
        <v>1.8926851851851851</v>
      </c>
      <c r="E105" s="10">
        <v>1</v>
      </c>
      <c r="F105" s="10">
        <f>'5_SEMESTRE'!C9</f>
      </c>
      <c r="G105" s="10">
        <f>'5_SEMESTRE'!C8</f>
      </c>
      <c r="H105" s="10">
        <v>5</v>
      </c>
      <c r="I105" s="10">
        <f>'5_SEMESTRE'!A2</f>
      </c>
      <c r="J105" s="7" t="s">
        <v>13</v>
      </c>
      <c r="K105" s="11" t="s">
        <v>13</v>
      </c>
    </row>
    <row x14ac:dyDescent="0.25" r="106" customHeight="1" ht="18.75">
      <c r="A106" s="19" t="s">
        <v>16</v>
      </c>
      <c r="B106" s="20">
        <f>B105+1</f>
      </c>
      <c r="C106" s="9">
        <v>1.8926851851851851</v>
      </c>
      <c r="D106" s="9">
        <v>1.9274074074074075</v>
      </c>
      <c r="E106" s="10">
        <v>1</v>
      </c>
      <c r="F106" s="10">
        <f>'5_SEMESTRE'!C11</f>
      </c>
      <c r="G106" s="10">
        <f>'5_SEMESTRE'!C10</f>
      </c>
      <c r="H106" s="10">
        <v>5</v>
      </c>
      <c r="I106" s="10">
        <f>'5_SEMESTRE'!A2</f>
      </c>
      <c r="J106" s="7" t="s">
        <v>13</v>
      </c>
      <c r="K106" s="11" t="s">
        <v>13</v>
      </c>
    </row>
    <row x14ac:dyDescent="0.25" r="107" customHeight="1" ht="18.75">
      <c r="A107" s="22" t="s">
        <v>17</v>
      </c>
      <c r="B107" s="23">
        <f>B106+1</f>
      </c>
      <c r="C107" s="9">
        <v>1.9274074074074075</v>
      </c>
      <c r="D107" s="9">
        <v>1.9621296296296298</v>
      </c>
      <c r="E107" s="10">
        <v>1</v>
      </c>
      <c r="F107" s="10">
        <f>'5_SEMESTRE'!C13</f>
      </c>
      <c r="G107" s="10">
        <f>'5_SEMESTRE'!C12</f>
      </c>
      <c r="H107" s="10">
        <v>5</v>
      </c>
      <c r="I107" s="10">
        <f>'5_SEMESTRE'!A2</f>
      </c>
      <c r="J107" s="7" t="s">
        <v>13</v>
      </c>
      <c r="K107" s="11" t="s">
        <v>13</v>
      </c>
    </row>
    <row x14ac:dyDescent="0.25" r="108" customHeight="1" ht="18.75">
      <c r="A108" s="19" t="s">
        <v>12</v>
      </c>
      <c r="B108" s="20">
        <f>B107+1</f>
      </c>
      <c r="C108" s="9">
        <v>1.781574074074074</v>
      </c>
      <c r="D108" s="9">
        <v>1.8162962962962963</v>
      </c>
      <c r="E108" s="10">
        <v>2</v>
      </c>
      <c r="F108" s="10">
        <f>'5_SEMESTRE'!E4</f>
      </c>
      <c r="G108" s="10">
        <f>'5_SEMESTRE'!E3</f>
      </c>
      <c r="H108" s="10">
        <v>5</v>
      </c>
      <c r="I108" s="10">
        <f>'5_SEMESTRE'!A2</f>
      </c>
      <c r="J108" s="7" t="s">
        <v>13</v>
      </c>
      <c r="K108" s="11" t="s">
        <v>13</v>
      </c>
    </row>
    <row x14ac:dyDescent="0.25" r="109" customHeight="1" ht="18.75">
      <c r="A109" s="22" t="s">
        <v>14</v>
      </c>
      <c r="B109" s="23">
        <f>B108+1</f>
      </c>
      <c r="C109" s="9">
        <v>1.8162962962962963</v>
      </c>
      <c r="D109" s="9">
        <v>1.8510185185185186</v>
      </c>
      <c r="E109" s="10">
        <v>2</v>
      </c>
      <c r="F109" s="10">
        <f>'5_SEMESTRE'!E6</f>
      </c>
      <c r="G109" s="10">
        <f>'5_SEMESTRE'!E5</f>
      </c>
      <c r="H109" s="10">
        <v>5</v>
      </c>
      <c r="I109" s="10">
        <f>'5_SEMESTRE'!A2</f>
      </c>
      <c r="J109" s="7" t="s">
        <v>13</v>
      </c>
      <c r="K109" s="11" t="s">
        <v>13</v>
      </c>
    </row>
    <row x14ac:dyDescent="0.25" r="110" customHeight="1" ht="18.75">
      <c r="A110" s="19" t="s">
        <v>15</v>
      </c>
      <c r="B110" s="20">
        <f>B109+1</f>
      </c>
      <c r="C110" s="9">
        <v>1.8579629629629628</v>
      </c>
      <c r="D110" s="9">
        <v>1.8926851851851851</v>
      </c>
      <c r="E110" s="10">
        <v>2</v>
      </c>
      <c r="F110" s="10">
        <f>'5_SEMESTRE'!E9</f>
      </c>
      <c r="G110" s="10">
        <f>'5_SEMESTRE'!E8</f>
      </c>
      <c r="H110" s="10">
        <v>5</v>
      </c>
      <c r="I110" s="10">
        <f>'5_SEMESTRE'!A2</f>
      </c>
      <c r="J110" s="7" t="s">
        <v>13</v>
      </c>
      <c r="K110" s="11" t="s">
        <v>13</v>
      </c>
    </row>
    <row x14ac:dyDescent="0.25" r="111" customHeight="1" ht="18.75">
      <c r="A111" s="22" t="s">
        <v>16</v>
      </c>
      <c r="B111" s="23">
        <f>B110+1</f>
      </c>
      <c r="C111" s="9">
        <v>1.8926851851851851</v>
      </c>
      <c r="D111" s="9">
        <v>1.9274074074074075</v>
      </c>
      <c r="E111" s="10">
        <v>2</v>
      </c>
      <c r="F111" s="10">
        <f>'5_SEMESTRE'!E11</f>
      </c>
      <c r="G111" s="10">
        <f>'5_SEMESTRE'!E10</f>
      </c>
      <c r="H111" s="10">
        <v>5</v>
      </c>
      <c r="I111" s="10">
        <f>'5_SEMESTRE'!A2</f>
      </c>
      <c r="J111" s="7" t="s">
        <v>13</v>
      </c>
      <c r="K111" s="11" t="s">
        <v>13</v>
      </c>
    </row>
    <row x14ac:dyDescent="0.25" r="112" customHeight="1" ht="18.75">
      <c r="A112" s="19" t="s">
        <v>17</v>
      </c>
      <c r="B112" s="20">
        <f>B111+1</f>
      </c>
      <c r="C112" s="9">
        <v>1.9274074074074075</v>
      </c>
      <c r="D112" s="9">
        <v>1.9621296296296298</v>
      </c>
      <c r="E112" s="10">
        <v>2</v>
      </c>
      <c r="F112" s="10">
        <f>'5_SEMESTRE'!E13</f>
      </c>
      <c r="G112" s="10">
        <f>'5_SEMESTRE'!E12</f>
      </c>
      <c r="H112" s="10">
        <v>5</v>
      </c>
      <c r="I112" s="10">
        <f>'5_SEMESTRE'!A2</f>
      </c>
      <c r="J112" s="7" t="s">
        <v>13</v>
      </c>
      <c r="K112" s="11" t="s">
        <v>13</v>
      </c>
    </row>
    <row x14ac:dyDescent="0.25" r="113" customHeight="1" ht="18.75">
      <c r="A113" s="22" t="s">
        <v>12</v>
      </c>
      <c r="B113" s="23">
        <f>B112+1</f>
      </c>
      <c r="C113" s="9">
        <v>1.781574074074074</v>
      </c>
      <c r="D113" s="9">
        <v>1.8162962962962963</v>
      </c>
      <c r="E113" s="10">
        <v>3</v>
      </c>
      <c r="F113" s="10">
        <f>'5_SEMESTRE'!G4</f>
      </c>
      <c r="G113" s="10">
        <f>'5_SEMESTRE'!G3</f>
      </c>
      <c r="H113" s="10">
        <v>5</v>
      </c>
      <c r="I113" s="10">
        <f>'5_SEMESTRE'!A2</f>
      </c>
      <c r="J113" s="7" t="s">
        <v>13</v>
      </c>
      <c r="K113" s="11" t="s">
        <v>13</v>
      </c>
    </row>
    <row x14ac:dyDescent="0.25" r="114" customHeight="1" ht="18.75">
      <c r="A114" s="19" t="s">
        <v>14</v>
      </c>
      <c r="B114" s="20">
        <f>B113+1</f>
      </c>
      <c r="C114" s="9">
        <v>1.8162962962962963</v>
      </c>
      <c r="D114" s="9">
        <v>1.8510185185185186</v>
      </c>
      <c r="E114" s="10">
        <v>3</v>
      </c>
      <c r="F114" s="10">
        <f>'5_SEMESTRE'!G6</f>
      </c>
      <c r="G114" s="10">
        <f>'5_SEMESTRE'!G5</f>
      </c>
      <c r="H114" s="10">
        <v>5</v>
      </c>
      <c r="I114" s="10">
        <f>'5_SEMESTRE'!A2</f>
      </c>
      <c r="J114" s="7" t="s">
        <v>13</v>
      </c>
      <c r="K114" s="11" t="s">
        <v>13</v>
      </c>
    </row>
    <row x14ac:dyDescent="0.25" r="115" customHeight="1" ht="18.75">
      <c r="A115" s="22" t="s">
        <v>15</v>
      </c>
      <c r="B115" s="23">
        <f>B114+1</f>
      </c>
      <c r="C115" s="9">
        <v>1.8579629629629628</v>
      </c>
      <c r="D115" s="9">
        <v>1.8926851851851851</v>
      </c>
      <c r="E115" s="10">
        <v>3</v>
      </c>
      <c r="F115" s="10">
        <f>'5_SEMESTRE'!G9</f>
      </c>
      <c r="G115" s="10">
        <f>'5_SEMESTRE'!G8</f>
      </c>
      <c r="H115" s="10">
        <v>5</v>
      </c>
      <c r="I115" s="10">
        <f>'5_SEMESTRE'!A2</f>
      </c>
      <c r="J115" s="7" t="s">
        <v>13</v>
      </c>
      <c r="K115" s="11" t="s">
        <v>13</v>
      </c>
    </row>
    <row x14ac:dyDescent="0.25" r="116" customHeight="1" ht="18.75">
      <c r="A116" s="19" t="s">
        <v>16</v>
      </c>
      <c r="B116" s="20">
        <f>B115+1</f>
      </c>
      <c r="C116" s="9">
        <v>1.8926851851851851</v>
      </c>
      <c r="D116" s="9">
        <v>1.9274074074074075</v>
      </c>
      <c r="E116" s="10">
        <v>3</v>
      </c>
      <c r="F116" s="10">
        <f>'5_SEMESTRE'!G11</f>
      </c>
      <c r="G116" s="10">
        <f>'5_SEMESTRE'!G10</f>
      </c>
      <c r="H116" s="10">
        <v>5</v>
      </c>
      <c r="I116" s="10">
        <f>'5_SEMESTRE'!A2</f>
      </c>
      <c r="J116" s="7" t="s">
        <v>13</v>
      </c>
      <c r="K116" s="11" t="s">
        <v>13</v>
      </c>
    </row>
    <row x14ac:dyDescent="0.25" r="117" customHeight="1" ht="18.75">
      <c r="A117" s="22" t="s">
        <v>17</v>
      </c>
      <c r="B117" s="23">
        <f>B116+1</f>
      </c>
      <c r="C117" s="9">
        <v>1.9274074074074075</v>
      </c>
      <c r="D117" s="9">
        <v>1.9621296296296298</v>
      </c>
      <c r="E117" s="10">
        <v>3</v>
      </c>
      <c r="F117" s="10">
        <f>'5_SEMESTRE'!G13</f>
      </c>
      <c r="G117" s="10">
        <f>'5_SEMESTRE'!G12</f>
      </c>
      <c r="H117" s="10">
        <v>5</v>
      </c>
      <c r="I117" s="10">
        <f>'5_SEMESTRE'!A2</f>
      </c>
      <c r="J117" s="7" t="s">
        <v>13</v>
      </c>
      <c r="K117" s="11" t="s">
        <v>13</v>
      </c>
    </row>
    <row x14ac:dyDescent="0.25" r="118" customHeight="1" ht="18.75">
      <c r="A118" s="19" t="s">
        <v>12</v>
      </c>
      <c r="B118" s="20">
        <f>B117+1</f>
      </c>
      <c r="C118" s="9">
        <v>1.781574074074074</v>
      </c>
      <c r="D118" s="9">
        <v>1.8162962962962963</v>
      </c>
      <c r="E118" s="10">
        <v>4</v>
      </c>
      <c r="F118" s="10">
        <f>'5_SEMESTRE'!I4</f>
      </c>
      <c r="G118" s="10">
        <f>'5_SEMESTRE'!I3</f>
      </c>
      <c r="H118" s="10">
        <v>5</v>
      </c>
      <c r="I118" s="10">
        <f>'5_SEMESTRE'!A2</f>
      </c>
      <c r="J118" s="7" t="s">
        <v>13</v>
      </c>
      <c r="K118" s="11" t="s">
        <v>13</v>
      </c>
    </row>
    <row x14ac:dyDescent="0.25" r="119" customHeight="1" ht="18.75">
      <c r="A119" s="22" t="s">
        <v>14</v>
      </c>
      <c r="B119" s="23">
        <f>B118+1</f>
      </c>
      <c r="C119" s="9">
        <v>1.8162962962962963</v>
      </c>
      <c r="D119" s="9">
        <v>1.8510185185185186</v>
      </c>
      <c r="E119" s="10">
        <v>4</v>
      </c>
      <c r="F119" s="10">
        <f>'5_SEMESTRE'!I6</f>
      </c>
      <c r="G119" s="10">
        <f>'5_SEMESTRE'!I5</f>
      </c>
      <c r="H119" s="10">
        <v>5</v>
      </c>
      <c r="I119" s="10">
        <f>'5_SEMESTRE'!A2</f>
      </c>
      <c r="J119" s="7" t="s">
        <v>13</v>
      </c>
      <c r="K119" s="11" t="s">
        <v>13</v>
      </c>
    </row>
    <row x14ac:dyDescent="0.25" r="120" customHeight="1" ht="18.75">
      <c r="A120" s="19" t="s">
        <v>15</v>
      </c>
      <c r="B120" s="20">
        <f>B119+1</f>
      </c>
      <c r="C120" s="9">
        <v>1.8579629629629628</v>
      </c>
      <c r="D120" s="9">
        <v>1.8926851851851851</v>
      </c>
      <c r="E120" s="10">
        <v>4</v>
      </c>
      <c r="F120" s="10">
        <f>'5_SEMESTRE'!I9</f>
      </c>
      <c r="G120" s="10">
        <f>'5_SEMESTRE'!I8</f>
      </c>
      <c r="H120" s="10">
        <v>5</v>
      </c>
      <c r="I120" s="10">
        <f>'5_SEMESTRE'!A2</f>
      </c>
      <c r="J120" s="7" t="s">
        <v>13</v>
      </c>
      <c r="K120" s="11" t="s">
        <v>13</v>
      </c>
    </row>
    <row x14ac:dyDescent="0.25" r="121" customHeight="1" ht="18.75">
      <c r="A121" s="22" t="s">
        <v>16</v>
      </c>
      <c r="B121" s="23">
        <f>B120+1</f>
      </c>
      <c r="C121" s="9">
        <v>1.8926851851851851</v>
      </c>
      <c r="D121" s="9">
        <v>1.9274074074074075</v>
      </c>
      <c r="E121" s="10">
        <v>4</v>
      </c>
      <c r="F121" s="10">
        <f>'5_SEMESTRE'!I11</f>
      </c>
      <c r="G121" s="10">
        <f>'5_SEMESTRE'!I10</f>
      </c>
      <c r="H121" s="10">
        <v>5</v>
      </c>
      <c r="I121" s="10">
        <f>'5_SEMESTRE'!A2</f>
      </c>
      <c r="J121" s="7" t="s">
        <v>13</v>
      </c>
      <c r="K121" s="11" t="s">
        <v>13</v>
      </c>
    </row>
    <row x14ac:dyDescent="0.25" r="122" customHeight="1" ht="18.75">
      <c r="A122" s="19" t="s">
        <v>17</v>
      </c>
      <c r="B122" s="20">
        <f>B121+1</f>
      </c>
      <c r="C122" s="9">
        <v>1.9274074074074075</v>
      </c>
      <c r="D122" s="9">
        <v>1.9621296296296298</v>
      </c>
      <c r="E122" s="10">
        <v>4</v>
      </c>
      <c r="F122" s="10">
        <f>'5_SEMESTRE'!I13</f>
      </c>
      <c r="G122" s="10">
        <f>'5_SEMESTRE'!I12</f>
      </c>
      <c r="H122" s="10">
        <v>5</v>
      </c>
      <c r="I122" s="10">
        <f>'5_SEMESTRE'!A2</f>
      </c>
      <c r="J122" s="7" t="s">
        <v>13</v>
      </c>
      <c r="K122" s="11" t="s">
        <v>13</v>
      </c>
    </row>
    <row x14ac:dyDescent="0.25" r="123" customHeight="1" ht="18.75">
      <c r="A123" s="22" t="s">
        <v>12</v>
      </c>
      <c r="B123" s="23">
        <f>B122+1</f>
      </c>
      <c r="C123" s="9">
        <v>1.781574074074074</v>
      </c>
      <c r="D123" s="9">
        <v>1.8162962962962963</v>
      </c>
      <c r="E123" s="10">
        <v>5</v>
      </c>
      <c r="F123" s="10">
        <f>'5_SEMESTRE'!K4</f>
      </c>
      <c r="G123" s="10">
        <f>'5_SEMESTRE'!K3</f>
      </c>
      <c r="H123" s="10">
        <v>5</v>
      </c>
      <c r="I123" s="10">
        <f>'5_SEMESTRE'!A2</f>
      </c>
      <c r="J123" s="7" t="s">
        <v>13</v>
      </c>
      <c r="K123" s="11" t="s">
        <v>13</v>
      </c>
    </row>
    <row x14ac:dyDescent="0.25" r="124" customHeight="1" ht="18.75">
      <c r="A124" s="19" t="s">
        <v>14</v>
      </c>
      <c r="B124" s="20">
        <f>B123+1</f>
      </c>
      <c r="C124" s="9">
        <v>1.8162962962962963</v>
      </c>
      <c r="D124" s="9">
        <v>1.8510185185185186</v>
      </c>
      <c r="E124" s="10">
        <v>5</v>
      </c>
      <c r="F124" s="10">
        <f>'5_SEMESTRE'!K6</f>
      </c>
      <c r="G124" s="10">
        <f>'5_SEMESTRE'!K5</f>
      </c>
      <c r="H124" s="10">
        <v>5</v>
      </c>
      <c r="I124" s="10">
        <f>'5_SEMESTRE'!A2</f>
      </c>
      <c r="J124" s="7" t="s">
        <v>13</v>
      </c>
      <c r="K124" s="11" t="s">
        <v>13</v>
      </c>
    </row>
    <row x14ac:dyDescent="0.25" r="125" customHeight="1" ht="18.75">
      <c r="A125" s="24" t="s">
        <v>15</v>
      </c>
      <c r="B125" s="25">
        <f>B124+1</f>
      </c>
      <c r="C125" s="9">
        <v>1.8579629629629628</v>
      </c>
      <c r="D125" s="9">
        <v>1.8926851851851851</v>
      </c>
      <c r="E125" s="10">
        <v>5</v>
      </c>
      <c r="F125" s="10">
        <f>'5_SEMESTRE'!K9</f>
      </c>
      <c r="G125" s="10">
        <f>'5_SEMESTRE'!K8</f>
      </c>
      <c r="H125" s="10">
        <v>5</v>
      </c>
      <c r="I125" s="10">
        <f>'5_SEMESTRE'!A2</f>
      </c>
      <c r="J125" s="7" t="s">
        <v>13</v>
      </c>
      <c r="K125" s="11" t="s">
        <v>13</v>
      </c>
    </row>
    <row x14ac:dyDescent="0.25" r="126" customHeight="1" ht="18.75">
      <c r="A126" s="19" t="s">
        <v>16</v>
      </c>
      <c r="B126" s="20">
        <f>B125+1</f>
      </c>
      <c r="C126" s="9">
        <v>1.8926851851851851</v>
      </c>
      <c r="D126" s="9">
        <v>1.9274074074074075</v>
      </c>
      <c r="E126" s="10">
        <v>5</v>
      </c>
      <c r="F126" s="10">
        <f>'5_SEMESTRE'!K11</f>
      </c>
      <c r="G126" s="10">
        <f>'5_SEMESTRE'!K10</f>
      </c>
      <c r="H126" s="10">
        <v>5</v>
      </c>
      <c r="I126" s="10">
        <f>'5_SEMESTRE'!A2</f>
      </c>
      <c r="J126" s="7" t="s">
        <v>13</v>
      </c>
      <c r="K126" s="11" t="s">
        <v>13</v>
      </c>
    </row>
    <row x14ac:dyDescent="0.25" r="127" customHeight="1" ht="18.75">
      <c r="A127" s="26" t="s">
        <v>17</v>
      </c>
      <c r="B127" s="27">
        <f>B126+1</f>
      </c>
      <c r="C127" s="28">
        <v>1.9274074074074075</v>
      </c>
      <c r="D127" s="28">
        <v>1.9621296296296298</v>
      </c>
      <c r="E127" s="29">
        <v>5</v>
      </c>
      <c r="F127" s="29">
        <f>'5_SEMESTRE'!K13</f>
      </c>
      <c r="G127" s="29">
        <f>'5_SEMESTRE'!K12</f>
      </c>
      <c r="H127" s="29">
        <v>5</v>
      </c>
      <c r="I127" s="29">
        <f>'5_SEMESTRE'!A2</f>
      </c>
      <c r="J127" s="31" t="s">
        <v>13</v>
      </c>
      <c r="K127" s="32" t="s">
        <v>13</v>
      </c>
    </row>
    <row x14ac:dyDescent="0.25" r="128" customHeight="1" ht="18.75">
      <c r="A128" s="33" t="s">
        <v>12</v>
      </c>
      <c r="B128" s="34">
        <f>B127+1</f>
      </c>
      <c r="C128" s="35">
        <v>1.781574074074074</v>
      </c>
      <c r="D128" s="35">
        <v>1.8162962962962963</v>
      </c>
      <c r="E128" s="36">
        <v>1</v>
      </c>
      <c r="F128" s="34">
        <f>'6_SEMESTRE'!C4</f>
      </c>
      <c r="G128" s="37">
        <f>'6_SEMESTRE'!C3</f>
      </c>
      <c r="H128" s="34">
        <v>6</v>
      </c>
      <c r="I128" s="34">
        <f>'6_SEMESTRE'!A2</f>
      </c>
      <c r="J128" s="38" t="s">
        <v>13</v>
      </c>
      <c r="K128" s="39" t="s">
        <v>13</v>
      </c>
    </row>
    <row x14ac:dyDescent="0.25" r="129" customHeight="1" ht="18.75">
      <c r="A129" s="19" t="s">
        <v>14</v>
      </c>
      <c r="B129" s="20">
        <f>B128+1</f>
      </c>
      <c r="C129" s="40">
        <v>1.8162962962962963</v>
      </c>
      <c r="D129" s="40">
        <v>1.8510185185185186</v>
      </c>
      <c r="E129" s="41">
        <v>1</v>
      </c>
      <c r="F129" s="20">
        <f>'6_SEMESTRE'!C6</f>
      </c>
      <c r="G129" s="20">
        <f>'6_SEMESTRE'!C5</f>
      </c>
      <c r="H129" s="20">
        <v>6</v>
      </c>
      <c r="I129" s="20">
        <f>'6_SEMESTRE'!A2</f>
      </c>
      <c r="J129" s="42" t="s">
        <v>13</v>
      </c>
      <c r="K129" s="43" t="s">
        <v>13</v>
      </c>
    </row>
    <row x14ac:dyDescent="0.25" r="130" customHeight="1" ht="18.75">
      <c r="A130" s="22" t="s">
        <v>15</v>
      </c>
      <c r="B130" s="23">
        <f>B129+1</f>
      </c>
      <c r="C130" s="44">
        <v>1.8579629629629628</v>
      </c>
      <c r="D130" s="44">
        <v>1.8926851851851851</v>
      </c>
      <c r="E130" s="45">
        <v>1</v>
      </c>
      <c r="F130" s="20">
        <f>'6_SEMESTRE'!C9</f>
      </c>
      <c r="G130" s="20">
        <f>'6_SEMESTRE'!C8</f>
      </c>
      <c r="H130" s="20">
        <v>6</v>
      </c>
      <c r="I130" s="23">
        <f>'6_SEMESTRE'!A2</f>
      </c>
      <c r="J130" s="46" t="s">
        <v>13</v>
      </c>
      <c r="K130" s="47" t="s">
        <v>13</v>
      </c>
    </row>
    <row x14ac:dyDescent="0.25" r="131" customHeight="1" ht="18.75">
      <c r="A131" s="19" t="s">
        <v>16</v>
      </c>
      <c r="B131" s="20">
        <f>B130+1</f>
      </c>
      <c r="C131" s="40">
        <v>1.8926851851851851</v>
      </c>
      <c r="D131" s="40">
        <v>1.9274074074074075</v>
      </c>
      <c r="E131" s="41">
        <v>1</v>
      </c>
      <c r="F131" s="20">
        <f>'6_SEMESTRE'!C11</f>
      </c>
      <c r="G131" s="20">
        <f>'6_SEMESTRE'!C10</f>
      </c>
      <c r="H131" s="20">
        <v>6</v>
      </c>
      <c r="I131" s="20">
        <f>'6_SEMESTRE'!A2</f>
      </c>
      <c r="J131" s="42" t="s">
        <v>13</v>
      </c>
      <c r="K131" s="43" t="s">
        <v>13</v>
      </c>
    </row>
    <row x14ac:dyDescent="0.25" r="132" customHeight="1" ht="18.75">
      <c r="A132" s="22" t="s">
        <v>17</v>
      </c>
      <c r="B132" s="23">
        <f>B131+1</f>
      </c>
      <c r="C132" s="44">
        <v>1.9274074074074075</v>
      </c>
      <c r="D132" s="44">
        <v>1.9621296296296298</v>
      </c>
      <c r="E132" s="45">
        <v>1</v>
      </c>
      <c r="F132" s="20">
        <f>'6_SEMESTRE'!C13</f>
      </c>
      <c r="G132" s="20">
        <f>'6_SEMESTRE'!C12</f>
      </c>
      <c r="H132" s="20">
        <v>6</v>
      </c>
      <c r="I132" s="23">
        <f>'6_SEMESTRE'!A2</f>
      </c>
      <c r="J132" s="46" t="s">
        <v>13</v>
      </c>
      <c r="K132" s="47" t="s">
        <v>13</v>
      </c>
    </row>
    <row x14ac:dyDescent="0.25" r="133" customHeight="1" ht="18.75">
      <c r="A133" s="19" t="s">
        <v>12</v>
      </c>
      <c r="B133" s="20">
        <f>B132+1</f>
      </c>
      <c r="C133" s="40">
        <v>1.781574074074074</v>
      </c>
      <c r="D133" s="40">
        <v>1.8162962962962963</v>
      </c>
      <c r="E133" s="41">
        <v>2</v>
      </c>
      <c r="F133" s="20">
        <f>'6_SEMESTRE'!E4</f>
      </c>
      <c r="G133" s="20">
        <f>'6_SEMESTRE'!E3</f>
      </c>
      <c r="H133" s="20">
        <v>6</v>
      </c>
      <c r="I133" s="20">
        <f>'6_SEMESTRE'!A2</f>
      </c>
      <c r="J133" s="42" t="s">
        <v>13</v>
      </c>
      <c r="K133" s="43" t="s">
        <v>13</v>
      </c>
    </row>
    <row x14ac:dyDescent="0.25" r="134" customHeight="1" ht="18.75">
      <c r="A134" s="22" t="s">
        <v>14</v>
      </c>
      <c r="B134" s="23">
        <f>B133+1</f>
      </c>
      <c r="C134" s="44">
        <v>1.8162962962962963</v>
      </c>
      <c r="D134" s="44">
        <v>1.8510185185185186</v>
      </c>
      <c r="E134" s="45">
        <v>2</v>
      </c>
      <c r="F134" s="20">
        <f>'6_SEMESTRE'!E6</f>
      </c>
      <c r="G134" s="20">
        <f>'6_SEMESTRE'!E5</f>
      </c>
      <c r="H134" s="20">
        <v>6</v>
      </c>
      <c r="I134" s="23">
        <f>'6_SEMESTRE'!A2</f>
      </c>
      <c r="J134" s="46" t="s">
        <v>13</v>
      </c>
      <c r="K134" s="47" t="s">
        <v>13</v>
      </c>
    </row>
    <row x14ac:dyDescent="0.25" r="135" customHeight="1" ht="18.75">
      <c r="A135" s="19" t="s">
        <v>15</v>
      </c>
      <c r="B135" s="20">
        <f>B134+1</f>
      </c>
      <c r="C135" s="40">
        <v>1.8579629629629628</v>
      </c>
      <c r="D135" s="40">
        <v>1.8926851851851851</v>
      </c>
      <c r="E135" s="41">
        <v>2</v>
      </c>
      <c r="F135" s="20">
        <f>'6_SEMESTRE'!E9</f>
      </c>
      <c r="G135" s="20">
        <f>'6_SEMESTRE'!E8</f>
      </c>
      <c r="H135" s="20">
        <v>6</v>
      </c>
      <c r="I135" s="20">
        <f>'6_SEMESTRE'!A2</f>
      </c>
      <c r="J135" s="42" t="s">
        <v>13</v>
      </c>
      <c r="K135" s="43" t="s">
        <v>13</v>
      </c>
    </row>
    <row x14ac:dyDescent="0.25" r="136" customHeight="1" ht="18.75">
      <c r="A136" s="22" t="s">
        <v>16</v>
      </c>
      <c r="B136" s="23">
        <f>B135+1</f>
      </c>
      <c r="C136" s="44">
        <v>1.8926851851851851</v>
      </c>
      <c r="D136" s="44">
        <v>1.9274074074074075</v>
      </c>
      <c r="E136" s="45">
        <v>2</v>
      </c>
      <c r="F136" s="20">
        <f>'6_SEMESTRE'!E11</f>
      </c>
      <c r="G136" s="20">
        <f>'6_SEMESTRE'!E10</f>
      </c>
      <c r="H136" s="20">
        <v>6</v>
      </c>
      <c r="I136" s="23">
        <f>'6_SEMESTRE'!A2</f>
      </c>
      <c r="J136" s="46" t="s">
        <v>13</v>
      </c>
      <c r="K136" s="47" t="s">
        <v>13</v>
      </c>
    </row>
    <row x14ac:dyDescent="0.25" r="137" customHeight="1" ht="18.75">
      <c r="A137" s="19" t="s">
        <v>17</v>
      </c>
      <c r="B137" s="20">
        <f>B136+1</f>
      </c>
      <c r="C137" s="40">
        <v>1.9274074074074075</v>
      </c>
      <c r="D137" s="40">
        <v>1.9621296296296298</v>
      </c>
      <c r="E137" s="41">
        <v>2</v>
      </c>
      <c r="F137" s="20">
        <f>'6_SEMESTRE'!E13</f>
      </c>
      <c r="G137" s="20">
        <f>'6_SEMESTRE'!E12</f>
      </c>
      <c r="H137" s="20">
        <v>6</v>
      </c>
      <c r="I137" s="20">
        <f>'6_SEMESTRE'!A2</f>
      </c>
      <c r="J137" s="42" t="s">
        <v>13</v>
      </c>
      <c r="K137" s="43" t="s">
        <v>13</v>
      </c>
    </row>
    <row x14ac:dyDescent="0.25" r="138" customHeight="1" ht="18.75">
      <c r="A138" s="22" t="s">
        <v>12</v>
      </c>
      <c r="B138" s="23">
        <f>B137+1</f>
      </c>
      <c r="C138" s="44">
        <v>1.781574074074074</v>
      </c>
      <c r="D138" s="44">
        <v>1.8162962962962963</v>
      </c>
      <c r="E138" s="45">
        <v>3</v>
      </c>
      <c r="F138" s="23">
        <f>'6_SEMESTRE'!G4</f>
      </c>
      <c r="G138" s="23">
        <f>'6_SEMESTRE'!G3</f>
      </c>
      <c r="H138" s="20">
        <v>6</v>
      </c>
      <c r="I138" s="23">
        <f>'6_SEMESTRE'!A2</f>
      </c>
      <c r="J138" s="46" t="s">
        <v>13</v>
      </c>
      <c r="K138" s="47" t="s">
        <v>13</v>
      </c>
    </row>
    <row x14ac:dyDescent="0.25" r="139" customHeight="1" ht="18.75">
      <c r="A139" s="19" t="s">
        <v>14</v>
      </c>
      <c r="B139" s="20">
        <f>B138+1</f>
      </c>
      <c r="C139" s="40">
        <v>1.8162962962962963</v>
      </c>
      <c r="D139" s="40">
        <v>1.8510185185185186</v>
      </c>
      <c r="E139" s="41">
        <v>3</v>
      </c>
      <c r="F139" s="23">
        <f>'6_SEMESTRE'!G6</f>
      </c>
      <c r="G139" s="23">
        <f>'6_SEMESTRE'!G5</f>
      </c>
      <c r="H139" s="20">
        <v>6</v>
      </c>
      <c r="I139" s="20">
        <f>'6_SEMESTRE'!A2</f>
      </c>
      <c r="J139" s="42" t="s">
        <v>13</v>
      </c>
      <c r="K139" s="43" t="s">
        <v>13</v>
      </c>
    </row>
    <row x14ac:dyDescent="0.25" r="140" customHeight="1" ht="18.75">
      <c r="A140" s="22" t="s">
        <v>15</v>
      </c>
      <c r="B140" s="23">
        <f>B139+1</f>
      </c>
      <c r="C140" s="44">
        <v>1.8579629629629628</v>
      </c>
      <c r="D140" s="44">
        <v>1.8926851851851851</v>
      </c>
      <c r="E140" s="45">
        <v>3</v>
      </c>
      <c r="F140" s="23">
        <f>'6_SEMESTRE'!G9</f>
      </c>
      <c r="G140" s="23">
        <f>'6_SEMESTRE'!G8</f>
      </c>
      <c r="H140" s="20">
        <v>6</v>
      </c>
      <c r="I140" s="23">
        <f>'6_SEMESTRE'!A2</f>
      </c>
      <c r="J140" s="46" t="s">
        <v>13</v>
      </c>
      <c r="K140" s="47" t="s">
        <v>13</v>
      </c>
    </row>
    <row x14ac:dyDescent="0.25" r="141" customHeight="1" ht="18.75">
      <c r="A141" s="19" t="s">
        <v>16</v>
      </c>
      <c r="B141" s="20">
        <f>B140+1</f>
      </c>
      <c r="C141" s="40">
        <v>1.8926851851851851</v>
      </c>
      <c r="D141" s="40">
        <v>1.9274074074074075</v>
      </c>
      <c r="E141" s="41">
        <v>3</v>
      </c>
      <c r="F141" s="23">
        <f>'6_SEMESTRE'!G11</f>
      </c>
      <c r="G141" s="23">
        <f>'6_SEMESTRE'!G10</f>
      </c>
      <c r="H141" s="20">
        <v>6</v>
      </c>
      <c r="I141" s="20">
        <f>'6_SEMESTRE'!A2</f>
      </c>
      <c r="J141" s="42" t="s">
        <v>13</v>
      </c>
      <c r="K141" s="43" t="s">
        <v>13</v>
      </c>
    </row>
    <row x14ac:dyDescent="0.25" r="142" customHeight="1" ht="18.75">
      <c r="A142" s="22" t="s">
        <v>17</v>
      </c>
      <c r="B142" s="23">
        <f>B141+1</f>
      </c>
      <c r="C142" s="44">
        <v>1.9274074074074075</v>
      </c>
      <c r="D142" s="44">
        <v>1.9621296296296298</v>
      </c>
      <c r="E142" s="45">
        <v>3</v>
      </c>
      <c r="F142" s="23">
        <f>'6_SEMESTRE'!G13</f>
      </c>
      <c r="G142" s="23">
        <f>'6_SEMESTRE'!G12</f>
      </c>
      <c r="H142" s="20">
        <v>6</v>
      </c>
      <c r="I142" s="23">
        <f>'6_SEMESTRE'!A2</f>
      </c>
      <c r="J142" s="46" t="s">
        <v>13</v>
      </c>
      <c r="K142" s="47" t="s">
        <v>13</v>
      </c>
    </row>
    <row x14ac:dyDescent="0.25" r="143" customHeight="1" ht="18.75">
      <c r="A143" s="19" t="s">
        <v>12</v>
      </c>
      <c r="B143" s="20">
        <f>B142+1</f>
      </c>
      <c r="C143" s="40">
        <v>1.781574074074074</v>
      </c>
      <c r="D143" s="40">
        <v>1.8162962962962963</v>
      </c>
      <c r="E143" s="41">
        <v>4</v>
      </c>
      <c r="F143" s="20">
        <f>'6_SEMESTRE'!I4</f>
      </c>
      <c r="G143" s="20">
        <f>'6_SEMESTRE'!I3</f>
      </c>
      <c r="H143" s="20">
        <v>6</v>
      </c>
      <c r="I143" s="20">
        <f>'6_SEMESTRE'!A2</f>
      </c>
      <c r="J143" s="42" t="s">
        <v>13</v>
      </c>
      <c r="K143" s="43" t="s">
        <v>13</v>
      </c>
    </row>
    <row x14ac:dyDescent="0.25" r="144" customHeight="1" ht="18.75">
      <c r="A144" s="22" t="s">
        <v>14</v>
      </c>
      <c r="B144" s="23">
        <f>B143+1</f>
      </c>
      <c r="C144" s="44">
        <v>1.8162962962962963</v>
      </c>
      <c r="D144" s="44">
        <v>1.8510185185185186</v>
      </c>
      <c r="E144" s="45">
        <v>4</v>
      </c>
      <c r="F144" s="20">
        <f>'6_SEMESTRE'!I6</f>
      </c>
      <c r="G144" s="20">
        <f>'6_SEMESTRE'!I5</f>
      </c>
      <c r="H144" s="20">
        <v>6</v>
      </c>
      <c r="I144" s="23">
        <f>'6_SEMESTRE'!A2</f>
      </c>
      <c r="J144" s="46" t="s">
        <v>13</v>
      </c>
      <c r="K144" s="47" t="s">
        <v>13</v>
      </c>
    </row>
    <row x14ac:dyDescent="0.25" r="145" customHeight="1" ht="18.75">
      <c r="A145" s="19" t="s">
        <v>15</v>
      </c>
      <c r="B145" s="20">
        <f>B144+1</f>
      </c>
      <c r="C145" s="40">
        <v>1.8579629629629628</v>
      </c>
      <c r="D145" s="40">
        <v>1.8926851851851851</v>
      </c>
      <c r="E145" s="41">
        <v>4</v>
      </c>
      <c r="F145" s="20">
        <f>'6_SEMESTRE'!I9</f>
      </c>
      <c r="G145" s="20">
        <f>'6_SEMESTRE'!I8</f>
      </c>
      <c r="H145" s="20">
        <v>6</v>
      </c>
      <c r="I145" s="20">
        <f>'6_SEMESTRE'!A2</f>
      </c>
      <c r="J145" s="42" t="s">
        <v>13</v>
      </c>
      <c r="K145" s="43" t="s">
        <v>13</v>
      </c>
    </row>
    <row x14ac:dyDescent="0.25" r="146" customHeight="1" ht="18.75">
      <c r="A146" s="22" t="s">
        <v>16</v>
      </c>
      <c r="B146" s="23">
        <f>B145+1</f>
      </c>
      <c r="C146" s="44">
        <v>1.8926851851851851</v>
      </c>
      <c r="D146" s="44">
        <v>1.9274074074074075</v>
      </c>
      <c r="E146" s="45">
        <v>4</v>
      </c>
      <c r="F146" s="20">
        <f>'6_SEMESTRE'!I11</f>
      </c>
      <c r="G146" s="20">
        <f>'6_SEMESTRE'!I10</f>
      </c>
      <c r="H146" s="20">
        <v>6</v>
      </c>
      <c r="I146" s="23">
        <f>'6_SEMESTRE'!A2</f>
      </c>
      <c r="J146" s="46" t="s">
        <v>13</v>
      </c>
      <c r="K146" s="47" t="s">
        <v>13</v>
      </c>
    </row>
    <row x14ac:dyDescent="0.25" r="147" customHeight="1" ht="18.75">
      <c r="A147" s="19" t="s">
        <v>17</v>
      </c>
      <c r="B147" s="20">
        <f>B146+1</f>
      </c>
      <c r="C147" s="40">
        <v>1.9274074074074075</v>
      </c>
      <c r="D147" s="40">
        <v>1.9621296296296298</v>
      </c>
      <c r="E147" s="41">
        <v>4</v>
      </c>
      <c r="F147" s="20">
        <f>'6_SEMESTRE'!I13</f>
      </c>
      <c r="G147" s="20">
        <f>'6_SEMESTRE'!I12</f>
      </c>
      <c r="H147" s="20">
        <v>6</v>
      </c>
      <c r="I147" s="20">
        <f>'6_SEMESTRE'!A2</f>
      </c>
      <c r="J147" s="42" t="s">
        <v>13</v>
      </c>
      <c r="K147" s="43" t="s">
        <v>13</v>
      </c>
    </row>
    <row x14ac:dyDescent="0.25" r="148" customHeight="1" ht="18.75">
      <c r="A148" s="22" t="s">
        <v>12</v>
      </c>
      <c r="B148" s="23">
        <f>B147+1</f>
      </c>
      <c r="C148" s="44">
        <v>1.781574074074074</v>
      </c>
      <c r="D148" s="44">
        <v>1.8162962962962963</v>
      </c>
      <c r="E148" s="45">
        <v>5</v>
      </c>
      <c r="F148" s="23">
        <f>'6_SEMESTRE'!K4</f>
      </c>
      <c r="G148" s="23">
        <f>'6_SEMESTRE'!K3</f>
      </c>
      <c r="H148" s="20">
        <v>6</v>
      </c>
      <c r="I148" s="23">
        <f>'6_SEMESTRE'!A2</f>
      </c>
      <c r="J148" s="46" t="s">
        <v>13</v>
      </c>
      <c r="K148" s="47" t="s">
        <v>13</v>
      </c>
    </row>
    <row x14ac:dyDescent="0.25" r="149" customHeight="1" ht="18.75">
      <c r="A149" s="19" t="s">
        <v>14</v>
      </c>
      <c r="B149" s="20">
        <f>B148+1</f>
      </c>
      <c r="C149" s="40">
        <v>1.8162962962962963</v>
      </c>
      <c r="D149" s="40">
        <v>1.8510185185185186</v>
      </c>
      <c r="E149" s="41">
        <v>5</v>
      </c>
      <c r="F149" s="23">
        <f>'6_SEMESTRE'!K6</f>
      </c>
      <c r="G149" s="23">
        <f>'6_SEMESTRE'!K5</f>
      </c>
      <c r="H149" s="20">
        <v>6</v>
      </c>
      <c r="I149" s="20">
        <f>'6_SEMESTRE'!A2</f>
      </c>
      <c r="J149" s="42" t="s">
        <v>13</v>
      </c>
      <c r="K149" s="43" t="s">
        <v>13</v>
      </c>
    </row>
    <row x14ac:dyDescent="0.25" r="150" customHeight="1" ht="18.75">
      <c r="A150" s="24" t="s">
        <v>15</v>
      </c>
      <c r="B150" s="25">
        <f>B149+1</f>
      </c>
      <c r="C150" s="44">
        <v>1.8579629629629628</v>
      </c>
      <c r="D150" s="44">
        <v>1.8926851851851851</v>
      </c>
      <c r="E150" s="45">
        <v>5</v>
      </c>
      <c r="F150" s="23">
        <f>'6_SEMESTRE'!K9</f>
      </c>
      <c r="G150" s="23">
        <f>'6_SEMESTRE'!K8</f>
      </c>
      <c r="H150" s="20">
        <v>6</v>
      </c>
      <c r="I150" s="25">
        <f>'6_SEMESTRE'!A2</f>
      </c>
      <c r="J150" s="48" t="s">
        <v>13</v>
      </c>
      <c r="K150" s="49" t="s">
        <v>13</v>
      </c>
    </row>
    <row x14ac:dyDescent="0.25" r="151" customHeight="1" ht="18.75">
      <c r="A151" s="19" t="s">
        <v>16</v>
      </c>
      <c r="B151" s="20">
        <f>B150+1</f>
      </c>
      <c r="C151" s="40">
        <v>1.8926851851851851</v>
      </c>
      <c r="D151" s="40">
        <v>1.9274074074074075</v>
      </c>
      <c r="E151" s="41">
        <v>5</v>
      </c>
      <c r="F151" s="23">
        <f>'6_SEMESTRE'!K11</f>
      </c>
      <c r="G151" s="23">
        <f>'6_SEMESTRE'!K10</f>
      </c>
      <c r="H151" s="20">
        <v>6</v>
      </c>
      <c r="I151" s="20">
        <f>'6_SEMESTRE'!A2</f>
      </c>
      <c r="J151" s="42" t="s">
        <v>13</v>
      </c>
      <c r="K151" s="43" t="s">
        <v>13</v>
      </c>
    </row>
    <row x14ac:dyDescent="0.25" r="152" customHeight="1" ht="18.75">
      <c r="A152" s="26" t="s">
        <v>17</v>
      </c>
      <c r="B152" s="27">
        <f>B151+1</f>
      </c>
      <c r="C152" s="50">
        <v>1.9274074074074075</v>
      </c>
      <c r="D152" s="50">
        <v>1.9621296296296298</v>
      </c>
      <c r="E152" s="51">
        <v>5</v>
      </c>
      <c r="F152" s="52">
        <f>'6_SEMESTRE'!K13</f>
      </c>
      <c r="G152" s="52">
        <f>'6_SEMESTRE'!K12</f>
      </c>
      <c r="H152" s="53">
        <v>6</v>
      </c>
      <c r="I152" s="52">
        <f>'6_SEMESTRE'!A2</f>
      </c>
      <c r="J152" s="54" t="s">
        <v>13</v>
      </c>
      <c r="K152" s="55" t="s">
        <v>13</v>
      </c>
    </row>
  </sheetData>
  <mergeCells count="1">
    <mergeCell ref="B1:K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2023-11-15T20:00:40.761Z</dcterms:created>
  <dcterms:modified xsi:type="dcterms:W3CDTF">2023-11-15T20:00:40.761Z</dcterms:modified>
</cp:coreProperties>
</file>