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1DEABF50-4BC7-47AE-8369-C6B1C325ACAE}" xr6:coauthVersionLast="47" xr6:coauthVersionMax="47" xr10:uidLastSave="{00000000-0000-0000-0000-000000000000}"/>
  <bookViews>
    <workbookView xWindow="-38520" yWindow="-120" windowWidth="38640" windowHeight="15990" activeTab="7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A2" i="14" l="1"/>
  <c r="A2" i="13"/>
  <c r="A2" i="12"/>
  <c r="A2" i="10"/>
  <c r="A2" i="9"/>
  <c r="A2" i="11"/>
  <c r="K13" i="1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F6" i="4"/>
  <c r="G6" i="11" s="1"/>
  <c r="F64" i="7" s="1"/>
  <c r="F7" i="4"/>
  <c r="K11" i="13" s="1"/>
  <c r="F126" i="7" s="1"/>
  <c r="F8" i="4"/>
  <c r="F9" i="4"/>
  <c r="K6" i="14" s="1"/>
  <c r="F149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G13" i="14"/>
  <c r="F142" i="7" s="1"/>
  <c r="K10" i="14"/>
  <c r="G151" i="7" s="1"/>
  <c r="E10" i="14"/>
  <c r="G136" i="7" s="1"/>
  <c r="I9" i="14"/>
  <c r="F145" i="7" s="1"/>
  <c r="C9" i="14"/>
  <c r="F130" i="7" s="1"/>
  <c r="I8" i="14"/>
  <c r="G145" i="7" s="1"/>
  <c r="G8" i="14"/>
  <c r="G140" i="7" s="1"/>
  <c r="E8" i="14"/>
  <c r="G135" i="7" s="1"/>
  <c r="G5" i="14"/>
  <c r="G139" i="7" s="1"/>
  <c r="E5" i="14"/>
  <c r="G134" i="7" s="1"/>
  <c r="C5" i="14"/>
  <c r="G129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D1" i="12"/>
  <c r="F67" i="7"/>
  <c r="C9" i="11"/>
  <c r="F55" i="7" s="1"/>
  <c r="C8" i="11"/>
  <c r="G55" i="7" s="1"/>
  <c r="I6" i="11"/>
  <c r="F69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C5" i="10" l="1"/>
  <c r="G29" i="7" s="1"/>
  <c r="I4" i="12"/>
  <c r="F93" i="7" s="1"/>
  <c r="C4" i="14"/>
  <c r="F128" i="7" s="1"/>
  <c r="K9" i="14"/>
  <c r="F150" i="7" s="1"/>
  <c r="K11" i="14"/>
  <c r="F151" i="7" s="1"/>
  <c r="C6" i="14"/>
  <c r="F129" i="7" s="1"/>
  <c r="G9" i="11"/>
  <c r="F65" i="7" s="1"/>
  <c r="I6" i="14"/>
  <c r="F144" i="7" s="1"/>
  <c r="I13" i="14"/>
  <c r="F147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<sst xmlns="http://schemas.openxmlformats.org/spreadsheetml/2006/main" count="1022" uniqueCount="175">
  <si>
    <t>ID</t>
  </si>
  <si>
    <t>SALA</t>
  </si>
  <si>
    <t>1º SEMESTRE ADS - 2023</t>
  </si>
  <si>
    <t>1 AULA</t>
  </si>
  <si>
    <t>Arquitetura e Organização de Computadores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</si>
  <si>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</si>
  <si>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</si>
  <si>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</si>
  <si>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</si>
  <si>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</si>
  <si>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</si>
  <si>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</si>
  <si>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</si>
  <si>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</si>
  <si>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</si>
  <si>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</si>
  <si>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</si>
  <si>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</si>
  <si>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</si>
  <si>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</si>
  <si>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</si>
  <si>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</si>
  <si>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</si>
  <si>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</si>
  <si>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</si>
  <si>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</si>
  <si>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</si>
  <si>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</si>
  <si>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</si>
  <si>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</si>
  <si>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</si>
  <si>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</si>
  <si>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</si>
  <si>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</si>
  <si>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</si>
  <si>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</si>
  <si>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</si>
  <si>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</si>
  <si>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</si>
  <si>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</si>
  <si>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</si>
  <si>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</si>
  <si>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</si>
  <si>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</si>
  <si>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</si>
  <si>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</si>
  <si>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</si>
  <si>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</si>
  <si>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</si>
  <si>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</si>
  <si>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</si>
  <si>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</si>
  <si>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</si>
  <si>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</si>
  <si>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</si>
  <si>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</si>
  <si>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</si>
  <si>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</si>
  <si>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</si>
  <si>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</si>
  <si>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</si>
  <si>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</si>
  <si>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</si>
  <si>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</si>
  <si>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</si>
  <si>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</si>
  <si>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</si>
  <si>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</si>
  <si>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</si>
  <si>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</si>
  <si>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</si>
  <si>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</si>
  <si>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</si>
  <si>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</si>
  <si>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</si>
  <si>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</si>
  <si>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</si>
  <si>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</si>
  <si>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</si>
  <si>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</si>
  <si>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</si>
  <si>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</si>
  <si>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</si>
  <si>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</si>
  <si>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</si>
  <si>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</si>
  <si>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</si>
  <si>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</si>
  <si>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</si>
  <si>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</si>
  <si>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</si>
  <si>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</si>
  <si>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</si>
  <si>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</si>
  <si>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</si>
  <si>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</si>
  <si>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</si>
  <si>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</si>
  <si>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</si>
  <si>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</si>
  <si>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</si>
  <si>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</si>
  <si>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</si>
  <si>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</si>
  <si>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</si>
  <si>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</si>
  <si>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</si>
  <si>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</si>
  <si>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</si>
  <si>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</si>
  <si>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</si>
  <si>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</si>
  <si>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</si>
  <si>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</si>
  <si>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</si>
  <si>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</si>
  <si>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</si>
  <si>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</si>
  <si>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</si>
  <si>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</si>
  <si>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</si>
  <si>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</si>
  <si>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</si>
  <si>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</si>
  <si>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</si>
  <si>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</si>
  <si>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</si>
  <si>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</si>
  <si>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</si>
  <si>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</si>
  <si>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</si>
  <si>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</si>
  <si>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</si>
  <si>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</si>
  <si>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</si>
  <si>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</si>
  <si>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</si>
  <si>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</si>
  <si>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</si>
  <si>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</si>
  <si>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</si>
  <si>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</si>
  <si>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</si>
  <si>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</si>
  <si>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</si>
  <si>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</si>
  <si>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</si>
  <si>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</si>
  <si>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</si>
  <si>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</si>
  <si>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</si>
  <si>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</si>
  <si>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</si>
  <si>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</si>
  <si>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</si>
  <si>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</si>
  <si>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</si>
  <si>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</si>
  <si>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</si>
  <si>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</si>
  <si>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</si>
  <si>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</si>
  <si>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</si>
  <si>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pedro.jacob@fatec.sp.gov.br</t>
  </si>
  <si>
    <t>ronaldo.moreira@fatec.sp.gov.br</t>
  </si>
  <si>
    <t>wagner@fatec.sp.gov.br</t>
  </si>
  <si>
    <t>luiz.zanetti@fatec.sp.gov.br</t>
  </si>
  <si>
    <t>pedro.pinto9@fatec.sp.gov.br</t>
  </si>
  <si>
    <t>GRADE - Export Data</t>
  </si>
  <si>
    <t>Giovanna</t>
  </si>
  <si>
    <t>giovanna@fatec.sp.gov.br</t>
  </si>
  <si>
    <t>Vladmir</t>
  </si>
  <si>
    <t>vladmir@fatec.sp.gov.br</t>
  </si>
  <si>
    <t>joao@fatec.sp.gov.br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</si>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</sst>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4" fontId="3" fillId="3" borderId="3" xfId="0" applyNumberFormat="1" applyFont="1" applyFill="1" applyBorder="1" applyAlignment="1">
      <alignment vertical="center" wrapText="1"/>
    </xf>
    <xf numFmtId="164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5" fontId="0" fillId="11" borderId="9" xfId="0" applyNumberFormat="1" applyFill="1" applyBorder="1" applyAlignment="1">
      <alignment horizontal="center" vertical="center"/>
    </xf>
    <xf numFmtId="165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5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5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0" xfId="2" applyAlignment="1">
      <alignment horizont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oao@fatec.sp.gov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vladmir@fatec.sp.gov.br" TargetMode="External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Relationship Id="rId9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M8" sqref="M8"/>
    </sheetView>
  </sheetViews>
  <sheetFormatPr defaultColWidth="21.140625" defaultRowHeight="15" x14ac:dyDescent="0.25"/>
  <cols>
    <col min="1" max="1" width="8.85546875" style="12" customWidth="1"/>
    <col min="2" max="2" width="12.85546875" style="12" customWidth="1"/>
    <col min="3" max="3" width="7.42578125" style="12" customWidth="1"/>
    <col min="4" max="4" width="21.140625" style="12"/>
    <col min="5" max="5" width="7.42578125" style="12" bestFit="1" customWidth="1"/>
    <col min="6" max="6" width="21.140625" style="12"/>
    <col min="7" max="7" width="7.42578125" style="12" bestFit="1" customWidth="1"/>
    <col min="8" max="8" width="21.140625" style="12"/>
    <col min="9" max="9" width="7.42578125" style="12" bestFit="1" customWidth="1"/>
    <col min="10" max="10" width="21.140625" style="12"/>
    <col min="11" max="11" width="7.42578125" style="12" bestFit="1" customWidth="1"/>
    <col min="12" max="16384" width="21.140625" style="1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2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15</v>
      </c>
      <c r="B2" s="1" t="s">
        <v>20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x14ac:dyDescent="0.25">
      <c r="A3" s="139" t="s">
        <v>3</v>
      </c>
      <c r="B3" s="140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21</v>
      </c>
      <c r="G3" s="2">
        <f>VLOOKUP(H3,Tabela1[#All],2,FALSE)</f>
        <v>25</v>
      </c>
      <c r="H3" s="6" t="s">
        <v>22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23</v>
      </c>
    </row>
    <row r="4" spans="1:12" x14ac:dyDescent="0.25">
      <c r="A4" s="139"/>
      <c r="B4" s="140"/>
      <c r="C4" s="2">
        <f>VLOOKUP(D4,Tabela3[#All],2,FALSE)</f>
        <v>13</v>
      </c>
      <c r="D4" s="24" t="s">
        <v>171</v>
      </c>
      <c r="E4" s="2">
        <f>VLOOKUP(F4,Tabela3[#All],2,FALSE)</f>
        <v>2</v>
      </c>
      <c r="F4" s="24" t="s">
        <v>12</v>
      </c>
      <c r="G4" s="2">
        <f>VLOOKUP(H4,Tabela3[#All],2,FALSE)</f>
        <v>18</v>
      </c>
      <c r="H4" s="24" t="s">
        <v>174</v>
      </c>
      <c r="I4" s="2">
        <f>VLOOKUP(J4,Tabela3[#All],2,FALSE)</f>
        <v>13</v>
      </c>
      <c r="J4" s="24" t="s">
        <v>171</v>
      </c>
      <c r="K4" s="2">
        <f>VLOOKUP(L4,Tabela3[#All],2,FALSE)</f>
        <v>17</v>
      </c>
      <c r="L4" s="25" t="s">
        <v>144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</v>
      </c>
      <c r="D5" s="6" t="s">
        <v>6</v>
      </c>
      <c r="E5" s="2">
        <f>VLOOKUP(F5,Tabela1[#All],2,FALSE)</f>
        <v>16</v>
      </c>
      <c r="F5" s="6" t="s">
        <v>21</v>
      </c>
      <c r="G5" s="2">
        <f>VLOOKUP(H5,Tabela1[#All],2,FALSE)</f>
        <v>25</v>
      </c>
      <c r="H5" s="6" t="s">
        <v>22</v>
      </c>
      <c r="I5" s="2">
        <f>VLOOKUP(J5,Tabela1[#All],2,FALSE)</f>
        <v>2</v>
      </c>
      <c r="J5" s="6" t="s">
        <v>24</v>
      </c>
      <c r="K5" s="2">
        <f>VLOOKUP(L5,Tabela1[#All],2,FALSE)</f>
        <v>23</v>
      </c>
      <c r="L5" s="22" t="s">
        <v>23</v>
      </c>
    </row>
    <row r="6" spans="1:12" x14ac:dyDescent="0.25">
      <c r="A6" s="139"/>
      <c r="B6" s="140"/>
      <c r="C6" s="2">
        <f>VLOOKUP(D6,Tabela3[#All],2,FALSE)</f>
        <v>17</v>
      </c>
      <c r="D6" s="24" t="s">
        <v>144</v>
      </c>
      <c r="E6" s="2">
        <f>VLOOKUP(F6,Tabela3[#All],2,FALSE)</f>
        <v>2</v>
      </c>
      <c r="F6" s="24" t="s">
        <v>12</v>
      </c>
      <c r="G6" s="2">
        <f>VLOOKUP(H6,Tabela3[#All],2,FALSE)</f>
        <v>18</v>
      </c>
      <c r="H6" s="24" t="s">
        <v>174</v>
      </c>
      <c r="I6" s="2">
        <f>VLOOKUP(J6,Tabela3[#All],2,FALSE)</f>
        <v>6</v>
      </c>
      <c r="J6" s="24" t="s">
        <v>140</v>
      </c>
      <c r="K6" s="2">
        <f>VLOOKUP(L6,Tabela3[#All],2,FALSE)</f>
        <v>17</v>
      </c>
      <c r="L6" s="25" t="s">
        <v>144</v>
      </c>
    </row>
    <row r="7" spans="1:12" hidden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</v>
      </c>
      <c r="D8" s="6" t="s">
        <v>6</v>
      </c>
      <c r="E8" s="2">
        <f>VLOOKUP(F8,Tabela1[#All],2,FALSE)</f>
        <v>1</v>
      </c>
      <c r="F8" s="6" t="s">
        <v>121</v>
      </c>
      <c r="G8" s="2">
        <f>VLOOKUP(H8,Tabela1[#All],2,FALSE)</f>
        <v>25</v>
      </c>
      <c r="H8" s="6" t="s">
        <v>22</v>
      </c>
      <c r="I8" s="2">
        <f>VLOOKUP(J8,Tabela1[#All],2,FALSE)</f>
        <v>2</v>
      </c>
      <c r="J8" s="6" t="s">
        <v>24</v>
      </c>
      <c r="K8" s="2">
        <f>VLOOKUP(L8,Tabela1[#All],2,FALSE)</f>
        <v>23</v>
      </c>
      <c r="L8" s="22" t="s">
        <v>23</v>
      </c>
    </row>
    <row r="9" spans="1:12" x14ac:dyDescent="0.25">
      <c r="A9" s="139"/>
      <c r="B9" s="140"/>
      <c r="C9" s="2">
        <f>VLOOKUP(D9,Tabela3[#All],2,FALSE)</f>
        <v>17</v>
      </c>
      <c r="D9" s="24" t="s">
        <v>144</v>
      </c>
      <c r="E9" s="2">
        <f>VLOOKUP(F9,Tabela3[#All],2,FALSE)</f>
        <v>1</v>
      </c>
      <c r="F9" s="24" t="s">
        <v>122</v>
      </c>
      <c r="G9" s="2">
        <f>VLOOKUP(H9,Tabela3[#All],2,FALSE)</f>
        <v>18</v>
      </c>
      <c r="H9" s="24" t="s">
        <v>174</v>
      </c>
      <c r="I9" s="2">
        <f>VLOOKUP(J9,Tabela3[#All],2,FALSE)</f>
        <v>6</v>
      </c>
      <c r="J9" s="24" t="s">
        <v>140</v>
      </c>
      <c r="K9" s="2">
        <f>VLOOKUP(L9,Tabela3[#All],2,FALSE)</f>
        <v>17</v>
      </c>
      <c r="L9" s="25" t="s">
        <v>144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3</v>
      </c>
      <c r="D10" s="6" t="s">
        <v>6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22</v>
      </c>
      <c r="I10" s="2">
        <f>VLOOKUP(J10,Tabela1[#All],2,FALSE)</f>
        <v>2</v>
      </c>
      <c r="J10" s="6" t="s">
        <v>24</v>
      </c>
      <c r="K10" s="2">
        <f>VLOOKUP(L10,Tabela1[#All],2,FALSE)</f>
        <v>21</v>
      </c>
      <c r="L10" s="22" t="s">
        <v>25</v>
      </c>
    </row>
    <row r="11" spans="1:12" x14ac:dyDescent="0.25">
      <c r="A11" s="139"/>
      <c r="B11" s="140"/>
      <c r="C11" s="2">
        <f>VLOOKUP(D11,Tabela3[#All],2,FALSE)</f>
        <v>17</v>
      </c>
      <c r="D11" s="24" t="s">
        <v>144</v>
      </c>
      <c r="E11" s="2">
        <f>VLOOKUP(F11,Tabela3[#All],2,FALSE)</f>
        <v>13</v>
      </c>
      <c r="F11" s="24" t="s">
        <v>171</v>
      </c>
      <c r="G11" s="2">
        <f>VLOOKUP(H11,Tabela3[#All],2,FALSE)</f>
        <v>18</v>
      </c>
      <c r="H11" s="24" t="s">
        <v>174</v>
      </c>
      <c r="I11" s="2">
        <f>VLOOKUP(J11,Tabela3[#All],2,FALSE)</f>
        <v>6</v>
      </c>
      <c r="J11" s="24" t="s">
        <v>140</v>
      </c>
      <c r="K11" s="2">
        <f>VLOOKUP(L11,Tabela3[#All],2,FALSE)</f>
        <v>9</v>
      </c>
      <c r="L11" s="25" t="s">
        <v>13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3</v>
      </c>
      <c r="D12" s="6" t="s">
        <v>6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23</v>
      </c>
      <c r="I12" s="2">
        <f>VLOOKUP(J12,Tabela1[#All],2,FALSE)</f>
        <v>2</v>
      </c>
      <c r="J12" s="46" t="s">
        <v>24</v>
      </c>
      <c r="K12" s="2">
        <f>VLOOKUP(L12,Tabela1[#All],2,FALSE)</f>
        <v>21</v>
      </c>
      <c r="L12" s="22" t="s">
        <v>25</v>
      </c>
    </row>
    <row r="13" spans="1:12" x14ac:dyDescent="0.25">
      <c r="A13" s="141"/>
      <c r="B13" s="142"/>
      <c r="C13" s="23">
        <f>VLOOKUP(D13,Tabela3[#All],2,FALSE)</f>
        <v>17</v>
      </c>
      <c r="D13" s="27" t="s">
        <v>144</v>
      </c>
      <c r="E13" s="23">
        <f>VLOOKUP(F13,Tabela3[#All],2,FALSE)</f>
        <v>13</v>
      </c>
      <c r="F13" s="24" t="s">
        <v>171</v>
      </c>
      <c r="G13" s="23">
        <f>VLOOKUP(H13,Tabela3[#All],2,FALSE)</f>
        <v>17</v>
      </c>
      <c r="H13" s="27" t="s">
        <v>144</v>
      </c>
      <c r="I13" s="47">
        <f>VLOOKUP(J13,Tabela3[#All],2,FALSE)</f>
        <v>6</v>
      </c>
      <c r="J13" s="45" t="s">
        <v>140</v>
      </c>
      <c r="K13" s="47">
        <f>VLOOKUP(L13,Tabela3[#All],2,FALSE)</f>
        <v>9</v>
      </c>
      <c r="L13" s="26" t="s">
        <v>13</v>
      </c>
    </row>
    <row r="15" spans="1:12" ht="14.1" customHeight="1" x14ac:dyDescent="0.25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J4 F11 H4 H6 D4 H9 H11 J6 J9 J11 J13 L4 L6 L9 F13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C27B712F-6626-4E2A-A9E1-BB1EF59A9126}">
          <x14:formula1>
            <xm:f>Mock_Tables!$K$5:$K$30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A2" sqref="A2"/>
    </sheetView>
  </sheetViews>
  <sheetFormatPr defaultColWidth="17" defaultRowHeight="15" x14ac:dyDescent="0.25"/>
  <cols>
    <col min="1" max="2" width="8.85546875" style="32" customWidth="1"/>
    <col min="3" max="3" width="7.42578125" style="32" customWidth="1"/>
    <col min="4" max="4" width="17" style="32"/>
    <col min="5" max="5" width="7.42578125" style="32" bestFit="1" customWidth="1"/>
    <col min="6" max="6" width="17" style="32"/>
    <col min="7" max="7" width="7.42578125" style="32" bestFit="1" customWidth="1"/>
    <col min="8" max="8" width="17" style="32"/>
    <col min="9" max="9" width="7.42578125" style="32" bestFit="1" customWidth="1"/>
    <col min="10" max="10" width="17" style="32"/>
    <col min="11" max="11" width="7.42578125" style="32" bestFit="1" customWidth="1"/>
    <col min="12" max="16384" width="17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26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12</v>
      </c>
      <c r="B2" s="1" t="s">
        <v>27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</v>
      </c>
      <c r="D3" s="6" t="s">
        <v>121</v>
      </c>
      <c r="E3" s="2">
        <f>VLOOKUP(F3,Tabela1[#All],2,FALSE)</f>
        <v>7</v>
      </c>
      <c r="F3" s="6" t="s">
        <v>29</v>
      </c>
      <c r="G3" s="2">
        <f>VLOOKUP(H3,Tabela1[#All],2,FALSE)</f>
        <v>8</v>
      </c>
      <c r="H3" s="6" t="s">
        <v>30</v>
      </c>
      <c r="I3" s="2">
        <f>VLOOKUP(J3,Tabela1[#All],2,FALSE)</f>
        <v>11</v>
      </c>
      <c r="J3" s="6" t="s">
        <v>31</v>
      </c>
      <c r="K3" s="2">
        <f>VLOOKUP(L3,Tabela1[#All],2,FALSE)</f>
        <v>8</v>
      </c>
      <c r="L3" s="22" t="s">
        <v>30</v>
      </c>
    </row>
    <row r="4" spans="1:12" ht="28.5" x14ac:dyDescent="0.25">
      <c r="A4" s="139"/>
      <c r="B4" s="140"/>
      <c r="C4" s="2">
        <f>VLOOKUP(D4,Tabela3[#All],2,FALSE)</f>
        <v>1</v>
      </c>
      <c r="D4" s="24" t="s">
        <v>122</v>
      </c>
      <c r="E4" s="2">
        <f>VLOOKUP(F4,Tabela3[#All],2,FALSE)</f>
        <v>20</v>
      </c>
      <c r="F4" s="24" t="s">
        <v>169</v>
      </c>
      <c r="G4" s="2">
        <f>VLOOKUP(H4,Tabela3[#All],2,FALSE)</f>
        <v>6</v>
      </c>
      <c r="H4" s="24" t="s">
        <v>140</v>
      </c>
      <c r="I4" s="2">
        <f>VLOOKUP(J4,Tabela3[#All],2,FALSE)</f>
        <v>10</v>
      </c>
      <c r="J4" s="24" t="s">
        <v>143</v>
      </c>
      <c r="K4" s="2">
        <f>VLOOKUP(L4,Tabela3[#All],2,FALSE)</f>
        <v>6</v>
      </c>
      <c r="L4" s="25" t="s">
        <v>140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17</v>
      </c>
      <c r="D5" s="6" t="s">
        <v>33</v>
      </c>
      <c r="E5" s="2">
        <f>VLOOKUP(F5,Tabela1[#All],2,FALSE)</f>
        <v>22</v>
      </c>
      <c r="F5" s="6" t="s">
        <v>32</v>
      </c>
      <c r="G5" s="2">
        <f>VLOOKUP(H5,Tabela1[#All],2,FALSE)</f>
        <v>17</v>
      </c>
      <c r="H5" s="6" t="s">
        <v>33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28</v>
      </c>
    </row>
    <row r="6" spans="1:12" x14ac:dyDescent="0.25">
      <c r="A6" s="139"/>
      <c r="B6" s="140"/>
      <c r="C6" s="2">
        <f>VLOOKUP(D6,Tabela3[#All],2,FALSE)</f>
        <v>2</v>
      </c>
      <c r="D6" s="24" t="s">
        <v>12</v>
      </c>
      <c r="E6" s="2">
        <f>VLOOKUP(F6,Tabela3[#All],2,FALSE)</f>
        <v>17</v>
      </c>
      <c r="F6" s="24" t="s">
        <v>144</v>
      </c>
      <c r="G6" s="2">
        <f>VLOOKUP(H6,Tabela3[#All],2,FALSE)</f>
        <v>2</v>
      </c>
      <c r="H6" s="24" t="s">
        <v>12</v>
      </c>
      <c r="I6" s="2">
        <f>VLOOKUP(J6,Tabela3[#All],2,FALSE)</f>
        <v>12</v>
      </c>
      <c r="J6" s="24" t="s">
        <v>14</v>
      </c>
      <c r="K6" s="2">
        <f>VLOOKUP(L6,Tabela3[#All],2,FALSE)</f>
        <v>10</v>
      </c>
      <c r="L6" s="25" t="s">
        <v>143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0" x14ac:dyDescent="0.25">
      <c r="A8" s="139" t="s">
        <v>8</v>
      </c>
      <c r="B8" s="140">
        <v>0.85763888888888884</v>
      </c>
      <c r="C8" s="2">
        <f>VLOOKUP(D8,Tabela1[#All],2,FALSE)</f>
        <v>11</v>
      </c>
      <c r="D8" s="6" t="s">
        <v>31</v>
      </c>
      <c r="E8" s="2">
        <f>VLOOKUP(F8,Tabela1[#All],2,FALSE)</f>
        <v>22</v>
      </c>
      <c r="F8" s="6" t="s">
        <v>32</v>
      </c>
      <c r="G8" s="2">
        <f>VLOOKUP(H8,Tabela1[#All],2,FALSE)</f>
        <v>7</v>
      </c>
      <c r="H8" s="6" t="s">
        <v>29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28</v>
      </c>
    </row>
    <row r="9" spans="1:12" x14ac:dyDescent="0.25">
      <c r="A9" s="139"/>
      <c r="B9" s="140"/>
      <c r="C9" s="2">
        <f>VLOOKUP(D9,Tabela3[#All],2,FALSE)</f>
        <v>10</v>
      </c>
      <c r="D9" s="24" t="s">
        <v>143</v>
      </c>
      <c r="E9" s="2">
        <f>VLOOKUP(F9,Tabela3[#All],2,FALSE)</f>
        <v>17</v>
      </c>
      <c r="F9" s="24" t="s">
        <v>144</v>
      </c>
      <c r="G9" s="2">
        <f>VLOOKUP(H9,Tabela3[#All],2,FALSE)</f>
        <v>20</v>
      </c>
      <c r="H9" s="24" t="s">
        <v>169</v>
      </c>
      <c r="I9" s="2">
        <f>VLOOKUP(J9,Tabela3[#All],2,FALSE)</f>
        <v>12</v>
      </c>
      <c r="J9" s="24" t="s">
        <v>14</v>
      </c>
      <c r="K9" s="2">
        <f>VLOOKUP(L9,Tabela3[#All],2,FALSE)</f>
        <v>10</v>
      </c>
      <c r="L9" s="25" t="s">
        <v>143</v>
      </c>
    </row>
    <row r="10" spans="1:12" ht="30" x14ac:dyDescent="0.25">
      <c r="A10" s="139" t="s">
        <v>10</v>
      </c>
      <c r="B10" s="140">
        <v>0.89236111111111116</v>
      </c>
      <c r="C10" s="2">
        <f>VLOOKUP(D10,Tabela1[#All],2,FALSE)</f>
        <v>11</v>
      </c>
      <c r="D10" s="6" t="s">
        <v>31</v>
      </c>
      <c r="E10" s="2">
        <f>VLOOKUP(F10,Tabela1[#All],2,FALSE)</f>
        <v>22</v>
      </c>
      <c r="F10" s="6" t="s">
        <v>32</v>
      </c>
      <c r="G10" s="2">
        <f>VLOOKUP(H10,Tabela1[#All],2,FALSE)</f>
        <v>7</v>
      </c>
      <c r="H10" s="6" t="s">
        <v>29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28</v>
      </c>
    </row>
    <row r="11" spans="1:12" x14ac:dyDescent="0.25">
      <c r="A11" s="139"/>
      <c r="B11" s="140"/>
      <c r="C11" s="2">
        <f>VLOOKUP(D11,Tabela3[#All],2,FALSE)</f>
        <v>10</v>
      </c>
      <c r="D11" s="24" t="s">
        <v>143</v>
      </c>
      <c r="E11" s="2">
        <f>VLOOKUP(F11,Tabela3[#All],2,FALSE)</f>
        <v>17</v>
      </c>
      <c r="F11" s="24" t="s">
        <v>144</v>
      </c>
      <c r="G11" s="2">
        <f>VLOOKUP(H11,Tabela3[#All],2,FALSE)</f>
        <v>20</v>
      </c>
      <c r="H11" s="24" t="s">
        <v>169</v>
      </c>
      <c r="I11" s="2">
        <f>VLOOKUP(J11,Tabela3[#All],2,FALSE)</f>
        <v>12</v>
      </c>
      <c r="J11" s="24" t="s">
        <v>14</v>
      </c>
      <c r="K11" s="2">
        <f>VLOOKUP(L11,Tabela3[#All],2,FALSE)</f>
        <v>10</v>
      </c>
      <c r="L11" s="25" t="s">
        <v>143</v>
      </c>
    </row>
    <row r="12" spans="1:12" ht="30" x14ac:dyDescent="0.25">
      <c r="A12" s="139" t="s">
        <v>11</v>
      </c>
      <c r="B12" s="140">
        <v>0.92708333333333337</v>
      </c>
      <c r="C12" s="2">
        <f>VLOOKUP(D12,Tabela1[#All],2,FALSE)</f>
        <v>11</v>
      </c>
      <c r="D12" s="6" t="s">
        <v>31</v>
      </c>
      <c r="E12" s="2">
        <f>VLOOKUP(F12,Tabela1[#All],2,FALSE)</f>
        <v>22</v>
      </c>
      <c r="F12" s="6" t="s">
        <v>32</v>
      </c>
      <c r="G12" s="2">
        <f>VLOOKUP(H12,Tabela1[#All],2,FALSE)</f>
        <v>7</v>
      </c>
      <c r="H12" s="6" t="s">
        <v>29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28</v>
      </c>
    </row>
    <row r="13" spans="1:12" x14ac:dyDescent="0.25">
      <c r="A13" s="141"/>
      <c r="B13" s="142"/>
      <c r="C13" s="23">
        <f>VLOOKUP(D13,Tabela3[#All],2,FALSE)</f>
        <v>10</v>
      </c>
      <c r="D13" s="27" t="s">
        <v>143</v>
      </c>
      <c r="E13" s="23">
        <f>VLOOKUP(F13,Tabela3[#All],2,FALSE)</f>
        <v>17</v>
      </c>
      <c r="F13" s="27" t="s">
        <v>144</v>
      </c>
      <c r="G13" s="23">
        <f>VLOOKUP(H13,Tabela3[#All],2,FALSE)</f>
        <v>20</v>
      </c>
      <c r="H13" s="27" t="s">
        <v>169</v>
      </c>
      <c r="I13" s="23">
        <f>VLOOKUP(J13,Tabela3[#All],2,FALSE)</f>
        <v>12</v>
      </c>
      <c r="J13" s="27" t="s">
        <v>14</v>
      </c>
      <c r="K13" s="23">
        <f>VLOOKUP(L13,Tabela3[#All],2,FALSE)</f>
        <v>10</v>
      </c>
      <c r="L13" s="25" t="s">
        <v>143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27543850-9A7A-469D-A7AA-003F3A8A39F5}">
          <x14:formula1>
            <xm:f>Mock_Tables!$K$5:$K$30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A2" sqref="A2"/>
    </sheetView>
  </sheetViews>
  <sheetFormatPr defaultColWidth="18.140625" defaultRowHeight="15" x14ac:dyDescent="0.25"/>
  <cols>
    <col min="1" max="1" width="8.28515625" style="32" customWidth="1"/>
    <col min="2" max="2" width="10.42578125" style="32" customWidth="1"/>
    <col min="3" max="3" width="7.42578125" style="32" bestFit="1" customWidth="1"/>
    <col min="4" max="16384" width="18.140625" style="32"/>
  </cols>
  <sheetData>
    <row r="1" spans="1:12" ht="19.5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35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5</v>
      </c>
      <c r="B2" s="1" t="s">
        <v>87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15</v>
      </c>
      <c r="D3" s="6" t="s">
        <v>37</v>
      </c>
      <c r="E3" s="2">
        <f>VLOOKUP(F3,Tabela1[#All],2,FALSE)</f>
        <v>15</v>
      </c>
      <c r="F3" s="6" t="s">
        <v>37</v>
      </c>
      <c r="G3" s="2">
        <f>VLOOKUP(H3,Tabela1[#All],2,FALSE)</f>
        <v>12</v>
      </c>
      <c r="H3" s="6" t="s">
        <v>38</v>
      </c>
      <c r="I3" s="2">
        <f>VLOOKUP(J3,Tabela1[#All],2,FALSE)</f>
        <v>18</v>
      </c>
      <c r="J3" s="6" t="s">
        <v>39</v>
      </c>
      <c r="K3" s="2">
        <f>VLOOKUP(L3,Tabela1[#All],2,FALSE)</f>
        <v>14</v>
      </c>
      <c r="L3" s="22" t="s">
        <v>40</v>
      </c>
    </row>
    <row r="4" spans="1:12" ht="28.5" x14ac:dyDescent="0.25">
      <c r="A4" s="139"/>
      <c r="B4" s="140"/>
      <c r="C4" s="2">
        <f>VLOOKUP(D4,Tabela3[#All],2,FALSE)</f>
        <v>4</v>
      </c>
      <c r="D4" s="24" t="s">
        <v>15</v>
      </c>
      <c r="E4" s="2">
        <f>VLOOKUP(F4,Tabela3[#All],2,FALSE)</f>
        <v>4</v>
      </c>
      <c r="F4" s="24" t="s">
        <v>15</v>
      </c>
      <c r="G4" s="2">
        <f>VLOOKUP(H4,Tabela3[#All],2,FALSE)</f>
        <v>3</v>
      </c>
      <c r="H4" s="24" t="s">
        <v>138</v>
      </c>
      <c r="I4" s="2">
        <f>VLOOKUP(J4,Tabela3[#All],2,FALSE)</f>
        <v>2</v>
      </c>
      <c r="J4" s="24" t="s">
        <v>12</v>
      </c>
      <c r="K4" s="2">
        <f>VLOOKUP(L4,Tabela3[#All],2,FALSE)</f>
        <v>5</v>
      </c>
      <c r="L4" s="25" t="s">
        <v>139</v>
      </c>
    </row>
    <row r="5" spans="1:12" ht="30" x14ac:dyDescent="0.25">
      <c r="A5" s="139" t="s">
        <v>5</v>
      </c>
      <c r="B5" s="140">
        <v>0.81597222222222221</v>
      </c>
      <c r="C5" s="2">
        <f>VLOOKUP(D5,Tabela1[#All],2,FALSE)</f>
        <v>28</v>
      </c>
      <c r="D5" s="6" t="s">
        <v>41</v>
      </c>
      <c r="E5" s="2">
        <f>VLOOKUP(F5,Tabela1[#All],2,FALSE)</f>
        <v>15</v>
      </c>
      <c r="F5" s="6" t="s">
        <v>37</v>
      </c>
      <c r="G5" s="2">
        <f>VLOOKUP(H5,Tabela1[#All],2,FALSE)</f>
        <v>12</v>
      </c>
      <c r="H5" s="6" t="s">
        <v>38</v>
      </c>
      <c r="I5" s="2">
        <f>VLOOKUP(J5,Tabela1[#All],2,FALSE)</f>
        <v>18</v>
      </c>
      <c r="J5" s="6" t="s">
        <v>39</v>
      </c>
      <c r="K5" s="2">
        <f>VLOOKUP(L5,Tabela1[#All],2,FALSE)</f>
        <v>14</v>
      </c>
      <c r="L5" s="22" t="s">
        <v>40</v>
      </c>
    </row>
    <row r="6" spans="1:12" ht="28.5" x14ac:dyDescent="0.25">
      <c r="A6" s="139"/>
      <c r="B6" s="140"/>
      <c r="C6" s="2">
        <f>VLOOKUP(D6,Tabela3[#All],2,FALSE)</f>
        <v>1</v>
      </c>
      <c r="D6" s="24" t="s">
        <v>122</v>
      </c>
      <c r="E6" s="2">
        <f>VLOOKUP(F6,Tabela3[#All],2,FALSE)</f>
        <v>4</v>
      </c>
      <c r="F6" s="24" t="s">
        <v>15</v>
      </c>
      <c r="G6" s="2">
        <f>VLOOKUP(H6,Tabela3[#All],2,FALSE)</f>
        <v>3</v>
      </c>
      <c r="H6" s="24" t="s">
        <v>138</v>
      </c>
      <c r="I6" s="2">
        <f>VLOOKUP(J6,Tabela3[#All],2,FALSE)</f>
        <v>2</v>
      </c>
      <c r="J6" s="24" t="s">
        <v>12</v>
      </c>
      <c r="K6" s="2">
        <f>VLOOKUP(L6,Tabela3[#All],2,FALSE)</f>
        <v>5</v>
      </c>
      <c r="L6" s="25" t="s">
        <v>139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customHeight="1" x14ac:dyDescent="0.25">
      <c r="A8" s="139" t="s">
        <v>8</v>
      </c>
      <c r="B8" s="140">
        <v>0.85763888888888884</v>
      </c>
      <c r="C8" s="2">
        <f>VLOOKUP(D8,Tabela1[#All],2,FALSE)</f>
        <v>30</v>
      </c>
      <c r="D8" s="6" t="s">
        <v>42</v>
      </c>
      <c r="E8" s="2">
        <f>VLOOKUP(F8,Tabela1[#All],2,FALSE)</f>
        <v>15</v>
      </c>
      <c r="F8" s="6" t="s">
        <v>37</v>
      </c>
      <c r="G8" s="2">
        <f>VLOOKUP(H8,Tabela1[#All],2,FALSE)</f>
        <v>9</v>
      </c>
      <c r="H8" s="6" t="s">
        <v>43</v>
      </c>
      <c r="I8" s="2">
        <f>VLOOKUP(J8,Tabela1[#All],2,FALSE)</f>
        <v>20</v>
      </c>
      <c r="J8" s="6" t="s">
        <v>44</v>
      </c>
      <c r="K8" s="2">
        <f>VLOOKUP(L8,Tabela1[#All],2,FALSE)</f>
        <v>14</v>
      </c>
      <c r="L8" s="22" t="s">
        <v>40</v>
      </c>
    </row>
    <row r="9" spans="1:12" ht="28.5" x14ac:dyDescent="0.25">
      <c r="A9" s="139"/>
      <c r="B9" s="140"/>
      <c r="C9" s="2">
        <f>VLOOKUP(D9,Tabela3[#All],2,FALSE)</f>
        <v>16</v>
      </c>
      <c r="D9" s="24" t="s">
        <v>19</v>
      </c>
      <c r="E9" s="2">
        <f>VLOOKUP(F9,Tabela3[#All],2,FALSE)</f>
        <v>4</v>
      </c>
      <c r="F9" s="24" t="s">
        <v>15</v>
      </c>
      <c r="G9" s="2">
        <f>VLOOKUP(H9,Tabela3[#All],2,FALSE)</f>
        <v>6</v>
      </c>
      <c r="H9" s="24" t="s">
        <v>140</v>
      </c>
      <c r="I9" s="2">
        <f>VLOOKUP(J9,Tabela3[#All],2,FALSE)</f>
        <v>3</v>
      </c>
      <c r="J9" s="24" t="s">
        <v>138</v>
      </c>
      <c r="K9" s="2">
        <f>VLOOKUP(L9,Tabela3[#All],2,FALSE)</f>
        <v>5</v>
      </c>
      <c r="L9" s="25" t="s">
        <v>139</v>
      </c>
    </row>
    <row r="10" spans="1:12" ht="43.5" customHeight="1" x14ac:dyDescent="0.25">
      <c r="A10" s="139" t="s">
        <v>10</v>
      </c>
      <c r="B10" s="140">
        <v>0.89236111111111116</v>
      </c>
      <c r="C10" s="2">
        <f>VLOOKUP(D10,Tabela1[#All],2,FALSE)</f>
        <v>28</v>
      </c>
      <c r="D10" s="6" t="s">
        <v>41</v>
      </c>
      <c r="E10" s="2">
        <f>VLOOKUP(F10,Tabela1[#All],2,FALSE)</f>
        <v>12</v>
      </c>
      <c r="F10" s="6" t="s">
        <v>38</v>
      </c>
      <c r="G10" s="2">
        <f>VLOOKUP(H10,Tabela1[#All],2,FALSE)</f>
        <v>9</v>
      </c>
      <c r="H10" s="6" t="s">
        <v>43</v>
      </c>
      <c r="I10" s="2">
        <f>VLOOKUP(J10,Tabela1[#All],2,FALSE)</f>
        <v>20</v>
      </c>
      <c r="J10" s="6" t="s">
        <v>44</v>
      </c>
      <c r="K10" s="2">
        <f>VLOOKUP(L10,Tabela1[#All],2,FALSE)</f>
        <v>14</v>
      </c>
      <c r="L10" s="22" t="s">
        <v>40</v>
      </c>
    </row>
    <row r="11" spans="1:12" ht="17.25" customHeight="1" x14ac:dyDescent="0.25">
      <c r="A11" s="139"/>
      <c r="B11" s="140"/>
      <c r="C11" s="2">
        <f>VLOOKUP(D11,Tabela3[#All],2,FALSE)</f>
        <v>1</v>
      </c>
      <c r="D11" s="24" t="s">
        <v>122</v>
      </c>
      <c r="E11" s="2">
        <f>VLOOKUP(F11,Tabela3[#All],2,FALSE)</f>
        <v>3</v>
      </c>
      <c r="F11" s="24" t="s">
        <v>138</v>
      </c>
      <c r="G11" s="2">
        <f>VLOOKUP(H11,Tabela3[#All],2,FALSE)</f>
        <v>6</v>
      </c>
      <c r="H11" s="24" t="s">
        <v>140</v>
      </c>
      <c r="I11" s="2">
        <f>VLOOKUP(J11,Tabela3[#All],2,FALSE)</f>
        <v>3</v>
      </c>
      <c r="J11" s="24" t="s">
        <v>138</v>
      </c>
      <c r="K11" s="2">
        <f>VLOOKUP(L11,Tabela3[#All],2,FALSE)</f>
        <v>5</v>
      </c>
      <c r="L11" s="25" t="s">
        <v>139</v>
      </c>
    </row>
    <row r="12" spans="1:12" ht="48" customHeight="1" x14ac:dyDescent="0.25">
      <c r="A12" s="139" t="s">
        <v>11</v>
      </c>
      <c r="B12" s="140">
        <v>0.92708333333333337</v>
      </c>
      <c r="C12" s="2">
        <f>VLOOKUP(D12,Tabela1[#All],2,FALSE)</f>
        <v>28</v>
      </c>
      <c r="D12" s="6" t="s">
        <v>41</v>
      </c>
      <c r="E12" s="2">
        <f>VLOOKUP(F12,Tabela1[#All],2,FALSE)</f>
        <v>12</v>
      </c>
      <c r="F12" s="6" t="s">
        <v>38</v>
      </c>
      <c r="G12" s="2">
        <f>VLOOKUP(H12,Tabela1[#All],2,FALSE)</f>
        <v>28</v>
      </c>
      <c r="H12" s="6" t="s">
        <v>41</v>
      </c>
      <c r="I12" s="2">
        <f>VLOOKUP(J12,Tabela1[#All],2,FALSE)</f>
        <v>30</v>
      </c>
      <c r="J12" s="6" t="s">
        <v>42</v>
      </c>
      <c r="K12" s="2">
        <f>VLOOKUP(L12,Tabela1[#All],2,FALSE)</f>
        <v>1</v>
      </c>
      <c r="L12" s="22" t="s">
        <v>121</v>
      </c>
    </row>
    <row r="13" spans="1:12" ht="29.25" thickBot="1" x14ac:dyDescent="0.3">
      <c r="A13" s="141"/>
      <c r="B13" s="142"/>
      <c r="C13" s="23">
        <f>VLOOKUP(D13,Tabela3[#All],2,FALSE)</f>
        <v>1</v>
      </c>
      <c r="D13" s="24" t="s">
        <v>122</v>
      </c>
      <c r="E13" s="23">
        <f>VLOOKUP(F13,Tabela3[#All],2,FALSE)</f>
        <v>3</v>
      </c>
      <c r="F13" s="27" t="s">
        <v>138</v>
      </c>
      <c r="G13" s="23">
        <f>VLOOKUP(H13,Tabela3[#All],2,FALSE)</f>
        <v>1</v>
      </c>
      <c r="H13" s="24" t="s">
        <v>122</v>
      </c>
      <c r="I13" s="23">
        <f>VLOOKUP(J13,Tabela3[#All],2,FALSE)</f>
        <v>16</v>
      </c>
      <c r="J13" s="24" t="s">
        <v>19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  <x14:dataValidation type="list" allowBlank="1" showInputMessage="1" showErrorMessage="1" xr:uid="{812D49BD-4F15-4246-80E2-F5AD0C7E8DF7}">
          <x14:formula1>
            <xm:f>Mock_Tables!$K$5:$K$30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A2" sqref="A2"/>
    </sheetView>
  </sheetViews>
  <sheetFormatPr defaultColWidth="19" defaultRowHeight="15" x14ac:dyDescent="0.25"/>
  <sheetData>
    <row r="1" spans="1:12" ht="19.5" x14ac:dyDescent="0.2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45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6</v>
      </c>
      <c r="B2" s="4" t="s">
        <v>46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x14ac:dyDescent="0.25">
      <c r="A3" s="139" t="s">
        <v>3</v>
      </c>
      <c r="B3" s="140">
        <v>0.78125</v>
      </c>
      <c r="C3" s="2">
        <f>VLOOKUP(D3,Tabela1[#All],2,FALSE)</f>
        <v>10</v>
      </c>
      <c r="D3" s="6" t="s">
        <v>47</v>
      </c>
      <c r="E3" s="2">
        <f>VLOOKUP(F3,Tabela1[#All],2,FALSE)</f>
        <v>5</v>
      </c>
      <c r="F3" s="6" t="s">
        <v>48</v>
      </c>
      <c r="G3" s="2">
        <f>VLOOKUP(H3,Tabela1[#All],2,FALSE)</f>
        <v>13</v>
      </c>
      <c r="H3" s="6" t="s">
        <v>49</v>
      </c>
      <c r="I3" s="2">
        <f>VLOOKUP(J3,Tabela1[#All],2,FALSE)</f>
        <v>5</v>
      </c>
      <c r="J3" s="6" t="s">
        <v>48</v>
      </c>
      <c r="K3" s="2">
        <f>VLOOKUP(L3,Tabela1[#All],2,FALSE)</f>
        <v>26</v>
      </c>
      <c r="L3" s="22" t="s">
        <v>50</v>
      </c>
    </row>
    <row r="4" spans="1:12" x14ac:dyDescent="0.25">
      <c r="A4" s="139"/>
      <c r="B4" s="140"/>
      <c r="C4" s="2">
        <f>VLOOKUP(D4,Tabela3[#All],2,FALSE)</f>
        <v>9</v>
      </c>
      <c r="D4" s="24" t="s">
        <v>13</v>
      </c>
      <c r="E4" s="2">
        <f>VLOOKUP(F4,Tabela3[#All],2,FALSE)</f>
        <v>3</v>
      </c>
      <c r="F4" s="24" t="s">
        <v>138</v>
      </c>
      <c r="G4" s="2">
        <f>VLOOKUP(H4,Tabela3[#All],2,FALSE)</f>
        <v>1</v>
      </c>
      <c r="H4" s="24" t="s">
        <v>122</v>
      </c>
      <c r="I4" s="2">
        <f>VLOOKUP(J4,Tabela3[#All],2,FALSE)</f>
        <v>3</v>
      </c>
      <c r="J4" s="24" t="s">
        <v>138</v>
      </c>
      <c r="K4" s="2">
        <f>VLOOKUP(L4,Tabela3[#All],2,FALSE)</f>
        <v>7</v>
      </c>
      <c r="L4" s="25" t="s">
        <v>141</v>
      </c>
    </row>
    <row r="5" spans="1:12" ht="60" x14ac:dyDescent="0.25">
      <c r="A5" s="139" t="s">
        <v>5</v>
      </c>
      <c r="B5" s="140">
        <v>0.81597222222222221</v>
      </c>
      <c r="C5" s="2">
        <f>VLOOKUP(D5,Tabela1[#All],2,FALSE)</f>
        <v>10</v>
      </c>
      <c r="D5" s="6" t="s">
        <v>47</v>
      </c>
      <c r="E5" s="2">
        <f>VLOOKUP(F5,Tabela1[#All],2,FALSE)</f>
        <v>5</v>
      </c>
      <c r="F5" s="6" t="s">
        <v>48</v>
      </c>
      <c r="G5" s="2">
        <f>VLOOKUP(H5,Tabela1[#All],2,FALSE)</f>
        <v>13</v>
      </c>
      <c r="H5" s="6" t="s">
        <v>49</v>
      </c>
      <c r="I5" s="2">
        <f>VLOOKUP(J5,Tabela1[#All],2,FALSE)</f>
        <v>29</v>
      </c>
      <c r="J5" s="6" t="s">
        <v>51</v>
      </c>
      <c r="K5" s="2">
        <f>VLOOKUP(L5,Tabela1[#All],2,FALSE)</f>
        <v>26</v>
      </c>
      <c r="L5" s="22" t="s">
        <v>50</v>
      </c>
    </row>
    <row r="6" spans="1:12" x14ac:dyDescent="0.25">
      <c r="A6" s="139"/>
      <c r="B6" s="140"/>
      <c r="C6" s="2">
        <f>VLOOKUP(D6,Tabela3[#All],2,FALSE)</f>
        <v>9</v>
      </c>
      <c r="D6" s="24" t="s">
        <v>13</v>
      </c>
      <c r="E6" s="2">
        <f>VLOOKUP(F6,Tabela3[#All],2,FALSE)</f>
        <v>3</v>
      </c>
      <c r="F6" s="24" t="s">
        <v>138</v>
      </c>
      <c r="G6" s="2">
        <f>VLOOKUP(H6,Tabela3[#All],2,FALSE)</f>
        <v>1</v>
      </c>
      <c r="H6" s="24" t="s">
        <v>122</v>
      </c>
      <c r="I6" s="2">
        <f>VLOOKUP(J6,Tabela3[#All],2,FALSE)</f>
        <v>7</v>
      </c>
      <c r="J6" s="24" t="s">
        <v>141</v>
      </c>
      <c r="K6" s="2">
        <f>VLOOKUP(L6,Tabela3[#All],2,FALSE)</f>
        <v>7</v>
      </c>
      <c r="L6" s="25" t="s">
        <v>141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13</v>
      </c>
      <c r="D8" s="6" t="s">
        <v>49</v>
      </c>
      <c r="E8" s="2">
        <f>VLOOKUP(F8,Tabela1[#All],2,FALSE)</f>
        <v>5</v>
      </c>
      <c r="F8" s="6" t="s">
        <v>48</v>
      </c>
      <c r="G8" s="2">
        <f>VLOOKUP(H8,Tabela1[#All],2,FALSE)</f>
        <v>13</v>
      </c>
      <c r="H8" s="6" t="s">
        <v>49</v>
      </c>
      <c r="I8" s="2">
        <f>VLOOKUP(J8,Tabela1[#All],2,FALSE)</f>
        <v>29</v>
      </c>
      <c r="J8" s="6" t="s">
        <v>51</v>
      </c>
      <c r="K8" s="2">
        <f>VLOOKUP(L8,Tabela1[#All],2,FALSE)</f>
        <v>26</v>
      </c>
      <c r="L8" s="22" t="s">
        <v>50</v>
      </c>
    </row>
    <row r="9" spans="1:12" x14ac:dyDescent="0.25">
      <c r="A9" s="139"/>
      <c r="B9" s="140"/>
      <c r="C9" s="2">
        <f>VLOOKUP(D9,Tabela3[#All],2,FALSE)</f>
        <v>1</v>
      </c>
      <c r="D9" s="24" t="s">
        <v>122</v>
      </c>
      <c r="E9" s="2">
        <f>VLOOKUP(F9,Tabela3[#All],2,FALSE)</f>
        <v>3</v>
      </c>
      <c r="F9" s="24" t="s">
        <v>138</v>
      </c>
      <c r="G9" s="2">
        <f>VLOOKUP(H9,Tabela3[#All],2,FALSE)</f>
        <v>1</v>
      </c>
      <c r="H9" s="24" t="s">
        <v>122</v>
      </c>
      <c r="I9" s="2">
        <f>VLOOKUP(J9,Tabela3[#All],2,FALSE)</f>
        <v>7</v>
      </c>
      <c r="J9" s="24" t="s">
        <v>141</v>
      </c>
      <c r="K9" s="2">
        <f>VLOOKUP(L9,Tabela3[#All],2,FALSE)</f>
        <v>7</v>
      </c>
      <c r="L9" s="25" t="s">
        <v>141</v>
      </c>
    </row>
    <row r="10" spans="1:12" ht="60" x14ac:dyDescent="0.25">
      <c r="A10" s="139" t="s">
        <v>10</v>
      </c>
      <c r="B10" s="140">
        <v>0.89236111111111116</v>
      </c>
      <c r="C10" s="2">
        <f>VLOOKUP(D10,Tabela1[#All],2,FALSE)</f>
        <v>24</v>
      </c>
      <c r="D10" s="6" t="s">
        <v>52</v>
      </c>
      <c r="E10" s="2">
        <f>VLOOKUP(F10,Tabela1[#All],2,FALSE)</f>
        <v>19</v>
      </c>
      <c r="F10" s="6" t="s">
        <v>53</v>
      </c>
      <c r="G10" s="2">
        <f>VLOOKUP(H10,Tabela1[#All],2,FALSE)</f>
        <v>10</v>
      </c>
      <c r="H10" s="6" t="s">
        <v>47</v>
      </c>
      <c r="I10" s="2">
        <f>VLOOKUP(J10,Tabela1[#All],2,FALSE)</f>
        <v>29</v>
      </c>
      <c r="J10" s="6" t="s">
        <v>51</v>
      </c>
      <c r="K10" s="2">
        <f>VLOOKUP(L10,Tabela1[#All],2,FALSE)</f>
        <v>26</v>
      </c>
      <c r="L10" s="22" t="s">
        <v>50</v>
      </c>
    </row>
    <row r="11" spans="1:12" x14ac:dyDescent="0.25">
      <c r="A11" s="139"/>
      <c r="B11" s="140"/>
      <c r="C11" s="2">
        <f>VLOOKUP(D11,Tabela3[#All],2,FALSE)</f>
        <v>2</v>
      </c>
      <c r="D11" s="24" t="s">
        <v>12</v>
      </c>
      <c r="E11" s="2">
        <f>VLOOKUP(F11,Tabela3[#All],2,FALSE)</f>
        <v>2</v>
      </c>
      <c r="F11" s="24" t="s">
        <v>12</v>
      </c>
      <c r="G11" s="2">
        <f>VLOOKUP(H11,Tabela3[#All],2,FALSE)</f>
        <v>9</v>
      </c>
      <c r="H11" s="24" t="s">
        <v>13</v>
      </c>
      <c r="I11" s="2">
        <f>VLOOKUP(J11,Tabela3[#All],2,FALSE)</f>
        <v>7</v>
      </c>
      <c r="J11" s="24" t="s">
        <v>141</v>
      </c>
      <c r="K11" s="2">
        <f>VLOOKUP(L11,Tabela3[#All],2,FALSE)</f>
        <v>7</v>
      </c>
      <c r="L11" s="25" t="s">
        <v>141</v>
      </c>
    </row>
    <row r="12" spans="1:12" ht="60" x14ac:dyDescent="0.25">
      <c r="A12" s="139" t="s">
        <v>11</v>
      </c>
      <c r="B12" s="140">
        <v>0.92708333333333337</v>
      </c>
      <c r="C12" s="2">
        <f>VLOOKUP(D12,Tabela1[#All],2,FALSE)</f>
        <v>24</v>
      </c>
      <c r="D12" s="6" t="s">
        <v>52</v>
      </c>
      <c r="E12" s="2">
        <f>VLOOKUP(F12,Tabela1[#All],2,FALSE)</f>
        <v>19</v>
      </c>
      <c r="F12" s="6" t="s">
        <v>53</v>
      </c>
      <c r="G12" s="2">
        <f>VLOOKUP(H12,Tabela1[#All],2,FALSE)</f>
        <v>10</v>
      </c>
      <c r="H12" s="6" t="s">
        <v>47</v>
      </c>
      <c r="I12" s="2">
        <f>VLOOKUP(J12,Tabela1[#All],2,FALSE)</f>
        <v>29</v>
      </c>
      <c r="J12" s="6" t="s">
        <v>51</v>
      </c>
      <c r="K12" s="2">
        <f>VLOOKUP(L12,Tabela1[#All],2,FALSE)</f>
        <v>1</v>
      </c>
      <c r="L12" s="22" t="s">
        <v>121</v>
      </c>
    </row>
    <row r="13" spans="1:12" x14ac:dyDescent="0.25">
      <c r="A13" s="141"/>
      <c r="B13" s="142"/>
      <c r="C13" s="23">
        <f>VLOOKUP(D13,Tabela3[#All],2,FALSE)</f>
        <v>2</v>
      </c>
      <c r="D13" s="27" t="s">
        <v>12</v>
      </c>
      <c r="E13" s="23">
        <f>VLOOKUP(F13,Tabela3[#All],2,FALSE)</f>
        <v>2</v>
      </c>
      <c r="F13" s="27" t="s">
        <v>12</v>
      </c>
      <c r="G13" s="23">
        <f>VLOOKUP(H13,Tabela3[#All],2,FALSE)</f>
        <v>9</v>
      </c>
      <c r="H13" s="27" t="s">
        <v>13</v>
      </c>
      <c r="I13" s="23">
        <f>VLOOKUP(J13,Tabela3[#All],2,FALSE)</f>
        <v>7</v>
      </c>
      <c r="J13" s="27" t="s">
        <v>141</v>
      </c>
      <c r="K13" s="23">
        <f>VLOOKUP(L13,Tabela3[#All],2,FALSE)</f>
        <v>1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F0A300AA-27FE-4529-971B-B46DEA59B46F}">
          <x14:formula1>
            <xm:f>Mock_Tables!$K$5:$K$30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A3" sqref="A3:A4"/>
    </sheetView>
  </sheetViews>
  <sheetFormatPr defaultColWidth="16" defaultRowHeight="35.25" customHeight="1" x14ac:dyDescent="0.25"/>
  <cols>
    <col min="1" max="2" width="8.85546875" style="32" bestFit="1" customWidth="1"/>
    <col min="3" max="16384" width="16" style="32"/>
  </cols>
  <sheetData>
    <row r="1" spans="1:12" ht="21.75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54</v>
      </c>
      <c r="F1" s="137"/>
      <c r="G1" s="137"/>
      <c r="H1" s="137"/>
      <c r="I1" s="137"/>
      <c r="J1" s="137"/>
      <c r="K1" s="137"/>
      <c r="L1" s="138"/>
    </row>
    <row r="2" spans="1:12" ht="35.25" customHeight="1" x14ac:dyDescent="0.25">
      <c r="A2" s="21">
        <f>VLOOKUP(B2,Tabela4[#All],3,FALSE)</f>
        <v>19</v>
      </c>
      <c r="B2" s="1" t="s">
        <v>55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25">
      <c r="A3" s="139" t="s">
        <v>3</v>
      </c>
      <c r="B3" s="140">
        <v>0.78125</v>
      </c>
      <c r="C3" s="2">
        <f>VLOOKUP(D3,Tabela1[#All],2,FALSE)</f>
        <v>31</v>
      </c>
      <c r="D3" s="6" t="s">
        <v>56</v>
      </c>
      <c r="E3" s="2">
        <f>VLOOKUP(F3,Tabela1[#All],2,FALSE)</f>
        <v>36</v>
      </c>
      <c r="F3" s="6" t="s">
        <v>57</v>
      </c>
      <c r="G3" s="2">
        <f>VLOOKUP(H3,Tabela1[#All],2,FALSE)</f>
        <v>36</v>
      </c>
      <c r="H3" s="6" t="s">
        <v>57</v>
      </c>
      <c r="I3" s="2">
        <f>VLOOKUP(J3,Tabela1[#All],2,FALSE)</f>
        <v>34</v>
      </c>
      <c r="J3" s="6" t="s">
        <v>58</v>
      </c>
      <c r="K3" s="2">
        <f>VLOOKUP(L3,Tabela1[#All],2,FALSE)</f>
        <v>38</v>
      </c>
      <c r="L3" s="6" t="s">
        <v>61</v>
      </c>
    </row>
    <row r="4" spans="1:12" ht="35.25" customHeight="1" x14ac:dyDescent="0.25">
      <c r="A4" s="139"/>
      <c r="B4" s="140"/>
      <c r="C4" s="2">
        <f>VLOOKUP(D4,Tabela3[#All],2,FALSE)</f>
        <v>10</v>
      </c>
      <c r="D4" s="24" t="s">
        <v>143</v>
      </c>
      <c r="E4" s="2">
        <f>VLOOKUP(F4,Tabela3[#All],2,FALSE)</f>
        <v>9</v>
      </c>
      <c r="F4" s="24" t="s">
        <v>13</v>
      </c>
      <c r="G4" s="2">
        <f>VLOOKUP(H4,Tabela3[#All],2,FALSE)</f>
        <v>9</v>
      </c>
      <c r="H4" s="24" t="s">
        <v>13</v>
      </c>
      <c r="I4" s="2">
        <f>VLOOKUP(J4,Tabela3[#All],2,FALSE)</f>
        <v>7</v>
      </c>
      <c r="J4" s="24" t="s">
        <v>141</v>
      </c>
      <c r="K4" s="2">
        <f>VLOOKUP(L4,Tabela3[#All],2,FALSE)</f>
        <v>4</v>
      </c>
      <c r="L4" s="25" t="s">
        <v>15</v>
      </c>
    </row>
    <row r="5" spans="1:12" ht="35.25" customHeight="1" x14ac:dyDescent="0.25">
      <c r="A5" s="139" t="s">
        <v>5</v>
      </c>
      <c r="B5" s="140">
        <v>0.81597222222222221</v>
      </c>
      <c r="C5" s="2">
        <f>VLOOKUP(D5,Tabela1[#All],2,FALSE)</f>
        <v>31</v>
      </c>
      <c r="D5" s="6" t="s">
        <v>56</v>
      </c>
      <c r="E5" s="2">
        <f>VLOOKUP(F5,Tabela1[#All],2,FALSE)</f>
        <v>35</v>
      </c>
      <c r="F5" s="6" t="s">
        <v>59</v>
      </c>
      <c r="G5" s="2">
        <f>VLOOKUP(H5,Tabela1[#All],2,FALSE)</f>
        <v>36</v>
      </c>
      <c r="H5" s="6" t="s">
        <v>57</v>
      </c>
      <c r="I5" s="2">
        <f>VLOOKUP(J5,Tabela1[#All],2,FALSE)</f>
        <v>37</v>
      </c>
      <c r="J5" s="6" t="s">
        <v>60</v>
      </c>
      <c r="K5" s="2">
        <f>VLOOKUP(L5,Tabela1[#All],2,FALSE)</f>
        <v>38</v>
      </c>
      <c r="L5" s="6" t="s">
        <v>61</v>
      </c>
    </row>
    <row r="6" spans="1:12" ht="35.25" customHeight="1" x14ac:dyDescent="0.25">
      <c r="A6" s="139"/>
      <c r="B6" s="140"/>
      <c r="C6" s="2">
        <f>VLOOKUP(D6,Tabela3[#All],2,FALSE)</f>
        <v>10</v>
      </c>
      <c r="D6" s="24" t="s">
        <v>143</v>
      </c>
      <c r="E6" s="2">
        <f>VLOOKUP(F6,Tabela3[#All],2,FALSE)</f>
        <v>7</v>
      </c>
      <c r="F6" s="24" t="s">
        <v>141</v>
      </c>
      <c r="G6" s="2">
        <f>VLOOKUP(H6,Tabela3[#All],2,FALSE)</f>
        <v>9</v>
      </c>
      <c r="H6" s="24" t="s">
        <v>13</v>
      </c>
      <c r="I6" s="2">
        <f>VLOOKUP(J6,Tabela3[#All],2,FALSE)</f>
        <v>10</v>
      </c>
      <c r="J6" s="24" t="s">
        <v>143</v>
      </c>
      <c r="K6" s="2">
        <f>VLOOKUP(L6,Tabela3[#All],2,FALSE)</f>
        <v>4</v>
      </c>
      <c r="L6" s="25" t="s">
        <v>15</v>
      </c>
    </row>
    <row r="7" spans="1:12" ht="35.25" customHeight="1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35.25" customHeight="1" x14ac:dyDescent="0.25">
      <c r="A8" s="139" t="s">
        <v>8</v>
      </c>
      <c r="B8" s="140">
        <v>0.85763888888888884</v>
      </c>
      <c r="C8" s="2">
        <f>VLOOKUP(D8,Tabela1[#All],2,FALSE)</f>
        <v>34</v>
      </c>
      <c r="D8" s="6" t="s">
        <v>58</v>
      </c>
      <c r="E8" s="2">
        <f>VLOOKUP(F8,Tabela1[#All],2,FALSE)</f>
        <v>35</v>
      </c>
      <c r="F8" s="6" t="s">
        <v>59</v>
      </c>
      <c r="G8" s="2">
        <f>VLOOKUP(H8,Tabela1[#All],2,FALSE)</f>
        <v>36</v>
      </c>
      <c r="H8" s="6" t="s">
        <v>57</v>
      </c>
      <c r="I8" s="2">
        <f>VLOOKUP(J8,Tabela1[#All],2,FALSE)</f>
        <v>37</v>
      </c>
      <c r="J8" s="6" t="s">
        <v>60</v>
      </c>
      <c r="K8" s="2">
        <f>VLOOKUP(L8,Tabela1[#All],2,FALSE)</f>
        <v>38</v>
      </c>
      <c r="L8" s="6" t="s">
        <v>61</v>
      </c>
    </row>
    <row r="9" spans="1:12" ht="35.25" customHeight="1" x14ac:dyDescent="0.25">
      <c r="A9" s="139"/>
      <c r="B9" s="140"/>
      <c r="C9" s="2">
        <f>VLOOKUP(D9,Tabela3[#All],2,FALSE)</f>
        <v>7</v>
      </c>
      <c r="D9" s="24" t="s">
        <v>141</v>
      </c>
      <c r="E9" s="2">
        <f>VLOOKUP(F9,Tabela3[#All],2,FALSE)</f>
        <v>7</v>
      </c>
      <c r="F9" s="24" t="s">
        <v>141</v>
      </c>
      <c r="G9" s="2">
        <f>VLOOKUP(H9,Tabela3[#All],2,FALSE)</f>
        <v>9</v>
      </c>
      <c r="H9" s="24" t="s">
        <v>13</v>
      </c>
      <c r="I9" s="2">
        <f>VLOOKUP(J9,Tabela3[#All],2,FALSE)</f>
        <v>10</v>
      </c>
      <c r="J9" s="24" t="s">
        <v>143</v>
      </c>
      <c r="K9" s="2">
        <f>VLOOKUP(L9,Tabela3[#All],2,FALSE)</f>
        <v>4</v>
      </c>
      <c r="L9" s="25" t="s">
        <v>15</v>
      </c>
    </row>
    <row r="10" spans="1:12" ht="35.25" customHeight="1" x14ac:dyDescent="0.25">
      <c r="A10" s="139" t="s">
        <v>10</v>
      </c>
      <c r="B10" s="140">
        <v>0.89236111111111116</v>
      </c>
      <c r="C10" s="2">
        <f>VLOOKUP(D10,Tabela1[#All],2,FALSE)</f>
        <v>34</v>
      </c>
      <c r="D10" s="6" t="s">
        <v>58</v>
      </c>
      <c r="E10" s="2">
        <f>VLOOKUP(F10,Tabela1[#All],2,FALSE)</f>
        <v>35</v>
      </c>
      <c r="F10" s="6" t="s">
        <v>59</v>
      </c>
      <c r="G10" s="2">
        <f>VLOOKUP(H10,Tabela1[#All],2,FALSE)</f>
        <v>32</v>
      </c>
      <c r="H10" s="6" t="s">
        <v>62</v>
      </c>
      <c r="I10" s="2">
        <f>VLOOKUP(J10,Tabela1[#All],2,FALSE)</f>
        <v>37</v>
      </c>
      <c r="J10" s="6" t="s">
        <v>60</v>
      </c>
      <c r="K10" s="2">
        <f>VLOOKUP(L10,Tabela1[#All],2,FALSE)</f>
        <v>38</v>
      </c>
      <c r="L10" s="6" t="s">
        <v>61</v>
      </c>
    </row>
    <row r="11" spans="1:12" ht="35.25" customHeight="1" x14ac:dyDescent="0.25">
      <c r="A11" s="139"/>
      <c r="B11" s="140"/>
      <c r="C11" s="2">
        <f>VLOOKUP(D11,Tabela3[#All],2,FALSE)</f>
        <v>7</v>
      </c>
      <c r="D11" s="24" t="s">
        <v>141</v>
      </c>
      <c r="E11" s="2">
        <f>VLOOKUP(F11,Tabela3[#All],2,FALSE)</f>
        <v>7</v>
      </c>
      <c r="F11" s="24" t="s">
        <v>141</v>
      </c>
      <c r="G11" s="2">
        <f>VLOOKUP(H11,Tabela3[#All],2,FALSE)</f>
        <v>2</v>
      </c>
      <c r="H11" s="24" t="s">
        <v>12</v>
      </c>
      <c r="I11" s="2">
        <f>VLOOKUP(J11,Tabela3[#All],2,FALSE)</f>
        <v>10</v>
      </c>
      <c r="J11" s="24" t="s">
        <v>143</v>
      </c>
      <c r="K11" s="2">
        <f>VLOOKUP(L11,Tabela3[#All],2,FALSE)</f>
        <v>4</v>
      </c>
      <c r="L11" s="25" t="s">
        <v>15</v>
      </c>
    </row>
    <row r="12" spans="1:12" ht="35.25" customHeight="1" x14ac:dyDescent="0.25">
      <c r="A12" s="139" t="s">
        <v>11</v>
      </c>
      <c r="B12" s="140">
        <v>0.92708333333333337</v>
      </c>
      <c r="C12" s="2">
        <f>VLOOKUP(D12,Tabela1[#All],2,FALSE)</f>
        <v>34</v>
      </c>
      <c r="D12" s="6" t="s">
        <v>58</v>
      </c>
      <c r="E12" s="2">
        <f>VLOOKUP(F12,Tabela1[#All],2,FALSE)</f>
        <v>35</v>
      </c>
      <c r="F12" s="6" t="s">
        <v>59</v>
      </c>
      <c r="G12" s="2">
        <f>VLOOKUP(H12,Tabela1[#All],2,FALSE)</f>
        <v>32</v>
      </c>
      <c r="H12" s="6" t="s">
        <v>62</v>
      </c>
      <c r="I12" s="2">
        <f>VLOOKUP(J12,Tabela1[#All],2,FALSE)</f>
        <v>37</v>
      </c>
      <c r="J12" s="6" t="s">
        <v>60</v>
      </c>
      <c r="K12" s="2">
        <f>VLOOKUP(L12,Tabela1[#All],2,FALSE)</f>
        <v>1</v>
      </c>
      <c r="L12" s="6" t="s">
        <v>121</v>
      </c>
    </row>
    <row r="13" spans="1:12" ht="35.25" customHeight="1" x14ac:dyDescent="0.25">
      <c r="A13" s="141"/>
      <c r="B13" s="142"/>
      <c r="C13" s="23">
        <f>VLOOKUP(D13,Tabela3[#All],2,FALSE)</f>
        <v>7</v>
      </c>
      <c r="D13" s="27" t="s">
        <v>141</v>
      </c>
      <c r="E13" s="23">
        <f>VLOOKUP(F13,Tabela3[#All],2,FALSE)</f>
        <v>7</v>
      </c>
      <c r="F13" s="24" t="s">
        <v>141</v>
      </c>
      <c r="G13" s="23">
        <f>VLOOKUP(H13,Tabela3[#All],2,FALSE)</f>
        <v>2</v>
      </c>
      <c r="H13" s="27" t="s">
        <v>12</v>
      </c>
      <c r="I13" s="23">
        <f>VLOOKUP(J13,Tabela3[#All],2,FALSE)</f>
        <v>10</v>
      </c>
      <c r="J13" s="27" t="s">
        <v>143</v>
      </c>
      <c r="K13" s="23">
        <f>VLOOKUP(L13,Tabela3[#All],2,FALSE)</f>
        <v>1</v>
      </c>
      <c r="L13" s="26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546EB817-6C08-417D-B1EF-F4753DE56486}">
          <x14:formula1>
            <xm:f>Mock_Tables!$K$5:$K$30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D5" sqref="D5"/>
    </sheetView>
  </sheetViews>
  <sheetFormatPr defaultColWidth="14.7109375" defaultRowHeight="15" x14ac:dyDescent="0.25"/>
  <cols>
    <col min="1" max="1" width="8.85546875" style="32" bestFit="1" customWidth="1"/>
    <col min="2" max="16384" width="14.7109375" style="32"/>
  </cols>
  <sheetData>
    <row r="1" spans="1:12" ht="21" customHeight="1" x14ac:dyDescent="0.2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63</v>
      </c>
      <c r="F1" s="137"/>
      <c r="G1" s="137"/>
      <c r="H1" s="137"/>
      <c r="I1" s="137"/>
      <c r="J1" s="137"/>
      <c r="K1" s="137"/>
      <c r="L1" s="138"/>
    </row>
    <row r="2" spans="1:12" x14ac:dyDescent="0.25">
      <c r="A2" s="21">
        <f>VLOOKUP(B2,Tabela4[#All],3,FALSE)</f>
        <v>18</v>
      </c>
      <c r="B2" s="1" t="s">
        <v>64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x14ac:dyDescent="0.25">
      <c r="A3" s="139" t="s">
        <v>3</v>
      </c>
      <c r="B3" s="140">
        <v>0.78125</v>
      </c>
      <c r="C3" s="2">
        <f>VLOOKUP(D3,Tabela1[#All],2,FALSE)</f>
        <v>39</v>
      </c>
      <c r="D3" s="6" t="s">
        <v>65</v>
      </c>
      <c r="E3" s="2">
        <f>VLOOKUP(F3,Tabela1[#All],2,FALSE)</f>
        <v>41</v>
      </c>
      <c r="F3" s="6" t="s">
        <v>66</v>
      </c>
      <c r="G3" s="2">
        <f>VLOOKUP(H3,Tabela1[#All],2,FALSE)</f>
        <v>41</v>
      </c>
      <c r="H3" s="6" t="s">
        <v>66</v>
      </c>
      <c r="I3" s="2">
        <f>VLOOKUP(J3,Tabela1[#All],2,FALSE)</f>
        <v>44</v>
      </c>
      <c r="J3" s="6" t="s">
        <v>67</v>
      </c>
      <c r="K3" s="2">
        <f>VLOOKUP(L3,Tabela1[#All],2,FALSE)</f>
        <v>1</v>
      </c>
      <c r="L3" s="6" t="s">
        <v>121</v>
      </c>
    </row>
    <row r="4" spans="1:12" ht="28.5" x14ac:dyDescent="0.25">
      <c r="A4" s="139"/>
      <c r="B4" s="140"/>
      <c r="C4" s="2">
        <f>VLOOKUP(D4,Tabela3[#All],2,FALSE)</f>
        <v>6</v>
      </c>
      <c r="D4" s="24" t="s">
        <v>140</v>
      </c>
      <c r="E4" s="2">
        <f>VLOOKUP(F4,Tabela3[#All],2,FALSE)</f>
        <v>7</v>
      </c>
      <c r="F4" s="24" t="s">
        <v>141</v>
      </c>
      <c r="G4" s="2">
        <f>VLOOKUP(H4,Tabela3[#All],2,FALSE)</f>
        <v>7</v>
      </c>
      <c r="H4" s="24" t="s">
        <v>141</v>
      </c>
      <c r="I4" s="2">
        <f>VLOOKUP(J4,Tabela3[#All],2,FALSE)</f>
        <v>8</v>
      </c>
      <c r="J4" s="24" t="s">
        <v>142</v>
      </c>
      <c r="K4" s="2">
        <f>VLOOKUP(L4,Tabela3[#All],2,FALSE)</f>
        <v>1</v>
      </c>
      <c r="L4" s="25" t="s">
        <v>122</v>
      </c>
    </row>
    <row r="5" spans="1:12" ht="45" x14ac:dyDescent="0.25">
      <c r="A5" s="139" t="s">
        <v>5</v>
      </c>
      <c r="B5" s="140">
        <v>0.81597222222222221</v>
      </c>
      <c r="C5" s="2">
        <f>VLOOKUP(D5,Tabela1[#All],2,FALSE)</f>
        <v>39</v>
      </c>
      <c r="D5" s="6" t="s">
        <v>65</v>
      </c>
      <c r="E5" s="2">
        <f>VLOOKUP(F5,Tabela1[#All],2,FALSE)</f>
        <v>42</v>
      </c>
      <c r="F5" s="6" t="s">
        <v>68</v>
      </c>
      <c r="G5" s="2">
        <f>VLOOKUP(H5,Tabela1[#All],2,FALSE)</f>
        <v>41</v>
      </c>
      <c r="H5" s="6" t="s">
        <v>66</v>
      </c>
      <c r="I5" s="2">
        <f>VLOOKUP(J5,Tabela1[#All],2,FALSE)</f>
        <v>44</v>
      </c>
      <c r="J5" s="6" t="s">
        <v>67</v>
      </c>
      <c r="K5" s="2">
        <f>VLOOKUP(L5,Tabela1[#All],2,FALSE)</f>
        <v>45</v>
      </c>
      <c r="L5" s="6" t="s">
        <v>69</v>
      </c>
    </row>
    <row r="6" spans="1:12" ht="28.5" x14ac:dyDescent="0.25">
      <c r="A6" s="139"/>
      <c r="B6" s="140"/>
      <c r="C6" s="2">
        <f>VLOOKUP(D6,Tabela3[#All],2,FALSE)</f>
        <v>6</v>
      </c>
      <c r="D6" s="24" t="s">
        <v>140</v>
      </c>
      <c r="E6" s="2">
        <f>VLOOKUP(F6,Tabela3[#All],2,FALSE)</f>
        <v>11</v>
      </c>
      <c r="F6" s="24" t="s">
        <v>17</v>
      </c>
      <c r="G6" s="2">
        <f>VLOOKUP(H6,Tabela3[#All],2,FALSE)</f>
        <v>7</v>
      </c>
      <c r="H6" s="24" t="s">
        <v>141</v>
      </c>
      <c r="I6" s="2">
        <f>VLOOKUP(J6,Tabela3[#All],2,FALSE)</f>
        <v>8</v>
      </c>
      <c r="J6" s="24" t="s">
        <v>142</v>
      </c>
      <c r="K6" s="2">
        <f>VLOOKUP(L6,Tabela3[#All],2,FALSE)</f>
        <v>6</v>
      </c>
      <c r="L6" s="25" t="s">
        <v>140</v>
      </c>
    </row>
    <row r="7" spans="1:12" x14ac:dyDescent="0.25">
      <c r="A7" s="133" t="s">
        <v>7</v>
      </c>
      <c r="B7" s="134"/>
      <c r="C7" s="134"/>
      <c r="D7" s="134"/>
      <c r="E7" s="134"/>
      <c r="F7" s="134"/>
      <c r="G7" s="134"/>
      <c r="H7" s="134"/>
      <c r="I7" s="134"/>
      <c r="J7" s="134"/>
      <c r="K7" s="135"/>
      <c r="L7" s="136"/>
    </row>
    <row r="8" spans="1:12" ht="45" x14ac:dyDescent="0.25">
      <c r="A8" s="139" t="s">
        <v>8</v>
      </c>
      <c r="B8" s="140">
        <v>0.85763888888888884</v>
      </c>
      <c r="C8" s="2">
        <f>VLOOKUP(D8,Tabela1[#All],2,FALSE)</f>
        <v>33</v>
      </c>
      <c r="D8" s="6" t="s">
        <v>70</v>
      </c>
      <c r="E8" s="2">
        <f>VLOOKUP(F8,Tabela1[#All],2,FALSE)</f>
        <v>42</v>
      </c>
      <c r="F8" s="6" t="s">
        <v>68</v>
      </c>
      <c r="G8" s="2">
        <f>VLOOKUP(H8,Tabela1[#All],2,FALSE)</f>
        <v>41</v>
      </c>
      <c r="H8" s="6" t="s">
        <v>66</v>
      </c>
      <c r="I8" s="2">
        <f>VLOOKUP(J8,Tabela1[#All],2,FALSE)</f>
        <v>33</v>
      </c>
      <c r="J8" s="6" t="s">
        <v>70</v>
      </c>
      <c r="K8" s="2">
        <f>VLOOKUP(L8,Tabela1[#All],2,FALSE)</f>
        <v>45</v>
      </c>
      <c r="L8" s="6" t="s">
        <v>69</v>
      </c>
    </row>
    <row r="9" spans="1:12" ht="28.5" x14ac:dyDescent="0.25">
      <c r="A9" s="139"/>
      <c r="B9" s="140"/>
      <c r="C9" s="2">
        <f>VLOOKUP(D9,Tabela3[#All],2,FALSE)</f>
        <v>2</v>
      </c>
      <c r="D9" s="24" t="s">
        <v>12</v>
      </c>
      <c r="E9" s="2">
        <f>VLOOKUP(F9,Tabela3[#All],2,FALSE)</f>
        <v>11</v>
      </c>
      <c r="F9" s="24" t="s">
        <v>17</v>
      </c>
      <c r="G9" s="2">
        <f>VLOOKUP(H9,Tabela3[#All],2,FALSE)</f>
        <v>7</v>
      </c>
      <c r="H9" s="24" t="s">
        <v>141</v>
      </c>
      <c r="I9" s="2">
        <f>VLOOKUP(J9,Tabela3[#All],2,FALSE)</f>
        <v>2</v>
      </c>
      <c r="J9" s="24" t="s">
        <v>12</v>
      </c>
      <c r="K9" s="2">
        <f>VLOOKUP(L9,Tabela3[#All],2,FALSE)</f>
        <v>6</v>
      </c>
      <c r="L9" s="25" t="s">
        <v>140</v>
      </c>
    </row>
    <row r="10" spans="1:12" ht="45" x14ac:dyDescent="0.25">
      <c r="A10" s="139" t="s">
        <v>10</v>
      </c>
      <c r="B10" s="140">
        <v>0.89236111111111116</v>
      </c>
      <c r="C10" s="2">
        <f>VLOOKUP(D10,Tabela1[#All],2,FALSE)</f>
        <v>40</v>
      </c>
      <c r="D10" s="6" t="s">
        <v>71</v>
      </c>
      <c r="E10" s="2">
        <f>VLOOKUP(F10,Tabela1[#All],2,FALSE)</f>
        <v>42</v>
      </c>
      <c r="F10" s="6" t="s">
        <v>68</v>
      </c>
      <c r="G10" s="2">
        <f>VLOOKUP(H10,Tabela1[#All],2,FALSE)</f>
        <v>43</v>
      </c>
      <c r="H10" s="6" t="s">
        <v>72</v>
      </c>
      <c r="I10" s="2">
        <f>VLOOKUP(J10,Tabela1[#All],2,FALSE)</f>
        <v>44</v>
      </c>
      <c r="J10" s="6" t="s">
        <v>67</v>
      </c>
      <c r="K10" s="2">
        <f>VLOOKUP(L10,Tabela1[#All],2,FALSE)</f>
        <v>45</v>
      </c>
      <c r="L10" s="6" t="s">
        <v>69</v>
      </c>
    </row>
    <row r="11" spans="1:12" ht="28.5" x14ac:dyDescent="0.25">
      <c r="A11" s="139"/>
      <c r="B11" s="140"/>
      <c r="C11" s="2">
        <f>VLOOKUP(D11,Tabela3[#All],2,FALSE)</f>
        <v>16</v>
      </c>
      <c r="D11" s="24" t="s">
        <v>19</v>
      </c>
      <c r="E11" s="2">
        <f>VLOOKUP(F11,Tabela3[#All],2,FALSE)</f>
        <v>11</v>
      </c>
      <c r="F11" s="24" t="s">
        <v>17</v>
      </c>
      <c r="G11" s="2">
        <f>VLOOKUP(H11,Tabela3[#All],2,FALSE)</f>
        <v>14</v>
      </c>
      <c r="H11" s="24" t="s">
        <v>18</v>
      </c>
      <c r="I11" s="2">
        <f>VLOOKUP(J11,Tabela3[#All],2,FALSE)</f>
        <v>8</v>
      </c>
      <c r="J11" s="24" t="s">
        <v>142</v>
      </c>
      <c r="K11" s="2">
        <f>VLOOKUP(L11,Tabela3[#All],2,FALSE)</f>
        <v>6</v>
      </c>
      <c r="L11" s="25" t="s">
        <v>140</v>
      </c>
    </row>
    <row r="12" spans="1:12" ht="45" x14ac:dyDescent="0.25">
      <c r="A12" s="139" t="s">
        <v>11</v>
      </c>
      <c r="B12" s="140">
        <v>0.92708333333333337</v>
      </c>
      <c r="C12" s="2">
        <f>VLOOKUP(D12,Tabela1[#All],2,FALSE)</f>
        <v>40</v>
      </c>
      <c r="D12" s="6" t="s">
        <v>71</v>
      </c>
      <c r="E12" s="2">
        <f>VLOOKUP(F12,Tabela1[#All],2,FALSE)</f>
        <v>42</v>
      </c>
      <c r="F12" s="6" t="s">
        <v>68</v>
      </c>
      <c r="G12" s="2">
        <f>VLOOKUP(H12,Tabela1[#All],2,FALSE)</f>
        <v>43</v>
      </c>
      <c r="H12" s="6" t="s">
        <v>72</v>
      </c>
      <c r="I12" s="2">
        <f>VLOOKUP(J12,Tabela1[#All],2,FALSE)</f>
        <v>44</v>
      </c>
      <c r="J12" s="6" t="s">
        <v>67</v>
      </c>
      <c r="K12" s="2">
        <f>VLOOKUP(L12,Tabela1[#All],2,FALSE)</f>
        <v>45</v>
      </c>
      <c r="L12" s="6" t="s">
        <v>69</v>
      </c>
    </row>
    <row r="13" spans="1:12" ht="28.5" x14ac:dyDescent="0.25">
      <c r="A13" s="141"/>
      <c r="B13" s="142"/>
      <c r="C13" s="23">
        <f>VLOOKUP(D13,Tabela3[#All],2,FALSE)</f>
        <v>16</v>
      </c>
      <c r="D13" s="27" t="s">
        <v>19</v>
      </c>
      <c r="E13" s="23">
        <f>VLOOKUP(F13,Tabela3[#All],2,FALSE)</f>
        <v>11</v>
      </c>
      <c r="F13" s="27" t="s">
        <v>17</v>
      </c>
      <c r="G13" s="23">
        <f>VLOOKUP(H13,Tabela3[#All],2,FALSE)</f>
        <v>14</v>
      </c>
      <c r="H13" s="24" t="s">
        <v>18</v>
      </c>
      <c r="I13" s="23">
        <f>VLOOKUP(J13,Tabela3[#All],2,FALSE)</f>
        <v>8</v>
      </c>
      <c r="J13" s="24" t="s">
        <v>142</v>
      </c>
      <c r="K13" s="23">
        <f>VLOOKUP(L13,Tabela3[#All],2,FALSE)</f>
        <v>6</v>
      </c>
      <c r="L13" s="25" t="s">
        <v>140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6B326551-C5CB-46CC-B944-6D9C055C28AA}">
          <x14:formula1>
            <xm:f>Mock_Tables!$K$5:$K$30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zoomScale="70" zoomScaleNormal="70" workbookViewId="0">
      <selection activeCell="M32" sqref="M32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39"/>
    <col min="4" max="4" width="2.42578125" customWidth="1"/>
    <col min="5" max="5" width="26.7109375" style="73" bestFit="1" customWidth="1"/>
    <col min="6" max="6" width="5.42578125" style="39" bestFit="1" customWidth="1"/>
    <col min="7" max="7" width="23.140625" style="15" bestFit="1" customWidth="1"/>
    <col min="8" max="8" width="23.140625" style="15" customWidth="1"/>
    <col min="9" max="9" width="17.42578125" bestFit="1" customWidth="1"/>
    <col min="10" max="10" width="2.85546875" customWidth="1"/>
    <col min="11" max="12" width="13.7109375" customWidth="1"/>
    <col min="13" max="13" width="5.7109375" style="39" bestFit="1" customWidth="1"/>
    <col min="14" max="14" width="13.28515625" style="39" bestFit="1" customWidth="1"/>
    <col min="15" max="15" width="2.42578125" customWidth="1"/>
    <col min="16" max="16" width="26.42578125" bestFit="1" customWidth="1"/>
    <col min="17" max="17" width="4.85546875" style="39" bestFit="1" customWidth="1"/>
    <col min="18" max="18" width="2.42578125" customWidth="1"/>
    <col min="19" max="19" width="15.42578125" customWidth="1"/>
    <col min="20" max="20" width="15.42578125" style="39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146" t="s">
        <v>73</v>
      </c>
      <c r="C2" s="147"/>
      <c r="D2" s="3"/>
      <c r="E2" s="143" t="s">
        <v>74</v>
      </c>
      <c r="F2" s="144"/>
      <c r="G2" s="144"/>
      <c r="H2" s="144"/>
      <c r="I2" s="145"/>
      <c r="K2" s="143" t="s">
        <v>75</v>
      </c>
      <c r="L2" s="144"/>
      <c r="M2" s="144"/>
      <c r="N2" s="145"/>
      <c r="P2" s="143" t="s">
        <v>76</v>
      </c>
      <c r="Q2" s="145"/>
      <c r="S2" s="146" t="s">
        <v>77</v>
      </c>
      <c r="T2" s="147"/>
    </row>
    <row r="3" spans="2:20" x14ac:dyDescent="0.25">
      <c r="B3" s="33" t="s">
        <v>78</v>
      </c>
      <c r="C3" s="75" t="s">
        <v>0</v>
      </c>
      <c r="D3" s="5"/>
      <c r="E3" s="78" t="s">
        <v>79</v>
      </c>
      <c r="F3" s="89" t="s">
        <v>0</v>
      </c>
      <c r="G3" s="90" t="s">
        <v>123</v>
      </c>
      <c r="H3" s="90" t="s">
        <v>151</v>
      </c>
      <c r="I3" s="79" t="s">
        <v>146</v>
      </c>
      <c r="J3" s="5"/>
      <c r="K3" s="19" t="s">
        <v>78</v>
      </c>
      <c r="L3" s="87" t="s">
        <v>147</v>
      </c>
      <c r="M3" s="88" t="s">
        <v>0</v>
      </c>
      <c r="N3" s="77" t="s">
        <v>148</v>
      </c>
      <c r="O3" s="5"/>
      <c r="P3" s="19" t="s">
        <v>149</v>
      </c>
      <c r="Q3" s="77" t="s">
        <v>0</v>
      </c>
      <c r="S3" s="33" t="s">
        <v>80</v>
      </c>
      <c r="T3" s="75" t="s">
        <v>0</v>
      </c>
    </row>
    <row r="4" spans="2:20" x14ac:dyDescent="0.25">
      <c r="B4" s="74" t="s">
        <v>121</v>
      </c>
      <c r="C4" s="76">
        <f>ROW() - 3</f>
        <v>1</v>
      </c>
      <c r="D4" s="12"/>
      <c r="E4" s="83" t="s">
        <v>122</v>
      </c>
      <c r="F4" s="15">
        <f>ROW() - 3</f>
        <v>1</v>
      </c>
      <c r="G4" s="12" t="s">
        <v>121</v>
      </c>
      <c r="H4" s="12" t="s">
        <v>121</v>
      </c>
      <c r="I4" s="13">
        <v>5</v>
      </c>
      <c r="J4" s="12"/>
      <c r="K4" s="12" t="s">
        <v>121</v>
      </c>
      <c r="L4" s="12">
        <v>0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82</v>
      </c>
      <c r="T4" s="41">
        <v>1</v>
      </c>
    </row>
    <row r="5" spans="2:20" x14ac:dyDescent="0.25">
      <c r="B5" s="34" t="s">
        <v>24</v>
      </c>
      <c r="C5" s="41">
        <f t="shared" ref="C5:C48" si="0">ROW() - 3</f>
        <v>2</v>
      </c>
      <c r="D5" s="12"/>
      <c r="E5" s="85" t="s">
        <v>12</v>
      </c>
      <c r="F5" s="15">
        <f t="shared" ref="F5:F23" si="1">ROW() - 3</f>
        <v>2</v>
      </c>
      <c r="G5" s="12" t="s">
        <v>124</v>
      </c>
      <c r="H5" s="12" t="s">
        <v>152</v>
      </c>
      <c r="I5" s="13">
        <v>5</v>
      </c>
      <c r="J5" s="12"/>
      <c r="K5" s="83" t="s">
        <v>81</v>
      </c>
      <c r="L5" s="12">
        <v>2</v>
      </c>
      <c r="M5" s="15">
        <v>2</v>
      </c>
      <c r="N5" s="17">
        <v>31</v>
      </c>
      <c r="O5" s="12"/>
      <c r="P5" s="14" t="s">
        <v>26</v>
      </c>
      <c r="Q5" s="17">
        <v>2</v>
      </c>
      <c r="S5" s="40" t="s">
        <v>84</v>
      </c>
      <c r="T5" s="41">
        <v>2</v>
      </c>
    </row>
    <row r="6" spans="2:20" x14ac:dyDescent="0.25">
      <c r="B6" s="34" t="s">
        <v>6</v>
      </c>
      <c r="C6" s="41">
        <f t="shared" si="0"/>
        <v>3</v>
      </c>
      <c r="D6" s="12"/>
      <c r="E6" s="85" t="s">
        <v>138</v>
      </c>
      <c r="F6" s="15">
        <f t="shared" si="1"/>
        <v>3</v>
      </c>
      <c r="G6" s="12" t="s">
        <v>125</v>
      </c>
      <c r="H6" s="12" t="s">
        <v>153</v>
      </c>
      <c r="I6" s="13">
        <v>5</v>
      </c>
      <c r="J6" s="12"/>
      <c r="K6" s="83" t="s">
        <v>83</v>
      </c>
      <c r="L6" s="12">
        <v>2</v>
      </c>
      <c r="M6" s="15">
        <v>3</v>
      </c>
      <c r="N6" s="17">
        <v>31</v>
      </c>
      <c r="O6" s="12"/>
      <c r="P6" s="14" t="s">
        <v>35</v>
      </c>
      <c r="Q6" s="17">
        <v>3</v>
      </c>
      <c r="S6" s="40" t="s">
        <v>86</v>
      </c>
      <c r="T6" s="41">
        <v>3</v>
      </c>
    </row>
    <row r="7" spans="2:20" x14ac:dyDescent="0.25">
      <c r="B7" s="34" t="s">
        <v>4</v>
      </c>
      <c r="C7" s="41">
        <f t="shared" si="0"/>
        <v>4</v>
      </c>
      <c r="D7" s="12"/>
      <c r="E7" s="85" t="s">
        <v>15</v>
      </c>
      <c r="F7" s="15">
        <f t="shared" si="1"/>
        <v>4</v>
      </c>
      <c r="G7" s="12" t="s">
        <v>126</v>
      </c>
      <c r="H7" s="12" t="s">
        <v>154</v>
      </c>
      <c r="I7" s="13">
        <v>5</v>
      </c>
      <c r="J7" s="12"/>
      <c r="K7" s="83" t="s">
        <v>85</v>
      </c>
      <c r="L7" s="12">
        <v>1</v>
      </c>
      <c r="M7" s="15">
        <v>4</v>
      </c>
      <c r="N7" s="17">
        <v>31</v>
      </c>
      <c r="O7" s="12"/>
      <c r="P7" s="14" t="s">
        <v>45</v>
      </c>
      <c r="Q7" s="17">
        <v>4</v>
      </c>
      <c r="S7" s="40" t="s">
        <v>88</v>
      </c>
      <c r="T7" s="41">
        <v>4</v>
      </c>
    </row>
    <row r="8" spans="2:20" ht="15.75" thickBot="1" x14ac:dyDescent="0.3">
      <c r="B8" s="34" t="s">
        <v>48</v>
      </c>
      <c r="C8" s="41">
        <f t="shared" si="0"/>
        <v>5</v>
      </c>
      <c r="D8" s="12"/>
      <c r="E8" s="85" t="s">
        <v>139</v>
      </c>
      <c r="F8" s="15">
        <f t="shared" si="1"/>
        <v>5</v>
      </c>
      <c r="G8" s="12" t="s">
        <v>127</v>
      </c>
      <c r="H8" s="12" t="s">
        <v>155</v>
      </c>
      <c r="I8" s="13">
        <v>5</v>
      </c>
      <c r="J8" s="12"/>
      <c r="K8" s="83" t="s">
        <v>87</v>
      </c>
      <c r="L8" s="12">
        <v>1</v>
      </c>
      <c r="M8" s="15">
        <v>5</v>
      </c>
      <c r="N8" s="17">
        <v>31</v>
      </c>
      <c r="O8" s="12"/>
      <c r="P8" s="14" t="s">
        <v>54</v>
      </c>
      <c r="Q8" s="17">
        <v>5</v>
      </c>
      <c r="S8" s="42" t="s">
        <v>89</v>
      </c>
      <c r="T8" s="43">
        <v>5</v>
      </c>
    </row>
    <row r="9" spans="2:20" ht="15.75" thickBot="1" x14ac:dyDescent="0.3">
      <c r="B9" s="34" t="s">
        <v>34</v>
      </c>
      <c r="C9" s="41">
        <f t="shared" si="0"/>
        <v>6</v>
      </c>
      <c r="D9" s="12"/>
      <c r="E9" s="85" t="s">
        <v>140</v>
      </c>
      <c r="F9" s="15">
        <f t="shared" si="1"/>
        <v>6</v>
      </c>
      <c r="G9" s="12" t="s">
        <v>128</v>
      </c>
      <c r="H9" s="12" t="s">
        <v>156</v>
      </c>
      <c r="I9" s="13">
        <v>5</v>
      </c>
      <c r="J9" s="12"/>
      <c r="K9" s="83" t="s">
        <v>46</v>
      </c>
      <c r="L9" s="12">
        <v>2</v>
      </c>
      <c r="M9" s="15">
        <v>6</v>
      </c>
      <c r="N9" s="17">
        <v>31</v>
      </c>
      <c r="O9" s="12"/>
      <c r="P9" s="16" t="s">
        <v>63</v>
      </c>
      <c r="Q9" s="18">
        <v>6</v>
      </c>
    </row>
    <row r="10" spans="2:20" x14ac:dyDescent="0.25">
      <c r="B10" s="34" t="s">
        <v>29</v>
      </c>
      <c r="C10" s="41">
        <f t="shared" si="0"/>
        <v>7</v>
      </c>
      <c r="D10" s="12"/>
      <c r="E10" s="85" t="s">
        <v>141</v>
      </c>
      <c r="F10" s="15">
        <f t="shared" si="1"/>
        <v>7</v>
      </c>
      <c r="G10" s="12" t="s">
        <v>129</v>
      </c>
      <c r="H10" s="12" t="s">
        <v>157</v>
      </c>
      <c r="I10" s="13">
        <v>5</v>
      </c>
      <c r="J10" s="12"/>
      <c r="K10" s="83" t="s">
        <v>90</v>
      </c>
      <c r="L10" s="12">
        <v>2</v>
      </c>
      <c r="M10" s="15">
        <v>7</v>
      </c>
      <c r="N10" s="17">
        <v>31</v>
      </c>
      <c r="O10" s="12"/>
      <c r="Q10" s="15"/>
    </row>
    <row r="11" spans="2:20" x14ac:dyDescent="0.25">
      <c r="B11" s="34" t="s">
        <v>30</v>
      </c>
      <c r="C11" s="41">
        <f t="shared" si="0"/>
        <v>8</v>
      </c>
      <c r="D11" s="12"/>
      <c r="E11" s="80" t="s">
        <v>142</v>
      </c>
      <c r="F11" s="15">
        <f t="shared" si="1"/>
        <v>8</v>
      </c>
      <c r="G11" s="15" t="s">
        <v>130</v>
      </c>
      <c r="H11" s="15" t="s">
        <v>158</v>
      </c>
      <c r="I11" s="13">
        <v>5</v>
      </c>
      <c r="J11" s="12"/>
      <c r="K11" s="83" t="s">
        <v>36</v>
      </c>
      <c r="L11" s="12">
        <v>1</v>
      </c>
      <c r="M11" s="15">
        <v>8</v>
      </c>
      <c r="N11" s="17">
        <v>31</v>
      </c>
      <c r="O11" s="12"/>
      <c r="Q11" s="15"/>
    </row>
    <row r="12" spans="2:20" x14ac:dyDescent="0.25">
      <c r="B12" s="34" t="s">
        <v>43</v>
      </c>
      <c r="C12" s="41">
        <f t="shared" si="0"/>
        <v>9</v>
      </c>
      <c r="D12" s="12"/>
      <c r="E12" s="85" t="s">
        <v>13</v>
      </c>
      <c r="F12" s="15">
        <f t="shared" si="1"/>
        <v>9</v>
      </c>
      <c r="G12" s="12" t="s">
        <v>131</v>
      </c>
      <c r="H12" s="12" t="s">
        <v>159</v>
      </c>
      <c r="I12" s="13">
        <v>5</v>
      </c>
      <c r="J12" s="12"/>
      <c r="K12" s="83" t="s">
        <v>91</v>
      </c>
      <c r="L12" s="12">
        <v>1</v>
      </c>
      <c r="M12" s="15">
        <v>9</v>
      </c>
      <c r="N12" s="17">
        <v>31</v>
      </c>
      <c r="O12" s="12"/>
      <c r="Q12" s="15"/>
    </row>
    <row r="13" spans="2:20" x14ac:dyDescent="0.25">
      <c r="B13" s="34" t="s">
        <v>47</v>
      </c>
      <c r="C13" s="41">
        <f t="shared" si="0"/>
        <v>10</v>
      </c>
      <c r="D13" s="12"/>
      <c r="E13" s="85" t="s">
        <v>143</v>
      </c>
      <c r="F13" s="15">
        <f t="shared" si="1"/>
        <v>10</v>
      </c>
      <c r="G13" s="12" t="s">
        <v>132</v>
      </c>
      <c r="H13" s="12" t="s">
        <v>160</v>
      </c>
      <c r="I13" s="13">
        <v>5</v>
      </c>
      <c r="J13" s="12"/>
      <c r="K13" s="83" t="s">
        <v>92</v>
      </c>
      <c r="L13" s="12">
        <v>2</v>
      </c>
      <c r="M13" s="15">
        <v>10</v>
      </c>
      <c r="N13" s="17">
        <v>31</v>
      </c>
      <c r="O13" s="12"/>
      <c r="Q13" s="15"/>
    </row>
    <row r="14" spans="2:20" x14ac:dyDescent="0.25">
      <c r="B14" s="34" t="s">
        <v>31</v>
      </c>
      <c r="C14" s="41">
        <f t="shared" si="0"/>
        <v>11</v>
      </c>
      <c r="D14" s="12"/>
      <c r="E14" s="85" t="s">
        <v>17</v>
      </c>
      <c r="F14" s="15">
        <f t="shared" si="1"/>
        <v>11</v>
      </c>
      <c r="G14" s="12" t="s">
        <v>133</v>
      </c>
      <c r="H14" s="12" t="s">
        <v>161</v>
      </c>
      <c r="I14" s="13">
        <v>5</v>
      </c>
      <c r="J14" s="12"/>
      <c r="K14" s="83" t="s">
        <v>93</v>
      </c>
      <c r="L14" s="12">
        <v>2</v>
      </c>
      <c r="M14" s="15">
        <v>11</v>
      </c>
      <c r="N14" s="17">
        <v>31</v>
      </c>
      <c r="O14" s="12"/>
      <c r="Q14" s="15"/>
    </row>
    <row r="15" spans="2:20" x14ac:dyDescent="0.25">
      <c r="B15" s="34" t="s">
        <v>38</v>
      </c>
      <c r="C15" s="41">
        <f t="shared" si="0"/>
        <v>12</v>
      </c>
      <c r="D15" s="12"/>
      <c r="E15" s="85" t="s">
        <v>14</v>
      </c>
      <c r="F15" s="15">
        <f t="shared" si="1"/>
        <v>12</v>
      </c>
      <c r="G15" s="12" t="s">
        <v>134</v>
      </c>
      <c r="H15" s="12" t="s">
        <v>162</v>
      </c>
      <c r="I15" s="13">
        <v>5</v>
      </c>
      <c r="J15" s="12"/>
      <c r="K15" s="83" t="s">
        <v>27</v>
      </c>
      <c r="L15" s="12">
        <v>1</v>
      </c>
      <c r="M15" s="15">
        <v>12</v>
      </c>
      <c r="N15" s="17">
        <v>31</v>
      </c>
      <c r="O15" s="12"/>
      <c r="Q15" s="15"/>
    </row>
    <row r="16" spans="2:20" x14ac:dyDescent="0.25">
      <c r="B16" s="34" t="s">
        <v>49</v>
      </c>
      <c r="C16" s="41">
        <f t="shared" si="0"/>
        <v>13</v>
      </c>
      <c r="D16" s="12"/>
      <c r="E16" s="85" t="s">
        <v>171</v>
      </c>
      <c r="F16" s="15">
        <f t="shared" si="1"/>
        <v>13</v>
      </c>
      <c r="G16" s="12" t="s">
        <v>121</v>
      </c>
      <c r="H16" s="131" t="s">
        <v>172</v>
      </c>
      <c r="I16" s="13">
        <v>5</v>
      </c>
      <c r="J16" s="12"/>
      <c r="K16" s="83" t="s">
        <v>94</v>
      </c>
      <c r="L16" s="12">
        <v>1</v>
      </c>
      <c r="M16" s="15">
        <v>13</v>
      </c>
      <c r="N16" s="17">
        <v>31</v>
      </c>
      <c r="O16" s="12"/>
      <c r="Q16" s="15"/>
    </row>
    <row r="17" spans="2:17" x14ac:dyDescent="0.25">
      <c r="B17" s="34" t="s">
        <v>40</v>
      </c>
      <c r="C17" s="41">
        <f t="shared" si="0"/>
        <v>14</v>
      </c>
      <c r="D17" s="12"/>
      <c r="E17" s="85" t="s">
        <v>18</v>
      </c>
      <c r="F17" s="15">
        <f t="shared" si="1"/>
        <v>14</v>
      </c>
      <c r="G17" s="15" t="s">
        <v>135</v>
      </c>
      <c r="H17" s="15" t="s">
        <v>163</v>
      </c>
      <c r="I17" s="13">
        <v>5</v>
      </c>
      <c r="J17" s="12"/>
      <c r="K17" s="83" t="s">
        <v>95</v>
      </c>
      <c r="L17" s="12">
        <v>2</v>
      </c>
      <c r="M17" s="15">
        <v>14</v>
      </c>
      <c r="N17" s="17">
        <v>31</v>
      </c>
      <c r="O17" s="12"/>
      <c r="Q17" s="15"/>
    </row>
    <row r="18" spans="2:17" x14ac:dyDescent="0.25">
      <c r="B18" s="34" t="s">
        <v>37</v>
      </c>
      <c r="C18" s="41">
        <f t="shared" si="0"/>
        <v>15</v>
      </c>
      <c r="D18" s="12"/>
      <c r="E18" s="80" t="s">
        <v>16</v>
      </c>
      <c r="F18" s="15">
        <f t="shared" si="1"/>
        <v>15</v>
      </c>
      <c r="G18" s="12" t="s">
        <v>136</v>
      </c>
      <c r="H18" s="12" t="s">
        <v>164</v>
      </c>
      <c r="I18" s="13">
        <v>5</v>
      </c>
      <c r="J18" s="12"/>
      <c r="K18" s="83" t="s">
        <v>20</v>
      </c>
      <c r="L18" s="12">
        <v>2</v>
      </c>
      <c r="M18" s="15">
        <v>15</v>
      </c>
      <c r="N18" s="17">
        <v>31</v>
      </c>
      <c r="O18" s="12"/>
      <c r="Q18" s="15"/>
    </row>
    <row r="19" spans="2:17" x14ac:dyDescent="0.25">
      <c r="B19" s="34" t="s">
        <v>21</v>
      </c>
      <c r="C19" s="41">
        <f t="shared" si="0"/>
        <v>16</v>
      </c>
      <c r="D19" s="12"/>
      <c r="E19" s="85" t="s">
        <v>19</v>
      </c>
      <c r="F19" s="15">
        <f t="shared" si="1"/>
        <v>16</v>
      </c>
      <c r="G19" s="15" t="s">
        <v>121</v>
      </c>
      <c r="H19" s="32" t="s">
        <v>165</v>
      </c>
      <c r="I19" s="13">
        <v>5</v>
      </c>
      <c r="J19" s="12"/>
      <c r="K19" s="83" t="s">
        <v>96</v>
      </c>
      <c r="L19" s="12">
        <v>1</v>
      </c>
      <c r="M19" s="15">
        <v>16</v>
      </c>
      <c r="N19" s="17">
        <v>31</v>
      </c>
      <c r="O19" s="12"/>
      <c r="Q19" s="15"/>
    </row>
    <row r="20" spans="2:17" x14ac:dyDescent="0.25">
      <c r="B20" s="34" t="s">
        <v>33</v>
      </c>
      <c r="C20" s="41">
        <f t="shared" si="0"/>
        <v>17</v>
      </c>
      <c r="D20" s="12"/>
      <c r="E20" s="80" t="s">
        <v>144</v>
      </c>
      <c r="F20" s="15">
        <f>ROW() - 3</f>
        <v>17</v>
      </c>
      <c r="G20" s="15" t="s">
        <v>9</v>
      </c>
      <c r="H20" s="15" t="s">
        <v>166</v>
      </c>
      <c r="I20" s="13">
        <v>5</v>
      </c>
      <c r="J20" s="12"/>
      <c r="K20" s="83" t="s">
        <v>97</v>
      </c>
      <c r="L20" s="12">
        <v>1</v>
      </c>
      <c r="M20" s="15">
        <v>17</v>
      </c>
      <c r="N20" s="17">
        <v>31</v>
      </c>
      <c r="O20" s="12"/>
      <c r="Q20" s="15"/>
    </row>
    <row r="21" spans="2:17" x14ac:dyDescent="0.25">
      <c r="B21" s="34" t="s">
        <v>39</v>
      </c>
      <c r="C21" s="41">
        <f t="shared" si="0"/>
        <v>18</v>
      </c>
      <c r="D21" s="12"/>
      <c r="E21" s="85" t="s">
        <v>174</v>
      </c>
      <c r="F21" s="15">
        <f t="shared" si="1"/>
        <v>18</v>
      </c>
      <c r="G21" s="15" t="s">
        <v>121</v>
      </c>
      <c r="H21" s="132" t="s">
        <v>173</v>
      </c>
      <c r="I21" s="13">
        <v>5</v>
      </c>
      <c r="J21" s="12"/>
      <c r="K21" s="83" t="s">
        <v>64</v>
      </c>
      <c r="L21" s="12">
        <v>2</v>
      </c>
      <c r="M21" s="15">
        <v>18</v>
      </c>
      <c r="N21" s="17">
        <v>31</v>
      </c>
      <c r="O21" s="12"/>
      <c r="Q21" s="15"/>
    </row>
    <row r="22" spans="2:17" x14ac:dyDescent="0.25">
      <c r="B22" s="34" t="s">
        <v>53</v>
      </c>
      <c r="C22" s="41">
        <f t="shared" si="0"/>
        <v>19</v>
      </c>
      <c r="D22" s="12"/>
      <c r="E22" s="80" t="s">
        <v>145</v>
      </c>
      <c r="F22" s="15">
        <f t="shared" si="1"/>
        <v>19</v>
      </c>
      <c r="G22" s="12" t="s">
        <v>137</v>
      </c>
      <c r="H22" s="12" t="s">
        <v>167</v>
      </c>
      <c r="I22" s="13">
        <v>5</v>
      </c>
      <c r="J22" s="12"/>
      <c r="K22" s="83" t="s">
        <v>55</v>
      </c>
      <c r="L22" s="12">
        <v>2</v>
      </c>
      <c r="M22" s="15">
        <v>19</v>
      </c>
      <c r="N22" s="17">
        <v>31</v>
      </c>
      <c r="O22" s="12"/>
      <c r="Q22" s="15"/>
    </row>
    <row r="23" spans="2:17" x14ac:dyDescent="0.25">
      <c r="B23" s="34" t="s">
        <v>44</v>
      </c>
      <c r="C23" s="41">
        <f t="shared" si="0"/>
        <v>20</v>
      </c>
      <c r="D23" s="12"/>
      <c r="E23" s="80" t="s">
        <v>169</v>
      </c>
      <c r="F23" s="15">
        <f t="shared" si="1"/>
        <v>20</v>
      </c>
      <c r="G23" s="15" t="s">
        <v>121</v>
      </c>
      <c r="H23" s="130" t="s">
        <v>170</v>
      </c>
      <c r="I23" s="13">
        <v>7</v>
      </c>
      <c r="J23" s="12"/>
      <c r="K23" s="83" t="s">
        <v>98</v>
      </c>
      <c r="L23" s="12">
        <v>1</v>
      </c>
      <c r="M23" s="15">
        <v>20</v>
      </c>
      <c r="N23" s="17">
        <v>31</v>
      </c>
      <c r="O23" s="12"/>
      <c r="Q23" s="15"/>
    </row>
    <row r="24" spans="2:17" x14ac:dyDescent="0.25">
      <c r="B24" s="34" t="s">
        <v>25</v>
      </c>
      <c r="C24" s="41">
        <f t="shared" si="0"/>
        <v>21</v>
      </c>
      <c r="D24" s="12"/>
      <c r="E24" s="80"/>
      <c r="F24" s="15"/>
      <c r="I24" s="13"/>
      <c r="J24" s="12"/>
      <c r="K24" s="83" t="s">
        <v>99</v>
      </c>
      <c r="L24" s="12">
        <v>1</v>
      </c>
      <c r="M24" s="15">
        <v>21</v>
      </c>
      <c r="N24" s="17">
        <v>31</v>
      </c>
      <c r="O24" s="12"/>
      <c r="Q24" s="15"/>
    </row>
    <row r="25" spans="2:17" x14ac:dyDescent="0.25">
      <c r="B25" s="34" t="s">
        <v>32</v>
      </c>
      <c r="C25" s="41">
        <f t="shared" si="0"/>
        <v>22</v>
      </c>
      <c r="D25" s="12"/>
      <c r="E25" s="80"/>
      <c r="F25" s="15"/>
      <c r="I25" s="13"/>
      <c r="J25" s="12"/>
      <c r="K25" s="83" t="s">
        <v>100</v>
      </c>
      <c r="L25" s="12">
        <v>2</v>
      </c>
      <c r="M25" s="15">
        <v>22</v>
      </c>
      <c r="N25" s="17">
        <v>31</v>
      </c>
      <c r="O25" s="12"/>
      <c r="Q25" s="15"/>
    </row>
    <row r="26" spans="2:17" x14ac:dyDescent="0.25">
      <c r="B26" s="34" t="s">
        <v>23</v>
      </c>
      <c r="C26" s="41">
        <f t="shared" si="0"/>
        <v>23</v>
      </c>
      <c r="D26" s="12"/>
      <c r="E26" s="80"/>
      <c r="F26" s="15"/>
      <c r="I26" s="13"/>
      <c r="J26" s="12"/>
      <c r="K26" s="83" t="s">
        <v>101</v>
      </c>
      <c r="L26" s="12">
        <v>2</v>
      </c>
      <c r="M26" s="15">
        <v>23</v>
      </c>
      <c r="N26" s="17">
        <v>31</v>
      </c>
      <c r="O26" s="12"/>
      <c r="Q26" s="15"/>
    </row>
    <row r="27" spans="2:17" x14ac:dyDescent="0.25">
      <c r="B27" s="34" t="s">
        <v>52</v>
      </c>
      <c r="C27" s="41">
        <f t="shared" si="0"/>
        <v>24</v>
      </c>
      <c r="D27" s="12"/>
      <c r="E27" s="80"/>
      <c r="F27" s="15"/>
      <c r="I27" s="13"/>
      <c r="J27" s="12"/>
      <c r="K27" s="83" t="s">
        <v>102</v>
      </c>
      <c r="L27" s="12">
        <v>2</v>
      </c>
      <c r="M27" s="15">
        <v>24</v>
      </c>
      <c r="N27" s="17">
        <v>31</v>
      </c>
      <c r="O27" s="12"/>
      <c r="Q27" s="15"/>
    </row>
    <row r="28" spans="2:17" x14ac:dyDescent="0.25">
      <c r="B28" s="34" t="s">
        <v>22</v>
      </c>
      <c r="C28" s="41">
        <f t="shared" si="0"/>
        <v>25</v>
      </c>
      <c r="D28" s="12"/>
      <c r="E28" s="80"/>
      <c r="F28" s="15"/>
      <c r="I28" s="13"/>
      <c r="J28" s="12"/>
      <c r="K28" s="83" t="s">
        <v>103</v>
      </c>
      <c r="L28" s="12">
        <v>2</v>
      </c>
      <c r="M28" s="15">
        <v>25</v>
      </c>
      <c r="N28" s="17">
        <v>31</v>
      </c>
      <c r="O28" s="12"/>
      <c r="Q28" s="15"/>
    </row>
    <row r="29" spans="2:17" x14ac:dyDescent="0.25">
      <c r="B29" s="34" t="s">
        <v>50</v>
      </c>
      <c r="C29" s="41">
        <f t="shared" si="0"/>
        <v>26</v>
      </c>
      <c r="D29" s="12"/>
      <c r="E29" s="80"/>
      <c r="F29" s="15"/>
      <c r="I29" s="13"/>
      <c r="J29" s="12"/>
      <c r="K29" s="83" t="s">
        <v>104</v>
      </c>
      <c r="L29" s="12">
        <v>1</v>
      </c>
      <c r="M29" s="15">
        <v>26</v>
      </c>
      <c r="N29" s="17">
        <v>31</v>
      </c>
      <c r="O29" s="12"/>
      <c r="Q29" s="15"/>
    </row>
    <row r="30" spans="2:17" x14ac:dyDescent="0.25">
      <c r="B30" s="34" t="s">
        <v>28</v>
      </c>
      <c r="C30" s="41">
        <f t="shared" si="0"/>
        <v>27</v>
      </c>
      <c r="D30" s="12"/>
      <c r="E30" s="80"/>
      <c r="F30" s="15"/>
      <c r="I30" s="13"/>
      <c r="J30" s="12"/>
      <c r="K30" s="83" t="s">
        <v>105</v>
      </c>
      <c r="L30" s="12">
        <v>1</v>
      </c>
      <c r="M30" s="15">
        <v>26</v>
      </c>
      <c r="N30" s="17">
        <v>31</v>
      </c>
      <c r="O30" s="12"/>
      <c r="Q30" s="15"/>
    </row>
    <row r="31" spans="2:17" x14ac:dyDescent="0.25">
      <c r="B31" s="34" t="s">
        <v>41</v>
      </c>
      <c r="C31" s="41">
        <f t="shared" si="0"/>
        <v>28</v>
      </c>
      <c r="D31" s="12"/>
      <c r="E31" s="80"/>
      <c r="F31" s="15"/>
      <c r="I31" s="13"/>
      <c r="J31" s="12"/>
      <c r="K31" s="83" t="s">
        <v>150</v>
      </c>
      <c r="L31" s="12">
        <v>1</v>
      </c>
      <c r="M31" s="15">
        <v>27</v>
      </c>
      <c r="N31" s="17">
        <v>31</v>
      </c>
      <c r="O31" s="12"/>
      <c r="Q31" s="15"/>
    </row>
    <row r="32" spans="2:17" x14ac:dyDescent="0.25">
      <c r="B32" s="34" t="s">
        <v>51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x14ac:dyDescent="0.25">
      <c r="B33" s="34" t="s">
        <v>42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x14ac:dyDescent="0.25">
      <c r="B34" s="34" t="s">
        <v>56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x14ac:dyDescent="0.25">
      <c r="B35" s="34" t="s">
        <v>62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x14ac:dyDescent="0.25">
      <c r="B36" s="34" t="s">
        <v>70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x14ac:dyDescent="0.25">
      <c r="B37" s="34" t="s">
        <v>58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x14ac:dyDescent="0.25">
      <c r="B38" s="34" t="s">
        <v>59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25">
      <c r="B39" s="34" t="s">
        <v>57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25">
      <c r="B40" s="34" t="s">
        <v>60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25">
      <c r="B41" s="34" t="s">
        <v>61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25">
      <c r="B42" s="34" t="s">
        <v>65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25">
      <c r="B43" s="34" t="s">
        <v>71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25">
      <c r="B44" s="34" t="s">
        <v>66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25">
      <c r="B45" s="34" t="s">
        <v>68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25">
      <c r="B46" s="34" t="s">
        <v>72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25">
      <c r="B47" s="34" t="s">
        <v>67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3">
      <c r="B48" s="36" t="s">
        <v>69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  <hyperlink ref="H16" r:id="rId2" xr:uid="{166D1D7B-0E4D-1846-B5FE-824E5F0D82A2}"/>
    <hyperlink ref="H21" r:id="rId3" xr:uid="{8F2A1384-4F0D-5E41-A764-EBC50791EBB2}"/>
  </hyperlinks>
  <pageMargins left="0.511811024" right="0.511811024" top="0.78740157499999996" bottom="0.78740157499999996" header="0.31496062000000002" footer="0.31496062000000002"/>
  <pageSetup orientation="portrait" r:id="rId4"/>
  <tableParts count="5"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9.140625" style="12"/>
    <col min="2" max="2" width="5" style="15" bestFit="1" customWidth="1"/>
    <col min="3" max="3" width="14.42578125" style="72" bestFit="1" customWidth="1"/>
    <col min="4" max="4" width="13.42578125" style="12" bestFit="1" customWidth="1"/>
    <col min="5" max="5" width="17.42578125" style="15" bestFit="1" customWidth="1"/>
    <col min="6" max="6" width="15.140625" style="15" bestFit="1" customWidth="1"/>
    <col min="7" max="7" width="15" style="15" bestFit="1" customWidth="1"/>
    <col min="8" max="8" width="12.140625" style="15" bestFit="1" customWidth="1"/>
    <col min="9" max="9" width="10.140625" style="15" bestFit="1" customWidth="1"/>
    <col min="10" max="10" width="13.42578125" style="12" bestFit="1" customWidth="1"/>
    <col min="11" max="11" width="14.28515625" style="12" bestFit="1" customWidth="1"/>
    <col min="12" max="16384" width="9.140625" style="12"/>
  </cols>
  <sheetData>
    <row r="1" spans="1:11" ht="26.25" x14ac:dyDescent="0.25">
      <c r="B1" s="148" t="s">
        <v>168</v>
      </c>
      <c r="C1" s="149"/>
      <c r="D1" s="149"/>
      <c r="E1" s="149"/>
      <c r="F1" s="149"/>
      <c r="G1" s="149"/>
      <c r="H1" s="149"/>
      <c r="I1" s="149"/>
      <c r="J1" s="149"/>
      <c r="K1" s="150"/>
    </row>
    <row r="2" spans="1:11" ht="15.75" thickBot="1" x14ac:dyDescent="0.3">
      <c r="A2" s="12" t="s">
        <v>106</v>
      </c>
      <c r="B2" s="94" t="s">
        <v>0</v>
      </c>
      <c r="C2" s="72" t="s">
        <v>107</v>
      </c>
      <c r="D2" s="12" t="s">
        <v>108</v>
      </c>
      <c r="E2" s="15" t="s">
        <v>80</v>
      </c>
      <c r="F2" s="15" t="s">
        <v>109</v>
      </c>
      <c r="G2" s="15" t="s">
        <v>110</v>
      </c>
      <c r="H2" s="15" t="s">
        <v>111</v>
      </c>
      <c r="I2" s="15" t="s">
        <v>112</v>
      </c>
      <c r="J2" s="12" t="s">
        <v>113</v>
      </c>
      <c r="K2" s="35" t="s">
        <v>114</v>
      </c>
    </row>
    <row r="3" spans="1:11" x14ac:dyDescent="0.25">
      <c r="A3" s="100" t="s">
        <v>115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15</v>
      </c>
      <c r="J3" s="107" t="s">
        <v>116</v>
      </c>
      <c r="K3" s="108" t="s">
        <v>116</v>
      </c>
    </row>
    <row r="4" spans="1:11" x14ac:dyDescent="0.25">
      <c r="A4" s="109" t="s">
        <v>117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15</v>
      </c>
      <c r="J4" s="12" t="s">
        <v>116</v>
      </c>
      <c r="K4" s="13" t="s">
        <v>116</v>
      </c>
    </row>
    <row r="5" spans="1:11" x14ac:dyDescent="0.25">
      <c r="A5" s="110" t="s">
        <v>118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15</v>
      </c>
      <c r="J5" s="12" t="s">
        <v>116</v>
      </c>
      <c r="K5" s="13" t="s">
        <v>116</v>
      </c>
    </row>
    <row r="6" spans="1:11" x14ac:dyDescent="0.25">
      <c r="A6" s="109" t="s">
        <v>119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15</v>
      </c>
      <c r="J6" s="12" t="s">
        <v>116</v>
      </c>
      <c r="K6" s="13" t="s">
        <v>116</v>
      </c>
    </row>
    <row r="7" spans="1:11" x14ac:dyDescent="0.25">
      <c r="A7" s="110" t="s">
        <v>120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15</v>
      </c>
      <c r="J7" s="12" t="s">
        <v>116</v>
      </c>
      <c r="K7" s="13" t="s">
        <v>116</v>
      </c>
    </row>
    <row r="8" spans="1:11" x14ac:dyDescent="0.25">
      <c r="A8" s="109" t="s">
        <v>115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15</v>
      </c>
      <c r="J8" s="12" t="s">
        <v>116</v>
      </c>
      <c r="K8" s="13" t="s">
        <v>116</v>
      </c>
    </row>
    <row r="9" spans="1:11" x14ac:dyDescent="0.25">
      <c r="A9" s="110" t="s">
        <v>117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15</v>
      </c>
      <c r="J9" s="12" t="s">
        <v>116</v>
      </c>
      <c r="K9" s="13" t="s">
        <v>116</v>
      </c>
    </row>
    <row r="10" spans="1:11" x14ac:dyDescent="0.25">
      <c r="A10" s="109" t="s">
        <v>118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15</v>
      </c>
      <c r="J10" s="12" t="s">
        <v>116</v>
      </c>
      <c r="K10" s="13" t="s">
        <v>116</v>
      </c>
    </row>
    <row r="11" spans="1:11" x14ac:dyDescent="0.25">
      <c r="A11" s="110" t="s">
        <v>119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15</v>
      </c>
      <c r="J11" s="12" t="s">
        <v>116</v>
      </c>
      <c r="K11" s="13" t="s">
        <v>116</v>
      </c>
    </row>
    <row r="12" spans="1:11" x14ac:dyDescent="0.25">
      <c r="A12" s="109" t="s">
        <v>120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15</v>
      </c>
      <c r="J12" s="12" t="s">
        <v>116</v>
      </c>
      <c r="K12" s="13" t="s">
        <v>116</v>
      </c>
    </row>
    <row r="13" spans="1:11" x14ac:dyDescent="0.25">
      <c r="A13" s="110" t="s">
        <v>115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15</v>
      </c>
      <c r="J13" s="12" t="s">
        <v>116</v>
      </c>
      <c r="K13" s="13" t="s">
        <v>116</v>
      </c>
    </row>
    <row r="14" spans="1:11" x14ac:dyDescent="0.25">
      <c r="A14" s="109" t="s">
        <v>117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15</v>
      </c>
      <c r="J14" s="12" t="s">
        <v>116</v>
      </c>
      <c r="K14" s="13" t="s">
        <v>116</v>
      </c>
    </row>
    <row r="15" spans="1:11" x14ac:dyDescent="0.25">
      <c r="A15" s="110" t="s">
        <v>118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15</v>
      </c>
      <c r="J15" s="12" t="s">
        <v>116</v>
      </c>
      <c r="K15" s="13" t="s">
        <v>116</v>
      </c>
    </row>
    <row r="16" spans="1:11" x14ac:dyDescent="0.25">
      <c r="A16" s="109" t="s">
        <v>119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15</v>
      </c>
      <c r="J16" s="12" t="s">
        <v>116</v>
      </c>
      <c r="K16" s="13" t="s">
        <v>116</v>
      </c>
    </row>
    <row r="17" spans="1:11" x14ac:dyDescent="0.25">
      <c r="A17" s="110" t="s">
        <v>120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15</v>
      </c>
      <c r="J17" s="12" t="s">
        <v>116</v>
      </c>
      <c r="K17" s="13" t="s">
        <v>116</v>
      </c>
    </row>
    <row r="18" spans="1:11" x14ac:dyDescent="0.25">
      <c r="A18" s="109" t="s">
        <v>115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15</v>
      </c>
      <c r="J18" s="12" t="s">
        <v>116</v>
      </c>
      <c r="K18" s="13" t="s">
        <v>116</v>
      </c>
    </row>
    <row r="19" spans="1:11" x14ac:dyDescent="0.25">
      <c r="A19" s="110" t="s">
        <v>117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15</v>
      </c>
      <c r="J19" s="12" t="s">
        <v>116</v>
      </c>
      <c r="K19" s="13" t="s">
        <v>116</v>
      </c>
    </row>
    <row r="20" spans="1:11" x14ac:dyDescent="0.25">
      <c r="A20" s="109" t="s">
        <v>118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15</v>
      </c>
      <c r="J20" s="12" t="s">
        <v>116</v>
      </c>
      <c r="K20" s="13" t="s">
        <v>116</v>
      </c>
    </row>
    <row r="21" spans="1:11" x14ac:dyDescent="0.25">
      <c r="A21" s="110" t="s">
        <v>119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15</v>
      </c>
      <c r="J21" s="12" t="s">
        <v>116</v>
      </c>
      <c r="K21" s="13" t="s">
        <v>116</v>
      </c>
    </row>
    <row r="22" spans="1:11" x14ac:dyDescent="0.25">
      <c r="A22" s="109" t="s">
        <v>120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15</v>
      </c>
      <c r="J22" s="12" t="s">
        <v>116</v>
      </c>
      <c r="K22" s="13" t="s">
        <v>116</v>
      </c>
    </row>
    <row r="23" spans="1:11" x14ac:dyDescent="0.25">
      <c r="A23" s="110" t="s">
        <v>115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15</v>
      </c>
      <c r="J23" s="12" t="s">
        <v>116</v>
      </c>
      <c r="K23" s="13" t="s">
        <v>116</v>
      </c>
    </row>
    <row r="24" spans="1:11" x14ac:dyDescent="0.25">
      <c r="A24" s="109" t="s">
        <v>117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15</v>
      </c>
      <c r="J24" s="12" t="s">
        <v>116</v>
      </c>
      <c r="K24" s="13" t="s">
        <v>116</v>
      </c>
    </row>
    <row r="25" spans="1:11" x14ac:dyDescent="0.25">
      <c r="A25" s="111" t="s">
        <v>118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15</v>
      </c>
      <c r="J25" s="12" t="s">
        <v>116</v>
      </c>
      <c r="K25" s="13" t="s">
        <v>116</v>
      </c>
    </row>
    <row r="26" spans="1:11" x14ac:dyDescent="0.25">
      <c r="A26" s="109" t="s">
        <v>119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15</v>
      </c>
      <c r="J26" s="12" t="s">
        <v>116</v>
      </c>
      <c r="K26" s="13" t="s">
        <v>116</v>
      </c>
    </row>
    <row r="27" spans="1:11" ht="15.75" thickBot="1" x14ac:dyDescent="0.3">
      <c r="A27" s="112" t="s">
        <v>120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15</v>
      </c>
      <c r="J27" s="84" t="s">
        <v>116</v>
      </c>
      <c r="K27" s="82" t="s">
        <v>116</v>
      </c>
    </row>
    <row r="28" spans="1:11" x14ac:dyDescent="0.25">
      <c r="A28" s="100" t="s">
        <v>115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12</v>
      </c>
      <c r="J28" s="107" t="s">
        <v>116</v>
      </c>
      <c r="K28" s="108" t="s">
        <v>116</v>
      </c>
    </row>
    <row r="29" spans="1:11" x14ac:dyDescent="0.25">
      <c r="A29" s="109" t="s">
        <v>117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12</v>
      </c>
      <c r="J29" s="12" t="s">
        <v>116</v>
      </c>
      <c r="K29" s="13" t="s">
        <v>116</v>
      </c>
    </row>
    <row r="30" spans="1:11" x14ac:dyDescent="0.25">
      <c r="A30" s="110" t="s">
        <v>118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12</v>
      </c>
      <c r="J30" s="12" t="s">
        <v>116</v>
      </c>
      <c r="K30" s="13" t="s">
        <v>116</v>
      </c>
    </row>
    <row r="31" spans="1:11" x14ac:dyDescent="0.25">
      <c r="A31" s="109" t="s">
        <v>119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12</v>
      </c>
      <c r="J31" s="12" t="s">
        <v>116</v>
      </c>
      <c r="K31" s="13" t="s">
        <v>116</v>
      </c>
    </row>
    <row r="32" spans="1:11" x14ac:dyDescent="0.25">
      <c r="A32" s="110" t="s">
        <v>120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12</v>
      </c>
      <c r="J32" s="12" t="s">
        <v>116</v>
      </c>
      <c r="K32" s="13" t="s">
        <v>116</v>
      </c>
    </row>
    <row r="33" spans="1:11" x14ac:dyDescent="0.25">
      <c r="A33" s="109" t="s">
        <v>115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12</v>
      </c>
      <c r="J33" s="12" t="s">
        <v>116</v>
      </c>
      <c r="K33" s="13" t="s">
        <v>116</v>
      </c>
    </row>
    <row r="34" spans="1:11" x14ac:dyDescent="0.25">
      <c r="A34" s="110" t="s">
        <v>117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12</v>
      </c>
      <c r="J34" s="12" t="s">
        <v>116</v>
      </c>
      <c r="K34" s="13" t="s">
        <v>116</v>
      </c>
    </row>
    <row r="35" spans="1:11" x14ac:dyDescent="0.25">
      <c r="A35" s="109" t="s">
        <v>118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12</v>
      </c>
      <c r="J35" s="12" t="s">
        <v>116</v>
      </c>
      <c r="K35" s="13" t="s">
        <v>116</v>
      </c>
    </row>
    <row r="36" spans="1:11" x14ac:dyDescent="0.25">
      <c r="A36" s="110" t="s">
        <v>119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12</v>
      </c>
      <c r="J36" s="12" t="s">
        <v>116</v>
      </c>
      <c r="K36" s="13" t="s">
        <v>116</v>
      </c>
    </row>
    <row r="37" spans="1:11" x14ac:dyDescent="0.25">
      <c r="A37" s="109" t="s">
        <v>120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12</v>
      </c>
      <c r="J37" s="12" t="s">
        <v>116</v>
      </c>
      <c r="K37" s="13" t="s">
        <v>116</v>
      </c>
    </row>
    <row r="38" spans="1:11" x14ac:dyDescent="0.25">
      <c r="A38" s="110" t="s">
        <v>115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12</v>
      </c>
      <c r="J38" s="12" t="s">
        <v>116</v>
      </c>
      <c r="K38" s="13" t="s">
        <v>116</v>
      </c>
    </row>
    <row r="39" spans="1:11" x14ac:dyDescent="0.25">
      <c r="A39" s="109" t="s">
        <v>117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12</v>
      </c>
      <c r="J39" s="12" t="s">
        <v>116</v>
      </c>
      <c r="K39" s="13" t="s">
        <v>116</v>
      </c>
    </row>
    <row r="40" spans="1:11" x14ac:dyDescent="0.25">
      <c r="A40" s="110" t="s">
        <v>118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12</v>
      </c>
      <c r="J40" s="12" t="s">
        <v>116</v>
      </c>
      <c r="K40" s="13" t="s">
        <v>116</v>
      </c>
    </row>
    <row r="41" spans="1:11" x14ac:dyDescent="0.25">
      <c r="A41" s="109" t="s">
        <v>119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12</v>
      </c>
      <c r="J41" s="12" t="s">
        <v>116</v>
      </c>
      <c r="K41" s="13" t="s">
        <v>116</v>
      </c>
    </row>
    <row r="42" spans="1:11" x14ac:dyDescent="0.25">
      <c r="A42" s="110" t="s">
        <v>120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12</v>
      </c>
      <c r="J42" s="12" t="s">
        <v>116</v>
      </c>
      <c r="K42" s="13" t="s">
        <v>116</v>
      </c>
    </row>
    <row r="43" spans="1:11" x14ac:dyDescent="0.25">
      <c r="A43" s="109" t="s">
        <v>115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12</v>
      </c>
      <c r="J43" s="12" t="s">
        <v>116</v>
      </c>
      <c r="K43" s="13" t="s">
        <v>116</v>
      </c>
    </row>
    <row r="44" spans="1:11" x14ac:dyDescent="0.25">
      <c r="A44" s="110" t="s">
        <v>117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12</v>
      </c>
      <c r="J44" s="12" t="s">
        <v>116</v>
      </c>
      <c r="K44" s="13" t="s">
        <v>116</v>
      </c>
    </row>
    <row r="45" spans="1:11" x14ac:dyDescent="0.25">
      <c r="A45" s="109" t="s">
        <v>118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12</v>
      </c>
      <c r="J45" s="12" t="s">
        <v>116</v>
      </c>
      <c r="K45" s="13" t="s">
        <v>116</v>
      </c>
    </row>
    <row r="46" spans="1:11" x14ac:dyDescent="0.25">
      <c r="A46" s="110" t="s">
        <v>119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12</v>
      </c>
      <c r="J46" s="12" t="s">
        <v>116</v>
      </c>
      <c r="K46" s="13" t="s">
        <v>116</v>
      </c>
    </row>
    <row r="47" spans="1:11" x14ac:dyDescent="0.25">
      <c r="A47" s="109" t="s">
        <v>120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12</v>
      </c>
      <c r="J47" s="12" t="s">
        <v>116</v>
      </c>
      <c r="K47" s="13" t="s">
        <v>116</v>
      </c>
    </row>
    <row r="48" spans="1:11" x14ac:dyDescent="0.25">
      <c r="A48" s="110" t="s">
        <v>115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12</v>
      </c>
      <c r="J48" s="12" t="s">
        <v>116</v>
      </c>
      <c r="K48" s="13" t="s">
        <v>116</v>
      </c>
    </row>
    <row r="49" spans="1:11" x14ac:dyDescent="0.25">
      <c r="A49" s="109" t="s">
        <v>117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12</v>
      </c>
      <c r="J49" s="12" t="s">
        <v>116</v>
      </c>
      <c r="K49" s="13" t="s">
        <v>116</v>
      </c>
    </row>
    <row r="50" spans="1:11" x14ac:dyDescent="0.25">
      <c r="A50" s="111" t="s">
        <v>118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12</v>
      </c>
      <c r="J50" s="12" t="s">
        <v>116</v>
      </c>
      <c r="K50" s="13" t="s">
        <v>116</v>
      </c>
    </row>
    <row r="51" spans="1:11" x14ac:dyDescent="0.25">
      <c r="A51" s="109" t="s">
        <v>119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12</v>
      </c>
      <c r="J51" s="12" t="s">
        <v>116</v>
      </c>
      <c r="K51" s="13" t="s">
        <v>116</v>
      </c>
    </row>
    <row r="52" spans="1:11" ht="15.75" thickBot="1" x14ac:dyDescent="0.3">
      <c r="A52" s="112" t="s">
        <v>120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12</v>
      </c>
      <c r="J52" s="84" t="s">
        <v>116</v>
      </c>
      <c r="K52" s="82" t="s">
        <v>116</v>
      </c>
    </row>
    <row r="53" spans="1:11" x14ac:dyDescent="0.25">
      <c r="A53" s="100" t="s">
        <v>115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5</v>
      </c>
      <c r="J53" s="107" t="s">
        <v>116</v>
      </c>
      <c r="K53" s="108" t="s">
        <v>116</v>
      </c>
    </row>
    <row r="54" spans="1:11" x14ac:dyDescent="0.25">
      <c r="A54" s="109" t="s">
        <v>117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</v>
      </c>
      <c r="G54" s="44">
        <f>'3_SEMESTRE'!C5</f>
        <v>28</v>
      </c>
      <c r="H54" s="44">
        <v>3</v>
      </c>
      <c r="I54" s="15">
        <f>'3_SEMESTRE'!A2</f>
        <v>5</v>
      </c>
      <c r="J54" s="12" t="s">
        <v>116</v>
      </c>
      <c r="K54" s="13" t="s">
        <v>116</v>
      </c>
    </row>
    <row r="55" spans="1:11" x14ac:dyDescent="0.25">
      <c r="A55" s="110" t="s">
        <v>118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5</v>
      </c>
      <c r="J55" s="12" t="s">
        <v>116</v>
      </c>
      <c r="K55" s="13" t="s">
        <v>116</v>
      </c>
    </row>
    <row r="56" spans="1:11" x14ac:dyDescent="0.25">
      <c r="A56" s="109" t="s">
        <v>119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5</v>
      </c>
      <c r="J56" s="12" t="s">
        <v>116</v>
      </c>
      <c r="K56" s="13" t="s">
        <v>116</v>
      </c>
    </row>
    <row r="57" spans="1:11" x14ac:dyDescent="0.25">
      <c r="A57" s="110" t="s">
        <v>120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5</v>
      </c>
      <c r="J57" s="12" t="s">
        <v>116</v>
      </c>
      <c r="K57" s="13" t="s">
        <v>116</v>
      </c>
    </row>
    <row r="58" spans="1:11" x14ac:dyDescent="0.25">
      <c r="A58" s="109" t="s">
        <v>115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5</v>
      </c>
      <c r="J58" s="12" t="s">
        <v>116</v>
      </c>
      <c r="K58" s="13" t="s">
        <v>116</v>
      </c>
    </row>
    <row r="59" spans="1:11" x14ac:dyDescent="0.25">
      <c r="A59" s="110" t="s">
        <v>117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5</v>
      </c>
      <c r="J59" s="12" t="s">
        <v>116</v>
      </c>
      <c r="K59" s="13" t="s">
        <v>116</v>
      </c>
    </row>
    <row r="60" spans="1:11" x14ac:dyDescent="0.25">
      <c r="A60" s="109" t="s">
        <v>118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5</v>
      </c>
      <c r="J60" s="12" t="s">
        <v>116</v>
      </c>
      <c r="K60" s="13" t="s">
        <v>116</v>
      </c>
    </row>
    <row r="61" spans="1:11" x14ac:dyDescent="0.25">
      <c r="A61" s="110" t="s">
        <v>119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5</v>
      </c>
      <c r="J61" s="12" t="s">
        <v>116</v>
      </c>
      <c r="K61" s="13" t="s">
        <v>116</v>
      </c>
    </row>
    <row r="62" spans="1:11" x14ac:dyDescent="0.25">
      <c r="A62" s="109" t="s">
        <v>120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5</v>
      </c>
      <c r="J62" s="12" t="s">
        <v>116</v>
      </c>
      <c r="K62" s="13" t="s">
        <v>116</v>
      </c>
    </row>
    <row r="63" spans="1:11" x14ac:dyDescent="0.25">
      <c r="A63" s="110" t="s">
        <v>115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5</v>
      </c>
      <c r="J63" s="12" t="s">
        <v>116</v>
      </c>
      <c r="K63" s="13" t="s">
        <v>116</v>
      </c>
    </row>
    <row r="64" spans="1:11" x14ac:dyDescent="0.25">
      <c r="A64" s="109" t="s">
        <v>117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5</v>
      </c>
      <c r="J64" s="12" t="s">
        <v>116</v>
      </c>
      <c r="K64" s="13" t="s">
        <v>116</v>
      </c>
    </row>
    <row r="65" spans="1:11" x14ac:dyDescent="0.25">
      <c r="A65" s="110" t="s">
        <v>118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5</v>
      </c>
      <c r="J65" s="12" t="s">
        <v>116</v>
      </c>
      <c r="K65" s="13" t="s">
        <v>116</v>
      </c>
    </row>
    <row r="66" spans="1:11" x14ac:dyDescent="0.25">
      <c r="A66" s="109" t="s">
        <v>119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5</v>
      </c>
      <c r="J66" s="12" t="s">
        <v>116</v>
      </c>
      <c r="K66" s="13" t="s">
        <v>116</v>
      </c>
    </row>
    <row r="67" spans="1:11" x14ac:dyDescent="0.25">
      <c r="A67" s="110" t="s">
        <v>120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5</v>
      </c>
      <c r="J67" s="12" t="s">
        <v>116</v>
      </c>
      <c r="K67" s="13" t="s">
        <v>116</v>
      </c>
    </row>
    <row r="68" spans="1:11" x14ac:dyDescent="0.25">
      <c r="A68" s="109" t="s">
        <v>115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5</v>
      </c>
      <c r="J68" s="12" t="s">
        <v>116</v>
      </c>
      <c r="K68" s="13" t="s">
        <v>116</v>
      </c>
    </row>
    <row r="69" spans="1:11" x14ac:dyDescent="0.25">
      <c r="A69" s="110" t="s">
        <v>117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5</v>
      </c>
      <c r="J69" s="12" t="s">
        <v>116</v>
      </c>
      <c r="K69" s="13" t="s">
        <v>116</v>
      </c>
    </row>
    <row r="70" spans="1:11" x14ac:dyDescent="0.25">
      <c r="A70" s="109" t="s">
        <v>118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5</v>
      </c>
      <c r="J70" s="12" t="s">
        <v>116</v>
      </c>
      <c r="K70" s="13" t="s">
        <v>116</v>
      </c>
    </row>
    <row r="71" spans="1:11" x14ac:dyDescent="0.25">
      <c r="A71" s="110" t="s">
        <v>119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5</v>
      </c>
      <c r="J71" s="12" t="s">
        <v>116</v>
      </c>
      <c r="K71" s="13" t="s">
        <v>116</v>
      </c>
    </row>
    <row r="72" spans="1:11" x14ac:dyDescent="0.25">
      <c r="A72" s="109" t="s">
        <v>120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5</v>
      </c>
      <c r="J72" s="12" t="s">
        <v>116</v>
      </c>
      <c r="K72" s="13" t="s">
        <v>116</v>
      </c>
    </row>
    <row r="73" spans="1:11" x14ac:dyDescent="0.25">
      <c r="A73" s="110" t="s">
        <v>115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5</v>
      </c>
      <c r="J73" s="12" t="s">
        <v>116</v>
      </c>
      <c r="K73" s="13" t="s">
        <v>116</v>
      </c>
    </row>
    <row r="74" spans="1:11" x14ac:dyDescent="0.25">
      <c r="A74" s="109" t="s">
        <v>117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5</v>
      </c>
      <c r="J74" s="12" t="s">
        <v>116</v>
      </c>
      <c r="K74" s="13" t="s">
        <v>116</v>
      </c>
    </row>
    <row r="75" spans="1:11" x14ac:dyDescent="0.25">
      <c r="A75" s="111" t="s">
        <v>118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5</v>
      </c>
      <c r="J75" s="12" t="s">
        <v>116</v>
      </c>
      <c r="K75" s="13" t="s">
        <v>116</v>
      </c>
    </row>
    <row r="76" spans="1:11" x14ac:dyDescent="0.25">
      <c r="A76" s="109" t="s">
        <v>119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5</v>
      </c>
      <c r="J76" s="12" t="s">
        <v>116</v>
      </c>
      <c r="K76" s="13" t="s">
        <v>116</v>
      </c>
    </row>
    <row r="77" spans="1:11" ht="15.75" thickBot="1" x14ac:dyDescent="0.3">
      <c r="A77" s="112" t="s">
        <v>120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5</v>
      </c>
      <c r="J77" s="84" t="s">
        <v>116</v>
      </c>
      <c r="K77" s="82" t="s">
        <v>116</v>
      </c>
    </row>
    <row r="78" spans="1:11" x14ac:dyDescent="0.25">
      <c r="A78" s="100" t="s">
        <v>115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6</v>
      </c>
      <c r="J78" s="107" t="s">
        <v>116</v>
      </c>
      <c r="K78" s="108" t="s">
        <v>116</v>
      </c>
    </row>
    <row r="79" spans="1:11" x14ac:dyDescent="0.25">
      <c r="A79" s="109" t="s">
        <v>117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6</v>
      </c>
      <c r="J79" s="12" t="s">
        <v>116</v>
      </c>
      <c r="K79" s="13" t="s">
        <v>116</v>
      </c>
    </row>
    <row r="80" spans="1:11" x14ac:dyDescent="0.25">
      <c r="A80" s="110" t="s">
        <v>118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6</v>
      </c>
      <c r="J80" s="12" t="s">
        <v>116</v>
      </c>
      <c r="K80" s="13" t="s">
        <v>116</v>
      </c>
    </row>
    <row r="81" spans="1:11" x14ac:dyDescent="0.25">
      <c r="A81" s="109" t="s">
        <v>119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6</v>
      </c>
      <c r="J81" s="12" t="s">
        <v>116</v>
      </c>
      <c r="K81" s="13" t="s">
        <v>116</v>
      </c>
    </row>
    <row r="82" spans="1:11" x14ac:dyDescent="0.25">
      <c r="A82" s="110" t="s">
        <v>120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6</v>
      </c>
      <c r="J82" s="12" t="s">
        <v>116</v>
      </c>
      <c r="K82" s="13" t="s">
        <v>116</v>
      </c>
    </row>
    <row r="83" spans="1:11" x14ac:dyDescent="0.25">
      <c r="A83" s="109" t="s">
        <v>115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6</v>
      </c>
      <c r="J83" s="12" t="s">
        <v>116</v>
      </c>
      <c r="K83" s="13" t="s">
        <v>116</v>
      </c>
    </row>
    <row r="84" spans="1:11" x14ac:dyDescent="0.25">
      <c r="A84" s="110" t="s">
        <v>117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6</v>
      </c>
      <c r="J84" s="12" t="s">
        <v>116</v>
      </c>
      <c r="K84" s="13" t="s">
        <v>116</v>
      </c>
    </row>
    <row r="85" spans="1:11" x14ac:dyDescent="0.25">
      <c r="A85" s="109" t="s">
        <v>118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6</v>
      </c>
      <c r="J85" s="12" t="s">
        <v>116</v>
      </c>
      <c r="K85" s="13" t="s">
        <v>116</v>
      </c>
    </row>
    <row r="86" spans="1:11" x14ac:dyDescent="0.25">
      <c r="A86" s="110" t="s">
        <v>119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6</v>
      </c>
      <c r="J86" s="12" t="s">
        <v>116</v>
      </c>
      <c r="K86" s="13" t="s">
        <v>116</v>
      </c>
    </row>
    <row r="87" spans="1:11" x14ac:dyDescent="0.25">
      <c r="A87" s="109" t="s">
        <v>120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6</v>
      </c>
      <c r="J87" s="12" t="s">
        <v>116</v>
      </c>
      <c r="K87" s="13" t="s">
        <v>116</v>
      </c>
    </row>
    <row r="88" spans="1:11" x14ac:dyDescent="0.25">
      <c r="A88" s="110" t="s">
        <v>115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6</v>
      </c>
      <c r="J88" s="12" t="s">
        <v>116</v>
      </c>
      <c r="K88" s="13" t="s">
        <v>116</v>
      </c>
    </row>
    <row r="89" spans="1:11" x14ac:dyDescent="0.25">
      <c r="A89" s="109" t="s">
        <v>117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6</v>
      </c>
      <c r="J89" s="12" t="s">
        <v>116</v>
      </c>
      <c r="K89" s="13" t="s">
        <v>116</v>
      </c>
    </row>
    <row r="90" spans="1:11" x14ac:dyDescent="0.25">
      <c r="A90" s="110" t="s">
        <v>118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6</v>
      </c>
      <c r="J90" s="12" t="s">
        <v>116</v>
      </c>
      <c r="K90" s="13" t="s">
        <v>116</v>
      </c>
    </row>
    <row r="91" spans="1:11" x14ac:dyDescent="0.25">
      <c r="A91" s="109" t="s">
        <v>119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6</v>
      </c>
      <c r="J91" s="12" t="s">
        <v>116</v>
      </c>
      <c r="K91" s="13" t="s">
        <v>116</v>
      </c>
    </row>
    <row r="92" spans="1:11" x14ac:dyDescent="0.25">
      <c r="A92" s="110" t="s">
        <v>120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6</v>
      </c>
      <c r="J92" s="12" t="s">
        <v>116</v>
      </c>
      <c r="K92" s="13" t="s">
        <v>116</v>
      </c>
    </row>
    <row r="93" spans="1:11" x14ac:dyDescent="0.25">
      <c r="A93" s="109" t="s">
        <v>115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6</v>
      </c>
      <c r="J93" s="12" t="s">
        <v>116</v>
      </c>
      <c r="K93" s="13" t="s">
        <v>116</v>
      </c>
    </row>
    <row r="94" spans="1:11" x14ac:dyDescent="0.25">
      <c r="A94" s="110" t="s">
        <v>117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6</v>
      </c>
      <c r="J94" s="12" t="s">
        <v>116</v>
      </c>
      <c r="K94" s="13" t="s">
        <v>116</v>
      </c>
    </row>
    <row r="95" spans="1:11" x14ac:dyDescent="0.25">
      <c r="A95" s="109" t="s">
        <v>118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6</v>
      </c>
      <c r="J95" s="12" t="s">
        <v>116</v>
      </c>
      <c r="K95" s="13" t="s">
        <v>116</v>
      </c>
    </row>
    <row r="96" spans="1:11" x14ac:dyDescent="0.25">
      <c r="A96" s="110" t="s">
        <v>119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6</v>
      </c>
      <c r="J96" s="12" t="s">
        <v>116</v>
      </c>
      <c r="K96" s="13" t="s">
        <v>116</v>
      </c>
    </row>
    <row r="97" spans="1:11" x14ac:dyDescent="0.25">
      <c r="A97" s="109" t="s">
        <v>120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6</v>
      </c>
      <c r="J97" s="12" t="s">
        <v>116</v>
      </c>
      <c r="K97" s="13" t="s">
        <v>116</v>
      </c>
    </row>
    <row r="98" spans="1:11" x14ac:dyDescent="0.25">
      <c r="A98" s="110" t="s">
        <v>115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6</v>
      </c>
      <c r="J98" s="12" t="s">
        <v>116</v>
      </c>
      <c r="K98" s="13" t="s">
        <v>116</v>
      </c>
    </row>
    <row r="99" spans="1:11" x14ac:dyDescent="0.25">
      <c r="A99" s="109" t="s">
        <v>117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6</v>
      </c>
      <c r="J99" s="12" t="s">
        <v>116</v>
      </c>
      <c r="K99" s="13" t="s">
        <v>116</v>
      </c>
    </row>
    <row r="100" spans="1:11" x14ac:dyDescent="0.25">
      <c r="A100" s="111" t="s">
        <v>118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6</v>
      </c>
      <c r="J100" s="12" t="s">
        <v>116</v>
      </c>
      <c r="K100" s="13" t="s">
        <v>116</v>
      </c>
    </row>
    <row r="101" spans="1:11" x14ac:dyDescent="0.25">
      <c r="A101" s="109" t="s">
        <v>119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6</v>
      </c>
      <c r="J101" s="12" t="s">
        <v>116</v>
      </c>
      <c r="K101" s="13" t="s">
        <v>116</v>
      </c>
    </row>
    <row r="102" spans="1:11" ht="15.75" thickBot="1" x14ac:dyDescent="0.3">
      <c r="A102" s="112" t="s">
        <v>120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6</v>
      </c>
      <c r="J102" s="84" t="s">
        <v>116</v>
      </c>
      <c r="K102" s="82" t="s">
        <v>116</v>
      </c>
    </row>
    <row r="103" spans="1:11" x14ac:dyDescent="0.25">
      <c r="A103" s="100" t="s">
        <v>115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19</v>
      </c>
      <c r="J103" s="107" t="s">
        <v>116</v>
      </c>
      <c r="K103" s="108" t="s">
        <v>116</v>
      </c>
    </row>
    <row r="104" spans="1:11" x14ac:dyDescent="0.25">
      <c r="A104" s="109" t="s">
        <v>117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19</v>
      </c>
      <c r="J104" s="12" t="s">
        <v>116</v>
      </c>
      <c r="K104" s="13" t="s">
        <v>116</v>
      </c>
    </row>
    <row r="105" spans="1:11" x14ac:dyDescent="0.25">
      <c r="A105" s="110" t="s">
        <v>118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19</v>
      </c>
      <c r="J105" s="12" t="s">
        <v>116</v>
      </c>
      <c r="K105" s="13" t="s">
        <v>116</v>
      </c>
    </row>
    <row r="106" spans="1:11" x14ac:dyDescent="0.25">
      <c r="A106" s="109" t="s">
        <v>119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19</v>
      </c>
      <c r="J106" s="12" t="s">
        <v>116</v>
      </c>
      <c r="K106" s="13" t="s">
        <v>116</v>
      </c>
    </row>
    <row r="107" spans="1:11" x14ac:dyDescent="0.25">
      <c r="A107" s="110" t="s">
        <v>120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19</v>
      </c>
      <c r="J107" s="12" t="s">
        <v>116</v>
      </c>
      <c r="K107" s="13" t="s">
        <v>116</v>
      </c>
    </row>
    <row r="108" spans="1:11" x14ac:dyDescent="0.25">
      <c r="A108" s="109" t="s">
        <v>115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19</v>
      </c>
      <c r="J108" s="12" t="s">
        <v>116</v>
      </c>
      <c r="K108" s="13" t="s">
        <v>116</v>
      </c>
    </row>
    <row r="109" spans="1:11" x14ac:dyDescent="0.25">
      <c r="A109" s="110" t="s">
        <v>117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19</v>
      </c>
      <c r="J109" s="12" t="s">
        <v>116</v>
      </c>
      <c r="K109" s="13" t="s">
        <v>116</v>
      </c>
    </row>
    <row r="110" spans="1:11" x14ac:dyDescent="0.25">
      <c r="A110" s="109" t="s">
        <v>118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19</v>
      </c>
      <c r="J110" s="12" t="s">
        <v>116</v>
      </c>
      <c r="K110" s="13" t="s">
        <v>116</v>
      </c>
    </row>
    <row r="111" spans="1:11" x14ac:dyDescent="0.25">
      <c r="A111" s="110" t="s">
        <v>119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19</v>
      </c>
      <c r="J111" s="12" t="s">
        <v>116</v>
      </c>
      <c r="K111" s="13" t="s">
        <v>116</v>
      </c>
    </row>
    <row r="112" spans="1:11" x14ac:dyDescent="0.25">
      <c r="A112" s="109" t="s">
        <v>120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19</v>
      </c>
      <c r="J112" s="12" t="s">
        <v>116</v>
      </c>
      <c r="K112" s="13" t="s">
        <v>116</v>
      </c>
    </row>
    <row r="113" spans="1:11" x14ac:dyDescent="0.25">
      <c r="A113" s="110" t="s">
        <v>115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19</v>
      </c>
      <c r="J113" s="12" t="s">
        <v>116</v>
      </c>
      <c r="K113" s="13" t="s">
        <v>116</v>
      </c>
    </row>
    <row r="114" spans="1:11" x14ac:dyDescent="0.25">
      <c r="A114" s="109" t="s">
        <v>117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19</v>
      </c>
      <c r="J114" s="12" t="s">
        <v>116</v>
      </c>
      <c r="K114" s="13" t="s">
        <v>116</v>
      </c>
    </row>
    <row r="115" spans="1:11" x14ac:dyDescent="0.25">
      <c r="A115" s="110" t="s">
        <v>118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19</v>
      </c>
      <c r="J115" s="12" t="s">
        <v>116</v>
      </c>
      <c r="K115" s="13" t="s">
        <v>116</v>
      </c>
    </row>
    <row r="116" spans="1:11" x14ac:dyDescent="0.25">
      <c r="A116" s="109" t="s">
        <v>119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19</v>
      </c>
      <c r="J116" s="12" t="s">
        <v>116</v>
      </c>
      <c r="K116" s="13" t="s">
        <v>116</v>
      </c>
    </row>
    <row r="117" spans="1:11" x14ac:dyDescent="0.25">
      <c r="A117" s="110" t="s">
        <v>120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19</v>
      </c>
      <c r="J117" s="12" t="s">
        <v>116</v>
      </c>
      <c r="K117" s="13" t="s">
        <v>116</v>
      </c>
    </row>
    <row r="118" spans="1:11" x14ac:dyDescent="0.25">
      <c r="A118" s="109" t="s">
        <v>115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19</v>
      </c>
      <c r="J118" s="12" t="s">
        <v>116</v>
      </c>
      <c r="K118" s="13" t="s">
        <v>116</v>
      </c>
    </row>
    <row r="119" spans="1:11" x14ac:dyDescent="0.25">
      <c r="A119" s="110" t="s">
        <v>117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19</v>
      </c>
      <c r="J119" s="12" t="s">
        <v>116</v>
      </c>
      <c r="K119" s="13" t="s">
        <v>116</v>
      </c>
    </row>
    <row r="120" spans="1:11" x14ac:dyDescent="0.25">
      <c r="A120" s="109" t="s">
        <v>118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19</v>
      </c>
      <c r="J120" s="12" t="s">
        <v>116</v>
      </c>
      <c r="K120" s="13" t="s">
        <v>116</v>
      </c>
    </row>
    <row r="121" spans="1:11" x14ac:dyDescent="0.25">
      <c r="A121" s="110" t="s">
        <v>119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19</v>
      </c>
      <c r="J121" s="12" t="s">
        <v>116</v>
      </c>
      <c r="K121" s="13" t="s">
        <v>116</v>
      </c>
    </row>
    <row r="122" spans="1:11" x14ac:dyDescent="0.25">
      <c r="A122" s="109" t="s">
        <v>120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19</v>
      </c>
      <c r="J122" s="12" t="s">
        <v>116</v>
      </c>
      <c r="K122" s="13" t="s">
        <v>116</v>
      </c>
    </row>
    <row r="123" spans="1:11" x14ac:dyDescent="0.25">
      <c r="A123" s="110" t="s">
        <v>115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19</v>
      </c>
      <c r="J123" s="12" t="s">
        <v>116</v>
      </c>
      <c r="K123" s="13" t="s">
        <v>116</v>
      </c>
    </row>
    <row r="124" spans="1:11" x14ac:dyDescent="0.25">
      <c r="A124" s="109" t="s">
        <v>117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19</v>
      </c>
      <c r="J124" s="12" t="s">
        <v>116</v>
      </c>
      <c r="K124" s="13" t="s">
        <v>116</v>
      </c>
    </row>
    <row r="125" spans="1:11" x14ac:dyDescent="0.25">
      <c r="A125" s="111" t="s">
        <v>118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19</v>
      </c>
      <c r="J125" s="12" t="s">
        <v>116</v>
      </c>
      <c r="K125" s="13" t="s">
        <v>116</v>
      </c>
    </row>
    <row r="126" spans="1:11" x14ac:dyDescent="0.25">
      <c r="A126" s="109" t="s">
        <v>119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19</v>
      </c>
      <c r="J126" s="12" t="s">
        <v>116</v>
      </c>
      <c r="K126" s="13" t="s">
        <v>116</v>
      </c>
    </row>
    <row r="127" spans="1:11" ht="15.75" thickBot="1" x14ac:dyDescent="0.3">
      <c r="A127" s="112" t="s">
        <v>120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19</v>
      </c>
      <c r="J127" s="84" t="s">
        <v>116</v>
      </c>
      <c r="K127" s="82" t="s">
        <v>116</v>
      </c>
    </row>
    <row r="128" spans="1:11" x14ac:dyDescent="0.25">
      <c r="A128" s="95" t="s">
        <v>115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18</v>
      </c>
      <c r="J128" s="124" t="s">
        <v>116</v>
      </c>
      <c r="K128" s="125" t="s">
        <v>116</v>
      </c>
    </row>
    <row r="129" spans="1:11" x14ac:dyDescent="0.25">
      <c r="A129" s="58" t="s">
        <v>117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18</v>
      </c>
      <c r="J129" s="51" t="s">
        <v>116</v>
      </c>
      <c r="K129" s="52" t="s">
        <v>116</v>
      </c>
    </row>
    <row r="130" spans="1:11" x14ac:dyDescent="0.25">
      <c r="A130" s="59" t="s">
        <v>118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18</v>
      </c>
      <c r="J130" s="53" t="s">
        <v>116</v>
      </c>
      <c r="K130" s="54" t="s">
        <v>116</v>
      </c>
    </row>
    <row r="131" spans="1:11" x14ac:dyDescent="0.25">
      <c r="A131" s="58" t="s">
        <v>119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18</v>
      </c>
      <c r="J131" s="51" t="s">
        <v>116</v>
      </c>
      <c r="K131" s="52" t="s">
        <v>116</v>
      </c>
    </row>
    <row r="132" spans="1:11" x14ac:dyDescent="0.25">
      <c r="A132" s="59" t="s">
        <v>120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18</v>
      </c>
      <c r="J132" s="53" t="s">
        <v>116</v>
      </c>
      <c r="K132" s="54" t="s">
        <v>116</v>
      </c>
    </row>
    <row r="133" spans="1:11" x14ac:dyDescent="0.25">
      <c r="A133" s="58" t="s">
        <v>115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18</v>
      </c>
      <c r="J133" s="51" t="s">
        <v>116</v>
      </c>
      <c r="K133" s="52" t="s">
        <v>116</v>
      </c>
    </row>
    <row r="134" spans="1:11" x14ac:dyDescent="0.25">
      <c r="A134" s="59" t="s">
        <v>117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18</v>
      </c>
      <c r="J134" s="53" t="s">
        <v>116</v>
      </c>
      <c r="K134" s="54" t="s">
        <v>116</v>
      </c>
    </row>
    <row r="135" spans="1:11" x14ac:dyDescent="0.25">
      <c r="A135" s="58" t="s">
        <v>118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18</v>
      </c>
      <c r="J135" s="51" t="s">
        <v>116</v>
      </c>
      <c r="K135" s="52" t="s">
        <v>116</v>
      </c>
    </row>
    <row r="136" spans="1:11" x14ac:dyDescent="0.25">
      <c r="A136" s="59" t="s">
        <v>119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18</v>
      </c>
      <c r="J136" s="53" t="s">
        <v>116</v>
      </c>
      <c r="K136" s="54" t="s">
        <v>116</v>
      </c>
    </row>
    <row r="137" spans="1:11" x14ac:dyDescent="0.25">
      <c r="A137" s="58" t="s">
        <v>120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18</v>
      </c>
      <c r="J137" s="51" t="s">
        <v>116</v>
      </c>
      <c r="K137" s="52" t="s">
        <v>116</v>
      </c>
    </row>
    <row r="138" spans="1:11" x14ac:dyDescent="0.25">
      <c r="A138" s="59" t="s">
        <v>115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18</v>
      </c>
      <c r="J138" s="53" t="s">
        <v>116</v>
      </c>
      <c r="K138" s="54" t="s">
        <v>116</v>
      </c>
    </row>
    <row r="139" spans="1:11" x14ac:dyDescent="0.25">
      <c r="A139" s="58" t="s">
        <v>117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18</v>
      </c>
      <c r="J139" s="51" t="s">
        <v>116</v>
      </c>
      <c r="K139" s="52" t="s">
        <v>116</v>
      </c>
    </row>
    <row r="140" spans="1:11" x14ac:dyDescent="0.25">
      <c r="A140" s="59" t="s">
        <v>118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18</v>
      </c>
      <c r="J140" s="53" t="s">
        <v>116</v>
      </c>
      <c r="K140" s="54" t="s">
        <v>116</v>
      </c>
    </row>
    <row r="141" spans="1:11" x14ac:dyDescent="0.25">
      <c r="A141" s="58" t="s">
        <v>119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18</v>
      </c>
      <c r="J141" s="51" t="s">
        <v>116</v>
      </c>
      <c r="K141" s="52" t="s">
        <v>116</v>
      </c>
    </row>
    <row r="142" spans="1:11" x14ac:dyDescent="0.25">
      <c r="A142" s="59" t="s">
        <v>120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18</v>
      </c>
      <c r="J142" s="53" t="s">
        <v>116</v>
      </c>
      <c r="K142" s="54" t="s">
        <v>116</v>
      </c>
    </row>
    <row r="143" spans="1:11" x14ac:dyDescent="0.25">
      <c r="A143" s="58" t="s">
        <v>115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18</v>
      </c>
      <c r="J143" s="51" t="s">
        <v>116</v>
      </c>
      <c r="K143" s="52" t="s">
        <v>116</v>
      </c>
    </row>
    <row r="144" spans="1:11" x14ac:dyDescent="0.25">
      <c r="A144" s="59" t="s">
        <v>117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18</v>
      </c>
      <c r="J144" s="53" t="s">
        <v>116</v>
      </c>
      <c r="K144" s="54" t="s">
        <v>116</v>
      </c>
    </row>
    <row r="145" spans="1:11" x14ac:dyDescent="0.25">
      <c r="A145" s="58" t="s">
        <v>118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18</v>
      </c>
      <c r="J145" s="51" t="s">
        <v>116</v>
      </c>
      <c r="K145" s="52" t="s">
        <v>116</v>
      </c>
    </row>
    <row r="146" spans="1:11" x14ac:dyDescent="0.25">
      <c r="A146" s="59" t="s">
        <v>119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18</v>
      </c>
      <c r="J146" s="53" t="s">
        <v>116</v>
      </c>
      <c r="K146" s="54" t="s">
        <v>116</v>
      </c>
    </row>
    <row r="147" spans="1:11" x14ac:dyDescent="0.25">
      <c r="A147" s="58" t="s">
        <v>120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18</v>
      </c>
      <c r="J147" s="51" t="s">
        <v>116</v>
      </c>
      <c r="K147" s="52" t="s">
        <v>116</v>
      </c>
    </row>
    <row r="148" spans="1:11" x14ac:dyDescent="0.25">
      <c r="A148" s="59" t="s">
        <v>115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18</v>
      </c>
      <c r="J148" s="53" t="s">
        <v>116</v>
      </c>
      <c r="K148" s="54" t="s">
        <v>116</v>
      </c>
    </row>
    <row r="149" spans="1:11" x14ac:dyDescent="0.25">
      <c r="A149" s="58" t="s">
        <v>117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18</v>
      </c>
      <c r="J149" s="51" t="s">
        <v>116</v>
      </c>
      <c r="K149" s="52" t="s">
        <v>116</v>
      </c>
    </row>
    <row r="150" spans="1:11" x14ac:dyDescent="0.25">
      <c r="A150" s="60" t="s">
        <v>118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18</v>
      </c>
      <c r="J150" s="56" t="s">
        <v>116</v>
      </c>
      <c r="K150" s="57" t="s">
        <v>116</v>
      </c>
    </row>
    <row r="151" spans="1:11" x14ac:dyDescent="0.25">
      <c r="A151" s="58" t="s">
        <v>119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18</v>
      </c>
      <c r="J151" s="51" t="s">
        <v>116</v>
      </c>
      <c r="K151" s="52" t="s">
        <v>116</v>
      </c>
    </row>
    <row r="152" spans="1:11" ht="15.75" thickBot="1" x14ac:dyDescent="0.3">
      <c r="A152" s="61" t="s">
        <v>120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18</v>
      </c>
      <c r="J152" s="65" t="s">
        <v>116</v>
      </c>
      <c r="K152" s="66" t="s">
        <v>116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2023-11-17T20:18:46Z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