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69BD9194-F107-B64E-BC4C-09012F61C004}" xr6:coauthVersionLast="45" xr6:coauthVersionMax="45" xr10:uidLastSave="{00000000-0000-0000-0000-000000000000}"/>
  <bookViews>
    <workbookView xWindow="0" yWindow="460" windowWidth="25600" windowHeight="14920" firstSheet="1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<sst xmlns="http://schemas.openxmlformats.org/spreadsheetml/2006/main" count="1256" uniqueCount="196">
  <si>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</si>
  <si>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</si>
  <si>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</si>
  <si>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</si>
  <si>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</si>
  <si>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</si>
  <si>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</si>
  <si>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</si>
  <si>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</si>
  <si>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</si>
  <si>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</si>
  <si>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</si>
  <si>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</si>
  <si>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</si>
  <si>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</si>
  <si>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</si>
  <si>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</si>
  <si>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</si>
  <si>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</si>
  <si>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</si>
  <si>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</si>
  <si>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</si>
  <si>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</si>
  <si>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</si>
  <si>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</si>
  <si>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</si>
  <si>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</si>
  <si>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</si>
  <si>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</si>
  <si>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</si>
  <si>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</si>
  <si>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</si>
  <si>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</si>
  <si>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</si>
  <si>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</si>
  <si>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</si>
  <si>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</si>
  <si>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</si>
  <si>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</si>
  <si>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</si>
  <si>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</si>
  <si>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</si>
  <si>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</si>
  <si>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</si>
  <si>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</si>
  <si>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</si>
  <si>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</si>
  <si>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</si>
  <si>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</si>
  <si>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</si>
  <si>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</si>
  <si>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</si>
  <si>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</si>
  <si>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</si>
  <si>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</si>
  <si>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</si>
  <si>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</si>
  <si>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</si>
  <si>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</si>
  <si>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</si>
  <si>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</si>
  <si>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</si>
  <si>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</si>
  <si>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</si>
  <si>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</si>
  <si>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</si>
  <si>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</si>
  <si>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</si>
  <si>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</si>
  <si>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</si>
  <si>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</si>
  <si>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</si>
  <si>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</si>
  <si>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</si>
  <si>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</si>
  <si>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</si>
  <si>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</si>
  <si>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</si>
  <si>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</si>
  <si>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</si>
  <si>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</si>
  <si>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</si>
  <si>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</si>
  <si>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</si>
  <si>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</si>
  <si>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</si>
  <si>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</si>
  <si>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</si>
  <si>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</si>
  <si>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</si>
  <si>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</si>
  <si>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</si>
  <si>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</si>
  <si>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</si>
  <si>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</si>
  <si>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</si>
  <si>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</si>
  <si>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</si>
  <si>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</si>
  <si>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</si>
  <si>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</si>
  <si>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</si>
  <si>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</si>
  <si>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</si>
  <si>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</si>
  <si>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</si>
  <si>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</si>
  <si>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</si>
  <si>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</si>
  <si>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</si>
  <si>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</si>
  <si>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</si>
  <si>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</si>
  <si>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</si>
  <si>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</si>
  <si>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</si>
  <si>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</si>
  <si>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</si>
  <si>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</si>
  <si>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</si>
  <si>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</si>
  <si>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</si>
  <si>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</si>
  <si>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</si>
  <si>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</si>
  <si>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</si>
  <si>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</si>
  <si>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</si>
  <si>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</si>
  <si>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</si>
  <si>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</si>
  <si>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</si>
  <si>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</si>
  <si>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</si>
  <si>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</si>
  <si>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</si>
  <si>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</si>
  <si>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</si>
  <si>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</si>
  <si>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</si>
  <si>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</si>
  <si>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</si>
  <si>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</si>
  <si>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</si>
  <si>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</si>
  <si>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</si>
  <si>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</si>
  <si>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</si>
  <si>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</si>
  <si>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</si>
  <si>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</si>
  <si>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</si>
  <si>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</si>
  <si>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</si>
  <si>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</si>
  <si>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</si>
  <si>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</si>
  <si>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</si>
  <si>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</si>
  <si>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</si>
  <si>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</si>
  <si>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</si>
  <si>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</si>
  <si>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</si>
  <si>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</si>
  <si>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</si>
  <si>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</si>
  <si>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</si>
  <si>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</si>
  <si>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</si>
  <si>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</si>
  <si>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</si>
  <si>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</si>
  <si>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</si>
  <si>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</si>
  <si>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</si>
  <si>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</si>
  <si>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email</t>
  </si>
  <si>
    <t>jose.negrao01@fatec.sp.gov.br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</si>
  <si>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</si>
  <si>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</si>
  <si>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</si>
  <si>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</si>
  <si>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</si>
  <si>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</si>
  <si>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</si>
  <si>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</si>
  <si>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</si>
  <si>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</si>
  <si>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</si>
  <si>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</si>
  <si>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</si>
  <si>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</si>
  <si>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cristiano@fatec.sp.gov.br</t>
  </si>
  <si>
    <t>luiz.zanetti@fatec.sp.gov.br</t>
  </si>
  <si>
    <t>pedro.pinto9@fatec.sp.gov.br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</si>
</sst>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5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5" borderId="4" xfId="0" applyNumberFormat="1" applyFont="1" applyFill="1" applyBorder="1" applyAlignment="1">
      <alignment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4" borderId="46" xfId="0" applyNumberFormat="1" applyFill="1" applyBorder="1" applyAlignment="1">
      <alignment horizontal="center" vertical="center"/>
    </xf>
    <xf numFmtId="166" fontId="0" fillId="11" borderId="43" xfId="0" applyNumberFormat="1" applyFill="1" applyBorder="1" applyAlignment="1">
      <alignment horizontal="center" vertical="center"/>
    </xf>
    <xf numFmtId="166" fontId="0" fillId="14" borderId="43" xfId="0" applyNumberFormat="1" applyFill="1" applyBorder="1" applyAlignment="1">
      <alignment horizontal="center" vertical="center"/>
    </xf>
    <xf numFmtId="166" fontId="0" fillId="14" borderId="44" xfId="0" applyNumberFormat="1" applyFill="1" applyBorder="1" applyAlignment="1">
      <alignment horizontal="center" vertical="center"/>
    </xf>
    <xf numFmtId="166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5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  <tableStyle name="Roxito" pivot="0" count="1" xr9:uid="{0DEABB24-16FB-41C1-A6F4-4FDE4C9CAD1B}">
      <tableStyleElement type="wholeTable" dxfId="47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6" dataDxfId="45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4"/>
    <tableColumn id="3" xr3:uid="{F07E13E2-7EE5-424D-9E26-D3E774A98EBC}" name="ID" dataDxfId="43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22" totalsRowShown="0" headerRowDxfId="42" dataDxfId="41">
  <autoFilter ref="E3:I22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40"/>
    <tableColumn id="3" xr3:uid="{D0CF7882-07DC-4D31-9F0E-77B239AE398E}" name="ID" dataDxfId="39">
      <calculatedColumnFormula>ROW() - 3</calculatedColumnFormula>
    </tableColumn>
    <tableColumn id="5" xr3:uid="{937FA825-31EC-F242-A513-A2A2CED1A569}" name="surname" dataDxfId="38"/>
    <tableColumn id="6" xr3:uid="{D3B8B643-80E2-0740-91DC-C3B0DC4033F2}" name="email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5" dataDxfId="34">
  <autoFilter ref="P3:Q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31" dataDxfId="30">
  <autoFilter ref="S3:T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29" totalsRowShown="0" headerRowDxfId="27" dataDxfId="26">
  <autoFilter ref="K3:N29" xr:uid="{D8FE507D-8085-4809-BD54-B70D9CC85BCE}"/>
  <tableColumns count="4">
    <tableColumn id="1" xr3:uid="{91F5CE3F-BB73-44B7-B964-8429395EFEE8}" name="Descrição" dataDxfId="25"/>
    <tableColumn id="6" xr3:uid="{5932D04E-DF0F-495F-8C22-081556AD4A52}" name="andar" dataDxfId="24"/>
    <tableColumn id="2" xr3:uid="{1DC0F55D-0FA7-4CD3-804F-7227C5374707}" name="ID" dataDxfId="23"/>
    <tableColumn id="3" xr3:uid="{0EC79313-C793-493E-9D1E-785050B5F471}" name="capacidade" dataDxfId="22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1" dataDxfId="19" headerRowBorderDxfId="20">
  <autoFilter ref="C2:K127" xr:uid="{E524A613-D459-4FAA-8A16-BC2D51D6DF71}"/>
  <tableColumns count="9">
    <tableColumn id="1" xr3:uid="{39F4F863-361A-4097-A71D-81993688AD50}" name="horario_inicio" dataDxfId="18"/>
    <tableColumn id="2" xr3:uid="{6642C43F-C7B4-470B-931B-362B89ED4F86}" name=" horario_fim" dataDxfId="17"/>
    <tableColumn id="10" xr3:uid="{A2B8FE6C-3EBE-43F6-93D1-6A221840E146}" name="dia_da_semana" dataDxfId="16"/>
    <tableColumn id="3" xr3:uid="{1943EA49-A764-4228-9F7C-C967542F0F98}" name=" id_professor" dataDxfId="15">
      <calculatedColumnFormula>BASE!C4</calculatedColumnFormula>
    </tableColumn>
    <tableColumn id="4" xr3:uid="{6BD3EDF5-7A24-41B8-9093-E0D7D5F18462}" name=" id_disciplina" dataDxfId="14">
      <calculatedColumnFormula>BASE!C3</calculatedColumnFormula>
    </tableColumn>
    <tableColumn id="5" xr3:uid="{D2D996B1-6B85-4A48-825C-B2896FEEFE3F}" name=" semestre" dataDxfId="13">
      <calculatedColumnFormula>BASE!C1</calculatedColumnFormula>
    </tableColumn>
    <tableColumn id="6" xr3:uid="{CDAC6BBD-77F8-4FF9-8731-1BCF0548894E}" name=" id_sala" dataDxfId="12">
      <calculatedColumnFormula>'1_SEMESTRE'!A2</calculatedColumnFormula>
    </tableColumn>
    <tableColumn id="7" xr3:uid="{48CB2A46-EE33-470A-B703-34034CC86EF4}" name=" created_at" dataDxfId="11"/>
    <tableColumn id="8" xr3:uid="{673D59D7-6161-43E0-9774-3F080959B3F1}" name=" updated_at" dataDxfId="10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9" dataDxfId="8">
  <autoFilter ref="M4:O9" xr:uid="{905233CA-393E-493C-97CB-B033B06F1F50}"/>
  <tableColumns count="3">
    <tableColumn id="1" xr3:uid="{F8A5ACA3-FD24-448E-B295-A798375CA301}" name="Linhas" dataDxfId="7"/>
    <tableColumn id="2" xr3:uid="{4E8F140F-BC3B-4609-B4BA-20CC274422EB}" name="I" dataDxfId="6"/>
    <tableColumn id="3" xr3:uid="{7EB73990-5483-4C0D-A5F0-FA67EB611AD2}" name="K" dataDxfId="5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baseColWidth="10" defaultColWidth="19.6640625" defaultRowHeight="15"/>
  <cols>
    <col min="1" max="1" width="8" style="2" bestFit="1" customWidth="1"/>
    <col min="2" max="2" width="8.5" style="2" bestFit="1" customWidth="1"/>
    <col min="3" max="3" width="10.6640625" style="2" customWidth="1"/>
    <col min="4" max="4" width="37.5" style="2" bestFit="1" customWidth="1"/>
    <col min="5" max="5" width="11.33203125" style="79" customWidth="1"/>
    <col min="6" max="6" width="30.5" style="2" customWidth="1"/>
    <col min="7" max="7" width="9.33203125" style="2" customWidth="1"/>
    <col min="8" max="8" width="32.5" style="2" customWidth="1"/>
    <col min="9" max="9" width="10.83203125" style="2" customWidth="1"/>
    <col min="10" max="10" width="31.5" style="2" customWidth="1"/>
    <col min="11" max="11" width="10.33203125" style="2" customWidth="1"/>
    <col min="12" max="12" width="32.83203125" style="2" customWidth="1"/>
    <col min="13" max="14" width="19.6640625" style="2"/>
    <col min="15" max="15" width="8" style="2" bestFit="1" customWidth="1"/>
    <col min="16" max="16" width="6.33203125" style="2" bestFit="1" customWidth="1"/>
    <col min="17" max="17" width="23.83203125" style="2" bestFit="1" customWidth="1"/>
    <col min="18" max="18" width="20.83203125" style="2" bestFit="1" customWidth="1"/>
    <col min="19" max="19" width="2.33203125" style="2" bestFit="1" customWidth="1"/>
    <col min="20" max="20" width="20.5" style="2" bestFit="1" customWidth="1"/>
    <col min="21" max="21" width="2.33203125" style="2" bestFit="1" customWidth="1"/>
    <col min="22" max="16384" width="19.6640625" style="2"/>
  </cols>
  <sheetData>
    <row r="1" spans="1:21" s="3" customFormat="1" ht="25.5" customHeight="1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79" t="s">
        <v>2</v>
      </c>
      <c r="F1" s="179"/>
      <c r="G1" s="179"/>
      <c r="H1" s="179"/>
      <c r="I1" s="179"/>
      <c r="J1" s="179"/>
      <c r="K1" s="179"/>
      <c r="L1" s="180"/>
      <c r="O1" s="181" t="s">
        <v>3</v>
      </c>
      <c r="P1" s="182"/>
      <c r="Q1" s="182"/>
      <c r="R1" s="182"/>
      <c r="S1" s="182"/>
      <c r="T1" s="182"/>
      <c r="U1" s="183"/>
    </row>
    <row r="2" spans="1:21" s="5" customFormat="1" ht="17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84" t="s">
        <v>5</v>
      </c>
      <c r="P2" s="185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4">
      <c r="A3" s="197" t="s">
        <v>6</v>
      </c>
      <c r="B3" s="198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16">
      <c r="A4" s="197"/>
      <c r="B4" s="198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4">
      <c r="A5" s="197" t="s">
        <v>9</v>
      </c>
      <c r="B5" s="198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16">
      <c r="A6" s="197"/>
      <c r="B6" s="198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  <c r="O7" s="186" t="s">
        <v>12</v>
      </c>
      <c r="P7" s="187"/>
      <c r="Q7" s="187"/>
      <c r="R7" s="187"/>
      <c r="S7" s="187"/>
      <c r="T7" s="187"/>
      <c r="U7" s="188"/>
    </row>
    <row r="8" spans="1:21" ht="34">
      <c r="A8" s="197" t="s">
        <v>13</v>
      </c>
      <c r="B8" s="198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ht="16">
      <c r="A9" s="197"/>
      <c r="B9" s="198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4">
      <c r="A10" s="197" t="s">
        <v>15</v>
      </c>
      <c r="B10" s="198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ht="16">
      <c r="A11" s="197"/>
      <c r="B11" s="198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4">
      <c r="A12" s="197" t="s">
        <v>16</v>
      </c>
      <c r="B12" s="198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ht="16">
      <c r="A13" s="199"/>
      <c r="B13" s="200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1">
      <c r="A14" s="193" t="s">
        <v>17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5"/>
      <c r="L14" s="196"/>
      <c r="O14" s="181" t="s">
        <v>18</v>
      </c>
      <c r="P14" s="182"/>
      <c r="Q14" s="182"/>
      <c r="R14" s="182"/>
      <c r="S14" s="182"/>
      <c r="T14" s="182"/>
      <c r="U14" s="183"/>
    </row>
    <row r="15" spans="1:21" ht="16">
      <c r="A15" s="184" t="s">
        <v>5</v>
      </c>
      <c r="B15" s="185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84" t="s">
        <v>5</v>
      </c>
      <c r="P15" s="185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32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32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>
      <c r="A18" s="186" t="s">
        <v>12</v>
      </c>
      <c r="B18" s="187"/>
      <c r="C18" s="187"/>
      <c r="D18" s="187"/>
      <c r="E18" s="187"/>
      <c r="F18" s="187"/>
      <c r="G18" s="187"/>
      <c r="H18" s="187"/>
      <c r="I18" s="187"/>
      <c r="J18" s="187"/>
      <c r="K18" s="201"/>
      <c r="L18" s="188"/>
      <c r="O18" s="186" t="s">
        <v>12</v>
      </c>
      <c r="P18" s="187"/>
      <c r="Q18" s="187"/>
      <c r="R18" s="187"/>
      <c r="S18" s="187"/>
      <c r="T18" s="187"/>
      <c r="U18" s="188"/>
    </row>
    <row r="19" spans="1:21" ht="32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32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32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1">
      <c r="A23" s="181" t="s">
        <v>24</v>
      </c>
      <c r="B23" s="182"/>
      <c r="C23" s="182"/>
      <c r="D23" s="182"/>
      <c r="E23" s="182"/>
      <c r="F23" s="182"/>
      <c r="G23" s="182"/>
      <c r="H23" s="182"/>
      <c r="I23" s="182"/>
      <c r="J23" s="182"/>
      <c r="K23" s="202"/>
      <c r="L23" s="183"/>
      <c r="O23" s="181" t="s">
        <v>25</v>
      </c>
      <c r="P23" s="182"/>
      <c r="Q23" s="182"/>
      <c r="R23" s="182"/>
      <c r="S23" s="182"/>
      <c r="T23" s="182"/>
      <c r="U23" s="183"/>
    </row>
    <row r="24" spans="1:21" ht="16">
      <c r="A24" s="184" t="s">
        <v>5</v>
      </c>
      <c r="B24" s="185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84" t="s">
        <v>5</v>
      </c>
      <c r="P24" s="185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16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16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>
      <c r="A27" s="186" t="s">
        <v>12</v>
      </c>
      <c r="B27" s="187"/>
      <c r="C27" s="187"/>
      <c r="D27" s="187"/>
      <c r="E27" s="187"/>
      <c r="F27" s="187"/>
      <c r="G27" s="187"/>
      <c r="H27" s="187"/>
      <c r="I27" s="187"/>
      <c r="J27" s="187"/>
      <c r="K27" s="201"/>
      <c r="L27" s="188"/>
      <c r="O27" s="186" t="s">
        <v>12</v>
      </c>
      <c r="P27" s="187"/>
      <c r="Q27" s="187"/>
      <c r="R27" s="187"/>
      <c r="S27" s="187"/>
      <c r="T27" s="187"/>
      <c r="U27" s="188"/>
    </row>
    <row r="28" spans="1:21" ht="16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16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16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>
      <c r="D50"/>
      <c r="E50" s="84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Mock_Tables!$K$4:$K$29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Mock_Tables!$P$4:$P$9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baseColWidth="10" defaultColWidth="8.83203125" defaultRowHeight="15"/>
  <cols>
    <col min="6" max="6" width="25.33203125" bestFit="1" customWidth="1"/>
  </cols>
  <sheetData>
    <row r="6" spans="4:14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L13" sqref="L13"/>
    </sheetView>
  </sheetViews>
  <sheetFormatPr baseColWidth="10" defaultColWidth="21.1640625" defaultRowHeight="15"/>
  <cols>
    <col min="1" max="1" width="8.83203125" style="39" bestFit="1" customWidth="1"/>
    <col min="2" max="2" width="12.83203125" style="39" customWidth="1"/>
    <col min="3" max="3" width="7.5" style="39" bestFit="1" customWidth="1"/>
    <col min="4" max="4" width="21.1640625" style="39"/>
    <col min="5" max="5" width="7.5" style="39" bestFit="1" customWidth="1"/>
    <col min="6" max="6" width="21.1640625" style="39"/>
    <col min="7" max="7" width="7.5" style="39" bestFit="1" customWidth="1"/>
    <col min="8" max="8" width="21.1640625" style="39"/>
    <col min="9" max="9" width="7.5" style="39" bestFit="1" customWidth="1"/>
    <col min="10" max="10" width="21.1640625" style="39"/>
    <col min="11" max="11" width="7.5" style="39" bestFit="1" customWidth="1"/>
    <col min="12" max="16384" width="21.1640625" style="39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79" t="s">
        <v>2</v>
      </c>
      <c r="F1" s="179"/>
      <c r="G1" s="179"/>
      <c r="H1" s="179"/>
      <c r="I1" s="179"/>
      <c r="J1" s="179"/>
      <c r="K1" s="179"/>
      <c r="L1" s="180"/>
    </row>
    <row r="2" spans="1:12" ht="17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51">
      <c r="A3" s="197" t="s">
        <v>6</v>
      </c>
      <c r="B3" s="198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ht="16">
      <c r="A4" s="197"/>
      <c r="B4" s="198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171</v>
      </c>
    </row>
    <row r="5" spans="1:12" ht="34">
      <c r="A5" s="197" t="s">
        <v>9</v>
      </c>
      <c r="B5" s="198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ht="16">
      <c r="A6" s="197"/>
      <c r="B6" s="198"/>
      <c r="C6" s="23">
        <f>VLOOKUP(D6,Tabela3[#All],2,FALSE)</f>
        <v>17</v>
      </c>
      <c r="D6" s="55" t="s">
        <v>171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>
        <f>VLOOKUP(J6,Tabela3[#All],2,FALSE)</f>
        <v>6</v>
      </c>
      <c r="J6" s="55" t="s">
        <v>167</v>
      </c>
      <c r="K6" s="23">
        <f>VLOOKUP(L6,Tabela3[#All],2,FALSE)</f>
        <v>17</v>
      </c>
      <c r="L6" s="56" t="s">
        <v>171</v>
      </c>
    </row>
    <row r="7" spans="1:12" hidden="1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34">
      <c r="A8" s="197" t="s">
        <v>13</v>
      </c>
      <c r="B8" s="198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ht="16">
      <c r="A9" s="197"/>
      <c r="B9" s="198"/>
      <c r="C9" s="23">
        <f>VLOOKUP(D9,Tabela3[#All],2,FALSE)</f>
        <v>17</v>
      </c>
      <c r="D9" s="55" t="s">
        <v>171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>
        <f>VLOOKUP(J9,Tabela3[#All],2,FALSE)</f>
        <v>6</v>
      </c>
      <c r="J9" s="55" t="s">
        <v>167</v>
      </c>
      <c r="K9" s="23">
        <f>VLOOKUP(L9,Tabela3[#All],2,FALSE)</f>
        <v>17</v>
      </c>
      <c r="L9" s="56" t="s">
        <v>171</v>
      </c>
    </row>
    <row r="10" spans="1:12" ht="51">
      <c r="A10" s="197" t="s">
        <v>15</v>
      </c>
      <c r="B10" s="198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ht="16">
      <c r="A11" s="197"/>
      <c r="B11" s="198"/>
      <c r="C11" s="23">
        <f>VLOOKUP(D11,Tabela3[#All],2,FALSE)</f>
        <v>17</v>
      </c>
      <c r="D11" s="55" t="s">
        <v>171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>
        <f>VLOOKUP(J11,Tabela3[#All],2,FALSE)</f>
        <v>6</v>
      </c>
      <c r="J11" s="55" t="s">
        <v>167</v>
      </c>
      <c r="K11" s="23">
        <f>VLOOKUP(L11,Tabela3[#All],2,FALSE)</f>
        <v>9</v>
      </c>
      <c r="L11" s="56" t="s">
        <v>28</v>
      </c>
    </row>
    <row r="12" spans="1:12" ht="51">
      <c r="A12" s="197" t="s">
        <v>16</v>
      </c>
      <c r="B12" s="198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ht="16">
      <c r="A13" s="199"/>
      <c r="B13" s="200"/>
      <c r="C13" s="54">
        <f>VLOOKUP(D13,Tabela3[#All],2,FALSE)</f>
        <v>17</v>
      </c>
      <c r="D13" s="58" t="s">
        <v>171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171</v>
      </c>
      <c r="I13" s="95">
        <f>VLOOKUP(J13,Tabela3[#All],2,FALSE)</f>
        <v>6</v>
      </c>
      <c r="J13" s="93" t="s">
        <v>167</v>
      </c>
      <c r="K13" s="95">
        <f>VLOOKUP(L13,Tabela3[#All],2,FALSE)</f>
        <v>9</v>
      </c>
      <c r="L13" s="57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baseColWidth="10" defaultColWidth="17" defaultRowHeight="15"/>
  <cols>
    <col min="1" max="2" width="8.83203125" style="63" bestFit="1" customWidth="1"/>
    <col min="3" max="3" width="7.5" style="63" bestFit="1" customWidth="1"/>
    <col min="4" max="4" width="17" style="63"/>
    <col min="5" max="5" width="7.5" style="63" bestFit="1" customWidth="1"/>
    <col min="6" max="6" width="17" style="63"/>
    <col min="7" max="7" width="7.5" style="63" bestFit="1" customWidth="1"/>
    <col min="8" max="8" width="17" style="63"/>
    <col min="9" max="9" width="7.5" style="63" bestFit="1" customWidth="1"/>
    <col min="10" max="10" width="17" style="63"/>
    <col min="11" max="11" width="7.5" style="63" bestFit="1" customWidth="1"/>
    <col min="12" max="16384" width="17" style="63"/>
  </cols>
  <sheetData>
    <row r="1" spans="1:12" ht="44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79" t="s">
        <v>46</v>
      </c>
      <c r="F1" s="179"/>
      <c r="G1" s="179"/>
      <c r="H1" s="179"/>
      <c r="I1" s="179"/>
      <c r="J1" s="179"/>
      <c r="K1" s="179"/>
      <c r="L1" s="180"/>
    </row>
    <row r="2" spans="1:12" ht="17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7" t="s">
        <v>6</v>
      </c>
      <c r="B3" s="198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16">
      <c r="A4" s="197"/>
      <c r="B4" s="198"/>
      <c r="C4" s="23">
        <f>VLOOKUP(D4,Tabela3[#All],2,FALSE)</f>
        <v>10</v>
      </c>
      <c r="D4" s="55" t="s">
        <v>170</v>
      </c>
      <c r="E4" s="23">
        <f>VLOOKUP(F4,Tabela3[#All],2,FALSE)</f>
        <v>1</v>
      </c>
      <c r="F4" s="55" t="s">
        <v>148</v>
      </c>
      <c r="G4" s="23">
        <f>VLOOKUP(H4,Tabela3[#All],2,FALSE)</f>
        <v>6</v>
      </c>
      <c r="H4" s="55" t="s">
        <v>167</v>
      </c>
      <c r="I4" s="23">
        <f>VLOOKUP(J4,Tabela3[#All],2,FALSE)</f>
        <v>10</v>
      </c>
      <c r="J4" s="55" t="s">
        <v>170</v>
      </c>
      <c r="K4" s="23">
        <f>VLOOKUP(L4,Tabela3[#All],2,FALSE)</f>
        <v>6</v>
      </c>
      <c r="L4" s="56" t="s">
        <v>167</v>
      </c>
    </row>
    <row r="5" spans="1:12" ht="34">
      <c r="A5" s="197" t="s">
        <v>9</v>
      </c>
      <c r="B5" s="198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ht="16">
      <c r="A6" s="197"/>
      <c r="B6" s="198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171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170</v>
      </c>
    </row>
    <row r="7" spans="1:12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34">
      <c r="A8" s="197" t="s">
        <v>13</v>
      </c>
      <c r="B8" s="198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ht="16">
      <c r="A9" s="197"/>
      <c r="B9" s="198"/>
      <c r="C9" s="23">
        <f>VLOOKUP(D9,Tabela3[#All],2,FALSE)</f>
        <v>10</v>
      </c>
      <c r="D9" s="55" t="s">
        <v>170</v>
      </c>
      <c r="E9" s="23">
        <f>VLOOKUP(F9,Tabela3[#All],2,FALSE)</f>
        <v>17</v>
      </c>
      <c r="F9" s="55" t="s">
        <v>171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170</v>
      </c>
    </row>
    <row r="10" spans="1:12" ht="34">
      <c r="A10" s="197" t="s">
        <v>15</v>
      </c>
      <c r="B10" s="198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ht="16">
      <c r="A11" s="197"/>
      <c r="B11" s="198"/>
      <c r="C11" s="23">
        <f>VLOOKUP(D11,Tabela3[#All],2,FALSE)</f>
        <v>10</v>
      </c>
      <c r="D11" s="55" t="s">
        <v>170</v>
      </c>
      <c r="E11" s="23">
        <f>VLOOKUP(F11,Tabela3[#All],2,FALSE)</f>
        <v>17</v>
      </c>
      <c r="F11" s="55" t="s">
        <v>171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170</v>
      </c>
    </row>
    <row r="12" spans="1:12" ht="34">
      <c r="A12" s="197" t="s">
        <v>16</v>
      </c>
      <c r="B12" s="198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ht="16">
      <c r="A13" s="199"/>
      <c r="B13" s="200"/>
      <c r="C13" s="54">
        <f>VLOOKUP(D13,Tabela3[#All],2,FALSE)</f>
        <v>10</v>
      </c>
      <c r="D13" s="58" t="s">
        <v>170</v>
      </c>
      <c r="E13" s="54">
        <f>VLOOKUP(F13,Tabela3[#All],2,FALSE)</f>
        <v>17</v>
      </c>
      <c r="F13" s="58" t="s">
        <v>171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170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baseColWidth="10" defaultColWidth="18.1640625" defaultRowHeight="15"/>
  <cols>
    <col min="1" max="1" width="8.33203125" style="63" customWidth="1"/>
    <col min="2" max="2" width="10.5" style="63" customWidth="1"/>
    <col min="3" max="3" width="7.5" style="63" bestFit="1" customWidth="1"/>
    <col min="4" max="16384" width="18.1640625" style="63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79" t="s">
        <v>55</v>
      </c>
      <c r="F1" s="179"/>
      <c r="G1" s="179"/>
      <c r="H1" s="179"/>
      <c r="I1" s="179"/>
      <c r="J1" s="179"/>
      <c r="K1" s="179"/>
      <c r="L1" s="180"/>
    </row>
    <row r="2" spans="1:12" ht="17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7" t="s">
        <v>6</v>
      </c>
      <c r="B3" s="198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16">
      <c r="A4" s="197"/>
      <c r="B4" s="198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165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166</v>
      </c>
    </row>
    <row r="5" spans="1:12" ht="34">
      <c r="A5" s="197" t="s">
        <v>9</v>
      </c>
      <c r="B5" s="198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16">
      <c r="A6" s="197"/>
      <c r="B6" s="198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165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166</v>
      </c>
    </row>
    <row r="7" spans="1:12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45" customHeight="1">
      <c r="A8" s="197" t="s">
        <v>13</v>
      </c>
      <c r="B8" s="198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16">
      <c r="A9" s="197"/>
      <c r="B9" s="198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167</v>
      </c>
      <c r="I9" s="23">
        <f>VLOOKUP(J9,Tabela3[#All],2,FALSE)</f>
        <v>3</v>
      </c>
      <c r="J9" s="55" t="s">
        <v>165</v>
      </c>
      <c r="K9" s="23">
        <f>VLOOKUP(L9,Tabela3[#All],2,FALSE)</f>
        <v>5</v>
      </c>
      <c r="L9" s="56" t="s">
        <v>166</v>
      </c>
    </row>
    <row r="10" spans="1:12" ht="43.5" customHeight="1">
      <c r="A10" s="197" t="s">
        <v>15</v>
      </c>
      <c r="B10" s="198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>
      <c r="A11" s="197"/>
      <c r="B11" s="198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165</v>
      </c>
      <c r="G11" s="23">
        <f>VLOOKUP(H11,Tabela3[#All],2,FALSE)</f>
        <v>6</v>
      </c>
      <c r="H11" s="55" t="s">
        <v>167</v>
      </c>
      <c r="I11" s="23">
        <f>VLOOKUP(J11,Tabela3[#All],2,FALSE)</f>
        <v>3</v>
      </c>
      <c r="J11" s="55" t="s">
        <v>165</v>
      </c>
      <c r="K11" s="23">
        <f>VLOOKUP(L11,Tabela3[#All],2,FALSE)</f>
        <v>5</v>
      </c>
      <c r="L11" s="56" t="s">
        <v>166</v>
      </c>
    </row>
    <row r="12" spans="1:12" ht="48" customHeight="1">
      <c r="A12" s="197" t="s">
        <v>16</v>
      </c>
      <c r="B12" s="198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16">
      <c r="A13" s="199"/>
      <c r="B13" s="200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165</v>
      </c>
      <c r="G13" s="54">
        <f>VLOOKUP(H13,Tabela3[#All],2,FALSE)</f>
        <v>6</v>
      </c>
      <c r="H13" s="55" t="s">
        <v>167</v>
      </c>
      <c r="I13" s="54">
        <f>VLOOKUP(J13,Tabela3[#All],2,FALSE)</f>
        <v>3</v>
      </c>
      <c r="J13" s="55" t="s">
        <v>165</v>
      </c>
      <c r="K13" s="54">
        <f>VLOOKUP(L13,Tabela3[#All],2,FALSE)</f>
        <v>5</v>
      </c>
      <c r="L13" s="56" t="s">
        <v>166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baseColWidth="10" defaultColWidth="19" defaultRowHeight="15"/>
  <sheetData>
    <row r="1" spans="1:12" ht="22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79" t="s">
        <v>65</v>
      </c>
      <c r="F1" s="179"/>
      <c r="G1" s="179"/>
      <c r="H1" s="179"/>
      <c r="I1" s="179"/>
      <c r="J1" s="179"/>
      <c r="K1" s="179"/>
      <c r="L1" s="180"/>
    </row>
    <row r="2" spans="1:12" ht="17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8">
      <c r="A3" s="197" t="s">
        <v>6</v>
      </c>
      <c r="B3" s="198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ht="16">
      <c r="A4" s="197"/>
      <c r="B4" s="198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165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165</v>
      </c>
      <c r="K4" s="23">
        <f>VLOOKUP(L4,Tabela3[#All],2,FALSE)</f>
        <v>7</v>
      </c>
      <c r="L4" s="56" t="s">
        <v>168</v>
      </c>
    </row>
    <row r="5" spans="1:12" ht="68">
      <c r="A5" s="197" t="s">
        <v>9</v>
      </c>
      <c r="B5" s="198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ht="16">
      <c r="A6" s="197"/>
      <c r="B6" s="198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165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168</v>
      </c>
      <c r="K6" s="23">
        <f>VLOOKUP(L6,Tabela3[#All],2,FALSE)</f>
        <v>7</v>
      </c>
      <c r="L6" s="56" t="s">
        <v>168</v>
      </c>
    </row>
    <row r="7" spans="1:12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51">
      <c r="A8" s="197" t="s">
        <v>13</v>
      </c>
      <c r="B8" s="198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ht="16">
      <c r="A9" s="197"/>
      <c r="B9" s="198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165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168</v>
      </c>
      <c r="K9" s="23">
        <f>VLOOKUP(L9,Tabela3[#All],2,FALSE)</f>
        <v>7</v>
      </c>
      <c r="L9" s="56" t="s">
        <v>168</v>
      </c>
    </row>
    <row r="10" spans="1:12" ht="68">
      <c r="A10" s="197" t="s">
        <v>15</v>
      </c>
      <c r="B10" s="198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ht="16">
      <c r="A11" s="197"/>
      <c r="B11" s="198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168</v>
      </c>
      <c r="K11" s="23">
        <f>VLOOKUP(L11,Tabela3[#All],2,FALSE)</f>
        <v>7</v>
      </c>
      <c r="L11" s="56" t="s">
        <v>168</v>
      </c>
    </row>
    <row r="12" spans="1:12" ht="68">
      <c r="A12" s="197" t="s">
        <v>16</v>
      </c>
      <c r="B12" s="198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ht="16">
      <c r="A13" s="199"/>
      <c r="B13" s="200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168</v>
      </c>
      <c r="K13" s="54">
        <f>VLOOKUP(L13,Tabela3[#All],2,FALSE)</f>
        <v>1</v>
      </c>
      <c r="L13" s="56" t="s">
        <v>148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baseColWidth="10" defaultColWidth="16" defaultRowHeight="35.25" customHeight="1"/>
  <cols>
    <col min="1" max="2" width="8.83203125" style="63" bestFit="1" customWidth="1"/>
    <col min="3" max="16384" width="16" style="63"/>
  </cols>
  <sheetData>
    <row r="1" spans="1:12" ht="21.75" customHeight="1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79" t="s">
        <v>74</v>
      </c>
      <c r="F1" s="179"/>
      <c r="G1" s="179"/>
      <c r="H1" s="179"/>
      <c r="I1" s="179"/>
      <c r="J1" s="179"/>
      <c r="K1" s="179"/>
      <c r="L1" s="180"/>
    </row>
    <row r="2" spans="1:12" ht="35.25" customHeight="1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>
      <c r="A3" s="197" t="s">
        <v>6</v>
      </c>
      <c r="B3" s="198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>
      <c r="A4" s="197"/>
      <c r="B4" s="198"/>
      <c r="C4" s="23">
        <f>VLOOKUP(D4,Tabela3[#All],2,FALSE)</f>
        <v>10</v>
      </c>
      <c r="D4" s="55" t="s">
        <v>170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168</v>
      </c>
      <c r="K4" s="23">
        <f>VLOOKUP(L4,Tabela3[#All],2,FALSE)</f>
        <v>10</v>
      </c>
      <c r="L4" s="56" t="s">
        <v>170</v>
      </c>
    </row>
    <row r="5" spans="1:12" ht="35.25" customHeight="1">
      <c r="A5" s="197" t="s">
        <v>9</v>
      </c>
      <c r="B5" s="198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>
      <c r="A6" s="197"/>
      <c r="B6" s="198"/>
      <c r="C6" s="23">
        <f>VLOOKUP(D6,Tabela3[#All],2,FALSE)</f>
        <v>10</v>
      </c>
      <c r="D6" s="55" t="s">
        <v>170</v>
      </c>
      <c r="E6" s="23">
        <f>VLOOKUP(F6,Tabela3[#All],2,FALSE)</f>
        <v>7</v>
      </c>
      <c r="F6" s="55" t="s">
        <v>168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170</v>
      </c>
      <c r="K6" s="23">
        <f>VLOOKUP(L6,Tabela3[#All],2,FALSE)</f>
        <v>4</v>
      </c>
      <c r="L6" s="56" t="s">
        <v>31</v>
      </c>
    </row>
    <row r="7" spans="1:12" ht="35.25" customHeight="1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35.25" customHeight="1">
      <c r="A8" s="197" t="s">
        <v>13</v>
      </c>
      <c r="B8" s="198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>
      <c r="A9" s="197"/>
      <c r="B9" s="198"/>
      <c r="C9" s="23">
        <f>VLOOKUP(D9,Tabela3[#All],2,FALSE)</f>
        <v>7</v>
      </c>
      <c r="D9" s="55" t="s">
        <v>168</v>
      </c>
      <c r="E9" s="23">
        <f>VLOOKUP(F9,Tabela3[#All],2,FALSE)</f>
        <v>7</v>
      </c>
      <c r="F9" s="55" t="s">
        <v>168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170</v>
      </c>
      <c r="K9" s="23">
        <f>VLOOKUP(L9,Tabela3[#All],2,FALSE)</f>
        <v>4</v>
      </c>
      <c r="L9" s="56" t="s">
        <v>31</v>
      </c>
    </row>
    <row r="10" spans="1:12" ht="35.25" customHeight="1">
      <c r="A10" s="197" t="s">
        <v>15</v>
      </c>
      <c r="B10" s="198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>
      <c r="A11" s="197"/>
      <c r="B11" s="198"/>
      <c r="C11" s="23">
        <f>VLOOKUP(D11,Tabela3[#All],2,FALSE)</f>
        <v>7</v>
      </c>
      <c r="D11" s="55" t="s">
        <v>168</v>
      </c>
      <c r="E11" s="23">
        <f>VLOOKUP(F11,Tabela3[#All],2,FALSE)</f>
        <v>7</v>
      </c>
      <c r="F11" s="55" t="s">
        <v>168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170</v>
      </c>
      <c r="K11" s="23">
        <f>VLOOKUP(L11,Tabela3[#All],2,FALSE)</f>
        <v>4</v>
      </c>
      <c r="L11" s="56" t="s">
        <v>31</v>
      </c>
    </row>
    <row r="12" spans="1:12" ht="35.25" customHeight="1">
      <c r="A12" s="197" t="s">
        <v>16</v>
      </c>
      <c r="B12" s="198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>
      <c r="A13" s="199"/>
      <c r="B13" s="200"/>
      <c r="C13" s="54">
        <f>VLOOKUP(D13,Tabela3[#All],2,FALSE)</f>
        <v>7</v>
      </c>
      <c r="D13" s="58" t="s">
        <v>168</v>
      </c>
      <c r="E13" s="54">
        <f>VLOOKUP(F13,Tabela3[#All],2,FALSE)</f>
        <v>7</v>
      </c>
      <c r="F13" s="55" t="s">
        <v>168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170</v>
      </c>
      <c r="K13" s="54">
        <f>VLOOKUP(L13,Tabela3[#All],2,FALSE)</f>
        <v>4</v>
      </c>
      <c r="L13" s="57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baseColWidth="10" defaultColWidth="14.6640625" defaultRowHeight="15"/>
  <cols>
    <col min="1" max="1" width="8.83203125" style="63" bestFit="1" customWidth="1"/>
    <col min="2" max="16384" width="14.6640625" style="63"/>
  </cols>
  <sheetData>
    <row r="1" spans="1:12" ht="21" customHeight="1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79" t="s">
        <v>83</v>
      </c>
      <c r="F1" s="179"/>
      <c r="G1" s="179"/>
      <c r="H1" s="179"/>
      <c r="I1" s="179"/>
      <c r="J1" s="179"/>
      <c r="K1" s="179"/>
      <c r="L1" s="180"/>
    </row>
    <row r="2" spans="1:12" ht="17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7" t="s">
        <v>6</v>
      </c>
      <c r="B3" s="198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32">
      <c r="A4" s="197"/>
      <c r="B4" s="198"/>
      <c r="C4" s="23">
        <f>VLOOKUP(D4,Tabela3[#All],2,FALSE)</f>
        <v>6</v>
      </c>
      <c r="D4" s="55" t="s">
        <v>167</v>
      </c>
      <c r="E4" s="23">
        <f>VLOOKUP(F4,Tabela3[#All],2,FALSE)</f>
        <v>7</v>
      </c>
      <c r="F4" s="55" t="s">
        <v>168</v>
      </c>
      <c r="G4" s="23">
        <f>VLOOKUP(H4,Tabela3[#All],2,FALSE)</f>
        <v>7</v>
      </c>
      <c r="H4" s="55" t="s">
        <v>168</v>
      </c>
      <c r="I4" s="23">
        <f>VLOOKUP(J4,Tabela3[#All],2,FALSE)</f>
        <v>8</v>
      </c>
      <c r="J4" s="55" t="s">
        <v>169</v>
      </c>
      <c r="K4" s="23">
        <f>VLOOKUP(L4,Tabela3[#All],2,FALSE)</f>
        <v>1</v>
      </c>
      <c r="L4" s="56" t="s">
        <v>148</v>
      </c>
    </row>
    <row r="5" spans="1:12" ht="51">
      <c r="A5" s="197" t="s">
        <v>9</v>
      </c>
      <c r="B5" s="198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32">
      <c r="A6" s="197"/>
      <c r="B6" s="198"/>
      <c r="C6" s="23">
        <f>VLOOKUP(D6,Tabela3[#All],2,FALSE)</f>
        <v>6</v>
      </c>
      <c r="D6" s="55" t="s">
        <v>167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168</v>
      </c>
      <c r="I6" s="23">
        <f>VLOOKUP(J6,Tabela3[#All],2,FALSE)</f>
        <v>8</v>
      </c>
      <c r="J6" s="55" t="s">
        <v>169</v>
      </c>
      <c r="K6" s="23">
        <f>VLOOKUP(L6,Tabela3[#All],2,FALSE)</f>
        <v>6</v>
      </c>
      <c r="L6" s="56" t="s">
        <v>167</v>
      </c>
    </row>
    <row r="7" spans="1:12">
      <c r="A7" s="189" t="s">
        <v>12</v>
      </c>
      <c r="B7" s="190"/>
      <c r="C7" s="190"/>
      <c r="D7" s="190"/>
      <c r="E7" s="190"/>
      <c r="F7" s="190"/>
      <c r="G7" s="190"/>
      <c r="H7" s="190"/>
      <c r="I7" s="190"/>
      <c r="J7" s="190"/>
      <c r="K7" s="191"/>
      <c r="L7" s="192"/>
    </row>
    <row r="8" spans="1:12" ht="51">
      <c r="A8" s="197" t="s">
        <v>13</v>
      </c>
      <c r="B8" s="198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32">
      <c r="A9" s="197"/>
      <c r="B9" s="198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168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167</v>
      </c>
    </row>
    <row r="10" spans="1:12" ht="51">
      <c r="A10" s="197" t="s">
        <v>15</v>
      </c>
      <c r="B10" s="198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32">
      <c r="A11" s="197"/>
      <c r="B11" s="198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169</v>
      </c>
      <c r="K11" s="23">
        <f>VLOOKUP(L11,Tabela3[#All],2,FALSE)</f>
        <v>6</v>
      </c>
      <c r="L11" s="56" t="s">
        <v>167</v>
      </c>
    </row>
    <row r="12" spans="1:12" ht="51">
      <c r="A12" s="197" t="s">
        <v>16</v>
      </c>
      <c r="B12" s="198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32">
      <c r="A13" s="199"/>
      <c r="B13" s="200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168</v>
      </c>
      <c r="K13" s="54">
        <f>VLOOKUP(L13,Tabela3[#All],2,FALSE)</f>
        <v>6</v>
      </c>
      <c r="L13" s="56" t="s">
        <v>167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E1" workbookViewId="0">
      <selection activeCell="G22" sqref="G22"/>
    </sheetView>
  </sheetViews>
  <sheetFormatPr baseColWidth="10" defaultColWidth="9.1640625" defaultRowHeight="15" customHeight="1"/>
  <cols>
    <col min="1" max="1" width="2.5" customWidth="1"/>
    <col min="2" max="2" width="42.5" customWidth="1"/>
    <col min="3" max="3" width="9.1640625" style="84"/>
    <col min="4" max="4" width="2.5" customWidth="1"/>
    <col min="5" max="5" width="17.1640625" style="157" bestFit="1" customWidth="1"/>
    <col min="6" max="6" width="5.5" style="84" bestFit="1" customWidth="1"/>
    <col min="7" max="7" width="20.6640625" style="42" bestFit="1" customWidth="1"/>
    <col min="8" max="8" width="32.5" style="42" customWidth="1"/>
    <col min="9" max="9" width="17.5" bestFit="1" customWidth="1"/>
    <col min="10" max="10" width="2.83203125" customWidth="1"/>
    <col min="11" max="12" width="13.6640625" customWidth="1"/>
    <col min="13" max="13" width="5.6640625" style="84" bestFit="1" customWidth="1"/>
    <col min="14" max="14" width="13.33203125" style="84" bestFit="1" customWidth="1"/>
    <col min="15" max="15" width="2.5" customWidth="1"/>
    <col min="16" max="16" width="21.5" bestFit="1" customWidth="1"/>
    <col min="17" max="17" width="4.83203125" style="84" bestFit="1" customWidth="1"/>
    <col min="18" max="18" width="2.5" customWidth="1"/>
    <col min="19" max="19" width="15.5" customWidth="1"/>
    <col min="20" max="20" width="15.5" style="84" customWidth="1"/>
    <col min="16384" max="16384" width="9.1640625" bestFit="1" customWidth="1"/>
  </cols>
  <sheetData>
    <row r="1" spans="2:20" ht="15" customHeight="1" thickBot="1"/>
    <row r="2" spans="2:20" ht="35.5" customHeight="1">
      <c r="B2" s="206" t="s">
        <v>93</v>
      </c>
      <c r="C2" s="207"/>
      <c r="D2" s="24"/>
      <c r="E2" s="203" t="s">
        <v>94</v>
      </c>
      <c r="F2" s="204"/>
      <c r="G2" s="204"/>
      <c r="H2" s="204"/>
      <c r="I2" s="205"/>
      <c r="K2" s="203" t="s">
        <v>95</v>
      </c>
      <c r="L2" s="204"/>
      <c r="M2" s="204"/>
      <c r="N2" s="205"/>
      <c r="P2" s="203" t="s">
        <v>96</v>
      </c>
      <c r="Q2" s="205"/>
      <c r="S2" s="206" t="s">
        <v>97</v>
      </c>
      <c r="T2" s="207"/>
    </row>
    <row r="3" spans="2:20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2" t="s">
        <v>177</v>
      </c>
      <c r="I3" s="165" t="s">
        <v>173</v>
      </c>
      <c r="J3" s="31"/>
      <c r="K3" s="46" t="s">
        <v>98</v>
      </c>
      <c r="L3" s="175" t="s">
        <v>174</v>
      </c>
      <c r="M3" s="173" t="s">
        <v>0</v>
      </c>
      <c r="N3" s="161" t="s">
        <v>175</v>
      </c>
      <c r="O3" s="31"/>
      <c r="P3" s="46" t="s">
        <v>176</v>
      </c>
      <c r="Q3" s="161" t="s">
        <v>0</v>
      </c>
      <c r="S3" s="64" t="s">
        <v>100</v>
      </c>
      <c r="T3" s="159" t="s">
        <v>0</v>
      </c>
    </row>
    <row r="4" spans="2:20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39" t="s">
        <v>147</v>
      </c>
      <c r="I4" s="40">
        <v>5</v>
      </c>
      <c r="J4" s="39"/>
      <c r="K4" s="169" t="s">
        <v>101</v>
      </c>
      <c r="L4" s="176">
        <v>2</v>
      </c>
      <c r="M4" s="174">
        <v>1</v>
      </c>
      <c r="N4" s="44">
        <v>31</v>
      </c>
      <c r="O4" s="39"/>
      <c r="P4" s="41" t="s">
        <v>2</v>
      </c>
      <c r="Q4" s="44">
        <v>1</v>
      </c>
      <c r="S4" s="86" t="s">
        <v>102</v>
      </c>
      <c r="T4" s="87">
        <v>1</v>
      </c>
    </row>
    <row r="5" spans="2:20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39" t="s">
        <v>179</v>
      </c>
      <c r="I5" s="40">
        <v>5</v>
      </c>
      <c r="J5" s="39"/>
      <c r="K5" s="169" t="s">
        <v>103</v>
      </c>
      <c r="L5" s="176">
        <v>2</v>
      </c>
      <c r="M5" s="174">
        <v>2</v>
      </c>
      <c r="N5" s="44">
        <v>31</v>
      </c>
      <c r="O5" s="39"/>
      <c r="P5" s="41" t="s">
        <v>46</v>
      </c>
      <c r="Q5" s="44">
        <v>2</v>
      </c>
      <c r="S5" s="86" t="s">
        <v>104</v>
      </c>
      <c r="T5" s="87">
        <v>2</v>
      </c>
    </row>
    <row r="6" spans="2:20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39" t="s">
        <v>180</v>
      </c>
      <c r="I6" s="40">
        <v>5</v>
      </c>
      <c r="J6" s="39"/>
      <c r="K6" s="169" t="s">
        <v>105</v>
      </c>
      <c r="L6" s="176">
        <v>1</v>
      </c>
      <c r="M6" s="174">
        <v>3</v>
      </c>
      <c r="N6" s="44">
        <v>31</v>
      </c>
      <c r="O6" s="39"/>
      <c r="P6" s="41" t="s">
        <v>55</v>
      </c>
      <c r="Q6" s="44">
        <v>3</v>
      </c>
      <c r="S6" s="86" t="s">
        <v>106</v>
      </c>
      <c r="T6" s="87">
        <v>3</v>
      </c>
    </row>
    <row r="7" spans="2:20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39" t="s">
        <v>181</v>
      </c>
      <c r="I7" s="40">
        <v>5</v>
      </c>
      <c r="J7" s="39"/>
      <c r="K7" s="169" t="s">
        <v>107</v>
      </c>
      <c r="L7" s="176">
        <v>1</v>
      </c>
      <c r="M7" s="174">
        <v>4</v>
      </c>
      <c r="N7" s="44">
        <v>31</v>
      </c>
      <c r="O7" s="39"/>
      <c r="P7" s="41" t="s">
        <v>65</v>
      </c>
      <c r="Q7" s="44">
        <v>4</v>
      </c>
      <c r="S7" s="86" t="s">
        <v>108</v>
      </c>
      <c r="T7" s="87">
        <v>4</v>
      </c>
    </row>
    <row r="8" spans="2:20" ht="16" thickBot="1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39" t="s">
        <v>182</v>
      </c>
      <c r="I8" s="40">
        <v>5</v>
      </c>
      <c r="J8" s="39"/>
      <c r="K8" s="169" t="s">
        <v>66</v>
      </c>
      <c r="L8" s="176">
        <v>2</v>
      </c>
      <c r="M8" s="174">
        <v>5</v>
      </c>
      <c r="N8" s="44">
        <v>31</v>
      </c>
      <c r="O8" s="39"/>
      <c r="P8" s="41" t="s">
        <v>74</v>
      </c>
      <c r="Q8" s="44">
        <v>5</v>
      </c>
      <c r="S8" s="88" t="s">
        <v>109</v>
      </c>
      <c r="T8" s="89">
        <v>5</v>
      </c>
    </row>
    <row r="9" spans="2:20" ht="16" thickBot="1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39" t="s">
        <v>183</v>
      </c>
      <c r="I9" s="40">
        <v>5</v>
      </c>
      <c r="J9" s="39"/>
      <c r="K9" s="169" t="s">
        <v>110</v>
      </c>
      <c r="L9" s="176">
        <v>2</v>
      </c>
      <c r="M9" s="174">
        <v>6</v>
      </c>
      <c r="N9" s="44">
        <v>31</v>
      </c>
      <c r="O9" s="39"/>
      <c r="P9" s="43" t="s">
        <v>83</v>
      </c>
      <c r="Q9" s="45">
        <v>6</v>
      </c>
    </row>
    <row r="10" spans="2:20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39" t="s">
        <v>178</v>
      </c>
      <c r="I10" s="40">
        <v>5</v>
      </c>
      <c r="J10" s="39"/>
      <c r="K10" s="169" t="s">
        <v>56</v>
      </c>
      <c r="L10" s="176">
        <v>1</v>
      </c>
      <c r="M10" s="174">
        <v>7</v>
      </c>
      <c r="N10" s="44">
        <v>31</v>
      </c>
      <c r="O10" s="39"/>
      <c r="Q10" s="42"/>
    </row>
    <row r="11" spans="2:20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2" t="s">
        <v>184</v>
      </c>
      <c r="I11" s="40">
        <v>5</v>
      </c>
      <c r="J11" s="39"/>
      <c r="K11" s="169" t="s">
        <v>111</v>
      </c>
      <c r="L11" s="176">
        <v>1</v>
      </c>
      <c r="M11" s="174">
        <v>8</v>
      </c>
      <c r="N11" s="44">
        <v>31</v>
      </c>
      <c r="O11" s="39"/>
      <c r="Q11" s="42"/>
    </row>
    <row r="12" spans="2:20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39" t="s">
        <v>185</v>
      </c>
      <c r="I12" s="40">
        <v>5</v>
      </c>
      <c r="J12" s="39"/>
      <c r="K12" s="169" t="s">
        <v>112</v>
      </c>
      <c r="L12" s="176">
        <v>2</v>
      </c>
      <c r="M12" s="174">
        <v>9</v>
      </c>
      <c r="N12" s="44">
        <v>31</v>
      </c>
      <c r="O12" s="39"/>
      <c r="Q12" s="42"/>
    </row>
    <row r="13" spans="2:20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39" t="s">
        <v>186</v>
      </c>
      <c r="I13" s="40">
        <v>5</v>
      </c>
      <c r="J13" s="39"/>
      <c r="K13" s="169" t="s">
        <v>113</v>
      </c>
      <c r="L13" s="176">
        <v>2</v>
      </c>
      <c r="M13" s="174">
        <v>10</v>
      </c>
      <c r="N13" s="44">
        <v>31</v>
      </c>
      <c r="O13" s="39"/>
      <c r="Q13" s="42"/>
    </row>
    <row r="14" spans="2:20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39" t="s">
        <v>187</v>
      </c>
      <c r="I14" s="40">
        <v>5</v>
      </c>
      <c r="J14" s="39"/>
      <c r="K14" s="169" t="s">
        <v>47</v>
      </c>
      <c r="L14" s="176">
        <v>1</v>
      </c>
      <c r="M14" s="174">
        <v>11</v>
      </c>
      <c r="N14" s="44">
        <v>31</v>
      </c>
      <c r="O14" s="39"/>
      <c r="Q14" s="42"/>
    </row>
    <row r="15" spans="2:20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39" t="s">
        <v>188</v>
      </c>
      <c r="I15" s="40">
        <v>5</v>
      </c>
      <c r="J15" s="39"/>
      <c r="K15" s="169" t="s">
        <v>114</v>
      </c>
      <c r="L15" s="176">
        <v>1</v>
      </c>
      <c r="M15" s="174">
        <v>12</v>
      </c>
      <c r="N15" s="44">
        <v>31</v>
      </c>
      <c r="O15" s="39"/>
      <c r="Q15" s="42"/>
    </row>
    <row r="16" spans="2:20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39" t="s">
        <v>189</v>
      </c>
      <c r="I16" s="40">
        <v>5</v>
      </c>
      <c r="J16" s="39"/>
      <c r="K16" s="169" t="s">
        <v>115</v>
      </c>
      <c r="L16" s="176">
        <v>2</v>
      </c>
      <c r="M16" s="174">
        <v>13</v>
      </c>
      <c r="N16" s="44">
        <v>31</v>
      </c>
      <c r="O16" s="39"/>
      <c r="Q16" s="42"/>
    </row>
    <row r="17" spans="2:17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2" t="s">
        <v>190</v>
      </c>
      <c r="I17" s="40">
        <v>5</v>
      </c>
      <c r="J17" s="39"/>
      <c r="K17" s="169" t="s">
        <v>40</v>
      </c>
      <c r="L17" s="176">
        <v>2</v>
      </c>
      <c r="M17" s="174">
        <v>14</v>
      </c>
      <c r="N17" s="44">
        <v>31</v>
      </c>
      <c r="O17" s="39"/>
      <c r="Q17" s="42"/>
    </row>
    <row r="18" spans="2:17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39" t="s">
        <v>191</v>
      </c>
      <c r="I18" s="40">
        <v>5</v>
      </c>
      <c r="J18" s="39"/>
      <c r="K18" s="169" t="s">
        <v>116</v>
      </c>
      <c r="L18" s="176">
        <v>1</v>
      </c>
      <c r="M18" s="174">
        <v>15</v>
      </c>
      <c r="N18" s="44">
        <v>31</v>
      </c>
      <c r="O18" s="39"/>
      <c r="Q18" s="42"/>
    </row>
    <row r="19" spans="2:17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178" t="s">
        <v>192</v>
      </c>
      <c r="I19" s="40">
        <v>5</v>
      </c>
      <c r="J19" s="39"/>
      <c r="K19" s="169" t="s">
        <v>117</v>
      </c>
      <c r="L19" s="176">
        <v>1</v>
      </c>
      <c r="M19" s="174">
        <v>16</v>
      </c>
      <c r="N19" s="44">
        <v>31</v>
      </c>
      <c r="O19" s="39"/>
      <c r="Q19" s="42"/>
    </row>
    <row r="20" spans="2:17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2" t="s">
        <v>194</v>
      </c>
      <c r="I20" s="40">
        <v>5</v>
      </c>
      <c r="J20" s="39"/>
      <c r="K20" s="169" t="s">
        <v>84</v>
      </c>
      <c r="L20" s="176">
        <v>2</v>
      </c>
      <c r="M20" s="174">
        <v>17</v>
      </c>
      <c r="N20" s="44">
        <v>31</v>
      </c>
      <c r="O20" s="39"/>
      <c r="Q20" s="42"/>
    </row>
    <row r="21" spans="2:17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147</v>
      </c>
      <c r="H21" s="63" t="s">
        <v>193</v>
      </c>
      <c r="I21" s="40">
        <v>5</v>
      </c>
      <c r="J21" s="39"/>
      <c r="K21" s="169" t="s">
        <v>75</v>
      </c>
      <c r="L21" s="176">
        <v>2</v>
      </c>
      <c r="M21" s="174">
        <v>18</v>
      </c>
      <c r="N21" s="44">
        <v>31</v>
      </c>
      <c r="O21" s="39"/>
      <c r="Q21" s="42"/>
    </row>
    <row r="22" spans="2:17" ht="16" thickBot="1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70" t="s">
        <v>195</v>
      </c>
      <c r="I22" s="168">
        <v>5</v>
      </c>
      <c r="J22" s="39"/>
      <c r="K22" s="169" t="s">
        <v>118</v>
      </c>
      <c r="L22" s="176">
        <v>1</v>
      </c>
      <c r="M22" s="174">
        <v>19</v>
      </c>
      <c r="N22" s="44">
        <v>31</v>
      </c>
      <c r="O22" s="39"/>
      <c r="Q22" s="42"/>
    </row>
    <row r="23" spans="2:17">
      <c r="B23" s="65" t="s">
        <v>64</v>
      </c>
      <c r="C23" s="87">
        <f t="shared" si="0"/>
        <v>20</v>
      </c>
      <c r="D23" s="39"/>
      <c r="J23" s="39"/>
      <c r="K23" s="169" t="s">
        <v>119</v>
      </c>
      <c r="L23" s="176">
        <v>1</v>
      </c>
      <c r="M23" s="174">
        <v>20</v>
      </c>
      <c r="N23" s="44">
        <v>31</v>
      </c>
      <c r="O23" s="39"/>
      <c r="Q23" s="42"/>
    </row>
    <row r="24" spans="2:17">
      <c r="B24" s="65" t="s">
        <v>45</v>
      </c>
      <c r="C24" s="87">
        <f t="shared" si="0"/>
        <v>21</v>
      </c>
      <c r="D24" s="39"/>
      <c r="J24" s="39"/>
      <c r="K24" s="169" t="s">
        <v>120</v>
      </c>
      <c r="L24" s="176">
        <v>2</v>
      </c>
      <c r="M24" s="174">
        <v>21</v>
      </c>
      <c r="N24" s="44">
        <v>31</v>
      </c>
      <c r="O24" s="39"/>
      <c r="Q24" s="42"/>
    </row>
    <row r="25" spans="2:17">
      <c r="B25" s="65" t="s">
        <v>52</v>
      </c>
      <c r="C25" s="87">
        <f t="shared" si="0"/>
        <v>22</v>
      </c>
      <c r="D25" s="39"/>
      <c r="J25" s="39"/>
      <c r="K25" s="169" t="s">
        <v>121</v>
      </c>
      <c r="L25" s="176">
        <v>2</v>
      </c>
      <c r="M25" s="174">
        <v>22</v>
      </c>
      <c r="N25" s="44">
        <v>31</v>
      </c>
      <c r="O25" s="39"/>
      <c r="Q25" s="42"/>
    </row>
    <row r="26" spans="2:17">
      <c r="B26" s="65" t="s">
        <v>43</v>
      </c>
      <c r="C26" s="87">
        <f t="shared" si="0"/>
        <v>23</v>
      </c>
      <c r="D26" s="39"/>
      <c r="J26" s="39"/>
      <c r="K26" s="169" t="s">
        <v>122</v>
      </c>
      <c r="L26" s="176">
        <v>2</v>
      </c>
      <c r="M26" s="174">
        <v>23</v>
      </c>
      <c r="N26" s="44">
        <v>31</v>
      </c>
      <c r="O26" s="39"/>
      <c r="Q26" s="42"/>
    </row>
    <row r="27" spans="2:17">
      <c r="B27" s="65" t="s">
        <v>72</v>
      </c>
      <c r="C27" s="87">
        <f t="shared" si="0"/>
        <v>24</v>
      </c>
      <c r="D27" s="39"/>
      <c r="J27" s="39"/>
      <c r="K27" s="169" t="s">
        <v>123</v>
      </c>
      <c r="L27" s="176">
        <v>2</v>
      </c>
      <c r="M27" s="174">
        <v>24</v>
      </c>
      <c r="N27" s="44">
        <v>31</v>
      </c>
      <c r="O27" s="39"/>
      <c r="Q27" s="42"/>
    </row>
    <row r="28" spans="2:17">
      <c r="B28" s="65" t="s">
        <v>42</v>
      </c>
      <c r="C28" s="87">
        <f t="shared" si="0"/>
        <v>25</v>
      </c>
      <c r="D28" s="39"/>
      <c r="J28" s="39"/>
      <c r="K28" s="169" t="s">
        <v>124</v>
      </c>
      <c r="L28" s="176">
        <v>1</v>
      </c>
      <c r="M28" s="174">
        <v>25</v>
      </c>
      <c r="N28" s="44">
        <v>31</v>
      </c>
      <c r="O28" s="39"/>
      <c r="Q28" s="42"/>
    </row>
    <row r="29" spans="2:17" ht="16" thickBot="1">
      <c r="B29" s="65" t="s">
        <v>70</v>
      </c>
      <c r="C29" s="87">
        <f t="shared" si="0"/>
        <v>26</v>
      </c>
      <c r="D29" s="39"/>
      <c r="J29" s="39"/>
      <c r="K29" s="177" t="s">
        <v>125</v>
      </c>
      <c r="L29" s="170">
        <v>1</v>
      </c>
      <c r="M29" s="167">
        <v>26</v>
      </c>
      <c r="N29" s="45">
        <v>31</v>
      </c>
      <c r="O29" s="39"/>
      <c r="Q29" s="42"/>
    </row>
    <row r="30" spans="2:17">
      <c r="B30" s="65" t="s">
        <v>48</v>
      </c>
      <c r="C30" s="87">
        <f t="shared" si="0"/>
        <v>27</v>
      </c>
      <c r="D30" s="39"/>
      <c r="J30" s="39"/>
      <c r="O30" s="39"/>
      <c r="Q30" s="42"/>
    </row>
    <row r="31" spans="2:17">
      <c r="B31" s="65" t="s">
        <v>61</v>
      </c>
      <c r="C31" s="87">
        <f t="shared" si="0"/>
        <v>28</v>
      </c>
      <c r="D31" s="39"/>
      <c r="J31" s="39"/>
      <c r="O31" s="39"/>
      <c r="Q31" s="42"/>
    </row>
    <row r="32" spans="2:17">
      <c r="B32" s="65" t="s">
        <v>71</v>
      </c>
      <c r="C32" s="87">
        <f t="shared" si="0"/>
        <v>29</v>
      </c>
      <c r="D32" s="39"/>
      <c r="J32" s="39"/>
      <c r="O32" s="39"/>
      <c r="Q32" s="42"/>
    </row>
    <row r="33" spans="2:3">
      <c r="B33" s="65" t="s">
        <v>62</v>
      </c>
      <c r="C33" s="87">
        <f t="shared" si="0"/>
        <v>30</v>
      </c>
    </row>
    <row r="34" spans="2:3">
      <c r="B34" s="65" t="s">
        <v>76</v>
      </c>
      <c r="C34" s="87">
        <f t="shared" si="0"/>
        <v>31</v>
      </c>
    </row>
    <row r="35" spans="2:3">
      <c r="B35" s="65" t="s">
        <v>82</v>
      </c>
      <c r="C35" s="87">
        <f t="shared" si="0"/>
        <v>32</v>
      </c>
    </row>
    <row r="36" spans="2:3">
      <c r="B36" s="65" t="s">
        <v>90</v>
      </c>
      <c r="C36" s="87">
        <f t="shared" si="0"/>
        <v>33</v>
      </c>
    </row>
    <row r="37" spans="2:3">
      <c r="B37" s="65" t="s">
        <v>78</v>
      </c>
      <c r="C37" s="87">
        <f t="shared" si="0"/>
        <v>34</v>
      </c>
    </row>
    <row r="38" spans="2:3">
      <c r="B38" s="65" t="s">
        <v>79</v>
      </c>
      <c r="C38" s="87">
        <f t="shared" si="0"/>
        <v>35</v>
      </c>
    </row>
    <row r="39" spans="2:3" ht="15" customHeight="1">
      <c r="B39" s="65" t="s">
        <v>77</v>
      </c>
      <c r="C39" s="87">
        <f t="shared" si="0"/>
        <v>36</v>
      </c>
    </row>
    <row r="40" spans="2:3" ht="15" customHeight="1">
      <c r="B40" s="65" t="s">
        <v>80</v>
      </c>
      <c r="C40" s="87">
        <f t="shared" si="0"/>
        <v>37</v>
      </c>
    </row>
    <row r="41" spans="2:3" ht="15" customHeight="1">
      <c r="B41" s="65" t="s">
        <v>81</v>
      </c>
      <c r="C41" s="87">
        <f t="shared" si="0"/>
        <v>38</v>
      </c>
    </row>
    <row r="42" spans="2:3" ht="15" customHeight="1">
      <c r="B42" s="65" t="s">
        <v>85</v>
      </c>
      <c r="C42" s="87">
        <f t="shared" si="0"/>
        <v>39</v>
      </c>
    </row>
    <row r="43" spans="2:3" ht="15" customHeight="1">
      <c r="B43" s="65" t="s">
        <v>91</v>
      </c>
      <c r="C43" s="87">
        <f t="shared" si="0"/>
        <v>40</v>
      </c>
    </row>
    <row r="44" spans="2:3" ht="15" customHeight="1">
      <c r="B44" s="65" t="s">
        <v>86</v>
      </c>
      <c r="C44" s="87">
        <f t="shared" si="0"/>
        <v>41</v>
      </c>
    </row>
    <row r="45" spans="2:3" ht="15" customHeight="1">
      <c r="B45" s="65" t="s">
        <v>88</v>
      </c>
      <c r="C45" s="87">
        <f t="shared" si="0"/>
        <v>42</v>
      </c>
    </row>
    <row r="46" spans="2:3" ht="15" customHeight="1">
      <c r="B46" s="65" t="s">
        <v>92</v>
      </c>
      <c r="C46" s="87">
        <f t="shared" si="0"/>
        <v>43</v>
      </c>
    </row>
    <row r="47" spans="2:3" ht="15" customHeight="1">
      <c r="B47" s="65" t="s">
        <v>87</v>
      </c>
      <c r="C47" s="87">
        <f t="shared" si="0"/>
        <v>44</v>
      </c>
    </row>
    <row r="48" spans="2:3" ht="15" customHeight="1" thickBot="1">
      <c r="B48" s="67" t="s">
        <v>89</v>
      </c>
      <c r="C48" s="89">
        <f t="shared" si="0"/>
        <v>45</v>
      </c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opLeftCell="A30" workbookViewId="0">
      <selection activeCell="F4" sqref="F4"/>
    </sheetView>
  </sheetViews>
  <sheetFormatPr baseColWidth="10" defaultColWidth="9.1640625" defaultRowHeight="15"/>
  <cols>
    <col min="1" max="1" width="9.1640625" style="39"/>
    <col min="2" max="2" width="5" style="42" bestFit="1" customWidth="1"/>
    <col min="3" max="3" width="14.5" style="149" bestFit="1" customWidth="1"/>
    <col min="4" max="4" width="13.5" style="39" bestFit="1" customWidth="1"/>
    <col min="5" max="5" width="17.5" style="42" bestFit="1" customWidth="1"/>
    <col min="6" max="6" width="15.1640625" style="42" bestFit="1" customWidth="1"/>
    <col min="7" max="7" width="15" style="42" bestFit="1" customWidth="1"/>
    <col min="8" max="8" width="12.1640625" style="42" bestFit="1" customWidth="1"/>
    <col min="9" max="9" width="10.1640625" style="42" bestFit="1" customWidth="1"/>
    <col min="10" max="10" width="13.5" style="39" bestFit="1" customWidth="1"/>
    <col min="11" max="11" width="14.33203125" style="39" bestFit="1" customWidth="1"/>
    <col min="12" max="12" width="9.1640625" style="39"/>
    <col min="13" max="13" width="9.1640625" style="39" customWidth="1"/>
    <col min="14" max="14" width="5.1640625" style="39" customWidth="1"/>
    <col min="15" max="15" width="12.33203125" style="39" customWidth="1"/>
    <col min="16" max="16384" width="9.1640625" style="39"/>
  </cols>
  <sheetData>
    <row r="1" spans="1:20" ht="26">
      <c r="B1" s="208" t="s">
        <v>126</v>
      </c>
      <c r="C1" s="209"/>
      <c r="D1" s="209"/>
      <c r="E1" s="209"/>
      <c r="F1" s="209"/>
      <c r="G1" s="209"/>
      <c r="H1" s="209"/>
      <c r="I1" s="209"/>
      <c r="J1" s="209"/>
      <c r="K1" s="210"/>
    </row>
    <row r="2" spans="1:20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>
        <f>'1_SEMESTRE'!C6</f>
        <v>17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>
        <f>'1_SEMESTRE'!C9</f>
        <v>17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>
        <f>'1_SEMESTRE'!C11</f>
        <v>17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>
        <f>'1_SEMESTRE'!C13</f>
        <v>17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>
        <f>'1_SEMESTRE'!G13</f>
        <v>17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>
        <f>'1_SEMESTRE'!K4</f>
        <v>17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>
        <f>'1_SEMESTRE'!K6</f>
        <v>17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>
        <f>'1_SEMESTRE'!K9</f>
        <v>17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>
        <f>'2_SEMESTRE'!C4</f>
        <v>10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>
        <f>'2_SEMESTRE'!C9</f>
        <v>10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>
        <f>'2_SEMESTRE'!C11</f>
        <v>10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>
        <f>'2_SEMESTRE'!C13</f>
        <v>10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>
        <f>'2_SEMESTRE'!E6</f>
        <v>17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>
        <f>'2_SEMESTRE'!E9</f>
        <v>17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>
        <f>'2_SEMESTRE'!E11</f>
        <v>17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>
        <f>'2_SEMESTRE'!E13</f>
        <v>17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>
        <f>'2_SEMESTRE'!G4</f>
        <v>6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>
        <f>'2_SEMESTRE'!I4</f>
        <v>10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>
        <f>'2_SEMESTRE'!K4</f>
        <v>6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>
        <f>'2_SEMESTRE'!K6</f>
        <v>10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>
        <f>'2_SEMESTRE'!K9</f>
        <v>10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>
        <f>'2_SEMESTRE'!K11</f>
        <v>10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>
        <f>'2_SEMESTRE'!K13</f>
        <v>10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>
        <f>'3_SEMESTRE'!E11</f>
        <v>3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>
        <f>'3_SEMESTRE'!E13</f>
        <v>3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>
        <f>'3_SEMESTRE'!G4</f>
        <v>3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>
        <f>'3_SEMESTRE'!G6</f>
        <v>3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>
        <f>'3_SEMESTRE'!G9</f>
        <v>6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>
        <f>'3_SEMESTRE'!G11</f>
        <v>6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>
        <f>'3_SEMESTRE'!G13</f>
        <v>6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>
        <f>'3_SEMESTRE'!I9</f>
        <v>3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>
        <f>'3_SEMESTRE'!I11</f>
        <v>3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>
        <f>'3_SEMESTRE'!I13</f>
        <v>3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>
        <f>'3_SEMESTRE'!K4</f>
        <v>5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>
        <f>'3_SEMESTRE'!K6</f>
        <v>5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>
        <f>'3_SEMESTRE'!K9</f>
        <v>5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>
        <f>'3_SEMESTRE'!K11</f>
        <v>5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>
        <f>'3_SEMESTRE'!K13</f>
        <v>5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>
        <f>'4_SEMESTRE'!E4</f>
        <v>3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>
        <f>'4_SEMESTRE'!E6</f>
        <v>3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>
        <f>'4_SEMESTRE'!E9</f>
        <v>3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>
        <f>'4_SEMESTRE'!I4</f>
        <v>3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>
        <f>'4_SEMESTRE'!I6</f>
        <v>7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>
        <f>'4_SEMESTRE'!I9</f>
        <v>7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>
        <f>'4_SEMESTRE'!I11</f>
        <v>7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>
        <f>'4_SEMESTRE'!I13</f>
        <v>7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>
        <f>'4_SEMESTRE'!K4</f>
        <v>7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>
        <f>'4_SEMESTRE'!K6</f>
        <v>7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>
        <f>'4_SEMESTRE'!K9</f>
        <v>7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>
        <f>'4_SEMESTRE'!K11</f>
        <v>7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>
        <f>'5_SEMESTRE'!C4</f>
        <v>10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>
        <f>'5_SEMESTRE'!C6</f>
        <v>10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>
        <f>'5_SEMESTRE'!C9</f>
        <v>7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>
        <f>'5_SEMESTRE'!C11</f>
        <v>7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>
        <f>'5_SEMESTRE'!C13</f>
        <v>7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>
        <f>'5_SEMESTRE'!E6</f>
        <v>7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>
        <f>'5_SEMESTRE'!E9</f>
        <v>7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>
        <f>'5_SEMESTRE'!E11</f>
        <v>7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>
        <f>'5_SEMESTRE'!E13</f>
        <v>7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>
        <f>'5_SEMESTRE'!I4</f>
        <v>7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>
        <f>'5_SEMESTRE'!I6</f>
        <v>10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>
        <f>'5_SEMESTRE'!I9</f>
        <v>10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>
        <f>'5_SEMESTRE'!I11</f>
        <v>10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>
        <f>'5_SEMESTRE'!I13</f>
        <v>10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>
        <f>'5_SEMESTRE'!K4</f>
        <v>10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>
        <f>'6_SEMESTRE'!C4</f>
        <v>6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>
        <f>'6_SEMESTRE'!C6</f>
        <v>6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>
        <f>'6_SEMESTRE'!E4</f>
        <v>7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>
        <f>'6_SEMESTRE'!G4</f>
        <v>7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>
        <f>'6_SEMESTRE'!G6</f>
        <v>7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>
        <f>'6_SEMESTRE'!G9</f>
        <v>7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>
        <f>'6_SEMESTRE'!I4</f>
        <v>8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>
        <f>'6_SEMESTRE'!I6</f>
        <v>8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>
        <f>'6_SEMESTRE'!I11</f>
        <v>8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>
        <f>'6_SEMESTRE'!I13</f>
        <v>7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>
        <f>'6_SEMESTRE'!K6</f>
        <v>6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>
        <f>'6_SEMESTRE'!K9</f>
        <v>6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>
        <f>'6_SEMESTRE'!K11</f>
        <v>6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>
        <f>'6_SEMESTRE'!K13</f>
        <v>6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dcterms:created xsi:type="dcterms:W3CDTF">2023-03-18T22:03:04Z</dcterms:created>
  <dcterms:modified xsi:type="dcterms:W3CDTF">2023-06-10T23:31:03Z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