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5040" tabRatio="600" firstSheet="0" activeTab="6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0000"/>
    <numFmt numFmtId="165" formatCode="h:mm;@"/>
    <numFmt numFmtId="166" formatCode="_-* #,##0.00_-;\-* #,##0.00_-;_-* &quot;-&quot;??_-;_-@_-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166" fontId="6" fillId="0" borderId="0"/>
    <xf numFmtId="0" fontId="15" fillId="0" borderId="0"/>
  </cellStyleXfs>
  <cellXfs count="180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1" fontId="0" fillId="8" borderId="17" applyAlignment="1" pivotButton="0" quotePrefix="0" xfId="0">
      <alignment horizontal="center" vertical="center"/>
    </xf>
    <xf numFmtId="0" fontId="15" fillId="0" borderId="17" applyAlignment="1" pivotButton="0" quotePrefix="0" xfId="2">
      <alignment horizontal="center" vertical="center"/>
    </xf>
    <xf numFmtId="1" fontId="15" fillId="0" borderId="17" applyAlignment="1" pivotButton="0" quotePrefix="0" xfId="2">
      <alignment horizontal="center" vertical="center"/>
    </xf>
    <xf numFmtId="0" fontId="15" fillId="0" borderId="17" pivotButton="0" quotePrefix="0" xfId="2"/>
    <xf numFmtId="0" fontId="15" fillId="0" borderId="17" applyAlignment="1" pivotButton="0" quotePrefix="0" xfId="2">
      <alignment horizontal="center"/>
    </xf>
    <xf numFmtId="164" fontId="3" fillId="3" borderId="3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4" fontId="4" fillId="0" borderId="5" applyAlignment="1" pivotButton="0" quotePrefix="0" xfId="1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0" fillId="0" borderId="58" pivotButton="0" quotePrefix="0" xfId="0"/>
    <xf numFmtId="0" fontId="0" fillId="0" borderId="61" pivotButton="0" quotePrefix="0" xfId="0"/>
    <xf numFmtId="0" fontId="0" fillId="0" borderId="55" pivotButton="0" quotePrefix="0" xfId="0"/>
    <xf numFmtId="0" fontId="0" fillId="0" borderId="56" pivotButton="0" quotePrefix="0" xfId="0"/>
    <xf numFmtId="164" fontId="4" fillId="0" borderId="7" applyAlignment="1" pivotButton="0" quotePrefix="0" xfId="1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64" fontId="3" fillId="3" borderId="3" applyAlignment="1" pivotButton="0" quotePrefix="0" xfId="0">
      <alignment vertical="center" wrapText="1"/>
    </xf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165" fontId="0" fillId="0" borderId="0" applyAlignment="1" pivotButton="0" quotePrefix="0" xfId="0">
      <alignment horizontal="center" vertical="center"/>
    </xf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  <xf numFmtId="165" fontId="0" fillId="0" borderId="20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</cellXfs>
  <cellStyles count="3">
    <cellStyle name="Normal" xfId="0" builtinId="0"/>
    <cellStyle name="Comma" xfId="1" builtinId="3"/>
    <cellStyle name="Hyperlink" xfId="2" builtinId="8"/>
  </cellStyles>
  <dxfs count="49"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color theme="1"/>
      </font>
      <numFmt numFmtId="25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6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8"/>
      <tableStyleElement type="headerRow" dxfId="47"/>
      <tableStyleElement type="totalRow" dxfId="46"/>
      <tableStyleElement type="firstColumn" dxfId="45"/>
      <tableStyleElement type="lastColumn" dxfId="44"/>
      <tableStyleElement type="firstRowStripe" dxfId="43"/>
      <tableStyleElement type="firstColumnStripe" dxfId="42"/>
    </tableStyle>
    <tableStyle name="Roxito" pivot="0" count="1">
      <tableStyleElement type="wholeTable" dxfId="41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0" dataDxfId="39">
  <autoFilter ref="B3:C48"/>
  <sortState ref="B4:B33">
    <sortCondition ref="B2:B32"/>
  </sortState>
  <tableColumns count="2">
    <tableColumn id="2" name="Descrição" dataDxfId="38"/>
    <tableColumn id="3" name="ID" dataDxfId="37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H48" headerRowCount="1" totalsRowShown="0" headerRowDxfId="36" dataDxfId="35">
  <autoFilter ref="E3:H48"/>
  <sortState ref="E4:H21">
    <sortCondition ref="E3:E21"/>
  </sortState>
  <tableColumns count="4">
    <tableColumn id="2" name="Nome_completo" dataDxfId="3"/>
    <tableColumn id="3" name="ID" dataDxfId="2">
      <calculatedColumnFormula>ROW() - 3</calculatedColumnFormula>
    </tableColumn>
    <tableColumn id="5" name="surname" dataDxfId="1"/>
    <tableColumn id="1" name="email" dataDxfId="0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4" dataDxfId="33">
  <autoFilter ref="P3:Q9"/>
  <tableColumns count="2">
    <tableColumn id="2" name="descricao" dataDxfId="32"/>
    <tableColumn id="3" name="ID" dataDxfId="31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30" dataDxfId="29">
  <autoFilter ref="S3:T8"/>
  <tableColumns count="2">
    <tableColumn id="2" name="dia_da_semana" dataDxfId="28"/>
    <tableColumn id="3" name="ID" dataDxfId="27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6" dataDxfId="25">
  <autoFilter ref="K3:N48"/>
  <tableColumns count="4">
    <tableColumn id="1" name="Descrição" dataDxfId="24"/>
    <tableColumn id="6" name="andar" dataDxfId="23"/>
    <tableColumn id="2" name="ID" dataDxfId="22"/>
    <tableColumn id="3" name="capacidade" dataDxfId="21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20" dataDxfId="18" headerRowBorderDxfId="19">
  <autoFilter ref="C2:K127"/>
  <tableColumns count="9">
    <tableColumn id="1" name="horario_inicio" dataDxfId="17"/>
    <tableColumn id="2" name=" horario_fim" dataDxfId="16"/>
    <tableColumn id="10" name="dia_da_semana" dataDxfId="15"/>
    <tableColumn id="3" name=" id_professor" dataDxfId="14">
      <calculatedColumnFormula>#REF!</calculatedColumnFormula>
    </tableColumn>
    <tableColumn id="4" name=" id_disciplina" dataDxfId="13">
      <calculatedColumnFormula>#REF!</calculatedColumnFormula>
    </tableColumn>
    <tableColumn id="5" name=" semestre" dataDxfId="12">
      <calculatedColumnFormula>#REF!</calculatedColumnFormula>
    </tableColumn>
    <tableColumn id="6" name=" id_sala" dataDxfId="11">
      <calculatedColumnFormula>'1_SEMESTRE'!A2</calculatedColumnFormula>
    </tableColumn>
    <tableColumn id="7" name=" created_at" dataDxfId="10"/>
    <tableColumn id="8" name=" updated_at" dataDxfId="9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8" dataDxfId="6" headerRowBorderDxfId="7" tableBorderDxfId="5">
  <autoFilter ref="A2:A52"/>
  <tableColumns count="1">
    <tableColumn id="1" name="Aulas" dataDxfId="4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pedro.pinto9@fatec.sp.gov.br" TargetMode="External" Id="rId1"/><Relationship Type="http://schemas.openxmlformats.org/officeDocument/2006/relationships/hyperlink" Target="mailto:clayton.koba@fatec.sp.gov.br" TargetMode="External" Id="rId2"/><Relationship Type="http://schemas.openxmlformats.org/officeDocument/2006/relationships/hyperlink" Target="mailto:claudemir.stellati@fatec.sp.gov.br" TargetMode="External" Id="rId3"/><Relationship Type="http://schemas.openxmlformats.org/officeDocument/2006/relationships/hyperlink" Target="mailto:andre@fatec.sp.gov.br" TargetMode="External" Id="rId4"/><Relationship Type="http://schemas.openxmlformats.org/officeDocument/2006/relationships/hyperlink" Target="mailto:vinicius@fatec.sp.gov.br" TargetMode="External" Id="rId5"/><Relationship Type="http://schemas.openxmlformats.org/officeDocument/2006/relationships/hyperlink" Target="maito:antonio.silva102@fatec.sp.gov.br" TargetMode="External" Id="rId6"/><Relationship Type="http://schemas.openxmlformats.org/officeDocument/2006/relationships/hyperlink" Target="maito:gerson.freitas2@fatec.sp.gov.br" TargetMode="External" Id="rId7"/><Relationship Type="http://schemas.openxmlformats.org/officeDocument/2006/relationships/hyperlink" Target="maito:carlos.vitor@fatec.sp.gov.br" TargetMode="External" Id="rId8"/><Relationship Type="http://schemas.openxmlformats.org/officeDocument/2006/relationships/hyperlink" Target="mailto:giovanna@fatec.sp.gov.br" TargetMode="External" Id="rId9"/><Relationship Type="http://schemas.openxmlformats.org/officeDocument/2006/relationships/hyperlink" Target="maito:francisco.novaes01@fatec.sp.gov.br" TargetMode="External" Id="rId10"/><Relationship Type="http://schemas.openxmlformats.org/officeDocument/2006/relationships/hyperlink" Target="maito:claudio.langui@fatec.sp.gov.br" TargetMode="External" Id="rId11"/><Relationship Type="http://schemas.openxmlformats.org/officeDocument/2006/relationships/table" Target="/xl/tables/table1.xml" Id="rId12"/><Relationship Type="http://schemas.openxmlformats.org/officeDocument/2006/relationships/table" Target="/xl/tables/table2.xml" Id="rId13"/><Relationship Type="http://schemas.openxmlformats.org/officeDocument/2006/relationships/table" Target="/xl/tables/table3.xml" Id="rId14"/><Relationship Type="http://schemas.openxmlformats.org/officeDocument/2006/relationships/table" Target="/xl/tables/table4.xml" Id="rId15"/><Relationship Type="http://schemas.openxmlformats.org/officeDocument/2006/relationships/table" Target="/xl/tables/table5.xml" Id="rId16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F15" sqref="F15"/>
    </sheetView>
  </sheetViews>
  <sheetFormatPr baseColWidth="10" defaultColWidth="21.1640625" defaultRowHeight="15"/>
  <cols>
    <col width="8.83203125" customWidth="1" style="127" min="1" max="1"/>
    <col width="12.83203125" customWidth="1" style="127" min="2" max="2"/>
    <col width="7.5" customWidth="1" style="127" min="3" max="3"/>
    <col width="21.1640625" customWidth="1" style="127" min="4" max="4"/>
    <col width="7.5" bestFit="1" customWidth="1" style="127" min="5" max="5"/>
    <col width="21.1640625" customWidth="1" style="127" min="6" max="6"/>
    <col width="7.5" bestFit="1" customWidth="1" style="127" min="7" max="7"/>
    <col width="21.1640625" customWidth="1" style="127" min="8" max="8"/>
    <col width="7.5" bestFit="1" customWidth="1" style="127" min="9" max="9"/>
    <col width="21.1640625" customWidth="1" style="127" min="10" max="10"/>
    <col width="7.5" bestFit="1" customWidth="1" style="127" min="11" max="11"/>
    <col width="21.1640625" customWidth="1" style="127" min="12" max="16384"/>
  </cols>
  <sheetData>
    <row r="1" ht="22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154">
        <f>VLOOKUP(E1,Tabela36[#All],2,FALSE)</f>
        <v/>
      </c>
      <c r="E1" s="138" t="inlineStr">
        <is>
          <t>1º SEMESTRE EA - 2023</t>
        </is>
      </c>
      <c r="F1" s="155" t="n"/>
      <c r="G1" s="155" t="n"/>
      <c r="H1" s="155" t="n"/>
      <c r="I1" s="155" t="n"/>
      <c r="J1" s="155" t="n"/>
      <c r="K1" s="155" t="n"/>
      <c r="L1" s="156" t="n"/>
    </row>
    <row r="2" ht="17" customHeight="1">
      <c r="A2" s="157">
        <f>VLOOKUP(B2,Tabela4[#All],3,FALSE)</f>
        <v/>
      </c>
      <c r="B2" s="1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4" customHeight="1">
      <c r="A3" s="129" t="inlineStr">
        <is>
          <t>1 AULA</t>
        </is>
      </c>
      <c r="B3" s="130" t="n">
        <v>0.78125</v>
      </c>
      <c r="C3" s="158">
        <f>VLOOKUP(D3,Tabela1[#All],2,FALSE)</f>
        <v/>
      </c>
      <c r="D3" s="6" t="inlineStr">
        <is>
          <t>Inglês I</t>
        </is>
      </c>
      <c r="E3" s="158">
        <f>VLOOKUP(F3,Tabela1[#All],2,FALSE)</f>
        <v/>
      </c>
      <c r="F3" s="6" t="inlineStr">
        <is>
          <t>Cálculo I</t>
        </is>
      </c>
      <c r="G3" s="158">
        <f>VLOOKUP(H3,Tabela1[#All],2,FALSE)</f>
        <v/>
      </c>
      <c r="H3" s="6" t="inlineStr">
        <is>
          <t>Metrologia Básica</t>
        </is>
      </c>
      <c r="I3" s="158">
        <f>VLOOKUP(J3,Tabela1[#All],2,FALSE)</f>
        <v/>
      </c>
      <c r="J3" s="6" t="inlineStr">
        <is>
          <t>Física Geral e Aplicada</t>
        </is>
      </c>
      <c r="K3" s="158">
        <f>VLOOKUP(L3,Tabela1[#All],2,FALSE)</f>
        <v/>
      </c>
      <c r="L3" s="22" t="inlineStr">
        <is>
          <t>-</t>
        </is>
      </c>
    </row>
    <row r="4" ht="16" customHeight="1">
      <c r="A4" s="159" t="n"/>
      <c r="B4" s="160" t="n"/>
      <c r="C4" s="158">
        <f>VLOOKUP(D4,Tabela3[#All],2,FALSE)</f>
        <v/>
      </c>
      <c r="D4" s="24" t="inlineStr">
        <is>
          <t>Anna Renata</t>
        </is>
      </c>
      <c r="E4" s="158">
        <f>VLOOKUP(F4,Tabela3[#All],2,FALSE)</f>
        <v/>
      </c>
      <c r="F4" s="24" t="inlineStr">
        <is>
          <t>William</t>
        </is>
      </c>
      <c r="G4" s="158">
        <f>VLOOKUP(H4,Tabela3[#All],2,FALSE)</f>
        <v/>
      </c>
      <c r="H4" s="24" t="inlineStr">
        <is>
          <t>Livia</t>
        </is>
      </c>
      <c r="I4" s="158">
        <f>VLOOKUP(J4,Tabela3[#All],2,FALSE)</f>
        <v/>
      </c>
      <c r="J4" s="24" t="inlineStr">
        <is>
          <t>Claudemir</t>
        </is>
      </c>
      <c r="K4" s="158">
        <f>VLOOKUP(L4,Tabela3[#All],2,FALSE)</f>
        <v/>
      </c>
      <c r="L4" s="25" t="inlineStr">
        <is>
          <t>Sem professor</t>
        </is>
      </c>
    </row>
    <row r="5" ht="34" customHeight="1">
      <c r="A5" s="129" t="inlineStr">
        <is>
          <t>2 AULA</t>
        </is>
      </c>
      <c r="B5" s="130" t="n">
        <v>0.8159722222222222</v>
      </c>
      <c r="C5" s="158">
        <f>VLOOKUP(D5,Tabela1[#All],2,FALSE)</f>
        <v/>
      </c>
      <c r="D5" s="6" t="inlineStr">
        <is>
          <t>Eletricidade Unid. de Controle Automotivo</t>
        </is>
      </c>
      <c r="E5" s="158">
        <f>VLOOKUP(F5,Tabela1[#All],2,FALSE)</f>
        <v/>
      </c>
      <c r="F5" s="6" t="inlineStr">
        <is>
          <t>Cálculo I</t>
        </is>
      </c>
      <c r="G5" s="158">
        <f>VLOOKUP(H5,Tabela1[#All],2,FALSE)</f>
        <v/>
      </c>
      <c r="H5" s="6" t="inlineStr">
        <is>
          <t>Desenho Técnico I</t>
        </is>
      </c>
      <c r="I5" s="158">
        <f>VLOOKUP(J5,Tabela1[#All],2,FALSE)</f>
        <v/>
      </c>
      <c r="J5" s="6" t="inlineStr">
        <is>
          <t>Física Geral e Aplicada</t>
        </is>
      </c>
      <c r="K5" s="158">
        <f>VLOOKUP(L5,Tabela1[#All],2,FALSE)</f>
        <v/>
      </c>
      <c r="L5" s="6" t="inlineStr">
        <is>
          <t>Eletrônica Digital I</t>
        </is>
      </c>
    </row>
    <row r="6" ht="16" customHeight="1">
      <c r="A6" s="159" t="n"/>
      <c r="B6" s="160" t="n"/>
      <c r="C6" s="158">
        <f>VLOOKUP(D6,Tabela3[#All],2,FALSE)</f>
        <v/>
      </c>
      <c r="D6" s="24" t="inlineStr">
        <is>
          <t>Cristóvão</t>
        </is>
      </c>
      <c r="E6" s="158">
        <f>VLOOKUP(F6,Tabela3[#All],2,FALSE)</f>
        <v/>
      </c>
      <c r="F6" s="24" t="inlineStr">
        <is>
          <t>William</t>
        </is>
      </c>
      <c r="G6" s="158">
        <f>VLOOKUP(H6,Tabela3[#All],2,FALSE)</f>
        <v/>
      </c>
      <c r="H6" s="24" t="inlineStr">
        <is>
          <t>Pedro Marcelo</t>
        </is>
      </c>
      <c r="I6" s="158">
        <f>VLOOKUP(J6,Tabela3[#All],2,FALSE)</f>
        <v/>
      </c>
      <c r="J6" s="24" t="inlineStr">
        <is>
          <t>Claudemir</t>
        </is>
      </c>
      <c r="K6" s="158">
        <f>VLOOKUP(L6,Tabela3[#All],2,FALSE)</f>
        <v/>
      </c>
      <c r="L6" s="24" t="inlineStr">
        <is>
          <t>Clayton</t>
        </is>
      </c>
    </row>
    <row r="7" hidden="1">
      <c r="A7" s="133" t="inlineStr">
        <is>
          <t>intervalo</t>
        </is>
      </c>
      <c r="B7" s="161" t="n"/>
      <c r="C7" s="161" t="n"/>
      <c r="D7" s="161" t="n"/>
      <c r="E7" s="161" t="n"/>
      <c r="F7" s="161" t="n"/>
      <c r="G7" s="161" t="n"/>
      <c r="H7" s="161" t="n"/>
      <c r="I7" s="161" t="n"/>
      <c r="J7" s="161" t="n"/>
      <c r="K7" s="161" t="n"/>
      <c r="L7" s="162" t="n"/>
    </row>
    <row r="8" ht="34" customHeight="1">
      <c r="A8" s="129" t="inlineStr">
        <is>
          <t>3 AULA</t>
        </is>
      </c>
      <c r="B8" s="130" t="n">
        <v>0.8576388888888888</v>
      </c>
      <c r="C8" s="158">
        <f>VLOOKUP(D8,Tabela1[#All],2,FALSE)</f>
        <v/>
      </c>
      <c r="D8" s="6" t="inlineStr">
        <is>
          <t>Eletricidade Unid. de Controle Automotivo</t>
        </is>
      </c>
      <c r="E8" s="158">
        <f>VLOOKUP(F8,Tabela1[#All],2,FALSE)</f>
        <v/>
      </c>
      <c r="F8" s="6" t="inlineStr">
        <is>
          <t>Comunicação Empresarial</t>
        </is>
      </c>
      <c r="G8" s="158">
        <f>VLOOKUP(H8,Tabela1[#All],2,FALSE)</f>
        <v/>
      </c>
      <c r="H8" s="6" t="inlineStr">
        <is>
          <t>Inglês I</t>
        </is>
      </c>
      <c r="I8" s="158">
        <f>VLOOKUP(J8,Tabela1[#All],2,FALSE)</f>
        <v/>
      </c>
      <c r="J8" s="6" t="inlineStr">
        <is>
          <t>Física Geral e Aplicada</t>
        </is>
      </c>
      <c r="K8" s="158">
        <f>VLOOKUP(L8,Tabela1[#All],2,FALSE)</f>
        <v/>
      </c>
      <c r="L8" s="6" t="inlineStr">
        <is>
          <t>Eletrônica Digital I</t>
        </is>
      </c>
    </row>
    <row r="9" ht="16" customHeight="1">
      <c r="A9" s="159" t="n"/>
      <c r="B9" s="160" t="n"/>
      <c r="C9" s="158">
        <f>VLOOKUP(D9,Tabela3[#All],2,FALSE)</f>
        <v/>
      </c>
      <c r="D9" s="24" t="inlineStr">
        <is>
          <t>Cristóvão</t>
        </is>
      </c>
      <c r="E9" s="158">
        <f>VLOOKUP(F9,Tabela3[#All],2,FALSE)</f>
        <v/>
      </c>
      <c r="F9" s="24" t="inlineStr">
        <is>
          <t>Anna Renata</t>
        </is>
      </c>
      <c r="G9" s="158">
        <f>VLOOKUP(H9,Tabela3[#All],2,FALSE)</f>
        <v/>
      </c>
      <c r="H9" s="24" t="inlineStr">
        <is>
          <t>Anna Renata</t>
        </is>
      </c>
      <c r="I9" s="158">
        <f>VLOOKUP(J9,Tabela3[#All],2,FALSE)</f>
        <v/>
      </c>
      <c r="J9" s="24" t="inlineStr">
        <is>
          <t>Claudemir</t>
        </is>
      </c>
      <c r="K9" s="158">
        <f>VLOOKUP(L9,Tabela3[#All],2,FALSE)</f>
        <v/>
      </c>
      <c r="L9" s="24" t="inlineStr">
        <is>
          <t>Clayton</t>
        </is>
      </c>
    </row>
    <row r="10" ht="34" customHeight="1">
      <c r="A10" s="129" t="inlineStr">
        <is>
          <t>4 AULA</t>
        </is>
      </c>
      <c r="B10" s="130" t="n">
        <v>0.8923611111111112</v>
      </c>
      <c r="C10" s="158">
        <f>VLOOKUP(D10,Tabela1[#All],2,FALSE)</f>
        <v/>
      </c>
      <c r="D10" s="6" t="inlineStr">
        <is>
          <t>Eletricidade Unid. de Controle Automotivo</t>
        </is>
      </c>
      <c r="E10" s="158">
        <f>VLOOKUP(F10,Tabela1[#All],2,FALSE)</f>
        <v/>
      </c>
      <c r="F10" s="6" t="inlineStr">
        <is>
          <t>Cálculo I</t>
        </is>
      </c>
      <c r="G10" s="158">
        <f>VLOOKUP(H10,Tabela1[#All],2,FALSE)</f>
        <v/>
      </c>
      <c r="H10" s="6" t="inlineStr">
        <is>
          <t>Metrologia Básica</t>
        </is>
      </c>
      <c r="I10" s="158">
        <f>VLOOKUP(J10,Tabela1[#All],2,FALSE)</f>
        <v/>
      </c>
      <c r="J10" s="6" t="inlineStr">
        <is>
          <t>Física Geral e Aplicada</t>
        </is>
      </c>
      <c r="K10" s="158">
        <f>VLOOKUP(L10,Tabela1[#All],2,FALSE)</f>
        <v/>
      </c>
      <c r="L10" s="6" t="inlineStr">
        <is>
          <t>Eletrônica Digital I</t>
        </is>
      </c>
    </row>
    <row r="11" ht="16" customHeight="1">
      <c r="A11" s="159" t="n"/>
      <c r="B11" s="160" t="n"/>
      <c r="C11" s="158">
        <f>VLOOKUP(D11,Tabela3[#All],2,FALSE)</f>
        <v/>
      </c>
      <c r="D11" s="24" t="inlineStr">
        <is>
          <t>Cristóvão</t>
        </is>
      </c>
      <c r="E11" s="158">
        <f>VLOOKUP(F11,Tabela3[#All],2,FALSE)</f>
        <v/>
      </c>
      <c r="F11" s="24" t="inlineStr">
        <is>
          <t>William</t>
        </is>
      </c>
      <c r="G11" s="158">
        <f>VLOOKUP(H11,Tabela3[#All],2,FALSE)</f>
        <v/>
      </c>
      <c r="H11" s="24" t="inlineStr">
        <is>
          <t>Livia</t>
        </is>
      </c>
      <c r="I11" s="158">
        <f>VLOOKUP(J11,Tabela3[#All],2,FALSE)</f>
        <v/>
      </c>
      <c r="J11" s="24" t="inlineStr">
        <is>
          <t>Claudemir</t>
        </is>
      </c>
      <c r="K11" s="158">
        <f>VLOOKUP(L11,Tabela3[#All],2,FALSE)</f>
        <v/>
      </c>
      <c r="L11" s="24" t="inlineStr">
        <is>
          <t>Clayton</t>
        </is>
      </c>
    </row>
    <row r="12" ht="34" customHeight="1">
      <c r="A12" s="129" t="inlineStr">
        <is>
          <t>5 AULA</t>
        </is>
      </c>
      <c r="B12" s="130" t="n">
        <v>0.9270833333333334</v>
      </c>
      <c r="C12" s="158">
        <f>VLOOKUP(D12,Tabela1[#All],2,FALSE)</f>
        <v/>
      </c>
      <c r="D12" s="6" t="inlineStr">
        <is>
          <t>Eletricidade Unid. de Controle Automotivo</t>
        </is>
      </c>
      <c r="E12" s="158">
        <f>VLOOKUP(F12,Tabela1[#All],2,FALSE)</f>
        <v/>
      </c>
      <c r="F12" s="6" t="inlineStr">
        <is>
          <t>Cálculo I</t>
        </is>
      </c>
      <c r="G12" s="158">
        <f>VLOOKUP(H12,Tabela1[#All],2,FALSE)</f>
        <v/>
      </c>
      <c r="H12" s="6" t="inlineStr">
        <is>
          <t>Desenho Técnico I</t>
        </is>
      </c>
      <c r="I12" s="158">
        <f>VLOOKUP(J12,Tabela1[#All],2,FALSE)</f>
        <v/>
      </c>
      <c r="J12" s="46" t="inlineStr">
        <is>
          <t>Comunicação Empresarial</t>
        </is>
      </c>
      <c r="K12" s="158">
        <f>VLOOKUP(L12,Tabela1[#All],2,FALSE)</f>
        <v/>
      </c>
      <c r="L12" s="6" t="inlineStr">
        <is>
          <t>Eletrônica Digital I</t>
        </is>
      </c>
    </row>
    <row r="13" ht="16" customHeight="1">
      <c r="A13" s="159" t="n"/>
      <c r="B13" s="160" t="n"/>
      <c r="C13" s="163">
        <f>VLOOKUP(D13,Tabela3[#All],2,FALSE)</f>
        <v/>
      </c>
      <c r="D13" s="24" t="inlineStr">
        <is>
          <t>Cristóvão</t>
        </is>
      </c>
      <c r="E13" s="163">
        <f>VLOOKUP(F13,Tabela3[#All],2,FALSE)</f>
        <v/>
      </c>
      <c r="F13" s="24" t="inlineStr">
        <is>
          <t>William</t>
        </is>
      </c>
      <c r="G13" s="163">
        <f>VLOOKUP(H13,Tabela3[#All],2,FALSE)</f>
        <v/>
      </c>
      <c r="H13" s="27" t="inlineStr">
        <is>
          <t>Pedro Marcelo</t>
        </is>
      </c>
      <c r="I13" s="164">
        <f>VLOOKUP(J13,Tabela3[#All],2,FALSE)</f>
        <v/>
      </c>
      <c r="J13" s="45" t="inlineStr">
        <is>
          <t>Anna Renata</t>
        </is>
      </c>
      <c r="K13" s="164">
        <f>VLOOKUP(L13,Tabela3[#All],2,FALSE)</f>
        <v/>
      </c>
      <c r="L13" s="24" t="inlineStr">
        <is>
          <t>Clayton</t>
        </is>
      </c>
    </row>
    <row r="15" ht="14" customHeight="1"/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3" sqref="A3:A4"/>
    </sheetView>
  </sheetViews>
  <sheetFormatPr baseColWidth="10" defaultColWidth="17" defaultRowHeight="15"/>
  <cols>
    <col width="8.83203125" customWidth="1" style="32" min="1" max="2"/>
    <col width="7.5" customWidth="1" style="32" min="3" max="3"/>
    <col width="17" customWidth="1" style="32" min="4" max="4"/>
    <col width="7.5" bestFit="1" customWidth="1" style="32" min="5" max="5"/>
    <col width="17" customWidth="1" style="32" min="6" max="6"/>
    <col width="7.5" bestFit="1" customWidth="1" style="32" min="7" max="7"/>
    <col width="17" customWidth="1" style="32" min="8" max="8"/>
    <col width="7.5" bestFit="1" customWidth="1" style="32" min="9" max="9"/>
    <col width="17" customWidth="1" style="32" min="10" max="10"/>
    <col width="7.5" bestFit="1" customWidth="1" style="32" min="11" max="11"/>
    <col width="17" customWidth="1" style="32" min="12" max="16384"/>
  </cols>
  <sheetData>
    <row r="1" ht="44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154">
        <f>VLOOKUP(E1,Tabela36[#All],2,FALSE)</f>
        <v/>
      </c>
      <c r="E1" s="138" t="inlineStr">
        <is>
          <t>2º SEMESTRE EA - 2023</t>
        </is>
      </c>
      <c r="F1" s="155" t="n"/>
      <c r="G1" s="155" t="n"/>
      <c r="H1" s="155" t="n"/>
      <c r="I1" s="155" t="n"/>
      <c r="J1" s="155" t="n"/>
      <c r="K1" s="155" t="n"/>
      <c r="L1" s="156" t="n"/>
    </row>
    <row r="2" ht="17" customHeight="1">
      <c r="A2" s="157">
        <f>VLOOKUP(B2,Tabela4[#All],3,FALSE)</f>
        <v/>
      </c>
      <c r="B2" s="1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51" customHeight="1">
      <c r="A3" s="129" t="inlineStr">
        <is>
          <t>1 AULA</t>
        </is>
      </c>
      <c r="B3" s="130" t="n">
        <v>0.78125</v>
      </c>
      <c r="C3" s="158">
        <f>VLOOKUP(D3,Tabela1[#All],2,FALSE)</f>
        <v/>
      </c>
      <c r="D3" s="6" t="inlineStr">
        <is>
          <t>Fenômenos de Transporte</t>
        </is>
      </c>
      <c r="E3" s="158">
        <f>VLOOKUP(F3,Tabela1[#All],2,FALSE)</f>
        <v/>
      </c>
      <c r="F3" s="6" t="inlineStr">
        <is>
          <t>Eletrônica Digital II</t>
        </is>
      </c>
      <c r="G3" s="158">
        <f>VLOOKUP(H3,Tabela1[#All],2,FALSE)</f>
        <v/>
      </c>
      <c r="H3" s="6" t="inlineStr">
        <is>
          <t>Eletrônica Digital II</t>
        </is>
      </c>
      <c r="I3" s="158">
        <f>VLOOKUP(J3,Tabela1[#All],2,FALSE)</f>
        <v/>
      </c>
      <c r="J3" s="6" t="inlineStr">
        <is>
          <t>Linguagem e Técnica de Programação</t>
        </is>
      </c>
      <c r="K3" s="158">
        <f>VLOOKUP(L3,Tabela1[#All],2,FALSE)</f>
        <v/>
      </c>
      <c r="L3" s="22" t="inlineStr">
        <is>
          <t>Eletrônica Analógica I</t>
        </is>
      </c>
    </row>
    <row r="4" ht="16" customHeight="1">
      <c r="A4" s="159" t="n"/>
      <c r="B4" s="160" t="n"/>
      <c r="C4" s="158">
        <f>VLOOKUP(D4,Tabela3[#All],2,FALSE)</f>
        <v/>
      </c>
      <c r="D4" s="24" t="inlineStr">
        <is>
          <t>Livia</t>
        </is>
      </c>
      <c r="E4" s="158">
        <f>VLOOKUP(F4,Tabela3[#All],2,FALSE)</f>
        <v/>
      </c>
      <c r="F4" s="24" t="inlineStr">
        <is>
          <t>Clayton</t>
        </is>
      </c>
      <c r="G4" s="158">
        <f>VLOOKUP(H4,Tabela3[#All],2,FALSE)</f>
        <v/>
      </c>
      <c r="H4" s="24" t="inlineStr">
        <is>
          <t>Clayton</t>
        </is>
      </c>
      <c r="I4" s="158">
        <f>VLOOKUP(J4,Tabela3[#All],2,FALSE)</f>
        <v/>
      </c>
      <c r="J4" s="24" t="inlineStr">
        <is>
          <t>Luiz Paulo</t>
        </is>
      </c>
      <c r="K4" s="158">
        <f>VLOOKUP(L4,Tabela3[#All],2,FALSE)</f>
        <v/>
      </c>
      <c r="L4" s="25" t="inlineStr">
        <is>
          <t>Clayton</t>
        </is>
      </c>
    </row>
    <row r="5" ht="51" customHeight="1">
      <c r="A5" s="129" t="inlineStr">
        <is>
          <t>2 AULA</t>
        </is>
      </c>
      <c r="B5" s="130" t="n">
        <v>0.8159722222222222</v>
      </c>
      <c r="C5" s="158">
        <f>VLOOKUP(D5,Tabela1[#All],2,FALSE)</f>
        <v/>
      </c>
      <c r="D5" s="6" t="inlineStr">
        <is>
          <t>Fenômenos de Transporte</t>
        </is>
      </c>
      <c r="E5" s="158">
        <f>VLOOKUP(F5,Tabela1[#All],2,FALSE)</f>
        <v/>
      </c>
      <c r="F5" s="6" t="inlineStr">
        <is>
          <t>Eletrônica Digital II</t>
        </is>
      </c>
      <c r="G5" s="158">
        <f>VLOOKUP(H5,Tabela1[#All],2,FALSE)</f>
        <v/>
      </c>
      <c r="H5" s="6" t="inlineStr">
        <is>
          <t>Eletrônica Digital II</t>
        </is>
      </c>
      <c r="I5" s="158">
        <f>VLOOKUP(J5,Tabela1[#All],2,FALSE)</f>
        <v/>
      </c>
      <c r="J5" s="6" t="inlineStr">
        <is>
          <t>Linguagem e Técnica de Programação</t>
        </is>
      </c>
      <c r="K5" s="158">
        <f>VLOOKUP(L5,Tabela1[#All],2,FALSE)</f>
        <v/>
      </c>
      <c r="L5" s="22" t="inlineStr">
        <is>
          <t>-</t>
        </is>
      </c>
    </row>
    <row r="6" ht="16" customHeight="1">
      <c r="A6" s="159" t="n"/>
      <c r="B6" s="160" t="n"/>
      <c r="C6" s="158">
        <f>VLOOKUP(D6,Tabela3[#All],2,FALSE)</f>
        <v/>
      </c>
      <c r="D6" s="24" t="inlineStr">
        <is>
          <t>Livia</t>
        </is>
      </c>
      <c r="E6" s="158">
        <f>VLOOKUP(F6,Tabela3[#All],2,FALSE)</f>
        <v/>
      </c>
      <c r="F6" s="24" t="inlineStr">
        <is>
          <t>Clayton</t>
        </is>
      </c>
      <c r="G6" s="158">
        <f>VLOOKUP(H6,Tabela3[#All],2,FALSE)</f>
        <v/>
      </c>
      <c r="H6" s="24" t="inlineStr">
        <is>
          <t>Clayton</t>
        </is>
      </c>
      <c r="I6" s="158">
        <f>VLOOKUP(J6,Tabela3[#All],2,FALSE)</f>
        <v/>
      </c>
      <c r="J6" s="24" t="inlineStr">
        <is>
          <t>Luiz Paulo</t>
        </is>
      </c>
      <c r="K6" s="158">
        <f>VLOOKUP(L6,Tabela3[#All],2,FALSE)</f>
        <v/>
      </c>
      <c r="L6" s="25" t="inlineStr">
        <is>
          <t>Sem professor</t>
        </is>
      </c>
    </row>
    <row r="7">
      <c r="A7" s="133" t="inlineStr">
        <is>
          <t>intervalo</t>
        </is>
      </c>
      <c r="B7" s="161" t="n"/>
      <c r="C7" s="161" t="n"/>
      <c r="D7" s="161" t="n"/>
      <c r="E7" s="161" t="n"/>
      <c r="F7" s="161" t="n"/>
      <c r="G7" s="161" t="n"/>
      <c r="H7" s="161" t="n"/>
      <c r="I7" s="161" t="n"/>
      <c r="J7" s="161" t="n"/>
      <c r="K7" s="161" t="n"/>
      <c r="L7" s="162" t="n"/>
    </row>
    <row r="8" ht="51" customHeight="1">
      <c r="A8" s="129" t="inlineStr">
        <is>
          <t>3 AULA</t>
        </is>
      </c>
      <c r="B8" s="130" t="n">
        <v>0.8576388888888888</v>
      </c>
      <c r="C8" s="158">
        <f>VLOOKUP(D8,Tabela1[#All],2,FALSE)</f>
        <v/>
      </c>
      <c r="D8" s="6" t="inlineStr">
        <is>
          <t>Física Geral e Aplicada II</t>
        </is>
      </c>
      <c r="E8" s="158">
        <f>VLOOKUP(F8,Tabela1[#All],2,FALSE)</f>
        <v/>
      </c>
      <c r="F8" s="6" t="inlineStr">
        <is>
          <t>Cálculo II</t>
        </is>
      </c>
      <c r="G8" s="158">
        <f>VLOOKUP(H8,Tabela1[#All],2,FALSE)</f>
        <v/>
      </c>
      <c r="H8" s="6" t="inlineStr">
        <is>
          <t>Eletrônica Analógica I</t>
        </is>
      </c>
      <c r="I8" s="158">
        <f>VLOOKUP(J8,Tabela1[#All],2,FALSE)</f>
        <v/>
      </c>
      <c r="J8" s="6" t="inlineStr">
        <is>
          <t>Linguagem e Técnica de Programação</t>
        </is>
      </c>
      <c r="K8" s="158">
        <f>VLOOKUP(L8,Tabela1[#All],2,FALSE)</f>
        <v/>
      </c>
      <c r="L8" s="22" t="inlineStr">
        <is>
          <t>Cálculo II</t>
        </is>
      </c>
    </row>
    <row r="9" ht="16" customHeight="1">
      <c r="A9" s="159" t="n"/>
      <c r="B9" s="160" t="n"/>
      <c r="C9" s="158">
        <f>VLOOKUP(D9,Tabela3[#All],2,FALSE)</f>
        <v/>
      </c>
      <c r="D9" s="24" t="inlineStr">
        <is>
          <t>Claudemir</t>
        </is>
      </c>
      <c r="E9" s="158">
        <f>VLOOKUP(F9,Tabela3[#All],2,FALSE)</f>
        <v/>
      </c>
      <c r="F9" s="24" t="inlineStr">
        <is>
          <t>William</t>
        </is>
      </c>
      <c r="G9" s="158">
        <f>VLOOKUP(H9,Tabela3[#All],2,FALSE)</f>
        <v/>
      </c>
      <c r="H9" s="24" t="inlineStr">
        <is>
          <t>Clayton</t>
        </is>
      </c>
      <c r="I9" s="158">
        <f>VLOOKUP(J9,Tabela3[#All],2,FALSE)</f>
        <v/>
      </c>
      <c r="J9" s="24" t="inlineStr">
        <is>
          <t>Luiz Paulo</t>
        </is>
      </c>
      <c r="K9" s="158">
        <f>VLOOKUP(L9,Tabela3[#All],2,FALSE)</f>
        <v/>
      </c>
      <c r="L9" s="25" t="inlineStr">
        <is>
          <t>William</t>
        </is>
      </c>
    </row>
    <row r="10" ht="51" customHeight="1">
      <c r="A10" s="129" t="inlineStr">
        <is>
          <t>4 AULA</t>
        </is>
      </c>
      <c r="B10" s="130" t="n">
        <v>0.8923611111111112</v>
      </c>
      <c r="C10" s="158">
        <f>VLOOKUP(D10,Tabela1[#All],2,FALSE)</f>
        <v/>
      </c>
      <c r="D10" s="6" t="inlineStr">
        <is>
          <t>Física Geral e Aplicada II</t>
        </is>
      </c>
      <c r="E10" s="158">
        <f>VLOOKUP(F10,Tabela1[#All],2,FALSE)</f>
        <v/>
      </c>
      <c r="F10" s="6" t="inlineStr">
        <is>
          <t>Fenômenos de Transporte</t>
        </is>
      </c>
      <c r="G10" s="158">
        <f>VLOOKUP(H10,Tabela1[#All],2,FALSE)</f>
        <v/>
      </c>
      <c r="H10" s="6" t="inlineStr">
        <is>
          <t>Eletrônica Analógica I</t>
        </is>
      </c>
      <c r="I10" s="158">
        <f>VLOOKUP(J10,Tabela1[#All],2,FALSE)</f>
        <v/>
      </c>
      <c r="J10" s="6" t="inlineStr">
        <is>
          <t>Linguagem e Técnica de Programação</t>
        </is>
      </c>
      <c r="K10" s="158">
        <f>VLOOKUP(L10,Tabela1[#All],2,FALSE)</f>
        <v/>
      </c>
      <c r="L10" s="22" t="inlineStr">
        <is>
          <t>Cálculo II</t>
        </is>
      </c>
    </row>
    <row r="11" ht="16" customHeight="1">
      <c r="A11" s="159" t="n"/>
      <c r="B11" s="160" t="n"/>
      <c r="C11" s="158">
        <f>VLOOKUP(D11,Tabela3[#All],2,FALSE)</f>
        <v/>
      </c>
      <c r="D11" s="24" t="inlineStr">
        <is>
          <t>Claudemir</t>
        </is>
      </c>
      <c r="E11" s="158">
        <f>VLOOKUP(F11,Tabela3[#All],2,FALSE)</f>
        <v/>
      </c>
      <c r="F11" s="24" t="inlineStr">
        <is>
          <t>Livia</t>
        </is>
      </c>
      <c r="G11" s="158">
        <f>VLOOKUP(H11,Tabela3[#All],2,FALSE)</f>
        <v/>
      </c>
      <c r="H11" s="24" t="inlineStr">
        <is>
          <t>Clayton</t>
        </is>
      </c>
      <c r="I11" s="158">
        <f>VLOOKUP(J11,Tabela3[#All],2,FALSE)</f>
        <v/>
      </c>
      <c r="J11" s="24" t="inlineStr">
        <is>
          <t>Luiz Paulo</t>
        </is>
      </c>
      <c r="K11" s="158">
        <f>VLOOKUP(L11,Tabela3[#All],2,FALSE)</f>
        <v/>
      </c>
      <c r="L11" s="25" t="inlineStr">
        <is>
          <t>William</t>
        </is>
      </c>
    </row>
    <row r="12" ht="34" customHeight="1">
      <c r="A12" s="129" t="inlineStr">
        <is>
          <t>5 AULA</t>
        </is>
      </c>
      <c r="B12" s="130" t="n">
        <v>0.9270833333333334</v>
      </c>
      <c r="C12" s="158">
        <f>VLOOKUP(D12,Tabela1[#All],2,FALSE)</f>
        <v/>
      </c>
      <c r="D12" s="6" t="inlineStr">
        <is>
          <t>Física Geral e Aplicada II</t>
        </is>
      </c>
      <c r="E12" s="158">
        <f>VLOOKUP(F12,Tabela1[#All],2,FALSE)</f>
        <v/>
      </c>
      <c r="F12" s="6" t="inlineStr">
        <is>
          <t>Fenômenos de Transporte</t>
        </is>
      </c>
      <c r="G12" s="158">
        <f>VLOOKUP(H12,Tabela1[#All],2,FALSE)</f>
        <v/>
      </c>
      <c r="H12" s="6" t="inlineStr">
        <is>
          <t>Eletrônica Analógica I</t>
        </is>
      </c>
      <c r="I12" s="158">
        <f>VLOOKUP(J12,Tabela1[#All],2,FALSE)</f>
        <v/>
      </c>
      <c r="J12" s="6" t="inlineStr">
        <is>
          <t>Física Geral e Aplicada II</t>
        </is>
      </c>
      <c r="K12" s="158">
        <f>VLOOKUP(L12,Tabela1[#All],2,FALSE)</f>
        <v/>
      </c>
      <c r="L12" s="22" t="inlineStr">
        <is>
          <t>Cálculo II</t>
        </is>
      </c>
    </row>
    <row r="13" ht="16" customHeight="1">
      <c r="A13" s="159" t="n"/>
      <c r="B13" s="160" t="n"/>
      <c r="C13" s="163">
        <f>VLOOKUP(D13,Tabela3[#All],2,FALSE)</f>
        <v/>
      </c>
      <c r="D13" s="24" t="inlineStr">
        <is>
          <t>Claudemir</t>
        </is>
      </c>
      <c r="E13" s="163">
        <f>VLOOKUP(F13,Tabela3[#All],2,FALSE)</f>
        <v/>
      </c>
      <c r="F13" s="24" t="inlineStr">
        <is>
          <t>Livia</t>
        </is>
      </c>
      <c r="G13" s="163">
        <f>VLOOKUP(H13,Tabela3[#All],2,FALSE)</f>
        <v/>
      </c>
      <c r="H13" s="24" t="inlineStr">
        <is>
          <t>Clayton</t>
        </is>
      </c>
      <c r="I13" s="163">
        <f>VLOOKUP(J13,Tabela3[#All],2,FALSE)</f>
        <v/>
      </c>
      <c r="J13" s="27" t="inlineStr">
        <is>
          <t>Claudemir</t>
        </is>
      </c>
      <c r="K13" s="163">
        <f>VLOOKUP(L13,Tabela3[#All],2,FALSE)</f>
        <v/>
      </c>
      <c r="L13" s="25" t="inlineStr">
        <is>
          <t>William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3" sqref="A3:A4"/>
    </sheetView>
  </sheetViews>
  <sheetFormatPr baseColWidth="10" defaultColWidth="18.1640625" defaultRowHeight="15"/>
  <cols>
    <col width="8.33203125" customWidth="1" style="32" min="1" max="1"/>
    <col width="10.5" customWidth="1" style="32" min="2" max="2"/>
    <col width="7.5" bestFit="1" customWidth="1" style="32" min="3" max="3"/>
    <col width="18.1640625" customWidth="1" style="32" min="4" max="16384"/>
  </cols>
  <sheetData>
    <row r="1" ht="22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154">
        <f>VLOOKUP(E1,Tabela36[#All],2,FALSE)</f>
        <v/>
      </c>
      <c r="E1" s="138" t="inlineStr">
        <is>
          <t>3º SEMESTRE EA - 2023</t>
        </is>
      </c>
      <c r="F1" s="155" t="n"/>
      <c r="G1" s="155" t="n"/>
      <c r="H1" s="155" t="n"/>
      <c r="I1" s="155" t="n"/>
      <c r="J1" s="155" t="n"/>
      <c r="K1" s="155" t="n"/>
      <c r="L1" s="156" t="n"/>
    </row>
    <row r="2" ht="17" customHeight="1">
      <c r="A2" s="157">
        <f>VLOOKUP(B2,Tabela4[#All],3,FALSE)</f>
        <v/>
      </c>
      <c r="B2" s="1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51" customHeight="1">
      <c r="A3" s="129" t="inlineStr">
        <is>
          <t>1 AULA</t>
        </is>
      </c>
      <c r="B3" s="130" t="n">
        <v>0.78125</v>
      </c>
      <c r="C3" s="158">
        <f>VLOOKUP(D3,Tabela1[#All],2,FALSE)</f>
        <v/>
      </c>
      <c r="D3" s="6" t="inlineStr">
        <is>
          <t>Eletrônica Analógica II</t>
        </is>
      </c>
      <c r="E3" s="158">
        <f>VLOOKUP(F3,Tabela1[#All],2,FALSE)</f>
        <v/>
      </c>
      <c r="F3" s="6" t="inlineStr">
        <is>
          <t>Sensores e Atuadores</t>
        </is>
      </c>
      <c r="G3" s="158">
        <f>VLOOKUP(H3,Tabela1[#All],2,FALSE)</f>
        <v/>
      </c>
      <c r="H3" s="6" t="inlineStr">
        <is>
          <t>Sensores e Atuadores</t>
        </is>
      </c>
      <c r="I3" s="158">
        <f>VLOOKUP(J3,Tabela1[#All],2,FALSE)</f>
        <v/>
      </c>
      <c r="J3" s="6" t="inlineStr">
        <is>
          <t>Controle</t>
        </is>
      </c>
      <c r="K3" s="158">
        <f>VLOOKUP(L3,Tabela1[#All],2,FALSE)</f>
        <v/>
      </c>
      <c r="L3" s="22" t="inlineStr">
        <is>
          <t>Fundamentos de Cálculo Numérico</t>
        </is>
      </c>
    </row>
    <row r="4" ht="16" customHeight="1">
      <c r="A4" s="159" t="n"/>
      <c r="B4" s="160" t="n"/>
      <c r="C4" s="158">
        <f>VLOOKUP(D4,Tabela3[#All],2,FALSE)</f>
        <v/>
      </c>
      <c r="D4" s="24" t="inlineStr">
        <is>
          <t>Clayton</t>
        </is>
      </c>
      <c r="E4" s="158">
        <f>VLOOKUP(F4,Tabela3[#All],2,FALSE)</f>
        <v/>
      </c>
      <c r="F4" s="24" t="inlineStr">
        <is>
          <t>Andre</t>
        </is>
      </c>
      <c r="G4" s="158">
        <f>VLOOKUP(H4,Tabela3[#All],2,FALSE)</f>
        <v/>
      </c>
      <c r="H4" s="24" t="inlineStr">
        <is>
          <t>Andre</t>
        </is>
      </c>
      <c r="I4" s="158">
        <f>VLOOKUP(J4,Tabela3[#All],2,FALSE)</f>
        <v/>
      </c>
      <c r="J4" s="24" t="inlineStr">
        <is>
          <t>Clayton</t>
        </is>
      </c>
      <c r="K4" s="158">
        <f>VLOOKUP(L4,Tabela3[#All],2,FALSE)</f>
        <v/>
      </c>
      <c r="L4" s="25" t="inlineStr">
        <is>
          <t>William</t>
        </is>
      </c>
    </row>
    <row r="5" ht="51" customHeight="1">
      <c r="A5" s="129" t="inlineStr">
        <is>
          <t>2 AULA</t>
        </is>
      </c>
      <c r="B5" s="130" t="n">
        <v>0.8159722222222222</v>
      </c>
      <c r="C5" s="158">
        <f>VLOOKUP(D5,Tabela1[#All],2,FALSE)</f>
        <v/>
      </c>
      <c r="D5" s="6" t="inlineStr">
        <is>
          <t>Motores de Combustão Interna I</t>
        </is>
      </c>
      <c r="E5" s="158">
        <f>VLOOKUP(F5,Tabela1[#All],2,FALSE)</f>
        <v/>
      </c>
      <c r="F5" s="6" t="inlineStr">
        <is>
          <t>Sensores e Atuadores</t>
        </is>
      </c>
      <c r="G5" s="158">
        <f>VLOOKUP(H5,Tabela1[#All],2,FALSE)</f>
        <v/>
      </c>
      <c r="H5" s="6" t="inlineStr">
        <is>
          <t>Microcontroladores</t>
        </is>
      </c>
      <c r="I5" s="158">
        <f>VLOOKUP(J5,Tabela1[#All],2,FALSE)</f>
        <v/>
      </c>
      <c r="J5" s="6" t="inlineStr">
        <is>
          <t>Controle</t>
        </is>
      </c>
      <c r="K5" s="158">
        <f>VLOOKUP(L5,Tabela1[#All],2,FALSE)</f>
        <v/>
      </c>
      <c r="L5" s="22" t="inlineStr">
        <is>
          <t>Fundamentos de Cálculo Numérico</t>
        </is>
      </c>
    </row>
    <row r="6" ht="16" customHeight="1">
      <c r="A6" s="159" t="n"/>
      <c r="B6" s="160" t="n"/>
      <c r="C6" s="158">
        <f>VLOOKUP(D6,Tabela3[#All],2,FALSE)</f>
        <v/>
      </c>
      <c r="D6" s="24" t="inlineStr">
        <is>
          <t>Flavio</t>
        </is>
      </c>
      <c r="E6" s="158">
        <f>VLOOKUP(F6,Tabela3[#All],2,FALSE)</f>
        <v/>
      </c>
      <c r="F6" s="24" t="inlineStr">
        <is>
          <t>Andre</t>
        </is>
      </c>
      <c r="G6" s="158">
        <f>VLOOKUP(H6,Tabela3[#All],2,FALSE)</f>
        <v/>
      </c>
      <c r="H6" s="24" t="inlineStr">
        <is>
          <t>Vinicius</t>
        </is>
      </c>
      <c r="I6" s="158">
        <f>VLOOKUP(J6,Tabela3[#All],2,FALSE)</f>
        <v/>
      </c>
      <c r="J6" s="24" t="inlineStr">
        <is>
          <t>Clayton</t>
        </is>
      </c>
      <c r="K6" s="158">
        <f>VLOOKUP(L6,Tabela3[#All],2,FALSE)</f>
        <v/>
      </c>
      <c r="L6" s="25" t="inlineStr">
        <is>
          <t>William</t>
        </is>
      </c>
    </row>
    <row r="7">
      <c r="A7" s="133" t="inlineStr">
        <is>
          <t>intervalo</t>
        </is>
      </c>
      <c r="B7" s="161" t="n"/>
      <c r="C7" s="161" t="n"/>
      <c r="D7" s="161" t="n"/>
      <c r="E7" s="161" t="n"/>
      <c r="F7" s="161" t="n"/>
      <c r="G7" s="161" t="n"/>
      <c r="H7" s="161" t="n"/>
      <c r="I7" s="161" t="n"/>
      <c r="J7" s="161" t="n"/>
      <c r="K7" s="161" t="n"/>
      <c r="L7" s="162" t="n"/>
    </row>
    <row r="8" ht="45" customHeight="1">
      <c r="A8" s="129" t="inlineStr">
        <is>
          <t>3 AULA</t>
        </is>
      </c>
      <c r="B8" s="130" t="n">
        <v>0.8576388888888888</v>
      </c>
      <c r="C8" s="158">
        <f>VLOOKUP(D8,Tabela1[#All],2,FALSE)</f>
        <v/>
      </c>
      <c r="D8" s="6" t="inlineStr">
        <is>
          <t>Motores de Combustão Interna I</t>
        </is>
      </c>
      <c r="E8" s="158">
        <f>VLOOKUP(F8,Tabela1[#All],2,FALSE)</f>
        <v/>
      </c>
      <c r="F8" s="6" t="inlineStr">
        <is>
          <t>Sensores e Atuadores</t>
        </is>
      </c>
      <c r="G8" s="158">
        <f>VLOOKUP(H8,Tabela1[#All],2,FALSE)</f>
        <v/>
      </c>
      <c r="H8" s="6" t="inlineStr">
        <is>
          <t>Microcontroladores</t>
        </is>
      </c>
      <c r="I8" s="158">
        <f>VLOOKUP(J8,Tabela1[#All],2,FALSE)</f>
        <v/>
      </c>
      <c r="J8" s="6" t="inlineStr">
        <is>
          <t>Eletrônica Analógica II</t>
        </is>
      </c>
      <c r="K8" s="158">
        <f>VLOOKUP(L8,Tabela1[#All],2,FALSE)</f>
        <v/>
      </c>
      <c r="L8" s="22" t="inlineStr">
        <is>
          <t>Estatística Básica</t>
        </is>
      </c>
    </row>
    <row r="9" ht="16" customHeight="1">
      <c r="A9" s="159" t="n"/>
      <c r="B9" s="160" t="n"/>
      <c r="C9" s="158">
        <f>VLOOKUP(D9,Tabela3[#All],2,FALSE)</f>
        <v/>
      </c>
      <c r="D9" s="24" t="inlineStr">
        <is>
          <t>Flavio</t>
        </is>
      </c>
      <c r="E9" s="158">
        <f>VLOOKUP(F9,Tabela3[#All],2,FALSE)</f>
        <v/>
      </c>
      <c r="F9" s="24" t="inlineStr">
        <is>
          <t>Andre</t>
        </is>
      </c>
      <c r="G9" s="158">
        <f>VLOOKUP(H9,Tabela3[#All],2,FALSE)</f>
        <v/>
      </c>
      <c r="H9" s="24" t="inlineStr">
        <is>
          <t>Vinicius</t>
        </is>
      </c>
      <c r="I9" s="158">
        <f>VLOOKUP(J9,Tabela3[#All],2,FALSE)</f>
        <v/>
      </c>
      <c r="J9" s="24" t="inlineStr">
        <is>
          <t>Clayton</t>
        </is>
      </c>
      <c r="K9" s="158">
        <f>VLOOKUP(L9,Tabela3[#All],2,FALSE)</f>
        <v/>
      </c>
      <c r="L9" s="25" t="inlineStr">
        <is>
          <t>Antonio</t>
        </is>
      </c>
    </row>
    <row r="10" ht="43.5" customHeight="1">
      <c r="A10" s="129" t="inlineStr">
        <is>
          <t>4 AULA</t>
        </is>
      </c>
      <c r="B10" s="130" t="n">
        <v>0.8923611111111112</v>
      </c>
      <c r="C10" s="158">
        <f>VLOOKUP(D10,Tabela1[#All],2,FALSE)</f>
        <v/>
      </c>
      <c r="D10" s="6" t="inlineStr">
        <is>
          <t>Motores de Combustão Interna I</t>
        </is>
      </c>
      <c r="E10" s="158">
        <f>VLOOKUP(F10,Tabela1[#All],2,FALSE)</f>
        <v/>
      </c>
      <c r="F10" s="6" t="inlineStr">
        <is>
          <t>Controle</t>
        </is>
      </c>
      <c r="G10" s="158">
        <f>VLOOKUP(H10,Tabela1[#All],2,FALSE)</f>
        <v/>
      </c>
      <c r="H10" s="6" t="inlineStr">
        <is>
          <t>Microcontroladores</t>
        </is>
      </c>
      <c r="I10" s="158">
        <f>VLOOKUP(J10,Tabela1[#All],2,FALSE)</f>
        <v/>
      </c>
      <c r="J10" s="6" t="inlineStr">
        <is>
          <t>Eletrônica Analógica II</t>
        </is>
      </c>
      <c r="K10" s="158">
        <f>VLOOKUP(L10,Tabela1[#All],2,FALSE)</f>
        <v/>
      </c>
      <c r="L10" s="22" t="inlineStr">
        <is>
          <t>Estatística Básica</t>
        </is>
      </c>
    </row>
    <row r="11" ht="17.25" customHeight="1">
      <c r="A11" s="159" t="n"/>
      <c r="B11" s="160" t="n"/>
      <c r="C11" s="158">
        <f>VLOOKUP(D11,Tabela3[#All],2,FALSE)</f>
        <v/>
      </c>
      <c r="D11" s="24" t="inlineStr">
        <is>
          <t>Flavio</t>
        </is>
      </c>
      <c r="E11" s="158">
        <f>VLOOKUP(F11,Tabela3[#All],2,FALSE)</f>
        <v/>
      </c>
      <c r="F11" s="24" t="inlineStr">
        <is>
          <t>Clayton</t>
        </is>
      </c>
      <c r="G11" s="158">
        <f>VLOOKUP(H11,Tabela3[#All],2,FALSE)</f>
        <v/>
      </c>
      <c r="H11" s="24" t="inlineStr">
        <is>
          <t>Vinicius</t>
        </is>
      </c>
      <c r="I11" s="158">
        <f>VLOOKUP(J11,Tabela3[#All],2,FALSE)</f>
        <v/>
      </c>
      <c r="J11" s="24" t="inlineStr">
        <is>
          <t>Clayton</t>
        </is>
      </c>
      <c r="K11" s="158">
        <f>VLOOKUP(L11,Tabela3[#All],2,FALSE)</f>
        <v/>
      </c>
      <c r="L11" s="25" t="inlineStr">
        <is>
          <t>Antonio</t>
        </is>
      </c>
    </row>
    <row r="12" ht="48" customHeight="1">
      <c r="A12" s="129" t="inlineStr">
        <is>
          <t>5 AULA</t>
        </is>
      </c>
      <c r="B12" s="130" t="n">
        <v>0.9270833333333334</v>
      </c>
      <c r="C12" s="158">
        <f>VLOOKUP(D12,Tabela1[#All],2,FALSE)</f>
        <v/>
      </c>
      <c r="D12" s="6" t="inlineStr">
        <is>
          <t>Motores de Combustão Interna I</t>
        </is>
      </c>
      <c r="E12" s="158">
        <f>VLOOKUP(F12,Tabela1[#All],2,FALSE)</f>
        <v/>
      </c>
      <c r="F12" s="6" t="inlineStr">
        <is>
          <t>Controle</t>
        </is>
      </c>
      <c r="G12" s="158">
        <f>VLOOKUP(H12,Tabela1[#All],2,FALSE)</f>
        <v/>
      </c>
      <c r="H12" s="6" t="inlineStr">
        <is>
          <t>Microcontroladores</t>
        </is>
      </c>
      <c r="I12" s="158">
        <f>VLOOKUP(J12,Tabela1[#All],2,FALSE)</f>
        <v/>
      </c>
      <c r="J12" s="6" t="inlineStr">
        <is>
          <t>Eletrônica Analógica II</t>
        </is>
      </c>
      <c r="K12" s="158">
        <f>VLOOKUP(L12,Tabela1[#All],2,FALSE)</f>
        <v/>
      </c>
      <c r="L12" s="22" t="inlineStr">
        <is>
          <t>-</t>
        </is>
      </c>
    </row>
    <row r="13" ht="17" customHeight="1" thickBot="1">
      <c r="A13" s="159" t="n"/>
      <c r="B13" s="160" t="n"/>
      <c r="C13" s="163">
        <f>VLOOKUP(D13,Tabela3[#All],2,FALSE)</f>
        <v/>
      </c>
      <c r="D13" s="24" t="inlineStr">
        <is>
          <t>Flavio</t>
        </is>
      </c>
      <c r="E13" s="163">
        <f>VLOOKUP(F13,Tabela3[#All],2,FALSE)</f>
        <v/>
      </c>
      <c r="F13" s="24" t="inlineStr">
        <is>
          <t>Clayton</t>
        </is>
      </c>
      <c r="G13" s="163">
        <f>VLOOKUP(H13,Tabela3[#All],2,FALSE)</f>
        <v/>
      </c>
      <c r="H13" s="24" t="inlineStr">
        <is>
          <t>Vinicius</t>
        </is>
      </c>
      <c r="I13" s="163">
        <f>VLOOKUP(J13,Tabela3[#All],2,FALSE)</f>
        <v/>
      </c>
      <c r="J13" s="24" t="inlineStr">
        <is>
          <t>Clayton</t>
        </is>
      </c>
      <c r="K13" s="16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3" sqref="A3:A4"/>
    </sheetView>
  </sheetViews>
  <sheetFormatPr baseColWidth="10" defaultColWidth="19" defaultRowHeight="15"/>
  <sheetData>
    <row r="1" ht="22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165">
        <f>VLOOKUP(E1,Tabela36[#All],2,FALSE)</f>
        <v/>
      </c>
      <c r="E1" s="138" t="inlineStr">
        <is>
          <t>4º SEMESTRE EA - 2023</t>
        </is>
      </c>
      <c r="F1" s="155" t="n"/>
      <c r="G1" s="155" t="n"/>
      <c r="H1" s="155" t="n"/>
      <c r="I1" s="155" t="n"/>
      <c r="J1" s="155" t="n"/>
      <c r="K1" s="155" t="n"/>
      <c r="L1" s="156" t="n"/>
    </row>
    <row r="2" ht="17" customHeight="1">
      <c r="A2" s="157">
        <f>VLOOKUP(B2,Tabela4[#All],3,FALSE)</f>
        <v/>
      </c>
      <c r="B2" s="4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8" customHeight="1">
      <c r="A3" s="129" t="inlineStr">
        <is>
          <t>1 AULA</t>
        </is>
      </c>
      <c r="B3" s="130" t="n">
        <v>0.78125</v>
      </c>
      <c r="C3" s="158">
        <f>VLOOKUP(D3,Tabela1[#All],2,FALSE)</f>
        <v/>
      </c>
      <c r="D3" s="6" t="inlineStr">
        <is>
          <t>Redes de Comunicação Automotiva</t>
        </is>
      </c>
      <c r="E3" s="158">
        <f>VLOOKUP(F3,Tabela1[#All],2,FALSE)</f>
        <v/>
      </c>
      <c r="F3" s="6" t="inlineStr">
        <is>
          <t>Redes de Comunicação Automotiva</t>
        </is>
      </c>
      <c r="G3" s="158">
        <f>VLOOKUP(H3,Tabela1[#All],2,FALSE)</f>
        <v/>
      </c>
      <c r="H3" s="6" t="inlineStr">
        <is>
          <t>Sistema de Conforto, Conveniência e  Segurança</t>
        </is>
      </c>
      <c r="I3" s="158">
        <f>VLOOKUP(J3,Tabela1[#All],2,FALSE)</f>
        <v/>
      </c>
      <c r="J3" s="6" t="inlineStr">
        <is>
          <t>-</t>
        </is>
      </c>
      <c r="K3" s="158">
        <f>VLOOKUP(L3,Tabela1[#All],2,FALSE)</f>
        <v/>
      </c>
      <c r="L3" s="22" t="inlineStr">
        <is>
          <t>Carga e Partida</t>
        </is>
      </c>
    </row>
    <row r="4" ht="16" customHeight="1">
      <c r="A4" s="159" t="n"/>
      <c r="B4" s="160" t="n"/>
      <c r="C4" s="158">
        <f>VLOOKUP(D4,Tabela3[#All],2,FALSE)</f>
        <v/>
      </c>
      <c r="D4" s="24" t="inlineStr">
        <is>
          <t>Cristóvão</t>
        </is>
      </c>
      <c r="E4" s="158">
        <f>VLOOKUP(F4,Tabela3[#All],2,FALSE)</f>
        <v/>
      </c>
      <c r="F4" s="24" t="inlineStr">
        <is>
          <t>Cristóvão</t>
        </is>
      </c>
      <c r="G4" s="158">
        <f>VLOOKUP(H4,Tabela3[#All],2,FALSE)</f>
        <v/>
      </c>
      <c r="H4" s="24" t="inlineStr">
        <is>
          <t>Cristóvão</t>
        </is>
      </c>
      <c r="I4" s="158">
        <f>VLOOKUP(J4,Tabela3[#All],2,FALSE)</f>
        <v/>
      </c>
      <c r="J4" s="24" t="inlineStr">
        <is>
          <t>Sem professor</t>
        </is>
      </c>
      <c r="K4" s="158">
        <f>VLOOKUP(L4,Tabela3[#All],2,FALSE)</f>
        <v/>
      </c>
      <c r="L4" s="25" t="inlineStr">
        <is>
          <t>Carlos Vitor</t>
        </is>
      </c>
    </row>
    <row r="5" ht="68" customHeight="1">
      <c r="A5" s="129" t="inlineStr">
        <is>
          <t>2 AULA</t>
        </is>
      </c>
      <c r="B5" s="130" t="n">
        <v>0.8159722222222222</v>
      </c>
      <c r="C5" s="158">
        <f>VLOOKUP(D5,Tabela1[#All],2,FALSE)</f>
        <v/>
      </c>
      <c r="D5" s="6" t="inlineStr">
        <is>
          <t>Unidades de Gerenciamento Automotivo</t>
        </is>
      </c>
      <c r="E5" s="158">
        <f>VLOOKUP(F5,Tabela1[#All],2,FALSE)</f>
        <v/>
      </c>
      <c r="F5" s="6" t="inlineStr">
        <is>
          <t>Redes de Comunicação Automotiva</t>
        </is>
      </c>
      <c r="G5" s="158">
        <f>VLOOKUP(H5,Tabela1[#All],2,FALSE)</f>
        <v/>
      </c>
      <c r="H5" s="6" t="inlineStr">
        <is>
          <t>Sistema de Conforto, Conveniência e  Segurança</t>
        </is>
      </c>
      <c r="I5" s="158">
        <f>VLOOKUP(J5,Tabela1[#All],2,FALSE)</f>
        <v/>
      </c>
      <c r="J5" s="6" t="inlineStr">
        <is>
          <t>Motores de Combustão Interna II</t>
        </is>
      </c>
      <c r="K5" s="158">
        <f>VLOOKUP(L5,Tabela1[#All],2,FALSE)</f>
        <v/>
      </c>
      <c r="L5" s="22" t="inlineStr">
        <is>
          <t>Carga e Partida</t>
        </is>
      </c>
    </row>
    <row r="6" ht="16" customHeight="1">
      <c r="A6" s="159" t="n"/>
      <c r="B6" s="160" t="n"/>
      <c r="C6" s="158">
        <f>VLOOKUP(D6,Tabela3[#All],2,FALSE)</f>
        <v/>
      </c>
      <c r="D6" s="24" t="inlineStr">
        <is>
          <t>Clayton</t>
        </is>
      </c>
      <c r="E6" s="158">
        <f>VLOOKUP(F6,Tabela3[#All],2,FALSE)</f>
        <v/>
      </c>
      <c r="F6" s="24" t="inlineStr">
        <is>
          <t>Cristóvão</t>
        </is>
      </c>
      <c r="G6" s="158">
        <f>VLOOKUP(H6,Tabela3[#All],2,FALSE)</f>
        <v/>
      </c>
      <c r="H6" s="24" t="inlineStr">
        <is>
          <t>Cristóvão</t>
        </is>
      </c>
      <c r="I6" s="158">
        <f>VLOOKUP(J6,Tabela3[#All],2,FALSE)</f>
        <v/>
      </c>
      <c r="J6" s="24" t="inlineStr">
        <is>
          <t>Flavio</t>
        </is>
      </c>
      <c r="K6" s="158">
        <f>VLOOKUP(L6,Tabela3[#All],2,FALSE)</f>
        <v/>
      </c>
      <c r="L6" s="25" t="inlineStr">
        <is>
          <t>Carlos Vitor</t>
        </is>
      </c>
    </row>
    <row r="7">
      <c r="A7" s="133" t="inlineStr">
        <is>
          <t>intervalo</t>
        </is>
      </c>
      <c r="B7" s="161" t="n"/>
      <c r="C7" s="161" t="n"/>
      <c r="D7" s="161" t="n"/>
      <c r="E7" s="161" t="n"/>
      <c r="F7" s="161" t="n"/>
      <c r="G7" s="161" t="n"/>
      <c r="H7" s="161" t="n"/>
      <c r="I7" s="161" t="n"/>
      <c r="J7" s="161" t="n"/>
      <c r="K7" s="161" t="n"/>
      <c r="L7" s="162" t="n"/>
    </row>
    <row r="8" ht="68" customHeight="1">
      <c r="A8" s="129" t="inlineStr">
        <is>
          <t>3 AULA</t>
        </is>
      </c>
      <c r="B8" s="130" t="n">
        <v>0.8576388888888888</v>
      </c>
      <c r="C8" s="158">
        <f>VLOOKUP(D8,Tabela1[#All],2,FALSE)</f>
        <v/>
      </c>
      <c r="D8" s="6" t="inlineStr">
        <is>
          <t>Unidades de Gerenciamento Automotivo</t>
        </is>
      </c>
      <c r="E8" s="158">
        <f>VLOOKUP(F8,Tabela1[#All],2,FALSE)</f>
        <v/>
      </c>
      <c r="F8" s="6" t="inlineStr">
        <is>
          <t>Redes de Comunicação Automotiva</t>
        </is>
      </c>
      <c r="G8" s="158">
        <f>VLOOKUP(H8,Tabela1[#All],2,FALSE)</f>
        <v/>
      </c>
      <c r="H8" s="6" t="inlineStr">
        <is>
          <t>Sistema de Conforto, Conveniência e  Segurança</t>
        </is>
      </c>
      <c r="I8" s="158">
        <f>VLOOKUP(J8,Tabela1[#All],2,FALSE)</f>
        <v/>
      </c>
      <c r="J8" s="6" t="inlineStr">
        <is>
          <t>Motores de Combustão Interna II</t>
        </is>
      </c>
      <c r="K8" s="158">
        <f>VLOOKUP(L8,Tabela1[#All],2,FALSE)</f>
        <v/>
      </c>
      <c r="L8" s="22" t="inlineStr">
        <is>
          <t>Carga e Partida</t>
        </is>
      </c>
    </row>
    <row r="9" ht="16" customHeight="1">
      <c r="A9" s="159" t="n"/>
      <c r="B9" s="160" t="n"/>
      <c r="C9" s="158">
        <f>VLOOKUP(D9,Tabela3[#All],2,FALSE)</f>
        <v/>
      </c>
      <c r="D9" s="24" t="inlineStr">
        <is>
          <t>Clayton</t>
        </is>
      </c>
      <c r="E9" s="158">
        <f>VLOOKUP(F9,Tabela3[#All],2,FALSE)</f>
        <v/>
      </c>
      <c r="F9" s="24" t="inlineStr">
        <is>
          <t>Cristóvão</t>
        </is>
      </c>
      <c r="G9" s="158">
        <f>VLOOKUP(H9,Tabela3[#All],2,FALSE)</f>
        <v/>
      </c>
      <c r="H9" s="24" t="inlineStr">
        <is>
          <t>Cristóvão</t>
        </is>
      </c>
      <c r="I9" s="158">
        <f>VLOOKUP(J9,Tabela3[#All],2,FALSE)</f>
        <v/>
      </c>
      <c r="J9" s="24" t="inlineStr">
        <is>
          <t>Flavio</t>
        </is>
      </c>
      <c r="K9" s="158">
        <f>VLOOKUP(L9,Tabela3[#All],2,FALSE)</f>
        <v/>
      </c>
      <c r="L9" s="25" t="inlineStr">
        <is>
          <t>Carlos Vitor</t>
        </is>
      </c>
    </row>
    <row r="10" ht="51" customHeight="1">
      <c r="A10" s="129" t="inlineStr">
        <is>
          <t>4 AULA</t>
        </is>
      </c>
      <c r="B10" s="130" t="n">
        <v>0.8923611111111112</v>
      </c>
      <c r="C10" s="158">
        <f>VLOOKUP(D10,Tabela1[#All],2,FALSE)</f>
        <v/>
      </c>
      <c r="D10" s="6" t="inlineStr">
        <is>
          <t>Unidades de Gerenciamento Automotivo</t>
        </is>
      </c>
      <c r="E10" s="158">
        <f>VLOOKUP(F10,Tabela1[#All],2,FALSE)</f>
        <v/>
      </c>
      <c r="F10" s="6" t="inlineStr">
        <is>
          <t>Hidropneumática</t>
        </is>
      </c>
      <c r="G10" s="158">
        <f>VLOOKUP(H10,Tabela1[#All],2,FALSE)</f>
        <v/>
      </c>
      <c r="H10" s="6" t="inlineStr">
        <is>
          <t>Meio Ambiente</t>
        </is>
      </c>
      <c r="I10" s="158">
        <f>VLOOKUP(J10,Tabela1[#All],2,FALSE)</f>
        <v/>
      </c>
      <c r="J10" s="6" t="inlineStr">
        <is>
          <t>Motores de Combustão Interna II</t>
        </is>
      </c>
      <c r="K10" s="158">
        <f>VLOOKUP(L10,Tabela1[#All],2,FALSE)</f>
        <v/>
      </c>
      <c r="L10" s="22" t="inlineStr">
        <is>
          <t>Carga e Partida</t>
        </is>
      </c>
    </row>
    <row r="11" ht="16" customHeight="1">
      <c r="A11" s="159" t="n"/>
      <c r="B11" s="160" t="n"/>
      <c r="C11" s="158">
        <f>VLOOKUP(D11,Tabela3[#All],2,FALSE)</f>
        <v/>
      </c>
      <c r="D11" s="24" t="inlineStr">
        <is>
          <t>Clayton</t>
        </is>
      </c>
      <c r="E11" s="158">
        <f>VLOOKUP(F11,Tabela3[#All],2,FALSE)</f>
        <v/>
      </c>
      <c r="F11" s="24" t="inlineStr">
        <is>
          <t>Pedro Marcelo</t>
        </is>
      </c>
      <c r="G11" s="158">
        <f>VLOOKUP(H11,Tabela3[#All],2,FALSE)</f>
        <v/>
      </c>
      <c r="H11" s="24" t="inlineStr">
        <is>
          <t>Gerson</t>
        </is>
      </c>
      <c r="I11" s="158">
        <f>VLOOKUP(J11,Tabela3[#All],2,FALSE)</f>
        <v/>
      </c>
      <c r="J11" s="24" t="inlineStr">
        <is>
          <t>Flavio</t>
        </is>
      </c>
      <c r="K11" s="158">
        <f>VLOOKUP(L11,Tabela3[#All],2,FALSE)</f>
        <v/>
      </c>
      <c r="L11" s="25" t="inlineStr">
        <is>
          <t>Carlos Vitor</t>
        </is>
      </c>
    </row>
    <row r="12" ht="68" customHeight="1">
      <c r="A12" s="129" t="inlineStr">
        <is>
          <t>5 AULA</t>
        </is>
      </c>
      <c r="B12" s="130" t="n">
        <v>0.9270833333333334</v>
      </c>
      <c r="C12" s="158">
        <f>VLOOKUP(D12,Tabela1[#All],2,FALSE)</f>
        <v/>
      </c>
      <c r="D12" s="6" t="inlineStr">
        <is>
          <t>Unidades de Gerenciamento Automotivo</t>
        </is>
      </c>
      <c r="E12" s="158">
        <f>VLOOKUP(F12,Tabela1[#All],2,FALSE)</f>
        <v/>
      </c>
      <c r="F12" s="6" t="inlineStr">
        <is>
          <t>Hidropneumática</t>
        </is>
      </c>
      <c r="G12" s="158">
        <f>VLOOKUP(H12,Tabela1[#All],2,FALSE)</f>
        <v/>
      </c>
      <c r="H12" s="6" t="inlineStr">
        <is>
          <t>Meio Ambiente</t>
        </is>
      </c>
      <c r="I12" s="158">
        <f>VLOOKUP(J12,Tabela1[#All],2,FALSE)</f>
        <v/>
      </c>
      <c r="J12" s="6" t="inlineStr">
        <is>
          <t>Motores de Combustão Interna II</t>
        </is>
      </c>
      <c r="K12" s="158">
        <f>VLOOKUP(L12,Tabela1[#All],2,FALSE)</f>
        <v/>
      </c>
      <c r="L12" s="22" t="inlineStr">
        <is>
          <t>Sistema de Conforto, Conveniência e  Segurança</t>
        </is>
      </c>
    </row>
    <row r="13" ht="16" customHeight="1">
      <c r="A13" s="159" t="n"/>
      <c r="B13" s="160" t="n"/>
      <c r="C13" s="163">
        <f>VLOOKUP(D13,Tabela3[#All],2,FALSE)</f>
        <v/>
      </c>
      <c r="D13" s="24" t="inlineStr">
        <is>
          <t>Clayton</t>
        </is>
      </c>
      <c r="E13" s="163">
        <f>VLOOKUP(F13,Tabela3[#All],2,FALSE)</f>
        <v/>
      </c>
      <c r="F13" s="24" t="inlineStr">
        <is>
          <t>Pedro Marcelo</t>
        </is>
      </c>
      <c r="G13" s="163">
        <f>VLOOKUP(H13,Tabela3[#All],2,FALSE)</f>
        <v/>
      </c>
      <c r="H13" s="24" t="inlineStr">
        <is>
          <t>Gerson</t>
        </is>
      </c>
      <c r="I13" s="163">
        <f>VLOOKUP(J13,Tabela3[#All],2,FALSE)</f>
        <v/>
      </c>
      <c r="J13" s="24" t="inlineStr">
        <is>
          <t>Flavio</t>
        </is>
      </c>
      <c r="K13" s="163">
        <f>VLOOKUP(L13,Tabela3[#All],2,FALSE)</f>
        <v/>
      </c>
      <c r="L13" s="25" t="inlineStr">
        <is>
          <t>Cristóvão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3" sqref="A3:A4"/>
    </sheetView>
  </sheetViews>
  <sheetFormatPr baseColWidth="10" defaultColWidth="16" defaultRowHeight="35.25" customHeight="1"/>
  <cols>
    <col width="8.8320312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154">
        <f>VLOOKUP(E1,Tabela36[#All],2,FALSE)</f>
        <v/>
      </c>
      <c r="E1" s="138" t="inlineStr">
        <is>
          <t>5º SEMESTRE EA - 2023</t>
        </is>
      </c>
      <c r="F1" s="155" t="n"/>
      <c r="G1" s="155" t="n"/>
      <c r="H1" s="155" t="n"/>
      <c r="I1" s="155" t="n"/>
      <c r="J1" s="155" t="n"/>
      <c r="K1" s="155" t="n"/>
      <c r="L1" s="156" t="n"/>
    </row>
    <row r="2" ht="35.25" customHeight="1">
      <c r="A2" s="157">
        <f>VLOOKUP(B2,Tabela4[#All],3,FALSE)</f>
        <v/>
      </c>
      <c r="B2" s="1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29" t="inlineStr">
        <is>
          <t>1 AULA</t>
        </is>
      </c>
      <c r="B3" s="130" t="n">
        <v>0.78125</v>
      </c>
      <c r="C3" s="158">
        <f>VLOOKUP(D3,Tabela1[#All],2,FALSE)</f>
        <v/>
      </c>
      <c r="D3" s="6" t="inlineStr">
        <is>
          <t>Inspeção Veicular</t>
        </is>
      </c>
      <c r="E3" s="158">
        <f>VLOOKUP(F3,Tabela1[#All],2,FALSE)</f>
        <v/>
      </c>
      <c r="F3" s="6" t="inlineStr">
        <is>
          <t>Sistemas Climatizadores Veiculares</t>
        </is>
      </c>
      <c r="G3" s="158">
        <f>VLOOKUP(H3,Tabela1[#All],2,FALSE)</f>
        <v/>
      </c>
      <c r="H3" s="6" t="inlineStr">
        <is>
          <t>Tópicos Avançados de Programação de Microcontroladores</t>
        </is>
      </c>
      <c r="I3" s="158">
        <f>VLOOKUP(J3,Tabela1[#All],2,FALSE)</f>
        <v/>
      </c>
      <c r="J3" s="6" t="inlineStr">
        <is>
          <t>Ferramentas Computacionais de Uso Automotivo</t>
        </is>
      </c>
      <c r="K3" s="158">
        <f>VLOOKUP(L3,Tabela1[#All],2,FALSE)</f>
        <v/>
      </c>
      <c r="L3" s="6" t="inlineStr">
        <is>
          <t>Sistemas de Freios</t>
        </is>
      </c>
    </row>
    <row r="4" ht="35.25" customHeight="1">
      <c r="A4" s="159" t="n"/>
      <c r="B4" s="160" t="n"/>
      <c r="C4" s="158">
        <f>VLOOKUP(D4,Tabela3[#All],2,FALSE)</f>
        <v/>
      </c>
      <c r="D4" s="24" t="inlineStr">
        <is>
          <t>Flavio</t>
        </is>
      </c>
      <c r="E4" s="158">
        <f>VLOOKUP(F4,Tabela3[#All],2,FALSE)</f>
        <v/>
      </c>
      <c r="F4" s="24" t="inlineStr">
        <is>
          <t>Claudio Alberto</t>
        </is>
      </c>
      <c r="G4" s="158">
        <f>VLOOKUP(H4,Tabela3[#All],2,FALSE)</f>
        <v/>
      </c>
      <c r="H4" s="24" t="inlineStr">
        <is>
          <t>Luiz Paulo</t>
        </is>
      </c>
      <c r="I4" s="158">
        <f>VLOOKUP(J4,Tabela3[#All],2,FALSE)</f>
        <v/>
      </c>
      <c r="J4" s="24" t="inlineStr">
        <is>
          <t>Cristóvão</t>
        </is>
      </c>
      <c r="K4" s="158">
        <f>VLOOKUP(L4,Tabela3[#All],2,FALSE)</f>
        <v/>
      </c>
      <c r="L4" s="25" t="inlineStr">
        <is>
          <t>Flavio</t>
        </is>
      </c>
    </row>
    <row r="5" ht="35.25" customHeight="1">
      <c r="A5" s="129" t="inlineStr">
        <is>
          <t>2 AULA</t>
        </is>
      </c>
      <c r="B5" s="130" t="n">
        <v>0.8159722222222222</v>
      </c>
      <c r="C5" s="158">
        <f>VLOOKUP(D5,Tabela1[#All],2,FALSE)</f>
        <v/>
      </c>
      <c r="D5" s="6" t="inlineStr">
        <is>
          <t>Projeto de TG I</t>
        </is>
      </c>
      <c r="E5" s="158">
        <f>VLOOKUP(F5,Tabela1[#All],2,FALSE)</f>
        <v/>
      </c>
      <c r="F5" s="6" t="inlineStr">
        <is>
          <t>Sistemas Climatizadores Veiculares</t>
        </is>
      </c>
      <c r="G5" s="158">
        <f>VLOOKUP(H5,Tabela1[#All],2,FALSE)</f>
        <v/>
      </c>
      <c r="H5" s="6" t="inlineStr">
        <is>
          <t>Tópicos Avançados de Programação de Microcontroladores</t>
        </is>
      </c>
      <c r="I5" s="158">
        <f>VLOOKUP(J5,Tabela1[#All],2,FALSE)</f>
        <v/>
      </c>
      <c r="J5" s="6" t="inlineStr">
        <is>
          <t>Ferramentas Computacionais de Uso Automotivo</t>
        </is>
      </c>
      <c r="K5" s="158">
        <f>VLOOKUP(L5,Tabela1[#All],2,FALSE)</f>
        <v/>
      </c>
      <c r="L5" s="6" t="inlineStr">
        <is>
          <t>Sistemas de Freios</t>
        </is>
      </c>
    </row>
    <row r="6" ht="35.25" customHeight="1">
      <c r="A6" s="159" t="n"/>
      <c r="B6" s="160" t="n"/>
      <c r="C6" s="158">
        <f>VLOOKUP(D6,Tabela3[#All],2,FALSE)</f>
        <v/>
      </c>
      <c r="D6" s="24" t="inlineStr">
        <is>
          <t>Giovanna</t>
        </is>
      </c>
      <c r="E6" s="158">
        <f>VLOOKUP(F6,Tabela3[#All],2,FALSE)</f>
        <v/>
      </c>
      <c r="F6" s="24" t="inlineStr">
        <is>
          <t>Claudio Alberto</t>
        </is>
      </c>
      <c r="G6" s="158">
        <f>VLOOKUP(H6,Tabela3[#All],2,FALSE)</f>
        <v/>
      </c>
      <c r="H6" s="24" t="inlineStr">
        <is>
          <t>Luiz Paulo</t>
        </is>
      </c>
      <c r="I6" s="158">
        <f>VLOOKUP(J6,Tabela3[#All],2,FALSE)</f>
        <v/>
      </c>
      <c r="J6" s="24" t="inlineStr">
        <is>
          <t>Cristóvão</t>
        </is>
      </c>
      <c r="K6" s="158">
        <f>VLOOKUP(L6,Tabela3[#All],2,FALSE)</f>
        <v/>
      </c>
      <c r="L6" s="25" t="inlineStr">
        <is>
          <t>Flavio</t>
        </is>
      </c>
    </row>
    <row r="7" ht="35.25" customHeight="1">
      <c r="A7" s="133" t="inlineStr">
        <is>
          <t>intervalo</t>
        </is>
      </c>
      <c r="B7" s="161" t="n"/>
      <c r="C7" s="161" t="n"/>
      <c r="D7" s="161" t="n"/>
      <c r="E7" s="161" t="n"/>
      <c r="F7" s="161" t="n"/>
      <c r="G7" s="161" t="n"/>
      <c r="H7" s="161" t="n"/>
      <c r="I7" s="161" t="n"/>
      <c r="J7" s="161" t="n"/>
      <c r="K7" s="161" t="n"/>
      <c r="L7" s="162" t="n"/>
    </row>
    <row r="8" ht="35.25" customHeight="1">
      <c r="A8" s="129" t="inlineStr">
        <is>
          <t>3 AULA</t>
        </is>
      </c>
      <c r="B8" s="130" t="n">
        <v>0.8576388888888888</v>
      </c>
      <c r="C8" s="158">
        <f>VLOOKUP(D8,Tabela1[#All],2,FALSE)</f>
        <v/>
      </c>
      <c r="D8" s="6" t="inlineStr">
        <is>
          <t>Projeto de TG I</t>
        </is>
      </c>
      <c r="E8" s="158">
        <f>VLOOKUP(F8,Tabela1[#All],2,FALSE)</f>
        <v/>
      </c>
      <c r="F8" s="6" t="inlineStr">
        <is>
          <t>Inspeção Veicular</t>
        </is>
      </c>
      <c r="G8" s="158">
        <f>VLOOKUP(H8,Tabela1[#All],2,FALSE)</f>
        <v/>
      </c>
      <c r="H8" s="6" t="inlineStr">
        <is>
          <t>Tópicos Avançados de Programação de Microcontroladores</t>
        </is>
      </c>
      <c r="I8" s="158">
        <f>VLOOKUP(J8,Tabela1[#All],2,FALSE)</f>
        <v/>
      </c>
      <c r="J8" s="6" t="inlineStr">
        <is>
          <t>Gerenciamento de Motores</t>
        </is>
      </c>
      <c r="K8" s="158">
        <f>VLOOKUP(L8,Tabela1[#All],2,FALSE)</f>
        <v/>
      </c>
      <c r="L8" s="6" t="inlineStr">
        <is>
          <t>Sistemas de Freios</t>
        </is>
      </c>
    </row>
    <row r="9" ht="35.25" customHeight="1">
      <c r="A9" s="159" t="n"/>
      <c r="B9" s="160" t="n"/>
      <c r="C9" s="158">
        <f>VLOOKUP(D9,Tabela3[#All],2,FALSE)</f>
        <v/>
      </c>
      <c r="D9" s="24" t="inlineStr">
        <is>
          <t>Giovanna</t>
        </is>
      </c>
      <c r="E9" s="158">
        <f>VLOOKUP(F9,Tabela3[#All],2,FALSE)</f>
        <v/>
      </c>
      <c r="F9" s="24" t="inlineStr">
        <is>
          <t>Flavio</t>
        </is>
      </c>
      <c r="G9" s="158">
        <f>VLOOKUP(H9,Tabela3[#All],2,FALSE)</f>
        <v/>
      </c>
      <c r="H9" s="24" t="inlineStr">
        <is>
          <t>Luiz Paulo</t>
        </is>
      </c>
      <c r="I9" s="158">
        <f>VLOOKUP(J9,Tabela3[#All],2,FALSE)</f>
        <v/>
      </c>
      <c r="J9" s="24" t="inlineStr">
        <is>
          <t>Cristóvão</t>
        </is>
      </c>
      <c r="K9" s="158">
        <f>VLOOKUP(L9,Tabela3[#All],2,FALSE)</f>
        <v/>
      </c>
      <c r="L9" s="25" t="inlineStr">
        <is>
          <t>Flavio</t>
        </is>
      </c>
    </row>
    <row r="10" ht="35.25" customHeight="1">
      <c r="A10" s="129" t="inlineStr">
        <is>
          <t>4 AULA</t>
        </is>
      </c>
      <c r="B10" s="130" t="n">
        <v>0.8923611111111112</v>
      </c>
      <c r="C10" s="158">
        <f>VLOOKUP(D10,Tabela1[#All],2,FALSE)</f>
        <v/>
      </c>
      <c r="D10" s="6" t="inlineStr">
        <is>
          <t>Gestão e Empreendedorismo</t>
        </is>
      </c>
      <c r="E10" s="158">
        <f>VLOOKUP(F10,Tabela1[#All],2,FALSE)</f>
        <v/>
      </c>
      <c r="F10" s="6" t="inlineStr">
        <is>
          <t>Inspeção Veicular</t>
        </is>
      </c>
      <c r="G10" s="158">
        <f>VLOOKUP(H10,Tabela1[#All],2,FALSE)</f>
        <v/>
      </c>
      <c r="H10" s="6" t="inlineStr">
        <is>
          <t>Tópicos Avançados de Programação de Microcontroladores</t>
        </is>
      </c>
      <c r="I10" s="158">
        <f>VLOOKUP(J10,Tabela1[#All],2,FALSE)</f>
        <v/>
      </c>
      <c r="J10" s="6" t="inlineStr">
        <is>
          <t>Gerenciamento de Motores</t>
        </is>
      </c>
      <c r="K10" s="158">
        <f>VLOOKUP(L10,Tabela1[#All],2,FALSE)</f>
        <v/>
      </c>
      <c r="L10" s="6" t="inlineStr">
        <is>
          <t>Sistemas de Freios</t>
        </is>
      </c>
    </row>
    <row r="11" ht="35.25" customHeight="1">
      <c r="A11" s="159" t="n"/>
      <c r="B11" s="160" t="n"/>
      <c r="C11" s="158">
        <f>VLOOKUP(D11,Tabela3[#All],2,FALSE)</f>
        <v/>
      </c>
      <c r="D11" s="24" t="inlineStr">
        <is>
          <t>Francisco Antonio</t>
        </is>
      </c>
      <c r="E11" s="158">
        <f>VLOOKUP(F11,Tabela3[#All],2,FALSE)</f>
        <v/>
      </c>
      <c r="F11" s="24" t="inlineStr">
        <is>
          <t>Flavio</t>
        </is>
      </c>
      <c r="G11" s="158">
        <f>VLOOKUP(H11,Tabela3[#All],2,FALSE)</f>
        <v/>
      </c>
      <c r="H11" s="24" t="inlineStr">
        <is>
          <t>Luiz Paulo</t>
        </is>
      </c>
      <c r="I11" s="158">
        <f>VLOOKUP(J11,Tabela3[#All],2,FALSE)</f>
        <v/>
      </c>
      <c r="J11" s="24" t="inlineStr">
        <is>
          <t>Cristóvão</t>
        </is>
      </c>
      <c r="K11" s="158">
        <f>VLOOKUP(L11,Tabela3[#All],2,FALSE)</f>
        <v/>
      </c>
      <c r="L11" s="25" t="inlineStr">
        <is>
          <t>Flavio</t>
        </is>
      </c>
    </row>
    <row r="12" ht="35.25" customHeight="1">
      <c r="A12" s="129" t="inlineStr">
        <is>
          <t>5 AULA</t>
        </is>
      </c>
      <c r="B12" s="130" t="n">
        <v>0.9270833333333334</v>
      </c>
      <c r="C12" s="158">
        <f>VLOOKUP(D12,Tabela1[#All],2,FALSE)</f>
        <v/>
      </c>
      <c r="D12" s="6" t="inlineStr">
        <is>
          <t>Gestão e Empreendedorismo</t>
        </is>
      </c>
      <c r="E12" s="158">
        <f>VLOOKUP(F12,Tabela1[#All],2,FALSE)</f>
        <v/>
      </c>
      <c r="F12" s="6" t="inlineStr">
        <is>
          <t>Gerenciamento de Motores</t>
        </is>
      </c>
      <c r="G12" s="158">
        <f>VLOOKUP(H12,Tabela1[#All],2,FALSE)</f>
        <v/>
      </c>
      <c r="H12" s="6" t="inlineStr">
        <is>
          <t>Inspeção Veicular</t>
        </is>
      </c>
      <c r="I12" s="158">
        <f>VLOOKUP(J12,Tabela1[#All],2,FALSE)</f>
        <v/>
      </c>
      <c r="J12" s="6" t="inlineStr">
        <is>
          <t>Gerenciamento de Motores</t>
        </is>
      </c>
      <c r="K12" s="158">
        <f>VLOOKUP(L12,Tabela1[#All],2,FALSE)</f>
        <v/>
      </c>
      <c r="L12" s="6" t="inlineStr">
        <is>
          <t>-</t>
        </is>
      </c>
    </row>
    <row r="13" ht="35.25" customHeight="1">
      <c r="A13" s="159" t="n"/>
      <c r="B13" s="160" t="n"/>
      <c r="C13" s="163">
        <f>VLOOKUP(D13,Tabela3[#All],2,FALSE)</f>
        <v/>
      </c>
      <c r="D13" s="24" t="inlineStr">
        <is>
          <t>Francisco Antonio</t>
        </is>
      </c>
      <c r="E13" s="163">
        <f>VLOOKUP(F13,Tabela3[#All],2,FALSE)</f>
        <v/>
      </c>
      <c r="F13" s="24" t="inlineStr">
        <is>
          <t>Cristóvão</t>
        </is>
      </c>
      <c r="G13" s="163">
        <f>VLOOKUP(H13,Tabela3[#All],2,FALSE)</f>
        <v/>
      </c>
      <c r="H13" s="27" t="inlineStr">
        <is>
          <t>Flavio</t>
        </is>
      </c>
      <c r="I13" s="163">
        <f>VLOOKUP(J13,Tabela3[#All],2,FALSE)</f>
        <v/>
      </c>
      <c r="J13" s="24" t="inlineStr">
        <is>
          <t>Cristóvão</t>
        </is>
      </c>
      <c r="K13" s="16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3" sqref="A3:A4"/>
    </sheetView>
  </sheetViews>
  <sheetFormatPr baseColWidth="10" defaultColWidth="14.6640625" defaultRowHeight="15"/>
  <cols>
    <col width="8.83203125" bestFit="1" customWidth="1" style="32" min="1" max="1"/>
    <col width="14.664062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154">
        <f>VLOOKUP(E1,Tabela36[#All],2,FALSE)</f>
        <v/>
      </c>
      <c r="E1" s="138" t="inlineStr">
        <is>
          <t>6º SEMESTRE EA - 2023</t>
        </is>
      </c>
      <c r="F1" s="155" t="n"/>
      <c r="G1" s="155" t="n"/>
      <c r="H1" s="155" t="n"/>
      <c r="I1" s="155" t="n"/>
      <c r="J1" s="155" t="n"/>
      <c r="K1" s="155" t="n"/>
      <c r="L1" s="156" t="n"/>
    </row>
    <row r="2" ht="17" customHeight="1">
      <c r="A2" s="157">
        <f>VLOOKUP(B2,Tabela4[#All],3,FALSE)</f>
        <v/>
      </c>
      <c r="B2" s="1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8" customHeight="1">
      <c r="A3" s="129" t="inlineStr">
        <is>
          <t>1 AULA</t>
        </is>
      </c>
      <c r="B3" s="130" t="n">
        <v>0.78125</v>
      </c>
      <c r="C3" s="158">
        <f>VLOOKUP(D3,Tabela1[#All],2,FALSE)</f>
        <v/>
      </c>
      <c r="D3" s="6" t="inlineStr">
        <is>
          <t>Sistema de Transmissão, Suspensão e Direção</t>
        </is>
      </c>
      <c r="E3" s="158">
        <f>VLOOKUP(F3,Tabela1[#All],2,FALSE)</f>
        <v/>
      </c>
      <c r="F3" s="6" t="inlineStr">
        <is>
          <t>Motores Diesel</t>
        </is>
      </c>
      <c r="G3" s="158">
        <f>VLOOKUP(H3,Tabela1[#All],2,FALSE)</f>
        <v/>
      </c>
      <c r="H3" s="6" t="inlineStr">
        <is>
          <t xml:space="preserve">Tecnologia para Veículos Comerciais e Especiais </t>
        </is>
      </c>
      <c r="I3" s="158">
        <f>VLOOKUP(J3,Tabela1[#All],2,FALSE)</f>
        <v/>
      </c>
      <c r="J3" s="6" t="inlineStr">
        <is>
          <t xml:space="preserve">Tecnologia para Veículos Comerciais e Especiais </t>
        </is>
      </c>
      <c r="K3" s="158">
        <f>VLOOKUP(L3,Tabela1[#All],2,FALSE)</f>
        <v/>
      </c>
      <c r="L3" s="6" t="inlineStr">
        <is>
          <t>Diagnose</t>
        </is>
      </c>
    </row>
    <row r="4" ht="16" customHeight="1">
      <c r="A4" s="159" t="n"/>
      <c r="B4" s="160" t="n"/>
      <c r="C4" s="158">
        <f>VLOOKUP(D4,Tabela3[#All],2,FALSE)</f>
        <v/>
      </c>
      <c r="D4" s="24" t="inlineStr">
        <is>
          <t>Claudio Alberto</t>
        </is>
      </c>
      <c r="E4" s="158">
        <f>VLOOKUP(F4,Tabela3[#All],2,FALSE)</f>
        <v/>
      </c>
      <c r="F4" s="24" t="inlineStr">
        <is>
          <t>Pedro Marcelo</t>
        </is>
      </c>
      <c r="G4" s="158">
        <f>VLOOKUP(H4,Tabela3[#All],2,FALSE)</f>
        <v/>
      </c>
      <c r="H4" s="24" t="inlineStr">
        <is>
          <t>Flavio</t>
        </is>
      </c>
      <c r="I4" s="158">
        <f>VLOOKUP(J4,Tabela3[#All],2,FALSE)</f>
        <v/>
      </c>
      <c r="J4" s="24" t="inlineStr">
        <is>
          <t>Flavio</t>
        </is>
      </c>
      <c r="K4" s="158">
        <f>VLOOKUP(L4,Tabela3[#All],2,FALSE)</f>
        <v/>
      </c>
      <c r="L4" s="25" t="inlineStr">
        <is>
          <t>Cristóvão</t>
        </is>
      </c>
    </row>
    <row r="5" ht="68" customHeight="1">
      <c r="A5" s="129" t="inlineStr">
        <is>
          <t>2 AULA</t>
        </is>
      </c>
      <c r="B5" s="130" t="n">
        <v>0.8159722222222222</v>
      </c>
      <c r="C5" s="158">
        <f>VLOOKUP(D5,Tabela1[#All],2,FALSE)</f>
        <v/>
      </c>
      <c r="D5" s="6" t="inlineStr">
        <is>
          <t>Sistema de Transmissão, Suspensão e Direção</t>
        </is>
      </c>
      <c r="E5" s="158">
        <f>VLOOKUP(F5,Tabela1[#All],2,FALSE)</f>
        <v/>
      </c>
      <c r="F5" s="6" t="inlineStr">
        <is>
          <t>Motores Diesel</t>
        </is>
      </c>
      <c r="G5" s="158">
        <f>VLOOKUP(H5,Tabela1[#All],2,FALSE)</f>
        <v/>
      </c>
      <c r="H5" s="6" t="inlineStr">
        <is>
          <t xml:space="preserve">Tecnologia para Veículos Comerciais e Especiais </t>
        </is>
      </c>
      <c r="I5" s="158">
        <f>VLOOKUP(J5,Tabela1[#All],2,FALSE)</f>
        <v/>
      </c>
      <c r="J5" s="6" t="inlineStr">
        <is>
          <t xml:space="preserve">Tecnologias de Comunicação Automotiva </t>
        </is>
      </c>
      <c r="K5" s="158">
        <f>VLOOKUP(L5,Tabela1[#All],2,FALSE)</f>
        <v/>
      </c>
      <c r="L5" s="6" t="inlineStr">
        <is>
          <t>Diagnose</t>
        </is>
      </c>
    </row>
    <row r="6" ht="16" customHeight="1">
      <c r="A6" s="159" t="n"/>
      <c r="B6" s="160" t="n"/>
      <c r="C6" s="158">
        <f>VLOOKUP(D6,Tabela3[#All],2,FALSE)</f>
        <v/>
      </c>
      <c r="D6" s="24" t="inlineStr">
        <is>
          <t>Claudio Alberto</t>
        </is>
      </c>
      <c r="E6" s="158">
        <f>VLOOKUP(F6,Tabela3[#All],2,FALSE)</f>
        <v/>
      </c>
      <c r="F6" s="24" t="inlineStr">
        <is>
          <t>Pedro Marcelo</t>
        </is>
      </c>
      <c r="G6" s="158">
        <f>VLOOKUP(H6,Tabela3[#All],2,FALSE)</f>
        <v/>
      </c>
      <c r="H6" s="24" t="inlineStr">
        <is>
          <t>Flavio</t>
        </is>
      </c>
      <c r="I6" s="158">
        <f>VLOOKUP(J6,Tabela3[#All],2,FALSE)</f>
        <v/>
      </c>
      <c r="J6" s="24" t="inlineStr">
        <is>
          <t>Andre</t>
        </is>
      </c>
      <c r="K6" s="158">
        <f>VLOOKUP(L6,Tabela3[#All],2,FALSE)</f>
        <v/>
      </c>
      <c r="L6" s="25" t="inlineStr">
        <is>
          <t>Cristóvão</t>
        </is>
      </c>
    </row>
    <row r="7">
      <c r="A7" s="133" t="inlineStr">
        <is>
          <t>intervalo</t>
        </is>
      </c>
      <c r="B7" s="161" t="n"/>
      <c r="C7" s="161" t="n"/>
      <c r="D7" s="161" t="n"/>
      <c r="E7" s="161" t="n"/>
      <c r="F7" s="161" t="n"/>
      <c r="G7" s="161" t="n"/>
      <c r="H7" s="161" t="n"/>
      <c r="I7" s="161" t="n"/>
      <c r="J7" s="161" t="n"/>
      <c r="K7" s="161" t="n"/>
      <c r="L7" s="162" t="n"/>
    </row>
    <row r="8" ht="68" customHeight="1">
      <c r="A8" s="129" t="inlineStr">
        <is>
          <t>3 AULA</t>
        </is>
      </c>
      <c r="B8" s="130" t="n">
        <v>0.8576388888888888</v>
      </c>
      <c r="C8" s="158">
        <f>VLOOKUP(D8,Tabela1[#All],2,FALSE)</f>
        <v/>
      </c>
      <c r="D8" s="6" t="inlineStr">
        <is>
          <t>Sistema de Qualidade</t>
        </is>
      </c>
      <c r="E8" s="158">
        <f>VLOOKUP(F8,Tabela1[#All],2,FALSE)</f>
        <v/>
      </c>
      <c r="F8" s="6" t="inlineStr">
        <is>
          <t>Projeto de TG II</t>
        </is>
      </c>
      <c r="G8" s="158">
        <f>VLOOKUP(H8,Tabela1[#All],2,FALSE)</f>
        <v/>
      </c>
      <c r="H8" s="6" t="inlineStr">
        <is>
          <t xml:space="preserve">Tecnologia para Veículos Comerciais e Especiais </t>
        </is>
      </c>
      <c r="I8" s="158">
        <f>VLOOKUP(J8,Tabela1[#All],2,FALSE)</f>
        <v/>
      </c>
      <c r="J8" s="6" t="inlineStr">
        <is>
          <t xml:space="preserve">Tecnologias de Comunicação Automotiva </t>
        </is>
      </c>
      <c r="K8" s="158">
        <f>VLOOKUP(L8,Tabela1[#All],2,FALSE)</f>
        <v/>
      </c>
      <c r="L8" s="6" t="inlineStr">
        <is>
          <t>Diagnose</t>
        </is>
      </c>
    </row>
    <row r="9" ht="32" customHeight="1">
      <c r="A9" s="159" t="n"/>
      <c r="B9" s="160" t="n"/>
      <c r="C9" s="158">
        <f>VLOOKUP(D9,Tabela3[#All],2,FALSE)</f>
        <v/>
      </c>
      <c r="D9" s="24" t="inlineStr">
        <is>
          <t>Francisco Antonio</t>
        </is>
      </c>
      <c r="E9" s="158">
        <f>VLOOKUP(F9,Tabela3[#All],2,FALSE)</f>
        <v/>
      </c>
      <c r="F9" s="24" t="inlineStr">
        <is>
          <t>Claudio Alberto</t>
        </is>
      </c>
      <c r="G9" s="158">
        <f>VLOOKUP(H9,Tabela3[#All],2,FALSE)</f>
        <v/>
      </c>
      <c r="H9" s="24" t="inlineStr">
        <is>
          <t>Flavio</t>
        </is>
      </c>
      <c r="I9" s="158">
        <f>VLOOKUP(J9,Tabela3[#All],2,FALSE)</f>
        <v/>
      </c>
      <c r="J9" s="24" t="inlineStr">
        <is>
          <t>Andre</t>
        </is>
      </c>
      <c r="K9" s="158">
        <f>VLOOKUP(L9,Tabela3[#All],2,FALSE)</f>
        <v/>
      </c>
      <c r="L9" s="25" t="inlineStr">
        <is>
          <t>Cristóvão</t>
        </is>
      </c>
    </row>
    <row r="10" ht="68" customHeight="1">
      <c r="A10" s="129" t="inlineStr">
        <is>
          <t>4 AULA</t>
        </is>
      </c>
      <c r="B10" s="130" t="n">
        <v>0.8923611111111112</v>
      </c>
      <c r="C10" s="158">
        <f>VLOOKUP(D10,Tabela1[#All],2,FALSE)</f>
        <v/>
      </c>
      <c r="D10" s="6" t="inlineStr">
        <is>
          <t>Sistema de Transmissão, Suspensão e Direção</t>
        </is>
      </c>
      <c r="E10" s="158">
        <f>VLOOKUP(F10,Tabela1[#All],2,FALSE)</f>
        <v/>
      </c>
      <c r="F10" s="6" t="inlineStr">
        <is>
          <t>Projeto de TG II</t>
        </is>
      </c>
      <c r="G10" s="158">
        <f>VLOOKUP(H10,Tabela1[#All],2,FALSE)</f>
        <v/>
      </c>
      <c r="H10" s="6" t="inlineStr">
        <is>
          <t>Compatibilidade Eletromágnética Veicular</t>
        </is>
      </c>
      <c r="I10" s="158">
        <f>VLOOKUP(J10,Tabela1[#All],2,FALSE)</f>
        <v/>
      </c>
      <c r="J10" s="6" t="inlineStr">
        <is>
          <t xml:space="preserve">Tecnologias de Comunicação Automotiva </t>
        </is>
      </c>
      <c r="K10" s="158">
        <f>VLOOKUP(L10,Tabela1[#All],2,FALSE)</f>
        <v/>
      </c>
      <c r="L10" s="6" t="inlineStr">
        <is>
          <t>Diagnose</t>
        </is>
      </c>
    </row>
    <row r="11" ht="16" customHeight="1">
      <c r="A11" s="159" t="n"/>
      <c r="B11" s="160" t="n"/>
      <c r="C11" s="158">
        <f>VLOOKUP(D11,Tabela3[#All],2,FALSE)</f>
        <v/>
      </c>
      <c r="D11" s="24" t="inlineStr">
        <is>
          <t>Claudio Alberto</t>
        </is>
      </c>
      <c r="E11" s="158">
        <f>VLOOKUP(F11,Tabela3[#All],2,FALSE)</f>
        <v/>
      </c>
      <c r="F11" s="24" t="inlineStr">
        <is>
          <t>Claudio Alberto</t>
        </is>
      </c>
      <c r="G11" s="158">
        <f>VLOOKUP(H11,Tabela3[#All],2,FALSE)</f>
        <v/>
      </c>
      <c r="H11" s="24" t="inlineStr">
        <is>
          <t>Cristóvão</t>
        </is>
      </c>
      <c r="I11" s="158">
        <f>VLOOKUP(J11,Tabela3[#All],2,FALSE)</f>
        <v/>
      </c>
      <c r="J11" s="24" t="inlineStr">
        <is>
          <t>Andre</t>
        </is>
      </c>
      <c r="K11" s="158">
        <f>VLOOKUP(L11,Tabela3[#All],2,FALSE)</f>
        <v/>
      </c>
      <c r="L11" s="25" t="inlineStr">
        <is>
          <t>Cristóvão</t>
        </is>
      </c>
    </row>
    <row r="12" ht="68" customHeight="1">
      <c r="A12" s="129" t="inlineStr">
        <is>
          <t>5 AULA</t>
        </is>
      </c>
      <c r="B12" s="130" t="n">
        <v>0.9270833333333334</v>
      </c>
      <c r="C12" s="158">
        <f>VLOOKUP(D12,Tabela1[#All],2,FALSE)</f>
        <v/>
      </c>
      <c r="D12" s="6" t="inlineStr">
        <is>
          <t>Sistema de Transmissão, Suspensão e Direção</t>
        </is>
      </c>
      <c r="E12" s="158">
        <f>VLOOKUP(F12,Tabela1[#All],2,FALSE)</f>
        <v/>
      </c>
      <c r="F12" s="6" t="inlineStr">
        <is>
          <t>Sistema de Qualidade</t>
        </is>
      </c>
      <c r="G12" s="158">
        <f>VLOOKUP(H12,Tabela1[#All],2,FALSE)</f>
        <v/>
      </c>
      <c r="H12" s="6" t="inlineStr">
        <is>
          <t>Compatibilidade Eletromágnética Veicular</t>
        </is>
      </c>
      <c r="I12" s="158">
        <f>VLOOKUP(J12,Tabela1[#All],2,FALSE)</f>
        <v/>
      </c>
      <c r="J12" s="6" t="inlineStr">
        <is>
          <t xml:space="preserve">Tecnologias de Comunicação Automotiva </t>
        </is>
      </c>
      <c r="K12" s="158">
        <f>VLOOKUP(L12,Tabela1[#All],2,FALSE)</f>
        <v/>
      </c>
      <c r="L12" s="6" t="inlineStr">
        <is>
          <t>-</t>
        </is>
      </c>
    </row>
    <row r="13" ht="32" customHeight="1">
      <c r="A13" s="159" t="n"/>
      <c r="B13" s="160" t="n"/>
      <c r="C13" s="163">
        <f>VLOOKUP(D13,Tabela3[#All],2,FALSE)</f>
        <v/>
      </c>
      <c r="D13" s="24" t="inlineStr">
        <is>
          <t>Claudio Alberto</t>
        </is>
      </c>
      <c r="E13" s="163">
        <f>VLOOKUP(F13,Tabela3[#All],2,FALSE)</f>
        <v/>
      </c>
      <c r="F13" s="27" t="inlineStr">
        <is>
          <t>Francisco Antonio</t>
        </is>
      </c>
      <c r="G13" s="163">
        <f>VLOOKUP(H13,Tabela3[#All],2,FALSE)</f>
        <v/>
      </c>
      <c r="H13" s="24" t="inlineStr">
        <is>
          <t>Cristóvão</t>
        </is>
      </c>
      <c r="I13" s="163">
        <f>VLOOKUP(J13,Tabela3[#All],2,FALSE)</f>
        <v/>
      </c>
      <c r="J13" s="24" t="inlineStr">
        <is>
          <t>Andre</t>
        </is>
      </c>
      <c r="K13" s="16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48"/>
  <sheetViews>
    <sheetView tabSelected="1" topLeftCell="B1" zoomScaleNormal="70" workbookViewId="0">
      <selection activeCell="I14" sqref="I14"/>
    </sheetView>
  </sheetViews>
  <sheetFormatPr baseColWidth="10" defaultColWidth="9.1640625" defaultRowHeight="15" customHeight="1"/>
  <cols>
    <col width="2.5" customWidth="1" min="1" max="1"/>
    <col width="48.6640625" bestFit="1" customWidth="1" min="2" max="2"/>
    <col width="9.1640625" customWidth="1" style="39" min="3" max="3"/>
    <col width="2.5" customWidth="1" min="4" max="4"/>
    <col width="26.6640625" bestFit="1" customWidth="1" style="73" min="5" max="5"/>
    <col width="5.5" bestFit="1" customWidth="1" style="39" min="6" max="6"/>
    <col width="23.1640625" bestFit="1" customWidth="1" style="128" min="7" max="7"/>
    <col width="33.5" bestFit="1" customWidth="1" style="128" min="8" max="8"/>
    <col width="3" customWidth="1" min="9" max="9"/>
    <col width="2.83203125" customWidth="1" min="10" max="10"/>
    <col width="13.6640625" customWidth="1" min="11" max="12"/>
    <col width="5.6640625" bestFit="1" customWidth="1" style="39" min="13" max="13"/>
    <col width="13.33203125" bestFit="1" customWidth="1" style="39" min="14" max="14"/>
    <col width="2.5" customWidth="1" min="15" max="15"/>
    <col width="26.5" bestFit="1" customWidth="1" min="16" max="16"/>
    <col width="4.83203125" bestFit="1" customWidth="1" style="39" min="17" max="17"/>
    <col width="2.5" customWidth="1" min="18" max="18"/>
    <col width="15.5" customWidth="1" min="19" max="19"/>
    <col width="15.5" customWidth="1" style="39" min="20" max="20"/>
    <col width="9.1640625" bestFit="1" customWidth="1" min="16384" max="16384"/>
  </cols>
  <sheetData>
    <row r="1" ht="15" customHeight="1" thickBot="1"/>
    <row r="2" ht="35.5" customHeight="1">
      <c r="B2" s="166" t="inlineStr">
        <is>
          <t>Disciplina</t>
        </is>
      </c>
      <c r="C2" s="167" t="n"/>
      <c r="D2" s="3" t="n"/>
      <c r="E2" s="168" t="inlineStr">
        <is>
          <t>Professores</t>
        </is>
      </c>
      <c r="F2" s="169" t="n"/>
      <c r="G2" s="169" t="n"/>
      <c r="H2" s="170" t="n"/>
      <c r="K2" s="168" t="inlineStr">
        <is>
          <t>Laboratorio</t>
        </is>
      </c>
      <c r="L2" s="169" t="n"/>
      <c r="M2" s="169" t="n"/>
      <c r="N2" s="170" t="n"/>
      <c r="P2" s="168" t="inlineStr">
        <is>
          <t>Semestres</t>
        </is>
      </c>
      <c r="Q2" s="170" t="n"/>
      <c r="S2" s="166" t="inlineStr">
        <is>
          <t>Dias_da_semana</t>
        </is>
      </c>
      <c r="T2" s="167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147" t="inlineStr">
        <is>
          <t>ID</t>
        </is>
      </c>
      <c r="G3" s="148" t="inlineStr">
        <is>
          <t>surname</t>
        </is>
      </c>
      <c r="H3" s="149" t="inlineStr">
        <is>
          <t>email</t>
        </is>
      </c>
      <c r="J3" s="5" t="n"/>
      <c r="K3" s="19" t="inlineStr">
        <is>
          <t>Descrição</t>
        </is>
      </c>
      <c r="L3" s="125" t="inlineStr">
        <is>
          <t>andar</t>
        </is>
      </c>
      <c r="M3" s="126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7" t="n"/>
      <c r="E4" s="82" t="inlineStr">
        <is>
          <t>Sem professor</t>
        </is>
      </c>
      <c r="F4" s="128" t="n">
        <v>1834</v>
      </c>
      <c r="G4" s="127" t="inlineStr">
        <is>
          <t>-</t>
        </is>
      </c>
      <c r="H4" s="13" t="inlineStr">
        <is>
          <t>-</t>
        </is>
      </c>
      <c r="J4" s="127" t="n"/>
      <c r="K4" s="82" t="inlineStr">
        <is>
          <t>-</t>
        </is>
      </c>
      <c r="L4" s="127" t="n">
        <v>0</v>
      </c>
      <c r="M4" s="128" t="n">
        <v>1</v>
      </c>
      <c r="N4" s="17" t="n">
        <v>0</v>
      </c>
      <c r="O4" s="127" t="n"/>
      <c r="P4" s="14" t="inlineStr">
        <is>
          <t>1º SEMESTRE EA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Eletricidade Unid. de Controle Automotivo</t>
        </is>
      </c>
      <c r="C5" s="41">
        <f>ROW() - 3</f>
        <v/>
      </c>
      <c r="D5" s="127" t="n"/>
      <c r="E5" s="84" t="inlineStr">
        <is>
          <t>Anna Renata</t>
        </is>
      </c>
      <c r="F5" s="128" t="n">
        <v>1835</v>
      </c>
      <c r="G5" s="127" t="inlineStr">
        <is>
          <t>da Silva Marcondes</t>
        </is>
      </c>
      <c r="H5" s="13" t="inlineStr">
        <is>
          <t>anna.marcondes@fatec.sp.gov.br</t>
        </is>
      </c>
      <c r="J5" s="127" t="n"/>
      <c r="K5" s="82" t="inlineStr">
        <is>
          <t>Sala-1</t>
        </is>
      </c>
      <c r="L5" s="127" t="n">
        <v>2</v>
      </c>
      <c r="M5" s="128" t="n">
        <v>2</v>
      </c>
      <c r="N5" s="17" t="n">
        <v>31</v>
      </c>
      <c r="O5" s="127" t="n"/>
      <c r="P5" s="14" t="inlineStr">
        <is>
          <t>2º SEMESTRE EA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Eletrônica Digital I</t>
        </is>
      </c>
      <c r="C6" s="41">
        <f>ROW() - 3</f>
        <v/>
      </c>
      <c r="D6" s="127" t="n"/>
      <c r="E6" s="84" t="inlineStr">
        <is>
          <t>Pedro Marcelo</t>
        </is>
      </c>
      <c r="F6" s="128" t="n">
        <v>1852</v>
      </c>
      <c r="G6" s="127" t="inlineStr">
        <is>
          <t>Alves Ferreira Pinto</t>
        </is>
      </c>
      <c r="H6" s="150" t="inlineStr">
        <is>
          <t>pedro.pinto9@fatec.sp.gov.br</t>
        </is>
      </c>
      <c r="J6" s="127" t="n"/>
      <c r="K6" s="82" t="inlineStr">
        <is>
          <t>Sala-2</t>
        </is>
      </c>
      <c r="L6" s="127" t="n">
        <v>2</v>
      </c>
      <c r="M6" s="128" t="n">
        <v>3</v>
      </c>
      <c r="N6" s="17" t="n">
        <v>31</v>
      </c>
      <c r="O6" s="127" t="n"/>
      <c r="P6" s="14" t="inlineStr">
        <is>
          <t>3º SEMESTRE EA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Desenho Técnico I</t>
        </is>
      </c>
      <c r="C7" s="41">
        <f>ROW() - 3</f>
        <v/>
      </c>
      <c r="D7" s="127" t="n"/>
      <c r="E7" s="84" t="inlineStr">
        <is>
          <t>Clayton</t>
        </is>
      </c>
      <c r="F7" s="128" t="n">
        <v>1854</v>
      </c>
      <c r="G7" s="127" t="inlineStr">
        <is>
          <t>Koba</t>
        </is>
      </c>
      <c r="H7" s="150" t="inlineStr">
        <is>
          <t>clayton.koba@fatec.sp.gov.br</t>
        </is>
      </c>
      <c r="J7" s="127" t="n"/>
      <c r="K7" s="82" t="inlineStr">
        <is>
          <t>Sala-3</t>
        </is>
      </c>
      <c r="L7" s="127" t="n">
        <v>1</v>
      </c>
      <c r="M7" s="128" t="n">
        <v>4</v>
      </c>
      <c r="N7" s="17" t="n">
        <v>31</v>
      </c>
      <c r="O7" s="127" t="n"/>
      <c r="P7" s="14" t="inlineStr">
        <is>
          <t>4º SEMESTRE EA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6" customHeight="1" thickBot="1">
      <c r="B8" s="34" t="inlineStr">
        <is>
          <t>Física Geral e Aplicada</t>
        </is>
      </c>
      <c r="C8" s="41">
        <f>ROW() - 3</f>
        <v/>
      </c>
      <c r="D8" s="127" t="n"/>
      <c r="E8" s="84" t="inlineStr">
        <is>
          <t>Cristóvão</t>
        </is>
      </c>
      <c r="F8" s="128" t="n">
        <v>1855</v>
      </c>
      <c r="G8" s="127" t="inlineStr">
        <is>
          <t>Guimarães Miranda</t>
        </is>
      </c>
      <c r="H8" s="13" t="inlineStr">
        <is>
          <t>cristovao.miranda@fatec.sp.gov.br</t>
        </is>
      </c>
      <c r="J8" s="127" t="n"/>
      <c r="K8" s="82" t="inlineStr">
        <is>
          <t>Sala-4</t>
        </is>
      </c>
      <c r="L8" s="127" t="n">
        <v>1</v>
      </c>
      <c r="M8" s="128" t="n">
        <v>5</v>
      </c>
      <c r="N8" s="17" t="n">
        <v>31</v>
      </c>
      <c r="O8" s="127" t="n"/>
      <c r="P8" s="14" t="inlineStr">
        <is>
          <t>5º SEMESTRE EA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6" customHeight="1" thickBot="1">
      <c r="B9" s="34" t="inlineStr">
        <is>
          <t>Metrologia Básica</t>
        </is>
      </c>
      <c r="C9" s="41">
        <f>ROW() - 3</f>
        <v/>
      </c>
      <c r="D9" s="127" t="n"/>
      <c r="E9" s="84" t="inlineStr">
        <is>
          <t>William</t>
        </is>
      </c>
      <c r="F9" s="128" t="n">
        <v>1856</v>
      </c>
      <c r="G9" s="127" t="inlineStr">
        <is>
          <t>Gonzaga Pereira</t>
        </is>
      </c>
      <c r="H9" s="13" t="inlineStr">
        <is>
          <t>wiliam.pereira@fatec.sp.gov.br</t>
        </is>
      </c>
      <c r="J9" s="127" t="n"/>
      <c r="K9" s="82" t="inlineStr">
        <is>
          <t>Sala-5</t>
        </is>
      </c>
      <c r="L9" s="127" t="n">
        <v>2</v>
      </c>
      <c r="M9" s="128" t="n">
        <v>6</v>
      </c>
      <c r="N9" s="17" t="n">
        <v>31</v>
      </c>
      <c r="O9" s="127" t="n"/>
      <c r="P9" s="16" t="inlineStr">
        <is>
          <t>6º SEMESTRE EA - 2023</t>
        </is>
      </c>
      <c r="Q9" s="18" t="n">
        <v>6</v>
      </c>
    </row>
    <row r="10">
      <c r="B10" s="34" t="inlineStr">
        <is>
          <t>Cálculo I</t>
        </is>
      </c>
      <c r="C10" s="41">
        <f>ROW() - 3</f>
        <v/>
      </c>
      <c r="D10" s="127" t="n"/>
      <c r="E10" s="84" t="inlineStr">
        <is>
          <t>Livia</t>
        </is>
      </c>
      <c r="F10" s="128" t="n">
        <v>1857</v>
      </c>
      <c r="G10" s="127" t="inlineStr">
        <is>
          <t>de Souza Ribeiro</t>
        </is>
      </c>
      <c r="H10" s="13" t="inlineStr">
        <is>
          <t>livia.ribeiro@fatec.sp.gov.br</t>
        </is>
      </c>
      <c r="J10" s="127" t="n"/>
      <c r="K10" s="82" t="inlineStr">
        <is>
          <t>Sala-6</t>
        </is>
      </c>
      <c r="L10" s="127" t="n">
        <v>2</v>
      </c>
      <c r="M10" s="128" t="n">
        <v>7</v>
      </c>
      <c r="N10" s="17" t="n">
        <v>31</v>
      </c>
      <c r="O10" s="127" t="n"/>
      <c r="Q10" s="128" t="n"/>
    </row>
    <row r="11">
      <c r="B11" s="34" t="inlineStr">
        <is>
          <t>Comunicação Empresarial</t>
        </is>
      </c>
      <c r="C11" s="41">
        <f>ROW() - 3</f>
        <v/>
      </c>
      <c r="D11" s="127" t="n"/>
      <c r="E11" s="79" t="inlineStr">
        <is>
          <t>Claudemir</t>
        </is>
      </c>
      <c r="F11" s="128" t="n">
        <v>1858</v>
      </c>
      <c r="G11" s="128" t="inlineStr">
        <is>
          <t>Stellati</t>
        </is>
      </c>
      <c r="H11" s="151" t="inlineStr">
        <is>
          <t>claudemir.stellati@fatec.sp.gov.br</t>
        </is>
      </c>
      <c r="J11" s="127" t="n"/>
      <c r="K11" s="82" t="inlineStr">
        <is>
          <t>Sala-7</t>
        </is>
      </c>
      <c r="L11" s="127" t="n">
        <v>1</v>
      </c>
      <c r="M11" s="128" t="n">
        <v>8</v>
      </c>
      <c r="N11" s="17" t="n">
        <v>31</v>
      </c>
      <c r="O11" s="127" t="n"/>
      <c r="Q11" s="128" t="n"/>
    </row>
    <row r="12">
      <c r="B12" s="34" t="inlineStr">
        <is>
          <t>Inglês I</t>
        </is>
      </c>
      <c r="C12" s="41">
        <f>ROW() - 3</f>
        <v/>
      </c>
      <c r="D12" s="127" t="n"/>
      <c r="E12" s="84" t="inlineStr">
        <is>
          <t>Luiz Paulo</t>
        </is>
      </c>
      <c r="F12" s="128" t="n">
        <v>1850</v>
      </c>
      <c r="G12" s="127" t="inlineStr">
        <is>
          <t>Zanetti</t>
        </is>
      </c>
      <c r="H12" s="13" t="inlineStr">
        <is>
          <t>luiz.zanetti@fatec.sp.gov.br</t>
        </is>
      </c>
      <c r="J12" s="127" t="n"/>
      <c r="K12" s="82" t="inlineStr">
        <is>
          <t>Sala-8</t>
        </is>
      </c>
      <c r="L12" s="127" t="n">
        <v>1</v>
      </c>
      <c r="M12" s="128" t="n">
        <v>9</v>
      </c>
      <c r="N12" s="17" t="n">
        <v>31</v>
      </c>
      <c r="O12" s="127" t="n"/>
      <c r="Q12" s="128" t="n"/>
    </row>
    <row r="13">
      <c r="B13" s="34" t="inlineStr">
        <is>
          <t>Eletrônica Digital II</t>
        </is>
      </c>
      <c r="C13" s="41">
        <f>ROW() - 3</f>
        <v/>
      </c>
      <c r="D13" s="127" t="n"/>
      <c r="E13" s="84" t="inlineStr">
        <is>
          <t>Flavio</t>
        </is>
      </c>
      <c r="F13" s="128" t="n">
        <v>1859</v>
      </c>
      <c r="G13" s="127" t="inlineStr">
        <is>
          <t>Groh</t>
        </is>
      </c>
      <c r="H13" s="13" t="inlineStr">
        <is>
          <t>flavio.groh@fatec.sp.gov.br</t>
        </is>
      </c>
      <c r="J13" s="127" t="n"/>
      <c r="K13" s="82" t="inlineStr">
        <is>
          <t>Sala-9</t>
        </is>
      </c>
      <c r="L13" s="127" t="n">
        <v>2</v>
      </c>
      <c r="M13" s="128" t="n">
        <v>10</v>
      </c>
      <c r="N13" s="17" t="n">
        <v>31</v>
      </c>
      <c r="O13" s="127" t="n"/>
      <c r="Q13" s="128" t="n"/>
    </row>
    <row r="14">
      <c r="B14" s="34" t="inlineStr">
        <is>
          <t>Eletrônica Analógica I</t>
        </is>
      </c>
      <c r="C14" s="41">
        <f>ROW() - 3</f>
        <v/>
      </c>
      <c r="D14" s="127" t="n"/>
      <c r="E14" s="84" t="inlineStr">
        <is>
          <t>Andre</t>
        </is>
      </c>
      <c r="F14" s="128" t="n">
        <v>1860</v>
      </c>
      <c r="G14" s="127" t="inlineStr">
        <is>
          <t>-</t>
        </is>
      </c>
      <c r="H14" s="150" t="inlineStr">
        <is>
          <t>andre@fatec.sp.gov.br</t>
        </is>
      </c>
      <c r="J14" s="127" t="n"/>
      <c r="K14" s="82" t="inlineStr">
        <is>
          <t>Sala-10</t>
        </is>
      </c>
      <c r="L14" s="127" t="n">
        <v>2</v>
      </c>
      <c r="M14" s="128" t="n">
        <v>11</v>
      </c>
      <c r="N14" s="17" t="n">
        <v>31</v>
      </c>
      <c r="O14" s="127" t="n"/>
      <c r="Q14" s="128" t="n"/>
    </row>
    <row r="15">
      <c r="B15" s="34" t="inlineStr">
        <is>
          <t>Linguagem e Técnica de Programação</t>
        </is>
      </c>
      <c r="C15" s="41">
        <f>ROW() - 3</f>
        <v/>
      </c>
      <c r="D15" s="127" t="n"/>
      <c r="E15" s="84" t="inlineStr">
        <is>
          <t>Vinicius</t>
        </is>
      </c>
      <c r="F15" s="128" t="n">
        <v>1861</v>
      </c>
      <c r="G15" s="127" t="inlineStr">
        <is>
          <t>-</t>
        </is>
      </c>
      <c r="H15" s="150" t="inlineStr">
        <is>
          <t>vinicius@fatec.sp.gov.br</t>
        </is>
      </c>
      <c r="J15" s="127" t="n"/>
      <c r="K15" s="82" t="inlineStr">
        <is>
          <t>Sala-11</t>
        </is>
      </c>
      <c r="L15" s="127" t="n">
        <v>1</v>
      </c>
      <c r="M15" s="128" t="n">
        <v>12</v>
      </c>
      <c r="N15" s="17" t="n">
        <v>31</v>
      </c>
      <c r="O15" s="127" t="n"/>
      <c r="Q15" s="128" t="n"/>
    </row>
    <row r="16">
      <c r="B16" s="34" t="inlineStr">
        <is>
          <t>Física Geral e Aplicada II</t>
        </is>
      </c>
      <c r="C16" s="41">
        <f>ROW() - 3</f>
        <v/>
      </c>
      <c r="D16" s="127" t="n"/>
      <c r="E16" s="84" t="inlineStr">
        <is>
          <t>Antonio</t>
        </is>
      </c>
      <c r="F16" s="128" t="n">
        <v>1862</v>
      </c>
      <c r="G16" s="127" t="inlineStr">
        <is>
          <t>Vieira da Silva</t>
        </is>
      </c>
      <c r="H16" s="152" t="inlineStr">
        <is>
          <t xml:space="preserve">antonio.silva102@fatec.sp.gov.br </t>
        </is>
      </c>
      <c r="J16" s="127" t="n"/>
      <c r="K16" s="82" t="inlineStr">
        <is>
          <t>Sala-12</t>
        </is>
      </c>
      <c r="L16" s="127" t="n">
        <v>1</v>
      </c>
      <c r="M16" s="128" t="n">
        <v>13</v>
      </c>
      <c r="N16" s="17" t="n">
        <v>31</v>
      </c>
      <c r="O16" s="127" t="n"/>
      <c r="Q16" s="128" t="n"/>
    </row>
    <row r="17">
      <c r="B17" s="34" t="inlineStr">
        <is>
          <t>Fenômenos de Transporte</t>
        </is>
      </c>
      <c r="C17" s="41">
        <f>ROW() - 3</f>
        <v/>
      </c>
      <c r="D17" s="127" t="n"/>
      <c r="E17" s="84" t="inlineStr">
        <is>
          <t>Gerson</t>
        </is>
      </c>
      <c r="F17" s="128" t="n">
        <v>1863</v>
      </c>
      <c r="G17" s="128" t="inlineStr">
        <is>
          <t>de Freitas Junior</t>
        </is>
      </c>
      <c r="H17" s="152" t="inlineStr">
        <is>
          <t>gerson.freitas2@fatec.sp.gov.br</t>
        </is>
      </c>
      <c r="J17" s="127" t="n"/>
      <c r="K17" s="82" t="inlineStr">
        <is>
          <t>Sala-13</t>
        </is>
      </c>
      <c r="L17" s="127" t="n">
        <v>2</v>
      </c>
      <c r="M17" s="128" t="n">
        <v>14</v>
      </c>
      <c r="N17" s="17" t="n">
        <v>31</v>
      </c>
      <c r="O17" s="127" t="n"/>
      <c r="Q17" s="128" t="n"/>
    </row>
    <row r="18">
      <c r="B18" s="34" t="inlineStr">
        <is>
          <t>Cálculo II</t>
        </is>
      </c>
      <c r="C18" s="41">
        <f>ROW() - 3</f>
        <v/>
      </c>
      <c r="D18" s="127" t="n"/>
      <c r="E18" s="79" t="inlineStr">
        <is>
          <t>Carlos Vitor</t>
        </is>
      </c>
      <c r="F18" s="128" t="n">
        <v>1864</v>
      </c>
      <c r="G18" s="127" t="inlineStr">
        <is>
          <t>-</t>
        </is>
      </c>
      <c r="H18" s="152" t="inlineStr">
        <is>
          <t>carlos.vitor@fatec.sp.gov.br</t>
        </is>
      </c>
      <c r="J18" s="127" t="n"/>
      <c r="K18" s="82" t="inlineStr">
        <is>
          <t>Sala-14</t>
        </is>
      </c>
      <c r="L18" s="127" t="n">
        <v>2</v>
      </c>
      <c r="M18" s="128" t="n">
        <v>15</v>
      </c>
      <c r="N18" s="17" t="n">
        <v>31</v>
      </c>
      <c r="O18" s="127" t="n"/>
      <c r="Q18" s="128" t="n"/>
    </row>
    <row r="19">
      <c r="B19" s="34" t="inlineStr">
        <is>
          <t>Motores de Combustão Interna I</t>
        </is>
      </c>
      <c r="C19" s="41">
        <f>ROW() - 3</f>
        <v/>
      </c>
      <c r="D19" s="127" t="n"/>
      <c r="E19" s="84" t="inlineStr">
        <is>
          <t>Giovanna</t>
        </is>
      </c>
      <c r="F19" s="128" t="n">
        <v>1853</v>
      </c>
      <c r="G19" s="128" t="inlineStr">
        <is>
          <t>-3</t>
        </is>
      </c>
      <c r="H19" s="153" t="inlineStr">
        <is>
          <t>giovanna@fatec.sp.gov.br</t>
        </is>
      </c>
      <c r="J19" s="127" t="n"/>
      <c r="K19" s="82" t="inlineStr">
        <is>
          <t>Sala-15</t>
        </is>
      </c>
      <c r="L19" s="127" t="n">
        <v>1</v>
      </c>
      <c r="M19" s="128" t="n">
        <v>16</v>
      </c>
      <c r="N19" s="17" t="n">
        <v>31</v>
      </c>
      <c r="O19" s="127" t="n"/>
      <c r="Q19" s="128" t="n"/>
    </row>
    <row r="20">
      <c r="B20" s="34" t="inlineStr">
        <is>
          <t>Sensores e Atuadores</t>
        </is>
      </c>
      <c r="C20" s="41">
        <f>ROW() - 3</f>
        <v/>
      </c>
      <c r="D20" s="127" t="n"/>
      <c r="E20" s="79" t="inlineStr">
        <is>
          <t>Francisco Antonio</t>
        </is>
      </c>
      <c r="F20" s="128" t="n">
        <v>1839</v>
      </c>
      <c r="G20" s="128" t="inlineStr">
        <is>
          <t>Antonio Maciel Novaes</t>
        </is>
      </c>
      <c r="H20" s="152" t="inlineStr">
        <is>
          <t>francisco.novaes01@fatec.sp.gov.br</t>
        </is>
      </c>
      <c r="J20" s="127" t="n"/>
      <c r="K20" s="82" t="inlineStr">
        <is>
          <t>Sala-16</t>
        </is>
      </c>
      <c r="L20" s="127" t="n">
        <v>1</v>
      </c>
      <c r="M20" s="128" t="n">
        <v>17</v>
      </c>
      <c r="N20" s="17" t="n">
        <v>31</v>
      </c>
      <c r="O20" s="127" t="n"/>
      <c r="Q20" s="128" t="n"/>
    </row>
    <row r="21">
      <c r="B21" s="34" t="inlineStr">
        <is>
          <t>Eletrônica Analógica II</t>
        </is>
      </c>
      <c r="C21" s="41">
        <f>ROW() - 3</f>
        <v/>
      </c>
      <c r="D21" s="127" t="n"/>
      <c r="E21" s="84" t="inlineStr">
        <is>
          <t>Claudio Alberto</t>
        </is>
      </c>
      <c r="F21" s="128" t="n">
        <v>1865</v>
      </c>
      <c r="G21" s="128" t="inlineStr">
        <is>
          <t>Langui</t>
        </is>
      </c>
      <c r="H21" s="152" t="inlineStr">
        <is>
          <t>claudio.langui@fatec.sp.gov.br</t>
        </is>
      </c>
      <c r="J21" s="127" t="n"/>
      <c r="K21" s="82" t="inlineStr">
        <is>
          <t>Sala-17</t>
        </is>
      </c>
      <c r="L21" s="127" t="n">
        <v>2</v>
      </c>
      <c r="M21" s="128" t="n">
        <v>18</v>
      </c>
      <c r="N21" s="17" t="n">
        <v>31</v>
      </c>
      <c r="O21" s="127" t="n"/>
      <c r="Q21" s="128" t="n"/>
    </row>
    <row r="22">
      <c r="B22" s="34" t="inlineStr">
        <is>
          <t>Microcontroladores</t>
        </is>
      </c>
      <c r="C22" s="41">
        <f>ROW() - 3</f>
        <v/>
      </c>
      <c r="D22" s="127" t="n"/>
      <c r="E22" s="79" t="n"/>
      <c r="F22" s="128" t="n"/>
      <c r="G22" s="127" t="n"/>
      <c r="H22" s="13" t="n"/>
      <c r="J22" s="127" t="n"/>
      <c r="K22" s="82" t="inlineStr">
        <is>
          <t>Sala-18</t>
        </is>
      </c>
      <c r="L22" s="127" t="n">
        <v>2</v>
      </c>
      <c r="M22" s="128" t="n">
        <v>19</v>
      </c>
      <c r="N22" s="17" t="n">
        <v>31</v>
      </c>
      <c r="O22" s="127" t="n"/>
      <c r="Q22" s="128" t="n"/>
    </row>
    <row r="23">
      <c r="B23" s="34" t="inlineStr">
        <is>
          <t>Controle</t>
        </is>
      </c>
      <c r="C23" s="41">
        <f>ROW() - 3</f>
        <v/>
      </c>
      <c r="D23" s="127" t="n"/>
      <c r="E23" s="79" t="n"/>
      <c r="F23" s="128" t="n"/>
      <c r="G23" s="128" t="n"/>
      <c r="H23" s="151" t="n"/>
      <c r="J23" s="127" t="n"/>
      <c r="K23" s="82" t="inlineStr">
        <is>
          <t>Sala-19</t>
        </is>
      </c>
      <c r="L23" s="127" t="n">
        <v>1</v>
      </c>
      <c r="M23" s="128" t="n">
        <v>20</v>
      </c>
      <c r="N23" s="17" t="n">
        <v>31</v>
      </c>
      <c r="O23" s="127" t="n"/>
      <c r="Q23" s="128" t="n"/>
    </row>
    <row r="24">
      <c r="B24" s="34" t="inlineStr">
        <is>
          <t>Estatística Básica</t>
        </is>
      </c>
      <c r="C24" s="41">
        <f>ROW() - 3</f>
        <v/>
      </c>
      <c r="D24" s="127" t="n"/>
      <c r="E24" s="79" t="n"/>
      <c r="F24" s="128" t="n"/>
      <c r="G24" s="128" t="n"/>
      <c r="H24" s="17" t="n"/>
      <c r="J24" s="127" t="n"/>
      <c r="K24" s="82" t="inlineStr">
        <is>
          <t>Sala-20</t>
        </is>
      </c>
      <c r="L24" s="127" t="n">
        <v>1</v>
      </c>
      <c r="M24" s="128" t="n">
        <v>21</v>
      </c>
      <c r="N24" s="17" t="n">
        <v>31</v>
      </c>
      <c r="O24" s="127" t="n"/>
      <c r="Q24" s="128" t="n"/>
    </row>
    <row r="25">
      <c r="B25" s="34" t="inlineStr">
        <is>
          <t>Fundamentos de Cálculo Numérico</t>
        </is>
      </c>
      <c r="C25" s="41">
        <f>ROW() - 3</f>
        <v/>
      </c>
      <c r="D25" s="127" t="n"/>
      <c r="E25" s="79" t="n"/>
      <c r="F25" s="128" t="n"/>
      <c r="G25" s="128" t="n"/>
      <c r="H25" s="17" t="n"/>
      <c r="J25" s="127" t="n"/>
      <c r="K25" s="82" t="inlineStr">
        <is>
          <t>Laboratorio-1</t>
        </is>
      </c>
      <c r="L25" s="127" t="n">
        <v>2</v>
      </c>
      <c r="M25" s="128" t="n">
        <v>22</v>
      </c>
      <c r="N25" s="17" t="n">
        <v>31</v>
      </c>
      <c r="O25" s="127" t="n"/>
      <c r="Q25" s="128" t="n"/>
    </row>
    <row r="26">
      <c r="B26" s="34" t="inlineStr">
        <is>
          <t>Motores de Combustão Interna II</t>
        </is>
      </c>
      <c r="C26" s="41">
        <f>ROW() - 3</f>
        <v/>
      </c>
      <c r="D26" s="127" t="n"/>
      <c r="E26" s="79" t="n"/>
      <c r="F26" s="128" t="n"/>
      <c r="G26" s="128" t="n"/>
      <c r="H26" s="17" t="n"/>
      <c r="J26" s="127" t="n"/>
      <c r="K26" s="82" t="inlineStr">
        <is>
          <t>Laboratorio-2</t>
        </is>
      </c>
      <c r="L26" s="127" t="n">
        <v>2</v>
      </c>
      <c r="M26" s="128" t="n">
        <v>23</v>
      </c>
      <c r="N26" s="17" t="n">
        <v>31</v>
      </c>
      <c r="O26" s="127" t="n"/>
      <c r="Q26" s="128" t="n"/>
    </row>
    <row r="27">
      <c r="B27" s="34" t="inlineStr">
        <is>
          <t>Redes de Comunicação Automotiva</t>
        </is>
      </c>
      <c r="C27" s="41">
        <f>ROW() - 3</f>
        <v/>
      </c>
      <c r="D27" s="127" t="n"/>
      <c r="E27" s="79" t="n"/>
      <c r="F27" s="128" t="n"/>
      <c r="G27" s="128" t="n"/>
      <c r="H27" s="17" t="n"/>
      <c r="J27" s="127" t="n"/>
      <c r="K27" s="82" t="inlineStr">
        <is>
          <t>Laboratorio-3</t>
        </is>
      </c>
      <c r="L27" s="127" t="n">
        <v>2</v>
      </c>
      <c r="M27" s="128" t="n">
        <v>24</v>
      </c>
      <c r="N27" s="17" t="n">
        <v>31</v>
      </c>
      <c r="O27" s="127" t="n"/>
      <c r="Q27" s="128" t="n"/>
    </row>
    <row r="28">
      <c r="B28" s="34" t="inlineStr">
        <is>
          <t>Carga e Partida</t>
        </is>
      </c>
      <c r="C28" s="41">
        <f>ROW() - 3</f>
        <v/>
      </c>
      <c r="D28" s="127" t="n"/>
      <c r="E28" s="79" t="n"/>
      <c r="F28" s="128" t="n"/>
      <c r="G28" s="128" t="n"/>
      <c r="H28" s="17" t="n"/>
      <c r="J28" s="127" t="n"/>
      <c r="K28" s="82" t="inlineStr">
        <is>
          <t>Laboratorio-4</t>
        </is>
      </c>
      <c r="L28" s="127" t="n">
        <v>2</v>
      </c>
      <c r="M28" s="128" t="n">
        <v>25</v>
      </c>
      <c r="N28" s="17" t="n">
        <v>31</v>
      </c>
      <c r="O28" s="127" t="n"/>
      <c r="Q28" s="128" t="n"/>
    </row>
    <row r="29">
      <c r="B29" s="34" t="inlineStr">
        <is>
          <t>Unidades de Gerenciamento Automotivo</t>
        </is>
      </c>
      <c r="C29" s="41">
        <f>ROW() - 3</f>
        <v/>
      </c>
      <c r="D29" s="127" t="n"/>
      <c r="E29" s="79" t="n"/>
      <c r="F29" s="128" t="n"/>
      <c r="G29" s="128" t="n"/>
      <c r="H29" s="17" t="n"/>
      <c r="J29" s="127" t="n"/>
      <c r="K29" s="82" t="inlineStr">
        <is>
          <t>Laboratorio-5</t>
        </is>
      </c>
      <c r="L29" s="127" t="n">
        <v>1</v>
      </c>
      <c r="M29" s="128" t="n">
        <v>26</v>
      </c>
      <c r="N29" s="17" t="n">
        <v>31</v>
      </c>
      <c r="O29" s="127" t="n"/>
      <c r="Q29" s="128" t="n"/>
    </row>
    <row r="30">
      <c r="B30" s="34" t="inlineStr">
        <is>
          <t>Sistema de Conforto, Conveniência e  Segurança</t>
        </is>
      </c>
      <c r="C30" s="41">
        <f>ROW() - 3</f>
        <v/>
      </c>
      <c r="D30" s="127" t="n"/>
      <c r="E30" s="79" t="n"/>
      <c r="F30" s="128" t="n"/>
      <c r="G30" s="128" t="n"/>
      <c r="H30" s="17" t="n"/>
      <c r="J30" s="127" t="n"/>
      <c r="K30" s="82" t="inlineStr">
        <is>
          <t>Laboratorio-6</t>
        </is>
      </c>
      <c r="L30" s="127" t="n">
        <v>1</v>
      </c>
      <c r="M30" s="128" t="n">
        <v>27</v>
      </c>
      <c r="N30" s="17" t="n">
        <v>31</v>
      </c>
      <c r="O30" s="127" t="n"/>
      <c r="Q30" s="128" t="n"/>
    </row>
    <row r="31">
      <c r="B31" s="34" t="inlineStr">
        <is>
          <t>Meio Ambiente</t>
        </is>
      </c>
      <c r="C31" s="41">
        <f>ROW() - 3</f>
        <v/>
      </c>
      <c r="D31" s="127" t="n"/>
      <c r="E31" s="79" t="n"/>
      <c r="F31" s="128" t="n"/>
      <c r="G31" s="128" t="n"/>
      <c r="H31" s="17" t="n"/>
      <c r="J31" s="127" t="n"/>
      <c r="K31" s="82" t="inlineStr">
        <is>
          <t>Sala-Maker</t>
        </is>
      </c>
      <c r="L31" s="127" t="n">
        <v>1</v>
      </c>
      <c r="M31" s="128" t="n">
        <v>28</v>
      </c>
      <c r="N31" s="17" t="n">
        <v>31</v>
      </c>
      <c r="O31" s="127" t="n"/>
      <c r="Q31" s="128" t="n"/>
    </row>
    <row r="32">
      <c r="B32" s="34" t="inlineStr">
        <is>
          <t>Hidropneumática</t>
        </is>
      </c>
      <c r="C32" s="41">
        <f>ROW() - 3</f>
        <v/>
      </c>
      <c r="D32" s="127" t="n"/>
      <c r="E32" s="79" t="n"/>
      <c r="F32" s="128" t="n"/>
      <c r="G32" s="128" t="n"/>
      <c r="H32" s="17" t="n"/>
      <c r="J32" s="127" t="n"/>
      <c r="K32" s="82" t="n"/>
      <c r="L32" s="127" t="n"/>
      <c r="M32" s="128" t="n"/>
      <c r="N32" s="17" t="n"/>
      <c r="O32" s="127" t="n"/>
      <c r="Q32" s="128" t="n"/>
    </row>
    <row r="33">
      <c r="B33" s="34" t="inlineStr">
        <is>
          <t>Gerenciamento de Motores</t>
        </is>
      </c>
      <c r="C33" s="41">
        <f>ROW() - 3</f>
        <v/>
      </c>
      <c r="E33" s="79" t="n"/>
      <c r="F33" s="128" t="n"/>
      <c r="G33" s="128" t="n"/>
      <c r="H33" s="17" t="n"/>
      <c r="K33" s="82" t="n"/>
      <c r="L33" s="127" t="n"/>
      <c r="M33" s="128" t="n"/>
      <c r="N33" s="17" t="n"/>
    </row>
    <row r="34">
      <c r="B34" s="34" t="inlineStr">
        <is>
          <t>Sistemas de Freios</t>
        </is>
      </c>
      <c r="C34" s="41">
        <f>ROW() - 3</f>
        <v/>
      </c>
      <c r="E34" s="79" t="n"/>
      <c r="F34" s="128" t="n"/>
      <c r="G34" s="128" t="n"/>
      <c r="H34" s="17" t="n"/>
      <c r="K34" s="82" t="n"/>
      <c r="L34" s="127" t="n"/>
      <c r="M34" s="128" t="n"/>
      <c r="N34" s="17" t="n"/>
    </row>
    <row r="35">
      <c r="B35" s="34" t="inlineStr">
        <is>
          <t>Inspeção Veicular</t>
        </is>
      </c>
      <c r="C35" s="41">
        <f>ROW() - 3</f>
        <v/>
      </c>
      <c r="E35" s="79" t="n"/>
      <c r="F35" s="128" t="n"/>
      <c r="G35" s="128" t="n"/>
      <c r="H35" s="17" t="n"/>
      <c r="K35" s="82" t="n"/>
      <c r="L35" s="127" t="n"/>
      <c r="M35" s="128" t="n"/>
      <c r="N35" s="17" t="n"/>
    </row>
    <row r="36">
      <c r="B36" s="34" t="inlineStr">
        <is>
          <t>Sistemas Climatizadores Veiculares</t>
        </is>
      </c>
      <c r="C36" s="41">
        <f>ROW() - 3</f>
        <v/>
      </c>
      <c r="E36" s="79" t="n"/>
      <c r="F36" s="128" t="n"/>
      <c r="G36" s="128" t="n"/>
      <c r="H36" s="17" t="n"/>
      <c r="K36" s="82" t="n"/>
      <c r="L36" s="127" t="n"/>
      <c r="M36" s="128" t="n"/>
      <c r="N36" s="17" t="n"/>
    </row>
    <row r="37">
      <c r="B37" s="34" t="inlineStr">
        <is>
          <t>Tópicos Avançados de Programação de Microcontroladores</t>
        </is>
      </c>
      <c r="C37" s="41">
        <f>ROW() - 3</f>
        <v/>
      </c>
      <c r="E37" s="79" t="n"/>
      <c r="F37" s="128" t="n"/>
      <c r="G37" s="128" t="n"/>
      <c r="H37" s="17" t="n"/>
      <c r="K37" s="82" t="n"/>
      <c r="L37" s="127" t="n"/>
      <c r="M37" s="128" t="n"/>
      <c r="N37" s="17" t="n"/>
    </row>
    <row r="38">
      <c r="B38" s="34" t="inlineStr">
        <is>
          <t>Gestão e Empreendedorismo</t>
        </is>
      </c>
      <c r="C38" s="41">
        <f>ROW() - 3</f>
        <v/>
      </c>
      <c r="E38" s="79" t="n"/>
      <c r="F38" s="128" t="n"/>
      <c r="G38" s="128" t="n"/>
      <c r="H38" s="17" t="n"/>
      <c r="K38" s="82" t="n"/>
      <c r="L38" s="127" t="n"/>
      <c r="M38" s="128" t="n"/>
      <c r="N38" s="17" t="n"/>
    </row>
    <row r="39" ht="15" customHeight="1">
      <c r="B39" s="34" t="inlineStr">
        <is>
          <t>Ferramentas Computacionais de Uso Automotivo</t>
        </is>
      </c>
      <c r="C39" s="41">
        <f>ROW() - 3</f>
        <v/>
      </c>
      <c r="E39" s="79" t="n"/>
      <c r="F39" s="128" t="n"/>
      <c r="G39" s="128" t="n"/>
      <c r="H39" s="17" t="n"/>
      <c r="K39" s="82" t="n"/>
      <c r="L39" s="127" t="n"/>
      <c r="M39" s="128" t="n"/>
      <c r="N39" s="17" t="n"/>
    </row>
    <row r="40" ht="15" customHeight="1">
      <c r="B40" s="34" t="inlineStr">
        <is>
          <t>Projeto de TG I</t>
        </is>
      </c>
      <c r="C40" s="41">
        <f>ROW() - 3</f>
        <v/>
      </c>
      <c r="E40" s="79" t="n"/>
      <c r="F40" s="128" t="n"/>
      <c r="G40" s="128" t="n"/>
      <c r="H40" s="17" t="n"/>
      <c r="K40" s="82" t="n"/>
      <c r="L40" s="127" t="n"/>
      <c r="M40" s="128" t="n"/>
      <c r="N40" s="17" t="n"/>
    </row>
    <row r="41" ht="15" customHeight="1">
      <c r="B41" s="34" t="inlineStr">
        <is>
          <t>Sistema de Transmissão, Suspensão e Direção</t>
        </is>
      </c>
      <c r="C41" s="41">
        <f>ROW() - 3</f>
        <v/>
      </c>
      <c r="E41" s="79" t="n"/>
      <c r="F41" s="128" t="n"/>
      <c r="G41" s="128" t="n"/>
      <c r="H41" s="17" t="n"/>
      <c r="K41" s="82" t="n"/>
      <c r="L41" s="127" t="n"/>
      <c r="M41" s="128" t="n"/>
      <c r="N41" s="17" t="n"/>
    </row>
    <row r="42" ht="15" customHeight="1">
      <c r="B42" s="34" t="inlineStr">
        <is>
          <t xml:space="preserve">Tecnologia para Veículos Comerciais e Especiais </t>
        </is>
      </c>
      <c r="C42" s="41">
        <f>ROW() - 3</f>
        <v/>
      </c>
      <c r="E42" s="79" t="n"/>
      <c r="F42" s="128" t="n"/>
      <c r="G42" s="128" t="n"/>
      <c r="H42" s="17" t="n"/>
      <c r="K42" s="82" t="n"/>
      <c r="L42" s="127" t="n"/>
      <c r="M42" s="128" t="n"/>
      <c r="N42" s="17" t="n"/>
    </row>
    <row r="43" ht="15" customHeight="1">
      <c r="B43" s="34" t="inlineStr">
        <is>
          <t xml:space="preserve">Tecnologias de Comunicação Automotiva </t>
        </is>
      </c>
      <c r="C43" s="41">
        <f>ROW() - 3</f>
        <v/>
      </c>
      <c r="E43" s="79" t="n"/>
      <c r="F43" s="128" t="n"/>
      <c r="G43" s="128" t="n"/>
      <c r="H43" s="17" t="n"/>
      <c r="K43" s="82" t="n"/>
      <c r="L43" s="127" t="n"/>
      <c r="M43" s="128" t="n"/>
      <c r="N43" s="17" t="n"/>
    </row>
    <row r="44" ht="15" customHeight="1">
      <c r="B44" s="34" t="inlineStr">
        <is>
          <t>Motores Diesel</t>
        </is>
      </c>
      <c r="C44" s="41">
        <f>ROW() - 3</f>
        <v/>
      </c>
      <c r="E44" s="79" t="n"/>
      <c r="F44" s="128" t="n"/>
      <c r="G44" s="128" t="n"/>
      <c r="H44" s="17" t="n"/>
      <c r="K44" s="82" t="n"/>
      <c r="L44" s="127" t="n"/>
      <c r="M44" s="128" t="n"/>
      <c r="N44" s="17" t="n"/>
    </row>
    <row r="45" ht="15" customHeight="1">
      <c r="B45" s="34" t="inlineStr">
        <is>
          <t>Compatibilidade Eletromágnética Veicular</t>
        </is>
      </c>
      <c r="C45" s="41">
        <f>ROW() - 3</f>
        <v/>
      </c>
      <c r="E45" s="79" t="n"/>
      <c r="F45" s="128" t="n"/>
      <c r="G45" s="128" t="n"/>
      <c r="H45" s="17" t="n"/>
      <c r="K45" s="82" t="n"/>
      <c r="L45" s="127" t="n"/>
      <c r="M45" s="128" t="n"/>
      <c r="N45" s="17" t="n"/>
    </row>
    <row r="46" ht="15" customHeight="1">
      <c r="B46" s="34" t="inlineStr">
        <is>
          <t>Diagnose</t>
        </is>
      </c>
      <c r="C46" s="41">
        <f>ROW() - 3</f>
        <v/>
      </c>
      <c r="E46" s="79" t="n"/>
      <c r="F46" s="128" t="n"/>
      <c r="G46" s="128" t="n"/>
      <c r="H46" s="17" t="n"/>
      <c r="K46" s="82" t="n"/>
      <c r="L46" s="127" t="n"/>
      <c r="M46" s="128" t="n"/>
      <c r="N46" s="17" t="n"/>
    </row>
    <row r="47" ht="15" customHeight="1">
      <c r="B47" s="34" t="inlineStr">
        <is>
          <t>Sistema de Qualidade</t>
        </is>
      </c>
      <c r="C47" s="41">
        <f>ROW() - 3</f>
        <v/>
      </c>
      <c r="E47" s="79" t="n"/>
      <c r="F47" s="128" t="n"/>
      <c r="G47" s="128" t="n"/>
      <c r="H47" s="17" t="n"/>
      <c r="K47" s="82" t="n"/>
      <c r="L47" s="127" t="n"/>
      <c r="M47" s="128" t="n"/>
      <c r="N47" s="17" t="n"/>
    </row>
    <row r="48" ht="15" customHeight="1" thickBot="1">
      <c r="B48" s="36" t="inlineStr">
        <is>
          <t>Projeto de TG II</t>
        </is>
      </c>
      <c r="C48" s="43">
        <f>ROW() - 3</f>
        <v/>
      </c>
      <c r="E48" s="86" t="n"/>
      <c r="F48" s="80" t="n"/>
      <c r="G48" s="80" t="n"/>
      <c r="H48" s="18" t="n"/>
      <c r="K48" s="85" t="n"/>
      <c r="L48" s="83" t="n"/>
      <c r="M48" s="80" t="n"/>
      <c r="N48" s="18" t="n"/>
    </row>
  </sheetData>
  <mergeCells count="5">
    <mergeCell ref="S2:T2"/>
    <mergeCell ref="B2:C2"/>
    <mergeCell ref="P2:Q2"/>
    <mergeCell ref="K2:N2"/>
    <mergeCell ref="E2:H2"/>
  </mergeCells>
  <hyperlinks>
    <hyperlink xmlns:r="http://schemas.openxmlformats.org/officeDocument/2006/relationships" ref="H6" r:id="rId1"/>
    <hyperlink xmlns:r="http://schemas.openxmlformats.org/officeDocument/2006/relationships" ref="H7" r:id="rId2"/>
    <hyperlink xmlns:r="http://schemas.openxmlformats.org/officeDocument/2006/relationships" ref="H11" r:id="rId3"/>
    <hyperlink xmlns:r="http://schemas.openxmlformats.org/officeDocument/2006/relationships" ref="H14" r:id="rId4"/>
    <hyperlink xmlns:r="http://schemas.openxmlformats.org/officeDocument/2006/relationships" ref="H15" r:id="rId5"/>
    <hyperlink xmlns:r="http://schemas.openxmlformats.org/officeDocument/2006/relationships" ref="H16" display="maito:antonio.silva102@fatec.sp.gov.br" r:id="rId6"/>
    <hyperlink xmlns:r="http://schemas.openxmlformats.org/officeDocument/2006/relationships" ref="H17" display="maito:gerson.freitas2@fatec.sp.gov.br" r:id="rId7"/>
    <hyperlink xmlns:r="http://schemas.openxmlformats.org/officeDocument/2006/relationships" ref="H18" display="maito:carlos.vitor@fatec.sp.gov.br" r:id="rId8"/>
    <hyperlink xmlns:r="http://schemas.openxmlformats.org/officeDocument/2006/relationships" ref="H19" r:id="rId9"/>
    <hyperlink xmlns:r="http://schemas.openxmlformats.org/officeDocument/2006/relationships" ref="H20" display="maito:francisco.novaes01@fatec.sp.gov.br" r:id="rId10"/>
    <hyperlink xmlns:r="http://schemas.openxmlformats.org/officeDocument/2006/relationships" ref="H21" display="maito:claudio.langui@fatec.sp.gov.br" r:id="rId11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12"/>
    <tablePart xmlns:r="http://schemas.openxmlformats.org/officeDocument/2006/relationships" r:id="rId13"/>
    <tablePart xmlns:r="http://schemas.openxmlformats.org/officeDocument/2006/relationships" r:id="rId14"/>
    <tablePart xmlns:r="http://schemas.openxmlformats.org/officeDocument/2006/relationships" r:id="rId15"/>
    <tablePart xmlns:r="http://schemas.openxmlformats.org/officeDocument/2006/relationships" r:id="rId16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10" defaultColWidth="9.1640625" defaultRowHeight="15"/>
  <cols>
    <col width="9.1640625" customWidth="1" style="127" min="1" max="1"/>
    <col width="5" bestFit="1" customWidth="1" style="128" min="2" max="2"/>
    <col width="14.5" bestFit="1" customWidth="1" style="171" min="3" max="3"/>
    <col width="13.5" bestFit="1" customWidth="1" style="127" min="4" max="4"/>
    <col width="17.5" bestFit="1" customWidth="1" style="128" min="5" max="5"/>
    <col width="15.1640625" bestFit="1" customWidth="1" style="128" min="6" max="6"/>
    <col width="15" bestFit="1" customWidth="1" style="128" min="7" max="7"/>
    <col width="12.1640625" bestFit="1" customWidth="1" style="128" min="8" max="8"/>
    <col width="10.1640625" bestFit="1" customWidth="1" style="128" min="9" max="9"/>
    <col width="13.5" bestFit="1" customWidth="1" style="127" min="10" max="10"/>
    <col width="14.33203125" bestFit="1" customWidth="1" style="127" min="11" max="11"/>
    <col width="9.1640625" customWidth="1" style="127" min="12" max="16384"/>
  </cols>
  <sheetData>
    <row r="1" ht="26" customHeight="1">
      <c r="B1" s="172" t="inlineStr">
        <is>
          <t>GRADE - Export Data</t>
        </is>
      </c>
      <c r="C1" s="173" t="n"/>
      <c r="D1" s="173" t="n"/>
      <c r="E1" s="173" t="n"/>
      <c r="F1" s="173" t="n"/>
      <c r="G1" s="173" t="n"/>
      <c r="H1" s="173" t="n"/>
      <c r="I1" s="173" t="n"/>
      <c r="J1" s="173" t="n"/>
      <c r="K1" s="167" t="n"/>
    </row>
    <row r="2" ht="16" customHeight="1" thickBot="1">
      <c r="A2" s="127" t="inlineStr">
        <is>
          <t>Aulas</t>
        </is>
      </c>
      <c r="B2" s="89" t="inlineStr">
        <is>
          <t>ID</t>
        </is>
      </c>
      <c r="C2" s="171" t="inlineStr">
        <is>
          <t>horario_inicio</t>
        </is>
      </c>
      <c r="D2" s="127" t="inlineStr">
        <is>
          <t xml:space="preserve"> horario_fim</t>
        </is>
      </c>
      <c r="E2" s="128" t="inlineStr">
        <is>
          <t>dia_da_semana</t>
        </is>
      </c>
      <c r="F2" s="128" t="inlineStr">
        <is>
          <t xml:space="preserve"> id_professor</t>
        </is>
      </c>
      <c r="G2" s="128" t="inlineStr">
        <is>
          <t xml:space="preserve"> id_disciplina</t>
        </is>
      </c>
      <c r="H2" s="128" t="inlineStr">
        <is>
          <t xml:space="preserve"> semestre</t>
        </is>
      </c>
      <c r="I2" s="128" t="inlineStr">
        <is>
          <t xml:space="preserve"> id_sala</t>
        </is>
      </c>
      <c r="J2" s="127" t="inlineStr">
        <is>
          <t xml:space="preserve"> created_at</t>
        </is>
      </c>
      <c r="K2" s="35" t="inlineStr">
        <is>
          <t xml:space="preserve"> updated_at</t>
        </is>
      </c>
    </row>
    <row r="3">
      <c r="A3" s="95" t="inlineStr">
        <is>
          <t>Aula 1</t>
        </is>
      </c>
      <c r="B3" s="96" t="n">
        <v>1</v>
      </c>
      <c r="C3" s="174" t="n">
        <v>0.78125</v>
      </c>
      <c r="D3" s="98" t="n">
        <v>0.8159722222222222</v>
      </c>
      <c r="E3" s="99" t="n">
        <v>1</v>
      </c>
      <c r="F3" s="100">
        <f>'1_SEMESTRE'!C4</f>
        <v/>
      </c>
      <c r="G3" s="101">
        <f>'1_SEMESTRE'!C3</f>
        <v/>
      </c>
      <c r="H3" s="100">
        <f>'1_SEMESTRE'!D1</f>
        <v/>
      </c>
      <c r="I3" s="100">
        <f>'1_SEMESTRE'!A2</f>
        <v/>
      </c>
      <c r="J3" s="102" t="inlineStr">
        <is>
          <t>now()</t>
        </is>
      </c>
      <c r="K3" s="103" t="inlineStr">
        <is>
          <t>now()</t>
        </is>
      </c>
    </row>
    <row r="4">
      <c r="A4" s="104" t="inlineStr">
        <is>
          <t>Aula 2</t>
        </is>
      </c>
      <c r="B4" s="50" t="n">
        <v>2</v>
      </c>
      <c r="C4" s="171" t="n">
        <v>0.8159722222222222</v>
      </c>
      <c r="D4" s="92" t="n">
        <v>0.8506944444444444</v>
      </c>
      <c r="E4" s="44" t="n">
        <v>1</v>
      </c>
      <c r="F4" s="128">
        <f>'1_SEMESTRE'!C6</f>
        <v/>
      </c>
      <c r="G4" s="93">
        <f>'1_SEMESTRE'!C5</f>
        <v/>
      </c>
      <c r="H4" s="94">
        <f>'1_SEMESTRE'!D1</f>
        <v/>
      </c>
      <c r="I4" s="128">
        <f>'1_SEMESTRE'!A2</f>
        <v/>
      </c>
      <c r="J4" s="127" t="inlineStr">
        <is>
          <t>now()</t>
        </is>
      </c>
      <c r="K4" s="13" t="inlineStr">
        <is>
          <t>now()</t>
        </is>
      </c>
    </row>
    <row r="5">
      <c r="A5" s="105" t="inlineStr">
        <is>
          <t>Aula 3</t>
        </is>
      </c>
      <c r="B5" s="55" t="n">
        <v>3</v>
      </c>
      <c r="C5" s="171" t="n">
        <v>0.8576388888888888</v>
      </c>
      <c r="D5" s="92" t="n">
        <v>0.8923611111111112</v>
      </c>
      <c r="E5" s="44" t="n">
        <v>1</v>
      </c>
      <c r="F5" s="128">
        <f>'1_SEMESTRE'!C9</f>
        <v/>
      </c>
      <c r="G5" s="93">
        <f>'1_SEMESTRE'!C8</f>
        <v/>
      </c>
      <c r="H5" s="128">
        <f>'1_SEMESTRE'!D1</f>
        <v/>
      </c>
      <c r="I5" s="128">
        <f>'1_SEMESTRE'!A2</f>
        <v/>
      </c>
      <c r="J5" s="127" t="inlineStr">
        <is>
          <t>now()</t>
        </is>
      </c>
      <c r="K5" s="13" t="inlineStr">
        <is>
          <t>now()</t>
        </is>
      </c>
    </row>
    <row r="6">
      <c r="A6" s="104" t="inlineStr">
        <is>
          <t>Aula 4</t>
        </is>
      </c>
      <c r="B6" s="50" t="n">
        <v>4</v>
      </c>
      <c r="C6" s="171" t="n">
        <v>0.8923611111111112</v>
      </c>
      <c r="D6" s="92" t="n">
        <v>0.9270833333333334</v>
      </c>
      <c r="E6" s="44" t="n">
        <v>1</v>
      </c>
      <c r="F6" s="128">
        <f>'1_SEMESTRE'!C11</f>
        <v/>
      </c>
      <c r="G6" s="93">
        <f>'1_SEMESTRE'!C10</f>
        <v/>
      </c>
      <c r="H6" s="128">
        <f>'1_SEMESTRE'!D1</f>
        <v/>
      </c>
      <c r="I6" s="128">
        <f>'1_SEMESTRE'!A2</f>
        <v/>
      </c>
      <c r="J6" s="127" t="inlineStr">
        <is>
          <t>now()</t>
        </is>
      </c>
      <c r="K6" s="13" t="inlineStr">
        <is>
          <t>now()</t>
        </is>
      </c>
    </row>
    <row r="7">
      <c r="A7" s="105" t="inlineStr">
        <is>
          <t>Aula 5</t>
        </is>
      </c>
      <c r="B7" s="55">
        <f>B6+1</f>
        <v/>
      </c>
      <c r="C7" s="171" t="n">
        <v>0.9270833333333334</v>
      </c>
      <c r="D7" s="92" t="n">
        <v>0.9618055555555556</v>
      </c>
      <c r="E7" s="44" t="n">
        <v>1</v>
      </c>
      <c r="F7" s="128">
        <f>'1_SEMESTRE'!C13</f>
        <v/>
      </c>
      <c r="G7" s="93">
        <f>'1_SEMESTRE'!C12</f>
        <v/>
      </c>
      <c r="H7" s="128">
        <f>'1_SEMESTRE'!D1</f>
        <v/>
      </c>
      <c r="I7" s="128">
        <f>'1_SEMESTRE'!A2</f>
        <v/>
      </c>
      <c r="J7" s="127" t="inlineStr">
        <is>
          <t>now()</t>
        </is>
      </c>
      <c r="K7" s="13" t="inlineStr">
        <is>
          <t>now()</t>
        </is>
      </c>
    </row>
    <row r="8">
      <c r="A8" s="104" t="inlineStr">
        <is>
          <t>Aula 1</t>
        </is>
      </c>
      <c r="B8" s="50">
        <f>B7+1</f>
        <v/>
      </c>
      <c r="C8" s="171" t="n">
        <v>0.78125</v>
      </c>
      <c r="D8" s="92" t="n">
        <v>0.8159722222222222</v>
      </c>
      <c r="E8" s="44" t="n">
        <v>2</v>
      </c>
      <c r="F8" s="128">
        <f>'1_SEMESTRE'!E4</f>
        <v/>
      </c>
      <c r="G8" s="93">
        <f>'1_SEMESTRE'!E3</f>
        <v/>
      </c>
      <c r="H8" s="128">
        <f>'1_SEMESTRE'!D1</f>
        <v/>
      </c>
      <c r="I8" s="128">
        <f>'1_SEMESTRE'!A2</f>
        <v/>
      </c>
      <c r="J8" s="127" t="inlineStr">
        <is>
          <t>now()</t>
        </is>
      </c>
      <c r="K8" s="13" t="inlineStr">
        <is>
          <t>now()</t>
        </is>
      </c>
    </row>
    <row r="9">
      <c r="A9" s="105" t="inlineStr">
        <is>
          <t>Aula 2</t>
        </is>
      </c>
      <c r="B9" s="55">
        <f>B8+1</f>
        <v/>
      </c>
      <c r="C9" s="171" t="n">
        <v>0.8159722222222222</v>
      </c>
      <c r="D9" s="92" t="n">
        <v>0.8506944444444444</v>
      </c>
      <c r="E9" s="44" t="n">
        <v>2</v>
      </c>
      <c r="F9" s="128">
        <f>'1_SEMESTRE'!E4</f>
        <v/>
      </c>
      <c r="G9" s="93">
        <f>'1_SEMESTRE'!E5</f>
        <v/>
      </c>
      <c r="H9" s="128">
        <f>'1_SEMESTRE'!D1</f>
        <v/>
      </c>
      <c r="I9" s="128">
        <f>'1_SEMESTRE'!A2</f>
        <v/>
      </c>
      <c r="J9" s="127" t="inlineStr">
        <is>
          <t>now()</t>
        </is>
      </c>
      <c r="K9" s="13" t="inlineStr">
        <is>
          <t>now()</t>
        </is>
      </c>
    </row>
    <row r="10">
      <c r="A10" s="104" t="inlineStr">
        <is>
          <t>Aula 3</t>
        </is>
      </c>
      <c r="B10" s="50">
        <f>B9+1</f>
        <v/>
      </c>
      <c r="C10" s="171" t="n">
        <v>0.8576388888888888</v>
      </c>
      <c r="D10" s="92" t="n">
        <v>0.8923611111111112</v>
      </c>
      <c r="E10" s="44" t="n">
        <v>2</v>
      </c>
      <c r="F10" s="128">
        <f>'1_SEMESTRE'!E9</f>
        <v/>
      </c>
      <c r="G10" s="93">
        <f>'1_SEMESTRE'!E8</f>
        <v/>
      </c>
      <c r="H10" s="128">
        <f>'1_SEMESTRE'!D1</f>
        <v/>
      </c>
      <c r="I10" s="128">
        <f>'1_SEMESTRE'!A2</f>
        <v/>
      </c>
      <c r="J10" s="127" t="inlineStr">
        <is>
          <t>now()</t>
        </is>
      </c>
      <c r="K10" s="13" t="inlineStr">
        <is>
          <t>now()</t>
        </is>
      </c>
    </row>
    <row r="11">
      <c r="A11" s="105" t="inlineStr">
        <is>
          <t>Aula 4</t>
        </is>
      </c>
      <c r="B11" s="55">
        <f>B10+1</f>
        <v/>
      </c>
      <c r="C11" s="171" t="n">
        <v>0.8923611111111112</v>
      </c>
      <c r="D11" s="92" t="n">
        <v>0.9270833333333334</v>
      </c>
      <c r="E11" s="44" t="n">
        <v>2</v>
      </c>
      <c r="F11" s="128">
        <f>'1_SEMESTRE'!E11</f>
        <v/>
      </c>
      <c r="G11" s="93">
        <f>'1_SEMESTRE'!E10</f>
        <v/>
      </c>
      <c r="H11" s="128">
        <f>'1_SEMESTRE'!D1</f>
        <v/>
      </c>
      <c r="I11" s="128">
        <f>'1_SEMESTRE'!A2</f>
        <v/>
      </c>
      <c r="J11" s="127" t="inlineStr">
        <is>
          <t>now()</t>
        </is>
      </c>
      <c r="K11" s="13" t="inlineStr">
        <is>
          <t>now()</t>
        </is>
      </c>
    </row>
    <row r="12">
      <c r="A12" s="104" t="inlineStr">
        <is>
          <t>Aula 5</t>
        </is>
      </c>
      <c r="B12" s="50">
        <f>B11+1</f>
        <v/>
      </c>
      <c r="C12" s="171" t="n">
        <v>0.9270833333333334</v>
      </c>
      <c r="D12" s="92" t="n">
        <v>0.9618055555555556</v>
      </c>
      <c r="E12" s="44" t="n">
        <v>2</v>
      </c>
      <c r="F12" s="128">
        <f>'1_SEMESTRE'!E13</f>
        <v/>
      </c>
      <c r="G12" s="93">
        <f>'1_SEMESTRE'!E12</f>
        <v/>
      </c>
      <c r="H12" s="128">
        <f>'1_SEMESTRE'!D1</f>
        <v/>
      </c>
      <c r="I12" s="128">
        <f>'1_SEMESTRE'!A2</f>
        <v/>
      </c>
      <c r="J12" s="127" t="inlineStr">
        <is>
          <t>now()</t>
        </is>
      </c>
      <c r="K12" s="13" t="inlineStr">
        <is>
          <t>now()</t>
        </is>
      </c>
    </row>
    <row r="13">
      <c r="A13" s="105" t="inlineStr">
        <is>
          <t>Aula 1</t>
        </is>
      </c>
      <c r="B13" s="55">
        <f>B12+1</f>
        <v/>
      </c>
      <c r="C13" s="171" t="n">
        <v>0.78125</v>
      </c>
      <c r="D13" s="92" t="n">
        <v>0.8159722222222222</v>
      </c>
      <c r="E13" s="44" t="n">
        <v>3</v>
      </c>
      <c r="F13" s="128">
        <f>'1_SEMESTRE'!G4</f>
        <v/>
      </c>
      <c r="G13" s="93">
        <f>'1_SEMESTRE'!G3</f>
        <v/>
      </c>
      <c r="H13" s="128">
        <f>'1_SEMESTRE'!D1</f>
        <v/>
      </c>
      <c r="I13" s="128">
        <f>'1_SEMESTRE'!A2</f>
        <v/>
      </c>
      <c r="J13" s="127" t="inlineStr">
        <is>
          <t>now()</t>
        </is>
      </c>
      <c r="K13" s="13" t="inlineStr">
        <is>
          <t>now()</t>
        </is>
      </c>
    </row>
    <row r="14">
      <c r="A14" s="104" t="inlineStr">
        <is>
          <t>Aula 2</t>
        </is>
      </c>
      <c r="B14" s="50">
        <f>B13+1</f>
        <v/>
      </c>
      <c r="C14" s="171" t="n">
        <v>0.8159722222222222</v>
      </c>
      <c r="D14" s="92" t="n">
        <v>0.8506944444444444</v>
      </c>
      <c r="E14" s="44" t="n">
        <v>3</v>
      </c>
      <c r="F14" s="128">
        <f>'1_SEMESTRE'!G6</f>
        <v/>
      </c>
      <c r="G14" s="93">
        <f>'1_SEMESTRE'!G5</f>
        <v/>
      </c>
      <c r="H14" s="128">
        <f>'1_SEMESTRE'!D1</f>
        <v/>
      </c>
      <c r="I14" s="128">
        <f>'1_SEMESTRE'!A2</f>
        <v/>
      </c>
      <c r="J14" s="127" t="inlineStr">
        <is>
          <t>now()</t>
        </is>
      </c>
      <c r="K14" s="13" t="inlineStr">
        <is>
          <t>now()</t>
        </is>
      </c>
    </row>
    <row r="15">
      <c r="A15" s="105" t="inlineStr">
        <is>
          <t>Aula 3</t>
        </is>
      </c>
      <c r="B15" s="55">
        <f>B14+1</f>
        <v/>
      </c>
      <c r="C15" s="171" t="n">
        <v>0.8576388888888888</v>
      </c>
      <c r="D15" s="92" t="n">
        <v>0.8923611111111112</v>
      </c>
      <c r="E15" s="44" t="n">
        <v>3</v>
      </c>
      <c r="F15" s="128">
        <f>'1_SEMESTRE'!G9</f>
        <v/>
      </c>
      <c r="G15" s="93">
        <f>'1_SEMESTRE'!G8</f>
        <v/>
      </c>
      <c r="H15" s="128">
        <f>'1_SEMESTRE'!D1</f>
        <v/>
      </c>
      <c r="I15" s="94">
        <f>'1_SEMESTRE'!A2</f>
        <v/>
      </c>
      <c r="J15" s="127" t="inlineStr">
        <is>
          <t>now()</t>
        </is>
      </c>
      <c r="K15" s="13" t="inlineStr">
        <is>
          <t>now()</t>
        </is>
      </c>
    </row>
    <row r="16">
      <c r="A16" s="104" t="inlineStr">
        <is>
          <t>Aula 4</t>
        </is>
      </c>
      <c r="B16" s="50">
        <f>B15+1</f>
        <v/>
      </c>
      <c r="C16" s="171" t="n">
        <v>0.8923611111111112</v>
      </c>
      <c r="D16" s="92" t="n">
        <v>0.9270833333333334</v>
      </c>
      <c r="E16" s="44" t="n">
        <v>3</v>
      </c>
      <c r="F16" s="128">
        <f>'1_SEMESTRE'!G11</f>
        <v/>
      </c>
      <c r="G16" s="93">
        <f>'1_SEMESTRE'!G10</f>
        <v/>
      </c>
      <c r="H16" s="128">
        <f>'1_SEMESTRE'!D1</f>
        <v/>
      </c>
      <c r="I16" s="128">
        <f>'1_SEMESTRE'!A2</f>
        <v/>
      </c>
      <c r="J16" s="127" t="inlineStr">
        <is>
          <t>now()</t>
        </is>
      </c>
      <c r="K16" s="13" t="inlineStr">
        <is>
          <t>now()</t>
        </is>
      </c>
    </row>
    <row r="17">
      <c r="A17" s="105" t="inlineStr">
        <is>
          <t>Aula 5</t>
        </is>
      </c>
      <c r="B17" s="55">
        <f>B16+1</f>
        <v/>
      </c>
      <c r="C17" s="171" t="n">
        <v>0.9270833333333334</v>
      </c>
      <c r="D17" s="92" t="n">
        <v>0.9618055555555556</v>
      </c>
      <c r="E17" s="44" t="n">
        <v>3</v>
      </c>
      <c r="F17" s="128">
        <f>'1_SEMESTRE'!G13</f>
        <v/>
      </c>
      <c r="G17" s="93">
        <f>'1_SEMESTRE'!G12</f>
        <v/>
      </c>
      <c r="H17" s="128">
        <f>'1_SEMESTRE'!D1</f>
        <v/>
      </c>
      <c r="I17" s="128">
        <f>'1_SEMESTRE'!A2</f>
        <v/>
      </c>
      <c r="J17" s="127" t="inlineStr">
        <is>
          <t>now()</t>
        </is>
      </c>
      <c r="K17" s="13" t="inlineStr">
        <is>
          <t>now()</t>
        </is>
      </c>
    </row>
    <row r="18">
      <c r="A18" s="104" t="inlineStr">
        <is>
          <t>Aula 1</t>
        </is>
      </c>
      <c r="B18" s="50">
        <f>B17+1</f>
        <v/>
      </c>
      <c r="C18" s="171" t="n">
        <v>0.78125</v>
      </c>
      <c r="D18" s="92" t="n">
        <v>0.8159722222222222</v>
      </c>
      <c r="E18" s="44" t="n">
        <v>4</v>
      </c>
      <c r="F18" s="128">
        <f>'1_SEMESTRE'!I4</f>
        <v/>
      </c>
      <c r="G18" s="128">
        <f>'1_SEMESTRE'!I3</f>
        <v/>
      </c>
      <c r="H18" s="128">
        <f>'1_SEMESTRE'!D1</f>
        <v/>
      </c>
      <c r="I18" s="128">
        <f>'1_SEMESTRE'!A2</f>
        <v/>
      </c>
      <c r="J18" s="127" t="inlineStr">
        <is>
          <t>now()</t>
        </is>
      </c>
      <c r="K18" s="13" t="inlineStr">
        <is>
          <t>now()</t>
        </is>
      </c>
    </row>
    <row r="19">
      <c r="A19" s="105" t="inlineStr">
        <is>
          <t>Aula 2</t>
        </is>
      </c>
      <c r="B19" s="55">
        <f>B18+1</f>
        <v/>
      </c>
      <c r="C19" s="171" t="n">
        <v>0.8159722222222222</v>
      </c>
      <c r="D19" s="92" t="n">
        <v>0.8506944444444444</v>
      </c>
      <c r="E19" s="44" t="n">
        <v>4</v>
      </c>
      <c r="F19" s="128">
        <f>'1_SEMESTRE'!I6</f>
        <v/>
      </c>
      <c r="G19" s="128">
        <f>'1_SEMESTRE'!I5</f>
        <v/>
      </c>
      <c r="H19" s="128">
        <f>'1_SEMESTRE'!D1</f>
        <v/>
      </c>
      <c r="I19" s="128">
        <f>'1_SEMESTRE'!A2</f>
        <v/>
      </c>
      <c r="J19" s="127" t="inlineStr">
        <is>
          <t>now()</t>
        </is>
      </c>
      <c r="K19" s="13" t="inlineStr">
        <is>
          <t>now()</t>
        </is>
      </c>
    </row>
    <row r="20">
      <c r="A20" s="104" t="inlineStr">
        <is>
          <t>Aula 3</t>
        </is>
      </c>
      <c r="B20" s="50">
        <f>B19+1</f>
        <v/>
      </c>
      <c r="C20" s="171" t="n">
        <v>0.8576388888888888</v>
      </c>
      <c r="D20" s="92" t="n">
        <v>0.8923611111111112</v>
      </c>
      <c r="E20" s="44" t="n">
        <v>4</v>
      </c>
      <c r="F20" s="128">
        <f>'1_SEMESTRE'!I9</f>
        <v/>
      </c>
      <c r="G20" s="128">
        <f>'1_SEMESTRE'!I8</f>
        <v/>
      </c>
      <c r="H20" s="128">
        <f>'1_SEMESTRE'!D1</f>
        <v/>
      </c>
      <c r="I20" s="128">
        <f>'1_SEMESTRE'!A2</f>
        <v/>
      </c>
      <c r="J20" s="127" t="inlineStr">
        <is>
          <t>now()</t>
        </is>
      </c>
      <c r="K20" s="13" t="inlineStr">
        <is>
          <t>now()</t>
        </is>
      </c>
    </row>
    <row r="21">
      <c r="A21" s="105" t="inlineStr">
        <is>
          <t>Aula 4</t>
        </is>
      </c>
      <c r="B21" s="55">
        <f>B20+1</f>
        <v/>
      </c>
      <c r="C21" s="171" t="n">
        <v>0.8923611111111112</v>
      </c>
      <c r="D21" s="92" t="n">
        <v>0.9270833333333334</v>
      </c>
      <c r="E21" s="44" t="n">
        <v>4</v>
      </c>
      <c r="F21" s="128">
        <f>'1_SEMESTRE'!I11</f>
        <v/>
      </c>
      <c r="G21" s="128">
        <f>'1_SEMESTRE'!I10</f>
        <v/>
      </c>
      <c r="H21" s="128">
        <f>'1_SEMESTRE'!D1</f>
        <v/>
      </c>
      <c r="I21" s="128">
        <f>'1_SEMESTRE'!A2</f>
        <v/>
      </c>
      <c r="J21" s="127" t="inlineStr">
        <is>
          <t>now()</t>
        </is>
      </c>
      <c r="K21" s="13" t="inlineStr">
        <is>
          <t>now()</t>
        </is>
      </c>
    </row>
    <row r="22">
      <c r="A22" s="104" t="inlineStr">
        <is>
          <t>Aula 5</t>
        </is>
      </c>
      <c r="B22" s="50">
        <f>B21+1</f>
        <v/>
      </c>
      <c r="C22" s="171" t="n">
        <v>0.9270833333333334</v>
      </c>
      <c r="D22" s="92" t="n">
        <v>0.9618055555555556</v>
      </c>
      <c r="E22" s="44" t="n">
        <v>4</v>
      </c>
      <c r="F22" s="128">
        <f>'1_SEMESTRE'!I13</f>
        <v/>
      </c>
      <c r="G22" s="128">
        <f>'1_SEMESTRE'!I12</f>
        <v/>
      </c>
      <c r="H22" s="128">
        <f>'1_SEMESTRE'!D1</f>
        <v/>
      </c>
      <c r="I22" s="128">
        <f>'1_SEMESTRE'!A2</f>
        <v/>
      </c>
      <c r="J22" s="127" t="inlineStr">
        <is>
          <t>now()</t>
        </is>
      </c>
      <c r="K22" s="13" t="inlineStr">
        <is>
          <t>now()</t>
        </is>
      </c>
    </row>
    <row r="23">
      <c r="A23" s="105" t="inlineStr">
        <is>
          <t>Aula 1</t>
        </is>
      </c>
      <c r="B23" s="55">
        <f>B22+1</f>
        <v/>
      </c>
      <c r="C23" s="171" t="n">
        <v>0.78125</v>
      </c>
      <c r="D23" s="92" t="n">
        <v>0.8159722222222222</v>
      </c>
      <c r="E23" s="44" t="n">
        <v>5</v>
      </c>
      <c r="F23" s="128">
        <f>'1_SEMESTRE'!K4</f>
        <v/>
      </c>
      <c r="G23" s="93">
        <f>'1_SEMESTRE'!K3</f>
        <v/>
      </c>
      <c r="H23" s="128">
        <f>'1_SEMESTRE'!D1</f>
        <v/>
      </c>
      <c r="I23" s="128">
        <f>'1_SEMESTRE'!A2</f>
        <v/>
      </c>
      <c r="J23" s="127" t="inlineStr">
        <is>
          <t>now()</t>
        </is>
      </c>
      <c r="K23" s="13" t="inlineStr">
        <is>
          <t>now()</t>
        </is>
      </c>
    </row>
    <row r="24">
      <c r="A24" s="104" t="inlineStr">
        <is>
          <t>Aula 2</t>
        </is>
      </c>
      <c r="B24" s="50">
        <f>B23+1</f>
        <v/>
      </c>
      <c r="C24" s="171" t="n">
        <v>0.8159722222222222</v>
      </c>
      <c r="D24" s="92" t="n">
        <v>0.8506944444444444</v>
      </c>
      <c r="E24" s="44" t="n">
        <v>5</v>
      </c>
      <c r="F24" s="128">
        <f>'1_SEMESTRE'!K6</f>
        <v/>
      </c>
      <c r="G24" s="93">
        <f>'1_SEMESTRE'!K5</f>
        <v/>
      </c>
      <c r="H24" s="128">
        <f>'1_SEMESTRE'!D1</f>
        <v/>
      </c>
      <c r="I24" s="128">
        <f>'1_SEMESTRE'!A2</f>
        <v/>
      </c>
      <c r="J24" s="127" t="inlineStr">
        <is>
          <t>now()</t>
        </is>
      </c>
      <c r="K24" s="13" t="inlineStr">
        <is>
          <t>now()</t>
        </is>
      </c>
    </row>
    <row r="25">
      <c r="A25" s="106" t="inlineStr">
        <is>
          <t>Aula 3</t>
        </is>
      </c>
      <c r="B25" s="67">
        <f>B24+1</f>
        <v/>
      </c>
      <c r="C25" s="171" t="n">
        <v>0.8576388888888888</v>
      </c>
      <c r="D25" s="92" t="n">
        <v>0.8923611111111112</v>
      </c>
      <c r="E25" s="44" t="n">
        <v>5</v>
      </c>
      <c r="F25" s="128">
        <f>'1_SEMESTRE'!K9</f>
        <v/>
      </c>
      <c r="G25" s="93">
        <f>'1_SEMESTRE'!K8</f>
        <v/>
      </c>
      <c r="H25" s="128">
        <f>'1_SEMESTRE'!D1</f>
        <v/>
      </c>
      <c r="I25" s="128">
        <f>'1_SEMESTRE'!A2</f>
        <v/>
      </c>
      <c r="J25" s="127" t="inlineStr">
        <is>
          <t>now()</t>
        </is>
      </c>
      <c r="K25" s="13" t="inlineStr">
        <is>
          <t>now()</t>
        </is>
      </c>
    </row>
    <row r="26">
      <c r="A26" s="104" t="inlineStr">
        <is>
          <t>Aula 4</t>
        </is>
      </c>
      <c r="B26" s="50">
        <f>B25+1</f>
        <v/>
      </c>
      <c r="C26" s="171" t="n">
        <v>0.8923611111111112</v>
      </c>
      <c r="D26" s="92" t="n">
        <v>0.9270833333333334</v>
      </c>
      <c r="E26" s="44" t="n">
        <v>5</v>
      </c>
      <c r="F26" s="128">
        <f>'1_SEMESTRE'!K11</f>
        <v/>
      </c>
      <c r="G26" s="93">
        <f>'1_SEMESTRE'!K10</f>
        <v/>
      </c>
      <c r="H26" s="128">
        <f>'1_SEMESTRE'!D1</f>
        <v/>
      </c>
      <c r="I26" s="128">
        <f>'1_SEMESTRE'!A2</f>
        <v/>
      </c>
      <c r="J26" s="127" t="inlineStr">
        <is>
          <t>now()</t>
        </is>
      </c>
      <c r="K26" s="13" t="inlineStr">
        <is>
          <t>now()</t>
        </is>
      </c>
    </row>
    <row r="27" ht="16" customHeight="1" thickBot="1">
      <c r="A27" s="107" t="inlineStr">
        <is>
          <t>Aula 5</t>
        </is>
      </c>
      <c r="B27" s="108">
        <f>B26+1</f>
        <v/>
      </c>
      <c r="C27" s="175" t="n">
        <v>0.9270833333333334</v>
      </c>
      <c r="D27" s="110" t="n">
        <v>0.9618055555555556</v>
      </c>
      <c r="E27" s="111" t="n">
        <v>5</v>
      </c>
      <c r="F27" s="80">
        <f>'1_SEMESTRE'!K13</f>
        <v/>
      </c>
      <c r="G27" s="112">
        <f>'1_SEMESTRE'!K12</f>
        <v/>
      </c>
      <c r="H27" s="80">
        <f>'1_SEMESTRE'!D1</f>
        <v/>
      </c>
      <c r="I27" s="80">
        <f>'1_SEMESTRE'!A2</f>
        <v/>
      </c>
      <c r="J27" s="83" t="inlineStr">
        <is>
          <t>now()</t>
        </is>
      </c>
      <c r="K27" s="81" t="inlineStr">
        <is>
          <t>now()</t>
        </is>
      </c>
    </row>
    <row r="28">
      <c r="A28" s="95" t="inlineStr">
        <is>
          <t>Aula 1</t>
        </is>
      </c>
      <c r="B28" s="96">
        <f>B27+1</f>
        <v/>
      </c>
      <c r="C28" s="174" t="n">
        <v>0.78125</v>
      </c>
      <c r="D28" s="98" t="n">
        <v>0.8159722222222222</v>
      </c>
      <c r="E28" s="99" t="n">
        <v>1</v>
      </c>
      <c r="F28" s="100">
        <f>'2_SEMESTRE'!C4</f>
        <v/>
      </c>
      <c r="G28" s="113">
        <f>'2_SEMESTRE'!C3</f>
        <v/>
      </c>
      <c r="H28" s="99">
        <f>'2_SEMESTRE'!D1</f>
        <v/>
      </c>
      <c r="I28" s="100">
        <f>'2_SEMESTRE'!A2</f>
        <v/>
      </c>
      <c r="J28" s="102" t="inlineStr">
        <is>
          <t>now()</t>
        </is>
      </c>
      <c r="K28" s="103" t="inlineStr">
        <is>
          <t>now()</t>
        </is>
      </c>
    </row>
    <row r="29">
      <c r="A29" s="104" t="inlineStr">
        <is>
          <t>Aula 2</t>
        </is>
      </c>
      <c r="B29" s="50">
        <f>B28+1</f>
        <v/>
      </c>
      <c r="C29" s="171" t="n">
        <v>0.8159722222222222</v>
      </c>
      <c r="D29" s="92" t="n">
        <v>0.8506944444444444</v>
      </c>
      <c r="E29" s="44" t="n">
        <v>1</v>
      </c>
      <c r="F29" s="128">
        <f>'2_SEMESTRE'!C6</f>
        <v/>
      </c>
      <c r="G29" s="114">
        <f>'2_SEMESTRE'!C5</f>
        <v/>
      </c>
      <c r="H29" s="44" t="n">
        <v>2</v>
      </c>
      <c r="I29" s="128">
        <f>'2_SEMESTRE'!A2</f>
        <v/>
      </c>
      <c r="J29" s="127" t="inlineStr">
        <is>
          <t>now()</t>
        </is>
      </c>
      <c r="K29" s="13" t="inlineStr">
        <is>
          <t>now()</t>
        </is>
      </c>
    </row>
    <row r="30">
      <c r="A30" s="105" t="inlineStr">
        <is>
          <t>Aula 3</t>
        </is>
      </c>
      <c r="B30" s="55">
        <f>B29+1</f>
        <v/>
      </c>
      <c r="C30" s="171" t="n">
        <v>0.8576388888888888</v>
      </c>
      <c r="D30" s="92" t="n">
        <v>0.8923611111111112</v>
      </c>
      <c r="E30" s="44" t="n">
        <v>1</v>
      </c>
      <c r="F30" s="128">
        <f>'2_SEMESTRE'!C9</f>
        <v/>
      </c>
      <c r="G30" s="114">
        <f>'2_SEMESTRE'!C8</f>
        <v/>
      </c>
      <c r="H30" s="44" t="n">
        <v>2</v>
      </c>
      <c r="I30" s="128">
        <f>'2_SEMESTRE'!A2</f>
        <v/>
      </c>
      <c r="J30" s="127" t="inlineStr">
        <is>
          <t>now()</t>
        </is>
      </c>
      <c r="K30" s="13" t="inlineStr">
        <is>
          <t>now()</t>
        </is>
      </c>
    </row>
    <row r="31">
      <c r="A31" s="104" t="inlineStr">
        <is>
          <t>Aula 4</t>
        </is>
      </c>
      <c r="B31" s="50">
        <f>B30+1</f>
        <v/>
      </c>
      <c r="C31" s="171" t="n">
        <v>0.8923611111111112</v>
      </c>
      <c r="D31" s="92" t="n">
        <v>0.9270833333333334</v>
      </c>
      <c r="E31" s="44" t="n">
        <v>1</v>
      </c>
      <c r="F31" s="128">
        <f>'2_SEMESTRE'!C11</f>
        <v/>
      </c>
      <c r="G31" s="114">
        <f>'2_SEMESTRE'!C10</f>
        <v/>
      </c>
      <c r="H31" s="44" t="n">
        <v>2</v>
      </c>
      <c r="I31" s="128">
        <f>'2_SEMESTRE'!A2</f>
        <v/>
      </c>
      <c r="J31" s="127" t="inlineStr">
        <is>
          <t>now()</t>
        </is>
      </c>
      <c r="K31" s="13" t="inlineStr">
        <is>
          <t>now()</t>
        </is>
      </c>
    </row>
    <row r="32">
      <c r="A32" s="105" t="inlineStr">
        <is>
          <t>Aula 5</t>
        </is>
      </c>
      <c r="B32" s="55">
        <f>B31+1</f>
        <v/>
      </c>
      <c r="C32" s="171" t="n">
        <v>0.9270833333333334</v>
      </c>
      <c r="D32" s="92" t="n">
        <v>0.9618055555555556</v>
      </c>
      <c r="E32" s="44" t="n">
        <v>1</v>
      </c>
      <c r="F32" s="128">
        <f>'2_SEMESTRE'!C13</f>
        <v/>
      </c>
      <c r="G32" s="114">
        <f>'2_SEMESTRE'!C12</f>
        <v/>
      </c>
      <c r="H32" s="44" t="n">
        <v>2</v>
      </c>
      <c r="I32" s="128">
        <f>'2_SEMESTRE'!A2</f>
        <v/>
      </c>
      <c r="J32" s="127" t="inlineStr">
        <is>
          <t>now()</t>
        </is>
      </c>
      <c r="K32" s="13" t="inlineStr">
        <is>
          <t>now()</t>
        </is>
      </c>
    </row>
    <row r="33">
      <c r="A33" s="104" t="inlineStr">
        <is>
          <t>Aula 1</t>
        </is>
      </c>
      <c r="B33" s="50">
        <f>B32+1</f>
        <v/>
      </c>
      <c r="C33" s="171" t="n">
        <v>0.78125</v>
      </c>
      <c r="D33" s="92" t="n">
        <v>0.8159722222222222</v>
      </c>
      <c r="E33" s="44" t="n">
        <v>2</v>
      </c>
      <c r="F33" s="128">
        <f>'2_SEMESTRE'!E4</f>
        <v/>
      </c>
      <c r="G33" s="44">
        <f>'2_SEMESTRE'!E3</f>
        <v/>
      </c>
      <c r="H33" s="44" t="n">
        <v>2</v>
      </c>
      <c r="I33" s="128">
        <f>'2_SEMESTRE'!A2</f>
        <v/>
      </c>
      <c r="J33" s="127" t="inlineStr">
        <is>
          <t>now()</t>
        </is>
      </c>
      <c r="K33" s="13" t="inlineStr">
        <is>
          <t>now()</t>
        </is>
      </c>
    </row>
    <row r="34">
      <c r="A34" s="105" t="inlineStr">
        <is>
          <t>Aula 2</t>
        </is>
      </c>
      <c r="B34" s="55">
        <f>B33+1</f>
        <v/>
      </c>
      <c r="C34" s="171" t="n">
        <v>0.8159722222222222</v>
      </c>
      <c r="D34" s="92" t="n">
        <v>0.8506944444444444</v>
      </c>
      <c r="E34" s="44" t="n">
        <v>2</v>
      </c>
      <c r="F34" s="128">
        <f>'2_SEMESTRE'!E6</f>
        <v/>
      </c>
      <c r="G34" s="44">
        <f>'2_SEMESTRE'!E5</f>
        <v/>
      </c>
      <c r="H34" s="44" t="n">
        <v>2</v>
      </c>
      <c r="I34" s="128">
        <f>'2_SEMESTRE'!A2</f>
        <v/>
      </c>
      <c r="J34" s="127" t="inlineStr">
        <is>
          <t>now()</t>
        </is>
      </c>
      <c r="K34" s="13" t="inlineStr">
        <is>
          <t>now()</t>
        </is>
      </c>
    </row>
    <row r="35">
      <c r="A35" s="104" t="inlineStr">
        <is>
          <t>Aula 3</t>
        </is>
      </c>
      <c r="B35" s="50">
        <f>B34+1</f>
        <v/>
      </c>
      <c r="C35" s="171" t="n">
        <v>0.8576388888888888</v>
      </c>
      <c r="D35" s="92" t="n">
        <v>0.8923611111111112</v>
      </c>
      <c r="E35" s="44" t="n">
        <v>2</v>
      </c>
      <c r="F35" s="128">
        <f>'2_SEMESTRE'!E9</f>
        <v/>
      </c>
      <c r="G35" s="44">
        <f>'2_SEMESTRE'!E8</f>
        <v/>
      </c>
      <c r="H35" s="44" t="n">
        <v>2</v>
      </c>
      <c r="I35" s="128">
        <f>'2_SEMESTRE'!A2</f>
        <v/>
      </c>
      <c r="J35" s="127" t="inlineStr">
        <is>
          <t>now()</t>
        </is>
      </c>
      <c r="K35" s="13" t="inlineStr">
        <is>
          <t>now()</t>
        </is>
      </c>
    </row>
    <row r="36">
      <c r="A36" s="105" t="inlineStr">
        <is>
          <t>Aula 4</t>
        </is>
      </c>
      <c r="B36" s="55">
        <f>B35+1</f>
        <v/>
      </c>
      <c r="C36" s="171" t="n">
        <v>0.8923611111111112</v>
      </c>
      <c r="D36" s="92" t="n">
        <v>0.9270833333333334</v>
      </c>
      <c r="E36" s="44" t="n">
        <v>2</v>
      </c>
      <c r="F36" s="128">
        <f>'2_SEMESTRE'!E11</f>
        <v/>
      </c>
      <c r="G36" s="44">
        <f>'2_SEMESTRE'!E10</f>
        <v/>
      </c>
      <c r="H36" s="44" t="n">
        <v>2</v>
      </c>
      <c r="I36" s="128">
        <f>'2_SEMESTRE'!A2</f>
        <v/>
      </c>
      <c r="J36" s="127" t="inlineStr">
        <is>
          <t>now()</t>
        </is>
      </c>
      <c r="K36" s="13" t="inlineStr">
        <is>
          <t>now()</t>
        </is>
      </c>
    </row>
    <row r="37">
      <c r="A37" s="104" t="inlineStr">
        <is>
          <t>Aula 5</t>
        </is>
      </c>
      <c r="B37" s="50">
        <f>B36+1</f>
        <v/>
      </c>
      <c r="C37" s="171" t="n">
        <v>0.9270833333333334</v>
      </c>
      <c r="D37" s="92" t="n">
        <v>0.9618055555555556</v>
      </c>
      <c r="E37" s="44" t="n">
        <v>2</v>
      </c>
      <c r="F37" s="128">
        <f>'2_SEMESTRE'!E13</f>
        <v/>
      </c>
      <c r="G37" s="44">
        <f>'2_SEMESTRE'!E12</f>
        <v/>
      </c>
      <c r="H37" s="44" t="n">
        <v>2</v>
      </c>
      <c r="I37" s="128">
        <f>'2_SEMESTRE'!A2</f>
        <v/>
      </c>
      <c r="J37" s="127" t="inlineStr">
        <is>
          <t>now()</t>
        </is>
      </c>
      <c r="K37" s="13" t="inlineStr">
        <is>
          <t>now()</t>
        </is>
      </c>
    </row>
    <row r="38">
      <c r="A38" s="105" t="inlineStr">
        <is>
          <t>Aula 1</t>
        </is>
      </c>
      <c r="B38" s="55">
        <f>B37+1</f>
        <v/>
      </c>
      <c r="C38" s="171" t="n">
        <v>0.78125</v>
      </c>
      <c r="D38" s="92" t="n">
        <v>0.8159722222222222</v>
      </c>
      <c r="E38" s="44" t="n">
        <v>3</v>
      </c>
      <c r="F38" s="128">
        <f>'2_SEMESTRE'!G4</f>
        <v/>
      </c>
      <c r="G38" s="44">
        <f>'2_SEMESTRE'!G3</f>
        <v/>
      </c>
      <c r="H38" s="44" t="n">
        <v>2</v>
      </c>
      <c r="I38" s="128">
        <f>'2_SEMESTRE'!A2</f>
        <v/>
      </c>
      <c r="J38" s="127" t="inlineStr">
        <is>
          <t>now()</t>
        </is>
      </c>
      <c r="K38" s="13" t="inlineStr">
        <is>
          <t>now()</t>
        </is>
      </c>
    </row>
    <row r="39">
      <c r="A39" s="104" t="inlineStr">
        <is>
          <t>Aula 2</t>
        </is>
      </c>
      <c r="B39" s="50">
        <f>B38+1</f>
        <v/>
      </c>
      <c r="C39" s="171" t="n">
        <v>0.8159722222222222</v>
      </c>
      <c r="D39" s="92" t="n">
        <v>0.8506944444444444</v>
      </c>
      <c r="E39" s="44" t="n">
        <v>3</v>
      </c>
      <c r="F39" s="128">
        <f>'2_SEMESTRE'!G6</f>
        <v/>
      </c>
      <c r="G39" s="44">
        <f>'2_SEMESTRE'!G5</f>
        <v/>
      </c>
      <c r="H39" s="44" t="n">
        <v>2</v>
      </c>
      <c r="I39" s="128">
        <f>'2_SEMESTRE'!A2</f>
        <v/>
      </c>
      <c r="J39" s="127" t="inlineStr">
        <is>
          <t>now()</t>
        </is>
      </c>
      <c r="K39" s="13" t="inlineStr">
        <is>
          <t>now()</t>
        </is>
      </c>
    </row>
    <row r="40">
      <c r="A40" s="105" t="inlineStr">
        <is>
          <t>Aula 3</t>
        </is>
      </c>
      <c r="B40" s="55">
        <f>B39+1</f>
        <v/>
      </c>
      <c r="C40" s="171" t="n">
        <v>0.8576388888888888</v>
      </c>
      <c r="D40" s="92" t="n">
        <v>0.8923611111111112</v>
      </c>
      <c r="E40" s="44" t="n">
        <v>3</v>
      </c>
      <c r="F40" s="128">
        <f>'2_SEMESTRE'!G9</f>
        <v/>
      </c>
      <c r="G40" s="44">
        <f>'2_SEMESTRE'!G8</f>
        <v/>
      </c>
      <c r="H40" s="44" t="n">
        <v>2</v>
      </c>
      <c r="I40" s="128">
        <f>'2_SEMESTRE'!A2</f>
        <v/>
      </c>
      <c r="J40" s="127" t="inlineStr">
        <is>
          <t>now()</t>
        </is>
      </c>
      <c r="K40" s="13" t="inlineStr">
        <is>
          <t>now()</t>
        </is>
      </c>
    </row>
    <row r="41">
      <c r="A41" s="104" t="inlineStr">
        <is>
          <t>Aula 4</t>
        </is>
      </c>
      <c r="B41" s="50">
        <f>B40+1</f>
        <v/>
      </c>
      <c r="C41" s="171" t="n">
        <v>0.8923611111111112</v>
      </c>
      <c r="D41" s="92" t="n">
        <v>0.9270833333333334</v>
      </c>
      <c r="E41" s="44" t="n">
        <v>3</v>
      </c>
      <c r="F41" s="128">
        <f>'2_SEMESTRE'!G11</f>
        <v/>
      </c>
      <c r="G41" s="44">
        <f>'2_SEMESTRE'!G10</f>
        <v/>
      </c>
      <c r="H41" s="44" t="n">
        <v>2</v>
      </c>
      <c r="I41" s="128">
        <f>'2_SEMESTRE'!A2</f>
        <v/>
      </c>
      <c r="J41" s="127" t="inlineStr">
        <is>
          <t>now()</t>
        </is>
      </c>
      <c r="K41" s="13" t="inlineStr">
        <is>
          <t>now()</t>
        </is>
      </c>
    </row>
    <row r="42">
      <c r="A42" s="105" t="inlineStr">
        <is>
          <t>Aula 5</t>
        </is>
      </c>
      <c r="B42" s="55">
        <f>B41+1</f>
        <v/>
      </c>
      <c r="C42" s="171" t="n">
        <v>0.9270833333333334</v>
      </c>
      <c r="D42" s="92" t="n">
        <v>0.9618055555555556</v>
      </c>
      <c r="E42" s="44" t="n">
        <v>3</v>
      </c>
      <c r="F42" s="128">
        <f>'2_SEMESTRE'!G13</f>
        <v/>
      </c>
      <c r="G42" s="44">
        <f>'2_SEMESTRE'!G12</f>
        <v/>
      </c>
      <c r="H42" s="44" t="n">
        <v>2</v>
      </c>
      <c r="I42" s="128">
        <f>'2_SEMESTRE'!A2</f>
        <v/>
      </c>
      <c r="J42" s="127" t="inlineStr">
        <is>
          <t>now()</t>
        </is>
      </c>
      <c r="K42" s="13" t="inlineStr">
        <is>
          <t>now()</t>
        </is>
      </c>
    </row>
    <row r="43">
      <c r="A43" s="104" t="inlineStr">
        <is>
          <t>Aula 1</t>
        </is>
      </c>
      <c r="B43" s="50">
        <f>B42+1</f>
        <v/>
      </c>
      <c r="C43" s="171" t="n">
        <v>0.78125</v>
      </c>
      <c r="D43" s="92" t="n">
        <v>0.8159722222222222</v>
      </c>
      <c r="E43" s="44" t="n">
        <v>4</v>
      </c>
      <c r="F43" s="128">
        <f>'2_SEMESTRE'!I4</f>
        <v/>
      </c>
      <c r="G43" s="44">
        <f>'2_SEMESTRE'!I3</f>
        <v/>
      </c>
      <c r="H43" s="44" t="n">
        <v>2</v>
      </c>
      <c r="I43" s="128">
        <f>'2_SEMESTRE'!A2</f>
        <v/>
      </c>
      <c r="J43" s="127" t="inlineStr">
        <is>
          <t>now()</t>
        </is>
      </c>
      <c r="K43" s="13" t="inlineStr">
        <is>
          <t>now()</t>
        </is>
      </c>
    </row>
    <row r="44">
      <c r="A44" s="105" t="inlineStr">
        <is>
          <t>Aula 2</t>
        </is>
      </c>
      <c r="B44" s="55">
        <f>B43+1</f>
        <v/>
      </c>
      <c r="C44" s="171" t="n">
        <v>0.8159722222222222</v>
      </c>
      <c r="D44" s="92" t="n">
        <v>0.8506944444444444</v>
      </c>
      <c r="E44" s="44" t="n">
        <v>4</v>
      </c>
      <c r="F44" s="128">
        <f>'2_SEMESTRE'!I6</f>
        <v/>
      </c>
      <c r="G44" s="44">
        <f>'2_SEMESTRE'!I5</f>
        <v/>
      </c>
      <c r="H44" s="44" t="n">
        <v>2</v>
      </c>
      <c r="I44" s="128">
        <f>'2_SEMESTRE'!A2</f>
        <v/>
      </c>
      <c r="J44" s="127" t="inlineStr">
        <is>
          <t>now()</t>
        </is>
      </c>
      <c r="K44" s="13" t="inlineStr">
        <is>
          <t>now()</t>
        </is>
      </c>
    </row>
    <row r="45">
      <c r="A45" s="104" t="inlineStr">
        <is>
          <t>Aula 3</t>
        </is>
      </c>
      <c r="B45" s="50">
        <f>B44+1</f>
        <v/>
      </c>
      <c r="C45" s="171" t="n">
        <v>0.8576388888888888</v>
      </c>
      <c r="D45" s="92" t="n">
        <v>0.8923611111111112</v>
      </c>
      <c r="E45" s="44" t="n">
        <v>4</v>
      </c>
      <c r="F45" s="128">
        <f>'2_SEMESTRE'!I9</f>
        <v/>
      </c>
      <c r="G45" s="44">
        <f>'2_SEMESTRE'!I8</f>
        <v/>
      </c>
      <c r="H45" s="44" t="n">
        <v>2</v>
      </c>
      <c r="I45" s="128">
        <f>'2_SEMESTRE'!A2</f>
        <v/>
      </c>
      <c r="J45" s="127" t="inlineStr">
        <is>
          <t>now()</t>
        </is>
      </c>
      <c r="K45" s="13" t="inlineStr">
        <is>
          <t>now()</t>
        </is>
      </c>
    </row>
    <row r="46">
      <c r="A46" s="105" t="inlineStr">
        <is>
          <t>Aula 4</t>
        </is>
      </c>
      <c r="B46" s="55">
        <f>B45+1</f>
        <v/>
      </c>
      <c r="C46" s="171" t="n">
        <v>0.8923611111111112</v>
      </c>
      <c r="D46" s="92" t="n">
        <v>0.9270833333333334</v>
      </c>
      <c r="E46" s="44" t="n">
        <v>4</v>
      </c>
      <c r="F46" s="128">
        <f>'2_SEMESTRE'!I11</f>
        <v/>
      </c>
      <c r="G46" s="44">
        <f>'2_SEMESTRE'!I10</f>
        <v/>
      </c>
      <c r="H46" s="44" t="n">
        <v>2</v>
      </c>
      <c r="I46" s="128">
        <f>'2_SEMESTRE'!A2</f>
        <v/>
      </c>
      <c r="J46" s="127" t="inlineStr">
        <is>
          <t>now()</t>
        </is>
      </c>
      <c r="K46" s="13" t="inlineStr">
        <is>
          <t>now()</t>
        </is>
      </c>
    </row>
    <row r="47">
      <c r="A47" s="104" t="inlineStr">
        <is>
          <t>Aula 5</t>
        </is>
      </c>
      <c r="B47" s="50">
        <f>B46+1</f>
        <v/>
      </c>
      <c r="C47" s="171" t="n">
        <v>0.9270833333333334</v>
      </c>
      <c r="D47" s="92" t="n">
        <v>0.9618055555555556</v>
      </c>
      <c r="E47" s="44" t="n">
        <v>4</v>
      </c>
      <c r="F47" s="128">
        <f>'2_SEMESTRE'!I13</f>
        <v/>
      </c>
      <c r="G47" s="44">
        <f>'2_SEMESTRE'!I12</f>
        <v/>
      </c>
      <c r="H47" s="44" t="n">
        <v>2</v>
      </c>
      <c r="I47" s="128">
        <f>'2_SEMESTRE'!A2</f>
        <v/>
      </c>
      <c r="J47" s="127" t="inlineStr">
        <is>
          <t>now()</t>
        </is>
      </c>
      <c r="K47" s="13" t="inlineStr">
        <is>
          <t>now()</t>
        </is>
      </c>
    </row>
    <row r="48">
      <c r="A48" s="105" t="inlineStr">
        <is>
          <t>Aula 1</t>
        </is>
      </c>
      <c r="B48" s="55">
        <f>B47+1</f>
        <v/>
      </c>
      <c r="C48" s="171" t="n">
        <v>0.78125</v>
      </c>
      <c r="D48" s="92" t="n">
        <v>0.8159722222222222</v>
      </c>
      <c r="E48" s="44" t="n">
        <v>5</v>
      </c>
      <c r="F48" s="128">
        <f>'2_SEMESTRE'!K4</f>
        <v/>
      </c>
      <c r="G48" s="44">
        <f>'2_SEMESTRE'!K3</f>
        <v/>
      </c>
      <c r="H48" s="44" t="n">
        <v>2</v>
      </c>
      <c r="I48" s="128">
        <f>'2_SEMESTRE'!A2</f>
        <v/>
      </c>
      <c r="J48" s="127" t="inlineStr">
        <is>
          <t>now()</t>
        </is>
      </c>
      <c r="K48" s="13" t="inlineStr">
        <is>
          <t>now()</t>
        </is>
      </c>
    </row>
    <row r="49">
      <c r="A49" s="104" t="inlineStr">
        <is>
          <t>Aula 2</t>
        </is>
      </c>
      <c r="B49" s="50">
        <f>B48+1</f>
        <v/>
      </c>
      <c r="C49" s="171" t="n">
        <v>0.8159722222222222</v>
      </c>
      <c r="D49" s="92" t="n">
        <v>0.8506944444444444</v>
      </c>
      <c r="E49" s="44" t="n">
        <v>5</v>
      </c>
      <c r="F49" s="128">
        <f>'2_SEMESTRE'!K6</f>
        <v/>
      </c>
      <c r="G49" s="44">
        <f>'2_SEMESTRE'!K5</f>
        <v/>
      </c>
      <c r="H49" s="44" t="n">
        <v>2</v>
      </c>
      <c r="I49" s="128">
        <f>'2_SEMESTRE'!A2</f>
        <v/>
      </c>
      <c r="J49" s="127" t="inlineStr">
        <is>
          <t>now()</t>
        </is>
      </c>
      <c r="K49" s="13" t="inlineStr">
        <is>
          <t>now()</t>
        </is>
      </c>
    </row>
    <row r="50">
      <c r="A50" s="106" t="inlineStr">
        <is>
          <t>Aula 3</t>
        </is>
      </c>
      <c r="B50" s="67">
        <f>B49+1</f>
        <v/>
      </c>
      <c r="C50" s="171" t="n">
        <v>0.8576388888888888</v>
      </c>
      <c r="D50" s="92" t="n">
        <v>0.8923611111111112</v>
      </c>
      <c r="E50" s="44" t="n">
        <v>5</v>
      </c>
      <c r="F50" s="128">
        <f>'2_SEMESTRE'!K9</f>
        <v/>
      </c>
      <c r="G50" s="44">
        <f>'2_SEMESTRE'!K8</f>
        <v/>
      </c>
      <c r="H50" s="44" t="n">
        <v>2</v>
      </c>
      <c r="I50" s="128">
        <f>'2_SEMESTRE'!A2</f>
        <v/>
      </c>
      <c r="J50" s="127" t="inlineStr">
        <is>
          <t>now()</t>
        </is>
      </c>
      <c r="K50" s="13" t="inlineStr">
        <is>
          <t>now()</t>
        </is>
      </c>
    </row>
    <row r="51">
      <c r="A51" s="104" t="inlineStr">
        <is>
          <t>Aula 4</t>
        </is>
      </c>
      <c r="B51" s="50">
        <f>B50+1</f>
        <v/>
      </c>
      <c r="C51" s="171" t="n">
        <v>0.8923611111111112</v>
      </c>
      <c r="D51" s="92" t="n">
        <v>0.9270833333333334</v>
      </c>
      <c r="E51" s="44" t="n">
        <v>5</v>
      </c>
      <c r="F51" s="128">
        <f>'2_SEMESTRE'!K11</f>
        <v/>
      </c>
      <c r="G51" s="44">
        <f>'2_SEMESTRE'!K10</f>
        <v/>
      </c>
      <c r="H51" s="44" t="n">
        <v>2</v>
      </c>
      <c r="I51" s="128">
        <f>'2_SEMESTRE'!A2</f>
        <v/>
      </c>
      <c r="J51" s="127" t="inlineStr">
        <is>
          <t>now()</t>
        </is>
      </c>
      <c r="K51" s="13" t="inlineStr">
        <is>
          <t>now()</t>
        </is>
      </c>
    </row>
    <row r="52" ht="16" customHeight="1" thickBot="1">
      <c r="A52" s="107" t="inlineStr">
        <is>
          <t>Aula 5</t>
        </is>
      </c>
      <c r="B52" s="108">
        <f>B51+1</f>
        <v/>
      </c>
      <c r="C52" s="175" t="n">
        <v>0.9270833333333334</v>
      </c>
      <c r="D52" s="110" t="n">
        <v>0.9618055555555556</v>
      </c>
      <c r="E52" s="111" t="n">
        <v>5</v>
      </c>
      <c r="F52" s="80">
        <f>'2_SEMESTRE'!K13</f>
        <v/>
      </c>
      <c r="G52" s="111">
        <f>'2_SEMESTRE'!K12</f>
        <v/>
      </c>
      <c r="H52" s="111" t="n">
        <v>2</v>
      </c>
      <c r="I52" s="80">
        <f>'2_SEMESTRE'!A2</f>
        <v/>
      </c>
      <c r="J52" s="83" t="inlineStr">
        <is>
          <t>now()</t>
        </is>
      </c>
      <c r="K52" s="81" t="inlineStr">
        <is>
          <t>now()</t>
        </is>
      </c>
    </row>
    <row r="53">
      <c r="A53" s="95" t="inlineStr">
        <is>
          <t>Aula 1</t>
        </is>
      </c>
      <c r="B53" s="96">
        <f>B52+1</f>
        <v/>
      </c>
      <c r="C53" s="174" t="n">
        <v>0.78125</v>
      </c>
      <c r="D53" s="98" t="n">
        <v>0.8159722222222222</v>
      </c>
      <c r="E53" s="99" t="n">
        <v>1</v>
      </c>
      <c r="F53" s="100">
        <f>'3_SEMESTRE'!C4</f>
        <v/>
      </c>
      <c r="G53" s="99">
        <f>'3_SEMESTRE'!C3</f>
        <v/>
      </c>
      <c r="H53" s="99" t="n">
        <v>3</v>
      </c>
      <c r="I53" s="100">
        <f>'3_SEMESTRE'!A2</f>
        <v/>
      </c>
      <c r="J53" s="102" t="inlineStr">
        <is>
          <t>now()</t>
        </is>
      </c>
      <c r="K53" s="103" t="inlineStr">
        <is>
          <t>now()</t>
        </is>
      </c>
    </row>
    <row r="54">
      <c r="A54" s="104" t="inlineStr">
        <is>
          <t>Aula 2</t>
        </is>
      </c>
      <c r="B54" s="50">
        <f>B53+1</f>
        <v/>
      </c>
      <c r="C54" s="171" t="n">
        <v>0.8159722222222222</v>
      </c>
      <c r="D54" s="92" t="n">
        <v>0.8506944444444444</v>
      </c>
      <c r="E54" s="44" t="n">
        <v>1</v>
      </c>
      <c r="F54" s="128">
        <f>'3_SEMESTRE'!C6</f>
        <v/>
      </c>
      <c r="G54" s="44">
        <f>'3_SEMESTRE'!C5</f>
        <v/>
      </c>
      <c r="H54" s="44" t="n">
        <v>3</v>
      </c>
      <c r="I54" s="128">
        <f>'3_SEMESTRE'!A2</f>
        <v/>
      </c>
      <c r="J54" s="127" t="inlineStr">
        <is>
          <t>now()</t>
        </is>
      </c>
      <c r="K54" s="13" t="inlineStr">
        <is>
          <t>now()</t>
        </is>
      </c>
    </row>
    <row r="55">
      <c r="A55" s="105" t="inlineStr">
        <is>
          <t>Aula 3</t>
        </is>
      </c>
      <c r="B55" s="55">
        <f>B54+1</f>
        <v/>
      </c>
      <c r="C55" s="171" t="n">
        <v>0.8576388888888888</v>
      </c>
      <c r="D55" s="92" t="n">
        <v>0.8923611111111112</v>
      </c>
      <c r="E55" s="44" t="n">
        <v>1</v>
      </c>
      <c r="F55" s="128">
        <f>'3_SEMESTRE'!C9</f>
        <v/>
      </c>
      <c r="G55" s="44">
        <f>'3_SEMESTRE'!C8</f>
        <v/>
      </c>
      <c r="H55" s="44" t="n">
        <v>3</v>
      </c>
      <c r="I55" s="128">
        <f>'3_SEMESTRE'!A2</f>
        <v/>
      </c>
      <c r="J55" s="127" t="inlineStr">
        <is>
          <t>now()</t>
        </is>
      </c>
      <c r="K55" s="13" t="inlineStr">
        <is>
          <t>now()</t>
        </is>
      </c>
    </row>
    <row r="56">
      <c r="A56" s="104" t="inlineStr">
        <is>
          <t>Aula 4</t>
        </is>
      </c>
      <c r="B56" s="50">
        <f>B55+1</f>
        <v/>
      </c>
      <c r="C56" s="171" t="n">
        <v>0.8923611111111112</v>
      </c>
      <c r="D56" s="92" t="n">
        <v>0.9270833333333334</v>
      </c>
      <c r="E56" s="44" t="n">
        <v>1</v>
      </c>
      <c r="F56" s="128">
        <f>'3_SEMESTRE'!C11</f>
        <v/>
      </c>
      <c r="G56" s="44">
        <f>'3_SEMESTRE'!C10</f>
        <v/>
      </c>
      <c r="H56" s="44" t="n">
        <v>3</v>
      </c>
      <c r="I56" s="128">
        <f>'3_SEMESTRE'!A2</f>
        <v/>
      </c>
      <c r="J56" s="127" t="inlineStr">
        <is>
          <t>now()</t>
        </is>
      </c>
      <c r="K56" s="13" t="inlineStr">
        <is>
          <t>now()</t>
        </is>
      </c>
    </row>
    <row r="57">
      <c r="A57" s="105" t="inlineStr">
        <is>
          <t>Aula 5</t>
        </is>
      </c>
      <c r="B57" s="55">
        <f>B56+1</f>
        <v/>
      </c>
      <c r="C57" s="171" t="n">
        <v>0.9270833333333334</v>
      </c>
      <c r="D57" s="92" t="n">
        <v>0.9618055555555556</v>
      </c>
      <c r="E57" s="44" t="n">
        <v>1</v>
      </c>
      <c r="F57" s="128">
        <f>'3_SEMESTRE'!C13</f>
        <v/>
      </c>
      <c r="G57" s="44">
        <f>'3_SEMESTRE'!C12</f>
        <v/>
      </c>
      <c r="H57" s="44" t="n">
        <v>3</v>
      </c>
      <c r="I57" s="128">
        <f>'3_SEMESTRE'!A2</f>
        <v/>
      </c>
      <c r="J57" s="127" t="inlineStr">
        <is>
          <t>now()</t>
        </is>
      </c>
      <c r="K57" s="13" t="inlineStr">
        <is>
          <t>now()</t>
        </is>
      </c>
    </row>
    <row r="58">
      <c r="A58" s="104" t="inlineStr">
        <is>
          <t>Aula 1</t>
        </is>
      </c>
      <c r="B58" s="50">
        <f>B57+1</f>
        <v/>
      </c>
      <c r="C58" s="171" t="n">
        <v>0.78125</v>
      </c>
      <c r="D58" s="92" t="n">
        <v>0.8159722222222222</v>
      </c>
      <c r="E58" s="44" t="n">
        <v>2</v>
      </c>
      <c r="F58" s="128">
        <f>'3_SEMESTRE'!E4</f>
        <v/>
      </c>
      <c r="G58" s="44">
        <f>'3_SEMESTRE'!E3</f>
        <v/>
      </c>
      <c r="H58" s="44" t="n">
        <v>3</v>
      </c>
      <c r="I58" s="128">
        <f>'3_SEMESTRE'!A2</f>
        <v/>
      </c>
      <c r="J58" s="127" t="inlineStr">
        <is>
          <t>now()</t>
        </is>
      </c>
      <c r="K58" s="13" t="inlineStr">
        <is>
          <t>now()</t>
        </is>
      </c>
    </row>
    <row r="59">
      <c r="A59" s="105" t="inlineStr">
        <is>
          <t>Aula 2</t>
        </is>
      </c>
      <c r="B59" s="55">
        <f>B58+1</f>
        <v/>
      </c>
      <c r="C59" s="171" t="n">
        <v>0.8159722222222222</v>
      </c>
      <c r="D59" s="92" t="n">
        <v>0.8506944444444444</v>
      </c>
      <c r="E59" s="44" t="n">
        <v>2</v>
      </c>
      <c r="F59" s="128">
        <f>'3_SEMESTRE'!E6</f>
        <v/>
      </c>
      <c r="G59" s="44">
        <f>'3_SEMESTRE'!E5</f>
        <v/>
      </c>
      <c r="H59" s="44" t="n">
        <v>3</v>
      </c>
      <c r="I59" s="128">
        <f>'3_SEMESTRE'!A2</f>
        <v/>
      </c>
      <c r="J59" s="127" t="inlineStr">
        <is>
          <t>now()</t>
        </is>
      </c>
      <c r="K59" s="13" t="inlineStr">
        <is>
          <t>now()</t>
        </is>
      </c>
    </row>
    <row r="60">
      <c r="A60" s="104" t="inlineStr">
        <is>
          <t>Aula 3</t>
        </is>
      </c>
      <c r="B60" s="50">
        <f>B59+1</f>
        <v/>
      </c>
      <c r="C60" s="171" t="n">
        <v>0.8576388888888888</v>
      </c>
      <c r="D60" s="92" t="n">
        <v>0.8923611111111112</v>
      </c>
      <c r="E60" s="44" t="n">
        <v>2</v>
      </c>
      <c r="F60" s="128">
        <f>'3_SEMESTRE'!E9</f>
        <v/>
      </c>
      <c r="G60" s="44">
        <f>'3_SEMESTRE'!E8</f>
        <v/>
      </c>
      <c r="H60" s="44" t="n">
        <v>3</v>
      </c>
      <c r="I60" s="128">
        <f>'3_SEMESTRE'!A2</f>
        <v/>
      </c>
      <c r="J60" s="127" t="inlineStr">
        <is>
          <t>now()</t>
        </is>
      </c>
      <c r="K60" s="13" t="inlineStr">
        <is>
          <t>now()</t>
        </is>
      </c>
    </row>
    <row r="61">
      <c r="A61" s="105" t="inlineStr">
        <is>
          <t>Aula 4</t>
        </is>
      </c>
      <c r="B61" s="55">
        <f>B60+1</f>
        <v/>
      </c>
      <c r="C61" s="171" t="n">
        <v>0.8923611111111112</v>
      </c>
      <c r="D61" s="92" t="n">
        <v>0.9270833333333334</v>
      </c>
      <c r="E61" s="44" t="n">
        <v>2</v>
      </c>
      <c r="F61" s="128">
        <f>'3_SEMESTRE'!E11</f>
        <v/>
      </c>
      <c r="G61" s="44">
        <f>'3_SEMESTRE'!E10</f>
        <v/>
      </c>
      <c r="H61" s="44" t="n">
        <v>3</v>
      </c>
      <c r="I61" s="128">
        <f>'3_SEMESTRE'!A2</f>
        <v/>
      </c>
      <c r="J61" s="127" t="inlineStr">
        <is>
          <t>now()</t>
        </is>
      </c>
      <c r="K61" s="13" t="inlineStr">
        <is>
          <t>now()</t>
        </is>
      </c>
    </row>
    <row r="62">
      <c r="A62" s="104" t="inlineStr">
        <is>
          <t>Aula 5</t>
        </is>
      </c>
      <c r="B62" s="50">
        <f>B61+1</f>
        <v/>
      </c>
      <c r="C62" s="171" t="n">
        <v>0.9270833333333334</v>
      </c>
      <c r="D62" s="92" t="n">
        <v>0.9618055555555556</v>
      </c>
      <c r="E62" s="44" t="n">
        <v>2</v>
      </c>
      <c r="F62" s="128">
        <f>'3_SEMESTRE'!E13</f>
        <v/>
      </c>
      <c r="G62" s="44">
        <f>'3_SEMESTRE'!E12</f>
        <v/>
      </c>
      <c r="H62" s="44" t="n">
        <v>3</v>
      </c>
      <c r="I62" s="128">
        <f>'3_SEMESTRE'!A2</f>
        <v/>
      </c>
      <c r="J62" s="127" t="inlineStr">
        <is>
          <t>now()</t>
        </is>
      </c>
      <c r="K62" s="13" t="inlineStr">
        <is>
          <t>now()</t>
        </is>
      </c>
    </row>
    <row r="63">
      <c r="A63" s="105" t="inlineStr">
        <is>
          <t>Aula 1</t>
        </is>
      </c>
      <c r="B63" s="55">
        <f>B62+1</f>
        <v/>
      </c>
      <c r="C63" s="171" t="n">
        <v>0.78125</v>
      </c>
      <c r="D63" s="92" t="n">
        <v>0.8159722222222222</v>
      </c>
      <c r="E63" s="44" t="n">
        <v>3</v>
      </c>
      <c r="F63" s="128">
        <f>'3_SEMESTRE'!G4</f>
        <v/>
      </c>
      <c r="G63" s="44">
        <f>'3_SEMESTRE'!G3</f>
        <v/>
      </c>
      <c r="H63" s="44" t="n">
        <v>3</v>
      </c>
      <c r="I63" s="128">
        <f>'3_SEMESTRE'!A2</f>
        <v/>
      </c>
      <c r="J63" s="127" t="inlineStr">
        <is>
          <t>now()</t>
        </is>
      </c>
      <c r="K63" s="13" t="inlineStr">
        <is>
          <t>now()</t>
        </is>
      </c>
    </row>
    <row r="64">
      <c r="A64" s="104" t="inlineStr">
        <is>
          <t>Aula 2</t>
        </is>
      </c>
      <c r="B64" s="50">
        <f>B63+1</f>
        <v/>
      </c>
      <c r="C64" s="171" t="n">
        <v>0.8159722222222222</v>
      </c>
      <c r="D64" s="92" t="n">
        <v>0.8506944444444444</v>
      </c>
      <c r="E64" s="44" t="n">
        <v>3</v>
      </c>
      <c r="F64" s="128">
        <f>'3_SEMESTRE'!G6</f>
        <v/>
      </c>
      <c r="G64" s="44">
        <f>'3_SEMESTRE'!G5</f>
        <v/>
      </c>
      <c r="H64" s="44" t="n">
        <v>3</v>
      </c>
      <c r="I64" s="128">
        <f>'3_SEMESTRE'!A2</f>
        <v/>
      </c>
      <c r="J64" s="127" t="inlineStr">
        <is>
          <t>now()</t>
        </is>
      </c>
      <c r="K64" s="13" t="inlineStr">
        <is>
          <t>now()</t>
        </is>
      </c>
    </row>
    <row r="65">
      <c r="A65" s="105" t="inlineStr">
        <is>
          <t>Aula 3</t>
        </is>
      </c>
      <c r="B65" s="55">
        <f>B64+1</f>
        <v/>
      </c>
      <c r="C65" s="171" t="n">
        <v>0.8576388888888888</v>
      </c>
      <c r="D65" s="92" t="n">
        <v>0.8923611111111112</v>
      </c>
      <c r="E65" s="44" t="n">
        <v>3</v>
      </c>
      <c r="F65" s="128">
        <f>'3_SEMESTRE'!G9</f>
        <v/>
      </c>
      <c r="G65" s="44">
        <f>'3_SEMESTRE'!G8</f>
        <v/>
      </c>
      <c r="H65" s="44" t="n">
        <v>3</v>
      </c>
      <c r="I65" s="128">
        <f>'3_SEMESTRE'!A2</f>
        <v/>
      </c>
      <c r="J65" s="127" t="inlineStr">
        <is>
          <t>now()</t>
        </is>
      </c>
      <c r="K65" s="13" t="inlineStr">
        <is>
          <t>now()</t>
        </is>
      </c>
    </row>
    <row r="66">
      <c r="A66" s="104" t="inlineStr">
        <is>
          <t>Aula 4</t>
        </is>
      </c>
      <c r="B66" s="50">
        <f>B65+1</f>
        <v/>
      </c>
      <c r="C66" s="171" t="n">
        <v>0.8923611111111112</v>
      </c>
      <c r="D66" s="92" t="n">
        <v>0.9270833333333334</v>
      </c>
      <c r="E66" s="44" t="n">
        <v>3</v>
      </c>
      <c r="F66" s="128">
        <f>'3_SEMESTRE'!G11</f>
        <v/>
      </c>
      <c r="G66" s="44">
        <f>'3_SEMESTRE'!G10</f>
        <v/>
      </c>
      <c r="H66" s="44" t="n">
        <v>3</v>
      </c>
      <c r="I66" s="128">
        <f>'3_SEMESTRE'!A2</f>
        <v/>
      </c>
      <c r="J66" s="127" t="inlineStr">
        <is>
          <t>now()</t>
        </is>
      </c>
      <c r="K66" s="13" t="inlineStr">
        <is>
          <t>now()</t>
        </is>
      </c>
    </row>
    <row r="67">
      <c r="A67" s="105" t="inlineStr">
        <is>
          <t>Aula 5</t>
        </is>
      </c>
      <c r="B67" s="55">
        <f>B66+1</f>
        <v/>
      </c>
      <c r="C67" s="171" t="n">
        <v>0.9270833333333334</v>
      </c>
      <c r="D67" s="92" t="n">
        <v>0.9618055555555556</v>
      </c>
      <c r="E67" s="44" t="n">
        <v>3</v>
      </c>
      <c r="F67" s="128">
        <f>'3_SEMESTRE'!G13</f>
        <v/>
      </c>
      <c r="G67" s="44">
        <f>'3_SEMESTRE'!G12</f>
        <v/>
      </c>
      <c r="H67" s="44" t="n">
        <v>3</v>
      </c>
      <c r="I67" s="128">
        <f>'3_SEMESTRE'!A2</f>
        <v/>
      </c>
      <c r="J67" s="127" t="inlineStr">
        <is>
          <t>now()</t>
        </is>
      </c>
      <c r="K67" s="13" t="inlineStr">
        <is>
          <t>now()</t>
        </is>
      </c>
    </row>
    <row r="68">
      <c r="A68" s="104" t="inlineStr">
        <is>
          <t>Aula 1</t>
        </is>
      </c>
      <c r="B68" s="50">
        <f>B67+1</f>
        <v/>
      </c>
      <c r="C68" s="171" t="n">
        <v>0.78125</v>
      </c>
      <c r="D68" s="92" t="n">
        <v>0.8159722222222222</v>
      </c>
      <c r="E68" s="44" t="n">
        <v>4</v>
      </c>
      <c r="F68" s="128">
        <f>'3_SEMESTRE'!I4</f>
        <v/>
      </c>
      <c r="G68" s="44">
        <f>'3_SEMESTRE'!I3</f>
        <v/>
      </c>
      <c r="H68" s="44" t="n">
        <v>3</v>
      </c>
      <c r="I68" s="128">
        <f>'3_SEMESTRE'!A2</f>
        <v/>
      </c>
      <c r="J68" s="127" t="inlineStr">
        <is>
          <t>now()</t>
        </is>
      </c>
      <c r="K68" s="13" t="inlineStr">
        <is>
          <t>now()</t>
        </is>
      </c>
    </row>
    <row r="69">
      <c r="A69" s="105" t="inlineStr">
        <is>
          <t>Aula 2</t>
        </is>
      </c>
      <c r="B69" s="55">
        <f>B68+1</f>
        <v/>
      </c>
      <c r="C69" s="171" t="n">
        <v>0.8159722222222222</v>
      </c>
      <c r="D69" s="92" t="n">
        <v>0.8506944444444444</v>
      </c>
      <c r="E69" s="44" t="n">
        <v>4</v>
      </c>
      <c r="F69" s="128">
        <f>'3_SEMESTRE'!I6</f>
        <v/>
      </c>
      <c r="G69" s="44" t="n">
        <v>5</v>
      </c>
      <c r="H69" s="44" t="n">
        <v>3</v>
      </c>
      <c r="I69" s="128">
        <f>'3_SEMESTRE'!A2</f>
        <v/>
      </c>
      <c r="J69" s="127" t="inlineStr">
        <is>
          <t>now()</t>
        </is>
      </c>
      <c r="K69" s="13" t="inlineStr">
        <is>
          <t>now()</t>
        </is>
      </c>
    </row>
    <row r="70">
      <c r="A70" s="104" t="inlineStr">
        <is>
          <t>Aula 3</t>
        </is>
      </c>
      <c r="B70" s="50">
        <f>B69+1</f>
        <v/>
      </c>
      <c r="C70" s="171" t="n">
        <v>0.8576388888888888</v>
      </c>
      <c r="D70" s="92" t="n">
        <v>0.8923611111111112</v>
      </c>
      <c r="E70" s="44" t="n">
        <v>4</v>
      </c>
      <c r="F70" s="128">
        <f>'3_SEMESTRE'!I9</f>
        <v/>
      </c>
      <c r="G70" s="44" t="n">
        <v>8</v>
      </c>
      <c r="H70" s="44" t="n">
        <v>3</v>
      </c>
      <c r="I70" s="128">
        <f>'3_SEMESTRE'!A2</f>
        <v/>
      </c>
      <c r="J70" s="127" t="inlineStr">
        <is>
          <t>now()</t>
        </is>
      </c>
      <c r="K70" s="13" t="inlineStr">
        <is>
          <t>now()</t>
        </is>
      </c>
    </row>
    <row r="71">
      <c r="A71" s="105" t="inlineStr">
        <is>
          <t>Aula 4</t>
        </is>
      </c>
      <c r="B71" s="55">
        <f>B70+1</f>
        <v/>
      </c>
      <c r="C71" s="171" t="n">
        <v>0.8923611111111112</v>
      </c>
      <c r="D71" s="92" t="n">
        <v>0.9270833333333334</v>
      </c>
      <c r="E71" s="44" t="n">
        <v>4</v>
      </c>
      <c r="F71" s="128">
        <f>'3_SEMESTRE'!I11</f>
        <v/>
      </c>
      <c r="G71" s="44" t="n">
        <v>10</v>
      </c>
      <c r="H71" s="44" t="n">
        <v>3</v>
      </c>
      <c r="I71" s="128">
        <f>'3_SEMESTRE'!A2</f>
        <v/>
      </c>
      <c r="J71" s="127" t="inlineStr">
        <is>
          <t>now()</t>
        </is>
      </c>
      <c r="K71" s="13" t="inlineStr">
        <is>
          <t>now()</t>
        </is>
      </c>
    </row>
    <row r="72">
      <c r="A72" s="104" t="inlineStr">
        <is>
          <t>Aula 5</t>
        </is>
      </c>
      <c r="B72" s="50">
        <f>B71+1</f>
        <v/>
      </c>
      <c r="C72" s="171" t="n">
        <v>0.9270833333333334</v>
      </c>
      <c r="D72" s="92" t="n">
        <v>0.9618055555555556</v>
      </c>
      <c r="E72" s="44" t="n">
        <v>4</v>
      </c>
      <c r="F72" s="128">
        <f>'3_SEMESTRE'!I13</f>
        <v/>
      </c>
      <c r="G72" s="44" t="n">
        <v>12</v>
      </c>
      <c r="H72" s="44" t="n">
        <v>3</v>
      </c>
      <c r="I72" s="128">
        <f>'3_SEMESTRE'!A2</f>
        <v/>
      </c>
      <c r="J72" s="127" t="inlineStr">
        <is>
          <t>now()</t>
        </is>
      </c>
      <c r="K72" s="13" t="inlineStr">
        <is>
          <t>now()</t>
        </is>
      </c>
    </row>
    <row r="73">
      <c r="A73" s="105" t="inlineStr">
        <is>
          <t>Aula 1</t>
        </is>
      </c>
      <c r="B73" s="55">
        <f>B72+1</f>
        <v/>
      </c>
      <c r="C73" s="171" t="n">
        <v>0.78125</v>
      </c>
      <c r="D73" s="92" t="n">
        <v>0.8159722222222222</v>
      </c>
      <c r="E73" s="44" t="n">
        <v>5</v>
      </c>
      <c r="F73" s="128">
        <f>'3_SEMESTRE'!K4</f>
        <v/>
      </c>
      <c r="G73" s="114">
        <f>'3_SEMESTRE'!K3</f>
        <v/>
      </c>
      <c r="H73" s="44" t="n">
        <v>3</v>
      </c>
      <c r="I73" s="128">
        <f>'3_SEMESTRE'!A2</f>
        <v/>
      </c>
      <c r="J73" s="127" t="inlineStr">
        <is>
          <t>now()</t>
        </is>
      </c>
      <c r="K73" s="13" t="inlineStr">
        <is>
          <t>now()</t>
        </is>
      </c>
    </row>
    <row r="74">
      <c r="A74" s="104" t="inlineStr">
        <is>
          <t>Aula 2</t>
        </is>
      </c>
      <c r="B74" s="50">
        <f>B73+1</f>
        <v/>
      </c>
      <c r="C74" s="171" t="n">
        <v>0.8159722222222222</v>
      </c>
      <c r="D74" s="92" t="n">
        <v>0.8506944444444444</v>
      </c>
      <c r="E74" s="44" t="n">
        <v>5</v>
      </c>
      <c r="F74" s="128">
        <f>'3_SEMESTRE'!K6</f>
        <v/>
      </c>
      <c r="G74" s="114">
        <f>'3_SEMESTRE'!K5</f>
        <v/>
      </c>
      <c r="H74" s="44" t="n">
        <v>3</v>
      </c>
      <c r="I74" s="128">
        <f>'3_SEMESTRE'!A2</f>
        <v/>
      </c>
      <c r="J74" s="127" t="inlineStr">
        <is>
          <t>now()</t>
        </is>
      </c>
      <c r="K74" s="13" t="inlineStr">
        <is>
          <t>now()</t>
        </is>
      </c>
    </row>
    <row r="75">
      <c r="A75" s="106" t="inlineStr">
        <is>
          <t>Aula 3</t>
        </is>
      </c>
      <c r="B75" s="67">
        <f>B74+1</f>
        <v/>
      </c>
      <c r="C75" s="171" t="n">
        <v>0.8576388888888888</v>
      </c>
      <c r="D75" s="92" t="n">
        <v>0.8923611111111112</v>
      </c>
      <c r="E75" s="44" t="n">
        <v>5</v>
      </c>
      <c r="F75" s="128">
        <f>'3_SEMESTRE'!K9</f>
        <v/>
      </c>
      <c r="G75" s="114">
        <f>'3_SEMESTRE'!K8</f>
        <v/>
      </c>
      <c r="H75" s="44" t="n">
        <v>3</v>
      </c>
      <c r="I75" s="128">
        <f>'3_SEMESTRE'!A2</f>
        <v/>
      </c>
      <c r="J75" s="127" t="inlineStr">
        <is>
          <t>now()</t>
        </is>
      </c>
      <c r="K75" s="13" t="inlineStr">
        <is>
          <t>now()</t>
        </is>
      </c>
    </row>
    <row r="76">
      <c r="A76" s="104" t="inlineStr">
        <is>
          <t>Aula 4</t>
        </is>
      </c>
      <c r="B76" s="50">
        <f>B75+1</f>
        <v/>
      </c>
      <c r="C76" s="171" t="n">
        <v>0.8923611111111112</v>
      </c>
      <c r="D76" s="92" t="n">
        <v>0.9270833333333334</v>
      </c>
      <c r="E76" s="44" t="n">
        <v>5</v>
      </c>
      <c r="F76" s="128">
        <f>'3_SEMESTRE'!K11</f>
        <v/>
      </c>
      <c r="G76" s="114">
        <f>'3_SEMESTRE'!K10</f>
        <v/>
      </c>
      <c r="H76" s="44" t="n">
        <v>3</v>
      </c>
      <c r="I76" s="128">
        <f>'3_SEMESTRE'!A2</f>
        <v/>
      </c>
      <c r="J76" s="127" t="inlineStr">
        <is>
          <t>now()</t>
        </is>
      </c>
      <c r="K76" s="13" t="inlineStr">
        <is>
          <t>now()</t>
        </is>
      </c>
    </row>
    <row r="77" ht="16" customHeight="1" thickBot="1">
      <c r="A77" s="107" t="inlineStr">
        <is>
          <t>Aula 5</t>
        </is>
      </c>
      <c r="B77" s="108">
        <f>B76+1</f>
        <v/>
      </c>
      <c r="C77" s="175" t="n">
        <v>0.9270833333333334</v>
      </c>
      <c r="D77" s="110" t="n">
        <v>0.9618055555555556</v>
      </c>
      <c r="E77" s="111" t="n">
        <v>5</v>
      </c>
      <c r="F77" s="80">
        <f>'3_SEMESTRE'!K13</f>
        <v/>
      </c>
      <c r="G77" s="115">
        <f>'3_SEMESTRE'!K12</f>
        <v/>
      </c>
      <c r="H77" s="111" t="n">
        <v>3</v>
      </c>
      <c r="I77" s="80">
        <f>'3_SEMESTRE'!A2</f>
        <v/>
      </c>
      <c r="J77" s="83" t="inlineStr">
        <is>
          <t>now()</t>
        </is>
      </c>
      <c r="K77" s="81" t="inlineStr">
        <is>
          <t>now()</t>
        </is>
      </c>
    </row>
    <row r="78">
      <c r="A78" s="95" t="inlineStr">
        <is>
          <t>Aula 1</t>
        </is>
      </c>
      <c r="B78" s="96">
        <f>B77+1</f>
        <v/>
      </c>
      <c r="C78" s="174" t="n">
        <v>0.78125</v>
      </c>
      <c r="D78" s="98" t="n">
        <v>0.8159722222222222</v>
      </c>
      <c r="E78" s="99" t="n">
        <v>1</v>
      </c>
      <c r="F78" s="100">
        <f>'4_SEMESTRE'!C4</f>
        <v/>
      </c>
      <c r="G78" s="99">
        <f>'4_SEMESTRE'!C3</f>
        <v/>
      </c>
      <c r="H78" s="99" t="n">
        <v>4</v>
      </c>
      <c r="I78" s="100">
        <f>'4_SEMESTRE'!A2</f>
        <v/>
      </c>
      <c r="J78" s="102" t="inlineStr">
        <is>
          <t>now()</t>
        </is>
      </c>
      <c r="K78" s="103" t="inlineStr">
        <is>
          <t>now()</t>
        </is>
      </c>
    </row>
    <row r="79">
      <c r="A79" s="104" t="inlineStr">
        <is>
          <t>Aula 2</t>
        </is>
      </c>
      <c r="B79" s="50">
        <f>B78+1</f>
        <v/>
      </c>
      <c r="C79" s="171" t="n">
        <v>0.8159722222222222</v>
      </c>
      <c r="D79" s="92" t="n">
        <v>0.8506944444444444</v>
      </c>
      <c r="E79" s="44" t="n">
        <v>1</v>
      </c>
      <c r="F79" s="128">
        <f>'4_SEMESTRE'!C6</f>
        <v/>
      </c>
      <c r="G79" s="44">
        <f>'4_SEMESTRE'!C5</f>
        <v/>
      </c>
      <c r="H79" s="44" t="n">
        <v>4</v>
      </c>
      <c r="I79" s="128">
        <f>'4_SEMESTRE'!A2</f>
        <v/>
      </c>
      <c r="J79" s="127" t="inlineStr">
        <is>
          <t>now()</t>
        </is>
      </c>
      <c r="K79" s="13" t="inlineStr">
        <is>
          <t>now()</t>
        </is>
      </c>
    </row>
    <row r="80">
      <c r="A80" s="105" t="inlineStr">
        <is>
          <t>Aula 3</t>
        </is>
      </c>
      <c r="B80" s="55">
        <f>B79+1</f>
        <v/>
      </c>
      <c r="C80" s="171" t="n">
        <v>0.8576388888888888</v>
      </c>
      <c r="D80" s="92" t="n">
        <v>0.8923611111111112</v>
      </c>
      <c r="E80" s="44" t="n">
        <v>1</v>
      </c>
      <c r="F80" s="128">
        <f>'4_SEMESTRE'!C9</f>
        <v/>
      </c>
      <c r="G80" s="44">
        <f>'4_SEMESTRE'!C8</f>
        <v/>
      </c>
      <c r="H80" s="44" t="n">
        <v>4</v>
      </c>
      <c r="I80" s="128">
        <f>'4_SEMESTRE'!A2</f>
        <v/>
      </c>
      <c r="J80" s="127" t="inlineStr">
        <is>
          <t>now()</t>
        </is>
      </c>
      <c r="K80" s="13" t="inlineStr">
        <is>
          <t>now()</t>
        </is>
      </c>
    </row>
    <row r="81">
      <c r="A81" s="104" t="inlineStr">
        <is>
          <t>Aula 4</t>
        </is>
      </c>
      <c r="B81" s="50">
        <f>B80+1</f>
        <v/>
      </c>
      <c r="C81" s="171" t="n">
        <v>0.8923611111111112</v>
      </c>
      <c r="D81" s="92" t="n">
        <v>0.9270833333333334</v>
      </c>
      <c r="E81" s="44" t="n">
        <v>1</v>
      </c>
      <c r="F81" s="128">
        <f>'4_SEMESTRE'!C11</f>
        <v/>
      </c>
      <c r="G81" s="44">
        <f>'4_SEMESTRE'!C10</f>
        <v/>
      </c>
      <c r="H81" s="44" t="n">
        <v>4</v>
      </c>
      <c r="I81" s="128">
        <f>'4_SEMESTRE'!A2</f>
        <v/>
      </c>
      <c r="J81" s="127" t="inlineStr">
        <is>
          <t>now()</t>
        </is>
      </c>
      <c r="K81" s="13" t="inlineStr">
        <is>
          <t>now()</t>
        </is>
      </c>
    </row>
    <row r="82">
      <c r="A82" s="105" t="inlineStr">
        <is>
          <t>Aula 5</t>
        </is>
      </c>
      <c r="B82" s="55">
        <f>B81+1</f>
        <v/>
      </c>
      <c r="C82" s="171" t="n">
        <v>0.9270833333333334</v>
      </c>
      <c r="D82" s="92" t="n">
        <v>0.9618055555555556</v>
      </c>
      <c r="E82" s="44" t="n">
        <v>1</v>
      </c>
      <c r="F82" s="128">
        <f>'4_SEMESTRE'!C13</f>
        <v/>
      </c>
      <c r="G82" s="44">
        <f>'4_SEMESTRE'!C12</f>
        <v/>
      </c>
      <c r="H82" s="44" t="n">
        <v>4</v>
      </c>
      <c r="I82" s="128">
        <f>'4_SEMESTRE'!A2</f>
        <v/>
      </c>
      <c r="J82" s="127" t="inlineStr">
        <is>
          <t>now()</t>
        </is>
      </c>
      <c r="K82" s="13" t="inlineStr">
        <is>
          <t>now()</t>
        </is>
      </c>
    </row>
    <row r="83">
      <c r="A83" s="104" t="inlineStr">
        <is>
          <t>Aula 1</t>
        </is>
      </c>
      <c r="B83" s="50">
        <f>B82+1</f>
        <v/>
      </c>
      <c r="C83" s="171" t="n">
        <v>0.78125</v>
      </c>
      <c r="D83" s="92" t="n">
        <v>0.8159722222222222</v>
      </c>
      <c r="E83" s="44" t="n">
        <v>2</v>
      </c>
      <c r="F83" s="128">
        <f>'4_SEMESTRE'!E4</f>
        <v/>
      </c>
      <c r="G83" s="44">
        <f>'4_SEMESTRE'!E3</f>
        <v/>
      </c>
      <c r="H83" s="44" t="n">
        <v>4</v>
      </c>
      <c r="I83" s="128">
        <f>'4_SEMESTRE'!A2</f>
        <v/>
      </c>
      <c r="J83" s="127" t="inlineStr">
        <is>
          <t>now()</t>
        </is>
      </c>
      <c r="K83" s="13" t="inlineStr">
        <is>
          <t>now()</t>
        </is>
      </c>
    </row>
    <row r="84">
      <c r="A84" s="105" t="inlineStr">
        <is>
          <t>Aula 2</t>
        </is>
      </c>
      <c r="B84" s="55">
        <f>B83+1</f>
        <v/>
      </c>
      <c r="C84" s="171" t="n">
        <v>0.8159722222222222</v>
      </c>
      <c r="D84" s="92" t="n">
        <v>0.8506944444444444</v>
      </c>
      <c r="E84" s="44" t="n">
        <v>2</v>
      </c>
      <c r="F84" s="128">
        <f>'4_SEMESTRE'!E6</f>
        <v/>
      </c>
      <c r="G84" s="44">
        <f>'4_SEMESTRE'!E5</f>
        <v/>
      </c>
      <c r="H84" s="44" t="n">
        <v>4</v>
      </c>
      <c r="I84" s="128">
        <f>'4_SEMESTRE'!A2</f>
        <v/>
      </c>
      <c r="J84" s="127" t="inlineStr">
        <is>
          <t>now()</t>
        </is>
      </c>
      <c r="K84" s="13" t="inlineStr">
        <is>
          <t>now()</t>
        </is>
      </c>
    </row>
    <row r="85">
      <c r="A85" s="104" t="inlineStr">
        <is>
          <t>Aula 3</t>
        </is>
      </c>
      <c r="B85" s="50">
        <f>B84+1</f>
        <v/>
      </c>
      <c r="C85" s="171" t="n">
        <v>0.8576388888888888</v>
      </c>
      <c r="D85" s="92" t="n">
        <v>0.8923611111111112</v>
      </c>
      <c r="E85" s="44" t="n">
        <v>2</v>
      </c>
      <c r="F85" s="128">
        <f>'4_SEMESTRE'!E9</f>
        <v/>
      </c>
      <c r="G85" s="44">
        <f>'4_SEMESTRE'!E8</f>
        <v/>
      </c>
      <c r="H85" s="44" t="n">
        <v>4</v>
      </c>
      <c r="I85" s="128">
        <f>'4_SEMESTRE'!A2</f>
        <v/>
      </c>
      <c r="J85" s="127" t="inlineStr">
        <is>
          <t>now()</t>
        </is>
      </c>
      <c r="K85" s="13" t="inlineStr">
        <is>
          <t>now()</t>
        </is>
      </c>
    </row>
    <row r="86">
      <c r="A86" s="105" t="inlineStr">
        <is>
          <t>Aula 4</t>
        </is>
      </c>
      <c r="B86" s="55">
        <f>B85+1</f>
        <v/>
      </c>
      <c r="C86" s="171" t="n">
        <v>0.8923611111111112</v>
      </c>
      <c r="D86" s="92" t="n">
        <v>0.9270833333333334</v>
      </c>
      <c r="E86" s="44" t="n">
        <v>2</v>
      </c>
      <c r="F86" s="128">
        <f>'4_SEMESTRE'!E11</f>
        <v/>
      </c>
      <c r="G86" s="44">
        <f>'4_SEMESTRE'!E10</f>
        <v/>
      </c>
      <c r="H86" s="44" t="n">
        <v>4</v>
      </c>
      <c r="I86" s="128">
        <f>'4_SEMESTRE'!A2</f>
        <v/>
      </c>
      <c r="J86" s="127" t="inlineStr">
        <is>
          <t>now()</t>
        </is>
      </c>
      <c r="K86" s="13" t="inlineStr">
        <is>
          <t>now()</t>
        </is>
      </c>
    </row>
    <row r="87">
      <c r="A87" s="104" t="inlineStr">
        <is>
          <t>Aula 5</t>
        </is>
      </c>
      <c r="B87" s="50">
        <f>B86+1</f>
        <v/>
      </c>
      <c r="C87" s="171" t="n">
        <v>0.9270833333333334</v>
      </c>
      <c r="D87" s="92" t="n">
        <v>0.9618055555555556</v>
      </c>
      <c r="E87" s="44" t="n">
        <v>2</v>
      </c>
      <c r="F87" s="128">
        <f>'4_SEMESTRE'!E13</f>
        <v/>
      </c>
      <c r="G87" s="44">
        <f>'4_SEMESTRE'!E12</f>
        <v/>
      </c>
      <c r="H87" s="44" t="n">
        <v>4</v>
      </c>
      <c r="I87" s="128">
        <f>'4_SEMESTRE'!A2</f>
        <v/>
      </c>
      <c r="J87" s="127" t="inlineStr">
        <is>
          <t>now()</t>
        </is>
      </c>
      <c r="K87" s="13" t="inlineStr">
        <is>
          <t>now()</t>
        </is>
      </c>
    </row>
    <row r="88">
      <c r="A88" s="105" t="inlineStr">
        <is>
          <t>Aula 1</t>
        </is>
      </c>
      <c r="B88" s="55">
        <f>B87+1</f>
        <v/>
      </c>
      <c r="C88" s="171" t="n">
        <v>0.78125</v>
      </c>
      <c r="D88" s="92" t="n">
        <v>0.8159722222222222</v>
      </c>
      <c r="E88" s="44" t="n">
        <v>3</v>
      </c>
      <c r="F88" s="128">
        <f>'4_SEMESTRE'!G4</f>
        <v/>
      </c>
      <c r="G88" s="44">
        <f>'4_SEMESTRE'!G3</f>
        <v/>
      </c>
      <c r="H88" s="44" t="n">
        <v>4</v>
      </c>
      <c r="I88" s="128">
        <f>'4_SEMESTRE'!A2</f>
        <v/>
      </c>
      <c r="J88" s="127" t="inlineStr">
        <is>
          <t>now()</t>
        </is>
      </c>
      <c r="K88" s="13" t="inlineStr">
        <is>
          <t>now()</t>
        </is>
      </c>
    </row>
    <row r="89">
      <c r="A89" s="104" t="inlineStr">
        <is>
          <t>Aula 2</t>
        </is>
      </c>
      <c r="B89" s="50">
        <f>B88+1</f>
        <v/>
      </c>
      <c r="C89" s="171" t="n">
        <v>0.8159722222222222</v>
      </c>
      <c r="D89" s="92" t="n">
        <v>0.8506944444444444</v>
      </c>
      <c r="E89" s="44" t="n">
        <v>3</v>
      </c>
      <c r="F89" s="128">
        <f>'4_SEMESTRE'!G6</f>
        <v/>
      </c>
      <c r="G89" s="44">
        <f>'4_SEMESTRE'!G5</f>
        <v/>
      </c>
      <c r="H89" s="44" t="n">
        <v>4</v>
      </c>
      <c r="I89" s="128">
        <f>'4_SEMESTRE'!A2</f>
        <v/>
      </c>
      <c r="J89" s="127" t="inlineStr">
        <is>
          <t>now()</t>
        </is>
      </c>
      <c r="K89" s="13" t="inlineStr">
        <is>
          <t>now()</t>
        </is>
      </c>
    </row>
    <row r="90">
      <c r="A90" s="105" t="inlineStr">
        <is>
          <t>Aula 3</t>
        </is>
      </c>
      <c r="B90" s="55">
        <f>B89+1</f>
        <v/>
      </c>
      <c r="C90" s="171" t="n">
        <v>0.8576388888888888</v>
      </c>
      <c r="D90" s="92" t="n">
        <v>0.8923611111111112</v>
      </c>
      <c r="E90" s="44" t="n">
        <v>3</v>
      </c>
      <c r="F90" s="128">
        <f>'4_SEMESTRE'!G9</f>
        <v/>
      </c>
      <c r="G90" s="44">
        <f>'4_SEMESTRE'!G8</f>
        <v/>
      </c>
      <c r="H90" s="44" t="n">
        <v>4</v>
      </c>
      <c r="I90" s="128">
        <f>'4_SEMESTRE'!A2</f>
        <v/>
      </c>
      <c r="J90" s="127" t="inlineStr">
        <is>
          <t>now()</t>
        </is>
      </c>
      <c r="K90" s="13" t="inlineStr">
        <is>
          <t>now()</t>
        </is>
      </c>
    </row>
    <row r="91">
      <c r="A91" s="104" t="inlineStr">
        <is>
          <t>Aula 4</t>
        </is>
      </c>
      <c r="B91" s="50">
        <f>B90+1</f>
        <v/>
      </c>
      <c r="C91" s="171" t="n">
        <v>0.8923611111111112</v>
      </c>
      <c r="D91" s="92" t="n">
        <v>0.9270833333333334</v>
      </c>
      <c r="E91" s="44" t="n">
        <v>3</v>
      </c>
      <c r="F91" s="128">
        <f>'4_SEMESTRE'!G11</f>
        <v/>
      </c>
      <c r="G91" s="44">
        <f>'4_SEMESTRE'!G10</f>
        <v/>
      </c>
      <c r="H91" s="44" t="n">
        <v>4</v>
      </c>
      <c r="I91" s="128">
        <f>'4_SEMESTRE'!A2</f>
        <v/>
      </c>
      <c r="J91" s="127" t="inlineStr">
        <is>
          <t>now()</t>
        </is>
      </c>
      <c r="K91" s="13" t="inlineStr">
        <is>
          <t>now()</t>
        </is>
      </c>
    </row>
    <row r="92">
      <c r="A92" s="105" t="inlineStr">
        <is>
          <t>Aula 5</t>
        </is>
      </c>
      <c r="B92" s="55">
        <f>B91+1</f>
        <v/>
      </c>
      <c r="C92" s="171" t="n">
        <v>0.9270833333333334</v>
      </c>
      <c r="D92" s="92" t="n">
        <v>0.9618055555555556</v>
      </c>
      <c r="E92" s="44" t="n">
        <v>3</v>
      </c>
      <c r="F92" s="128">
        <f>'4_SEMESTRE'!G13</f>
        <v/>
      </c>
      <c r="G92" s="44">
        <f>'4_SEMESTRE'!G12</f>
        <v/>
      </c>
      <c r="H92" s="44" t="n">
        <v>4</v>
      </c>
      <c r="I92" s="128">
        <f>'4_SEMESTRE'!A2</f>
        <v/>
      </c>
      <c r="J92" s="127" t="inlineStr">
        <is>
          <t>now()</t>
        </is>
      </c>
      <c r="K92" s="13" t="inlineStr">
        <is>
          <t>now()</t>
        </is>
      </c>
    </row>
    <row r="93">
      <c r="A93" s="104" t="inlineStr">
        <is>
          <t>Aula 1</t>
        </is>
      </c>
      <c r="B93" s="50">
        <f>B92+1</f>
        <v/>
      </c>
      <c r="C93" s="171" t="n">
        <v>0.78125</v>
      </c>
      <c r="D93" s="92" t="n">
        <v>0.8159722222222222</v>
      </c>
      <c r="E93" s="44" t="n">
        <v>4</v>
      </c>
      <c r="F93" s="128">
        <f>'4_SEMESTRE'!I4</f>
        <v/>
      </c>
      <c r="G93" s="44">
        <f>'4_SEMESTRE'!I3</f>
        <v/>
      </c>
      <c r="H93" s="44" t="n">
        <v>4</v>
      </c>
      <c r="I93" s="128">
        <f>'4_SEMESTRE'!A2</f>
        <v/>
      </c>
      <c r="J93" s="127" t="inlineStr">
        <is>
          <t>now()</t>
        </is>
      </c>
      <c r="K93" s="13" t="inlineStr">
        <is>
          <t>now()</t>
        </is>
      </c>
    </row>
    <row r="94">
      <c r="A94" s="105" t="inlineStr">
        <is>
          <t>Aula 2</t>
        </is>
      </c>
      <c r="B94" s="55">
        <f>B93+1</f>
        <v/>
      </c>
      <c r="C94" s="171" t="n">
        <v>0.8159722222222222</v>
      </c>
      <c r="D94" s="92" t="n">
        <v>0.8506944444444444</v>
      </c>
      <c r="E94" s="44" t="n">
        <v>4</v>
      </c>
      <c r="F94" s="128">
        <f>'4_SEMESTRE'!I6</f>
        <v/>
      </c>
      <c r="G94" s="44">
        <f>'4_SEMESTRE'!I5</f>
        <v/>
      </c>
      <c r="H94" s="44" t="n">
        <v>4</v>
      </c>
      <c r="I94" s="128">
        <f>'4_SEMESTRE'!A2</f>
        <v/>
      </c>
      <c r="J94" s="127" t="inlineStr">
        <is>
          <t>now()</t>
        </is>
      </c>
      <c r="K94" s="13" t="inlineStr">
        <is>
          <t>now()</t>
        </is>
      </c>
    </row>
    <row r="95">
      <c r="A95" s="104" t="inlineStr">
        <is>
          <t>Aula 3</t>
        </is>
      </c>
      <c r="B95" s="50">
        <f>B94+1</f>
        <v/>
      </c>
      <c r="C95" s="171" t="n">
        <v>0.8576388888888888</v>
      </c>
      <c r="D95" s="92" t="n">
        <v>0.8923611111111112</v>
      </c>
      <c r="E95" s="44" t="n">
        <v>4</v>
      </c>
      <c r="F95" s="128">
        <f>'4_SEMESTRE'!I9</f>
        <v/>
      </c>
      <c r="G95" s="44">
        <f>'4_SEMESTRE'!I8</f>
        <v/>
      </c>
      <c r="H95" s="44" t="n">
        <v>4</v>
      </c>
      <c r="I95" s="128">
        <f>'4_SEMESTRE'!A2</f>
        <v/>
      </c>
      <c r="J95" s="127" t="inlineStr">
        <is>
          <t>now()</t>
        </is>
      </c>
      <c r="K95" s="13" t="inlineStr">
        <is>
          <t>now()</t>
        </is>
      </c>
    </row>
    <row r="96">
      <c r="A96" s="105" t="inlineStr">
        <is>
          <t>Aula 4</t>
        </is>
      </c>
      <c r="B96" s="55">
        <f>B95+1</f>
        <v/>
      </c>
      <c r="C96" s="171" t="n">
        <v>0.8923611111111112</v>
      </c>
      <c r="D96" s="92" t="n">
        <v>0.9270833333333334</v>
      </c>
      <c r="E96" s="44" t="n">
        <v>4</v>
      </c>
      <c r="F96" s="128">
        <f>'4_SEMESTRE'!I11</f>
        <v/>
      </c>
      <c r="G96" s="44">
        <f>'4_SEMESTRE'!I10</f>
        <v/>
      </c>
      <c r="H96" s="44" t="n">
        <v>4</v>
      </c>
      <c r="I96" s="128">
        <f>'4_SEMESTRE'!A2</f>
        <v/>
      </c>
      <c r="J96" s="127" t="inlineStr">
        <is>
          <t>now()</t>
        </is>
      </c>
      <c r="K96" s="13" t="inlineStr">
        <is>
          <t>now()</t>
        </is>
      </c>
    </row>
    <row r="97">
      <c r="A97" s="104" t="inlineStr">
        <is>
          <t>Aula 5</t>
        </is>
      </c>
      <c r="B97" s="50">
        <f>B96+1</f>
        <v/>
      </c>
      <c r="C97" s="171" t="n">
        <v>0.9270833333333334</v>
      </c>
      <c r="D97" s="92" t="n">
        <v>0.9618055555555556</v>
      </c>
      <c r="E97" s="44" t="n">
        <v>4</v>
      </c>
      <c r="F97" s="128">
        <f>'4_SEMESTRE'!I13</f>
        <v/>
      </c>
      <c r="G97" s="44">
        <f>'4_SEMESTRE'!I12</f>
        <v/>
      </c>
      <c r="H97" s="44" t="n">
        <v>4</v>
      </c>
      <c r="I97" s="128">
        <f>'4_SEMESTRE'!A2</f>
        <v/>
      </c>
      <c r="J97" s="127" t="inlineStr">
        <is>
          <t>now()</t>
        </is>
      </c>
      <c r="K97" s="13" t="inlineStr">
        <is>
          <t>now()</t>
        </is>
      </c>
    </row>
    <row r="98">
      <c r="A98" s="105" t="inlineStr">
        <is>
          <t>Aula 1</t>
        </is>
      </c>
      <c r="B98" s="55">
        <f>B97+1</f>
        <v/>
      </c>
      <c r="C98" s="171" t="n">
        <v>0.78125</v>
      </c>
      <c r="D98" s="92" t="n">
        <v>0.8159722222222222</v>
      </c>
      <c r="E98" s="44" t="n">
        <v>5</v>
      </c>
      <c r="F98" s="128">
        <f>'4_SEMESTRE'!K4</f>
        <v/>
      </c>
      <c r="G98" s="44">
        <f>'4_SEMESTRE'!K3</f>
        <v/>
      </c>
      <c r="H98" s="44" t="n">
        <v>4</v>
      </c>
      <c r="I98" s="128">
        <f>'4_SEMESTRE'!A2</f>
        <v/>
      </c>
      <c r="J98" s="127" t="inlineStr">
        <is>
          <t>now()</t>
        </is>
      </c>
      <c r="K98" s="13" t="inlineStr">
        <is>
          <t>now()</t>
        </is>
      </c>
    </row>
    <row r="99">
      <c r="A99" s="104" t="inlineStr">
        <is>
          <t>Aula 2</t>
        </is>
      </c>
      <c r="B99" s="50">
        <f>B98+1</f>
        <v/>
      </c>
      <c r="C99" s="171" t="n">
        <v>0.8159722222222222</v>
      </c>
      <c r="D99" s="92" t="n">
        <v>0.8506944444444444</v>
      </c>
      <c r="E99" s="44" t="n">
        <v>5</v>
      </c>
      <c r="F99" s="128">
        <f>'4_SEMESTRE'!K6</f>
        <v/>
      </c>
      <c r="G99" s="44">
        <f>'4_SEMESTRE'!K5</f>
        <v/>
      </c>
      <c r="H99" s="44" t="n">
        <v>4</v>
      </c>
      <c r="I99" s="128">
        <f>'4_SEMESTRE'!A2</f>
        <v/>
      </c>
      <c r="J99" s="127" t="inlineStr">
        <is>
          <t>now()</t>
        </is>
      </c>
      <c r="K99" s="13" t="inlineStr">
        <is>
          <t>now()</t>
        </is>
      </c>
    </row>
    <row r="100">
      <c r="A100" s="106" t="inlineStr">
        <is>
          <t>Aula 3</t>
        </is>
      </c>
      <c r="B100" s="67">
        <f>B99+1</f>
        <v/>
      </c>
      <c r="C100" s="171" t="n">
        <v>0.8576388888888888</v>
      </c>
      <c r="D100" s="92" t="n">
        <v>0.8923611111111112</v>
      </c>
      <c r="E100" s="44" t="n">
        <v>5</v>
      </c>
      <c r="F100" s="128">
        <f>'4_SEMESTRE'!K9</f>
        <v/>
      </c>
      <c r="G100" s="44">
        <f>'4_SEMESTRE'!K8</f>
        <v/>
      </c>
      <c r="H100" s="44" t="n">
        <v>4</v>
      </c>
      <c r="I100" s="128">
        <f>'4_SEMESTRE'!A2</f>
        <v/>
      </c>
      <c r="J100" s="127" t="inlineStr">
        <is>
          <t>now()</t>
        </is>
      </c>
      <c r="K100" s="13" t="inlineStr">
        <is>
          <t>now()</t>
        </is>
      </c>
    </row>
    <row r="101">
      <c r="A101" s="104" t="inlineStr">
        <is>
          <t>Aula 4</t>
        </is>
      </c>
      <c r="B101" s="50">
        <f>B100+1</f>
        <v/>
      </c>
      <c r="C101" s="171" t="n">
        <v>0.8923611111111112</v>
      </c>
      <c r="D101" s="92" t="n">
        <v>0.9270833333333334</v>
      </c>
      <c r="E101" s="44" t="n">
        <v>5</v>
      </c>
      <c r="F101" s="128">
        <f>'4_SEMESTRE'!K11</f>
        <v/>
      </c>
      <c r="G101" s="44">
        <f>'4_SEMESTRE'!K10</f>
        <v/>
      </c>
      <c r="H101" s="44" t="n">
        <v>4</v>
      </c>
      <c r="I101" s="128">
        <f>'4_SEMESTRE'!A2</f>
        <v/>
      </c>
      <c r="J101" s="127" t="inlineStr">
        <is>
          <t>now()</t>
        </is>
      </c>
      <c r="K101" s="13" t="inlineStr">
        <is>
          <t>now()</t>
        </is>
      </c>
    </row>
    <row r="102" ht="16" customHeight="1" thickBot="1">
      <c r="A102" s="107" t="inlineStr">
        <is>
          <t>Aula 5</t>
        </is>
      </c>
      <c r="B102" s="108">
        <f>B101+1</f>
        <v/>
      </c>
      <c r="C102" s="175" t="n">
        <v>0.9270833333333334</v>
      </c>
      <c r="D102" s="110" t="n">
        <v>0.9618055555555556</v>
      </c>
      <c r="E102" s="111" t="n">
        <v>5</v>
      </c>
      <c r="F102" s="80">
        <f>'4_SEMESTRE'!K13</f>
        <v/>
      </c>
      <c r="G102" s="111">
        <f>'4_SEMESTRE'!K12</f>
        <v/>
      </c>
      <c r="H102" s="111" t="n">
        <v>4</v>
      </c>
      <c r="I102" s="80">
        <f>'4_SEMESTRE'!A2</f>
        <v/>
      </c>
      <c r="J102" s="83" t="inlineStr">
        <is>
          <t>now()</t>
        </is>
      </c>
      <c r="K102" s="81" t="inlineStr">
        <is>
          <t>now()</t>
        </is>
      </c>
    </row>
    <row r="103">
      <c r="A103" s="95" t="inlineStr">
        <is>
          <t>Aula 1</t>
        </is>
      </c>
      <c r="B103" s="96">
        <f>B102+1</f>
        <v/>
      </c>
      <c r="C103" s="174" t="n">
        <v>0.78125</v>
      </c>
      <c r="D103" s="98" t="n">
        <v>0.8159722222222222</v>
      </c>
      <c r="E103" s="99" t="n">
        <v>1</v>
      </c>
      <c r="F103" s="100">
        <f>'5_SEMESTRE'!C4</f>
        <v/>
      </c>
      <c r="G103" s="99">
        <f>'5_SEMESTRE'!C3</f>
        <v/>
      </c>
      <c r="H103" s="99" t="n">
        <v>5</v>
      </c>
      <c r="I103" s="100">
        <f>'5_SEMESTRE'!A2</f>
        <v/>
      </c>
      <c r="J103" s="102" t="inlineStr">
        <is>
          <t>now()</t>
        </is>
      </c>
      <c r="K103" s="103" t="inlineStr">
        <is>
          <t>now()</t>
        </is>
      </c>
    </row>
    <row r="104">
      <c r="A104" s="104" t="inlineStr">
        <is>
          <t>Aula 2</t>
        </is>
      </c>
      <c r="B104" s="50">
        <f>B103+1</f>
        <v/>
      </c>
      <c r="C104" s="171" t="n">
        <v>0.8159722222222222</v>
      </c>
      <c r="D104" s="92" t="n">
        <v>0.8506944444444444</v>
      </c>
      <c r="E104" s="44" t="n">
        <v>1</v>
      </c>
      <c r="F104" s="128">
        <f>'5_SEMESTRE'!C6</f>
        <v/>
      </c>
      <c r="G104" s="44">
        <f>'5_SEMESTRE'!C5</f>
        <v/>
      </c>
      <c r="H104" s="44" t="n">
        <v>5</v>
      </c>
      <c r="I104" s="128">
        <f>'5_SEMESTRE'!A2</f>
        <v/>
      </c>
      <c r="J104" s="127" t="inlineStr">
        <is>
          <t>now()</t>
        </is>
      </c>
      <c r="K104" s="13" t="inlineStr">
        <is>
          <t>now()</t>
        </is>
      </c>
    </row>
    <row r="105">
      <c r="A105" s="105" t="inlineStr">
        <is>
          <t>Aula 3</t>
        </is>
      </c>
      <c r="B105" s="55">
        <f>B104+1</f>
        <v/>
      </c>
      <c r="C105" s="171" t="n">
        <v>0.8576388888888888</v>
      </c>
      <c r="D105" s="92" t="n">
        <v>0.8923611111111112</v>
      </c>
      <c r="E105" s="44" t="n">
        <v>1</v>
      </c>
      <c r="F105" s="128">
        <f>'5_SEMESTRE'!C9</f>
        <v/>
      </c>
      <c r="G105" s="44">
        <f>'5_SEMESTRE'!C8</f>
        <v/>
      </c>
      <c r="H105" s="44" t="n">
        <v>5</v>
      </c>
      <c r="I105" s="128">
        <f>'5_SEMESTRE'!A2</f>
        <v/>
      </c>
      <c r="J105" s="127" t="inlineStr">
        <is>
          <t>now()</t>
        </is>
      </c>
      <c r="K105" s="13" t="inlineStr">
        <is>
          <t>now()</t>
        </is>
      </c>
    </row>
    <row r="106">
      <c r="A106" s="104" t="inlineStr">
        <is>
          <t>Aula 4</t>
        </is>
      </c>
      <c r="B106" s="50">
        <f>B105+1</f>
        <v/>
      </c>
      <c r="C106" s="171" t="n">
        <v>0.8923611111111112</v>
      </c>
      <c r="D106" s="92" t="n">
        <v>0.9270833333333334</v>
      </c>
      <c r="E106" s="44" t="n">
        <v>1</v>
      </c>
      <c r="F106" s="128">
        <f>'5_SEMESTRE'!C11</f>
        <v/>
      </c>
      <c r="G106" s="44">
        <f>'5_SEMESTRE'!C10</f>
        <v/>
      </c>
      <c r="H106" s="44" t="n">
        <v>5</v>
      </c>
      <c r="I106" s="128">
        <f>'5_SEMESTRE'!A2</f>
        <v/>
      </c>
      <c r="J106" s="127" t="inlineStr">
        <is>
          <t>now()</t>
        </is>
      </c>
      <c r="K106" s="13" t="inlineStr">
        <is>
          <t>now()</t>
        </is>
      </c>
    </row>
    <row r="107">
      <c r="A107" s="105" t="inlineStr">
        <is>
          <t>Aula 5</t>
        </is>
      </c>
      <c r="B107" s="55">
        <f>B106+1</f>
        <v/>
      </c>
      <c r="C107" s="171" t="n">
        <v>0.9270833333333334</v>
      </c>
      <c r="D107" s="92" t="n">
        <v>0.9618055555555556</v>
      </c>
      <c r="E107" s="44" t="n">
        <v>1</v>
      </c>
      <c r="F107" s="128">
        <f>'5_SEMESTRE'!C13</f>
        <v/>
      </c>
      <c r="G107" s="44">
        <f>'5_SEMESTRE'!C12</f>
        <v/>
      </c>
      <c r="H107" s="44" t="n">
        <v>5</v>
      </c>
      <c r="I107" s="128">
        <f>'5_SEMESTRE'!A2</f>
        <v/>
      </c>
      <c r="J107" s="127" t="inlineStr">
        <is>
          <t>now()</t>
        </is>
      </c>
      <c r="K107" s="13" t="inlineStr">
        <is>
          <t>now()</t>
        </is>
      </c>
    </row>
    <row r="108">
      <c r="A108" s="104" t="inlineStr">
        <is>
          <t>Aula 1</t>
        </is>
      </c>
      <c r="B108" s="50">
        <f>B107+1</f>
        <v/>
      </c>
      <c r="C108" s="171" t="n">
        <v>0.78125</v>
      </c>
      <c r="D108" s="92" t="n">
        <v>0.8159722222222222</v>
      </c>
      <c r="E108" s="44" t="n">
        <v>2</v>
      </c>
      <c r="F108" s="128">
        <f>'5_SEMESTRE'!E4</f>
        <v/>
      </c>
      <c r="G108" s="44">
        <f>'5_SEMESTRE'!E3</f>
        <v/>
      </c>
      <c r="H108" s="44" t="n">
        <v>5</v>
      </c>
      <c r="I108" s="128">
        <f>'5_SEMESTRE'!A2</f>
        <v/>
      </c>
      <c r="J108" s="127" t="inlineStr">
        <is>
          <t>now()</t>
        </is>
      </c>
      <c r="K108" s="13" t="inlineStr">
        <is>
          <t>now()</t>
        </is>
      </c>
    </row>
    <row r="109">
      <c r="A109" s="105" t="inlineStr">
        <is>
          <t>Aula 2</t>
        </is>
      </c>
      <c r="B109" s="55">
        <f>B108+1</f>
        <v/>
      </c>
      <c r="C109" s="171" t="n">
        <v>0.8159722222222222</v>
      </c>
      <c r="D109" s="92" t="n">
        <v>0.8506944444444444</v>
      </c>
      <c r="E109" s="44" t="n">
        <v>2</v>
      </c>
      <c r="F109" s="128">
        <f>'5_SEMESTRE'!E6</f>
        <v/>
      </c>
      <c r="G109" s="44">
        <f>'5_SEMESTRE'!E5</f>
        <v/>
      </c>
      <c r="H109" s="44" t="n">
        <v>5</v>
      </c>
      <c r="I109" s="128">
        <f>'5_SEMESTRE'!A2</f>
        <v/>
      </c>
      <c r="J109" s="127" t="inlineStr">
        <is>
          <t>now()</t>
        </is>
      </c>
      <c r="K109" s="13" t="inlineStr">
        <is>
          <t>now()</t>
        </is>
      </c>
    </row>
    <row r="110">
      <c r="A110" s="104" t="inlineStr">
        <is>
          <t>Aula 3</t>
        </is>
      </c>
      <c r="B110" s="50">
        <f>B109+1</f>
        <v/>
      </c>
      <c r="C110" s="171" t="n">
        <v>0.8576388888888888</v>
      </c>
      <c r="D110" s="92" t="n">
        <v>0.8923611111111112</v>
      </c>
      <c r="E110" s="44" t="n">
        <v>2</v>
      </c>
      <c r="F110" s="128">
        <f>'5_SEMESTRE'!E9</f>
        <v/>
      </c>
      <c r="G110" s="44">
        <f>'5_SEMESTRE'!E8</f>
        <v/>
      </c>
      <c r="H110" s="44" t="n">
        <v>5</v>
      </c>
      <c r="I110" s="128">
        <f>'5_SEMESTRE'!A2</f>
        <v/>
      </c>
      <c r="J110" s="127" t="inlineStr">
        <is>
          <t>now()</t>
        </is>
      </c>
      <c r="K110" s="13" t="inlineStr">
        <is>
          <t>now()</t>
        </is>
      </c>
    </row>
    <row r="111">
      <c r="A111" s="105" t="inlineStr">
        <is>
          <t>Aula 4</t>
        </is>
      </c>
      <c r="B111" s="55">
        <f>B110+1</f>
        <v/>
      </c>
      <c r="C111" s="171" t="n">
        <v>0.8923611111111112</v>
      </c>
      <c r="D111" s="92" t="n">
        <v>0.9270833333333334</v>
      </c>
      <c r="E111" s="44" t="n">
        <v>2</v>
      </c>
      <c r="F111" s="128">
        <f>'5_SEMESTRE'!E11</f>
        <v/>
      </c>
      <c r="G111" s="44">
        <f>'5_SEMESTRE'!E10</f>
        <v/>
      </c>
      <c r="H111" s="44" t="n">
        <v>5</v>
      </c>
      <c r="I111" s="128">
        <f>'5_SEMESTRE'!A2</f>
        <v/>
      </c>
      <c r="J111" s="127" t="inlineStr">
        <is>
          <t>now()</t>
        </is>
      </c>
      <c r="K111" s="13" t="inlineStr">
        <is>
          <t>now()</t>
        </is>
      </c>
    </row>
    <row r="112">
      <c r="A112" s="104" t="inlineStr">
        <is>
          <t>Aula 5</t>
        </is>
      </c>
      <c r="B112" s="50">
        <f>B111+1</f>
        <v/>
      </c>
      <c r="C112" s="171" t="n">
        <v>0.9270833333333334</v>
      </c>
      <c r="D112" s="92" t="n">
        <v>0.9618055555555556</v>
      </c>
      <c r="E112" s="44" t="n">
        <v>2</v>
      </c>
      <c r="F112" s="128">
        <f>'5_SEMESTRE'!E13</f>
        <v/>
      </c>
      <c r="G112" s="44">
        <f>'5_SEMESTRE'!E12</f>
        <v/>
      </c>
      <c r="H112" s="44" t="n">
        <v>5</v>
      </c>
      <c r="I112" s="128">
        <f>'5_SEMESTRE'!A2</f>
        <v/>
      </c>
      <c r="J112" s="127" t="inlineStr">
        <is>
          <t>now()</t>
        </is>
      </c>
      <c r="K112" s="13" t="inlineStr">
        <is>
          <t>now()</t>
        </is>
      </c>
    </row>
    <row r="113">
      <c r="A113" s="105" t="inlineStr">
        <is>
          <t>Aula 1</t>
        </is>
      </c>
      <c r="B113" s="55">
        <f>B112+1</f>
        <v/>
      </c>
      <c r="C113" s="171" t="n">
        <v>0.78125</v>
      </c>
      <c r="D113" s="92" t="n">
        <v>0.8159722222222222</v>
      </c>
      <c r="E113" s="44" t="n">
        <v>3</v>
      </c>
      <c r="F113" s="128">
        <f>'5_SEMESTRE'!G4</f>
        <v/>
      </c>
      <c r="G113" s="44">
        <f>'5_SEMESTRE'!G3</f>
        <v/>
      </c>
      <c r="H113" s="44" t="n">
        <v>5</v>
      </c>
      <c r="I113" s="128">
        <f>'5_SEMESTRE'!A2</f>
        <v/>
      </c>
      <c r="J113" s="127" t="inlineStr">
        <is>
          <t>now()</t>
        </is>
      </c>
      <c r="K113" s="13" t="inlineStr">
        <is>
          <t>now()</t>
        </is>
      </c>
    </row>
    <row r="114">
      <c r="A114" s="104" t="inlineStr">
        <is>
          <t>Aula 2</t>
        </is>
      </c>
      <c r="B114" s="50">
        <f>B113+1</f>
        <v/>
      </c>
      <c r="C114" s="171" t="n">
        <v>0.8159722222222222</v>
      </c>
      <c r="D114" s="92" t="n">
        <v>0.8506944444444444</v>
      </c>
      <c r="E114" s="44" t="n">
        <v>3</v>
      </c>
      <c r="F114" s="128">
        <f>'5_SEMESTRE'!G6</f>
        <v/>
      </c>
      <c r="G114" s="44">
        <f>'5_SEMESTRE'!G5</f>
        <v/>
      </c>
      <c r="H114" s="44" t="n">
        <v>5</v>
      </c>
      <c r="I114" s="128">
        <f>'5_SEMESTRE'!A2</f>
        <v/>
      </c>
      <c r="J114" s="127" t="inlineStr">
        <is>
          <t>now()</t>
        </is>
      </c>
      <c r="K114" s="13" t="inlineStr">
        <is>
          <t>now()</t>
        </is>
      </c>
    </row>
    <row r="115">
      <c r="A115" s="105" t="inlineStr">
        <is>
          <t>Aula 3</t>
        </is>
      </c>
      <c r="B115" s="55">
        <f>B114+1</f>
        <v/>
      </c>
      <c r="C115" s="171" t="n">
        <v>0.8576388888888888</v>
      </c>
      <c r="D115" s="92" t="n">
        <v>0.8923611111111112</v>
      </c>
      <c r="E115" s="44" t="n">
        <v>3</v>
      </c>
      <c r="F115" s="128">
        <f>'5_SEMESTRE'!G9</f>
        <v/>
      </c>
      <c r="G115" s="44">
        <f>'5_SEMESTRE'!G8</f>
        <v/>
      </c>
      <c r="H115" s="44" t="n">
        <v>5</v>
      </c>
      <c r="I115" s="128">
        <f>'5_SEMESTRE'!A2</f>
        <v/>
      </c>
      <c r="J115" s="127" t="inlineStr">
        <is>
          <t>now()</t>
        </is>
      </c>
      <c r="K115" s="13" t="inlineStr">
        <is>
          <t>now()</t>
        </is>
      </c>
    </row>
    <row r="116">
      <c r="A116" s="104" t="inlineStr">
        <is>
          <t>Aula 4</t>
        </is>
      </c>
      <c r="B116" s="50">
        <f>B115+1</f>
        <v/>
      </c>
      <c r="C116" s="171" t="n">
        <v>0.8923611111111112</v>
      </c>
      <c r="D116" s="92" t="n">
        <v>0.9270833333333334</v>
      </c>
      <c r="E116" s="44" t="n">
        <v>3</v>
      </c>
      <c r="F116" s="128">
        <f>'5_SEMESTRE'!G11</f>
        <v/>
      </c>
      <c r="G116" s="44">
        <f>'5_SEMESTRE'!G10</f>
        <v/>
      </c>
      <c r="H116" s="44" t="n">
        <v>5</v>
      </c>
      <c r="I116" s="128">
        <f>'5_SEMESTRE'!A2</f>
        <v/>
      </c>
      <c r="J116" s="127" t="inlineStr">
        <is>
          <t>now()</t>
        </is>
      </c>
      <c r="K116" s="13" t="inlineStr">
        <is>
          <t>now()</t>
        </is>
      </c>
    </row>
    <row r="117">
      <c r="A117" s="105" t="inlineStr">
        <is>
          <t>Aula 5</t>
        </is>
      </c>
      <c r="B117" s="55">
        <f>B116+1</f>
        <v/>
      </c>
      <c r="C117" s="171" t="n">
        <v>0.9270833333333334</v>
      </c>
      <c r="D117" s="92" t="n">
        <v>0.9618055555555556</v>
      </c>
      <c r="E117" s="44" t="n">
        <v>3</v>
      </c>
      <c r="F117" s="128">
        <f>'5_SEMESTRE'!G13</f>
        <v/>
      </c>
      <c r="G117" s="44">
        <f>'5_SEMESTRE'!G12</f>
        <v/>
      </c>
      <c r="H117" s="44" t="n">
        <v>5</v>
      </c>
      <c r="I117" s="128">
        <f>'5_SEMESTRE'!A2</f>
        <v/>
      </c>
      <c r="J117" s="127" t="inlineStr">
        <is>
          <t>now()</t>
        </is>
      </c>
      <c r="K117" s="13" t="inlineStr">
        <is>
          <t>now()</t>
        </is>
      </c>
    </row>
    <row r="118">
      <c r="A118" s="104" t="inlineStr">
        <is>
          <t>Aula 1</t>
        </is>
      </c>
      <c r="B118" s="50">
        <f>B117+1</f>
        <v/>
      </c>
      <c r="C118" s="171" t="n">
        <v>0.78125</v>
      </c>
      <c r="D118" s="92" t="n">
        <v>0.8159722222222222</v>
      </c>
      <c r="E118" s="44" t="n">
        <v>4</v>
      </c>
      <c r="F118" s="128">
        <f>'5_SEMESTRE'!I4</f>
        <v/>
      </c>
      <c r="G118" s="44">
        <f>'5_SEMESTRE'!I3</f>
        <v/>
      </c>
      <c r="H118" s="44" t="n">
        <v>5</v>
      </c>
      <c r="I118" s="128">
        <f>'5_SEMESTRE'!A2</f>
        <v/>
      </c>
      <c r="J118" s="127" t="inlineStr">
        <is>
          <t>now()</t>
        </is>
      </c>
      <c r="K118" s="13" t="inlineStr">
        <is>
          <t>now()</t>
        </is>
      </c>
    </row>
    <row r="119">
      <c r="A119" s="105" t="inlineStr">
        <is>
          <t>Aula 2</t>
        </is>
      </c>
      <c r="B119" s="55">
        <f>B118+1</f>
        <v/>
      </c>
      <c r="C119" s="171" t="n">
        <v>0.8159722222222222</v>
      </c>
      <c r="D119" s="92" t="n">
        <v>0.8506944444444444</v>
      </c>
      <c r="E119" s="44" t="n">
        <v>4</v>
      </c>
      <c r="F119" s="128">
        <f>'5_SEMESTRE'!I6</f>
        <v/>
      </c>
      <c r="G119" s="44">
        <f>'5_SEMESTRE'!I5</f>
        <v/>
      </c>
      <c r="H119" s="44" t="n">
        <v>5</v>
      </c>
      <c r="I119" s="128">
        <f>'5_SEMESTRE'!A2</f>
        <v/>
      </c>
      <c r="J119" s="127" t="inlineStr">
        <is>
          <t>now()</t>
        </is>
      </c>
      <c r="K119" s="13" t="inlineStr">
        <is>
          <t>now()</t>
        </is>
      </c>
    </row>
    <row r="120">
      <c r="A120" s="104" t="inlineStr">
        <is>
          <t>Aula 3</t>
        </is>
      </c>
      <c r="B120" s="50">
        <f>B119+1</f>
        <v/>
      </c>
      <c r="C120" s="171" t="n">
        <v>0.8576388888888888</v>
      </c>
      <c r="D120" s="92" t="n">
        <v>0.8923611111111112</v>
      </c>
      <c r="E120" s="44" t="n">
        <v>4</v>
      </c>
      <c r="F120" s="128">
        <f>'5_SEMESTRE'!I9</f>
        <v/>
      </c>
      <c r="G120" s="44">
        <f>'5_SEMESTRE'!I8</f>
        <v/>
      </c>
      <c r="H120" s="44" t="n">
        <v>5</v>
      </c>
      <c r="I120" s="128">
        <f>'5_SEMESTRE'!A2</f>
        <v/>
      </c>
      <c r="J120" s="127" t="inlineStr">
        <is>
          <t>now()</t>
        </is>
      </c>
      <c r="K120" s="13" t="inlineStr">
        <is>
          <t>now()</t>
        </is>
      </c>
    </row>
    <row r="121">
      <c r="A121" s="105" t="inlineStr">
        <is>
          <t>Aula 4</t>
        </is>
      </c>
      <c r="B121" s="55">
        <f>B120+1</f>
        <v/>
      </c>
      <c r="C121" s="171" t="n">
        <v>0.8923611111111112</v>
      </c>
      <c r="D121" s="92" t="n">
        <v>0.9270833333333334</v>
      </c>
      <c r="E121" s="44" t="n">
        <v>4</v>
      </c>
      <c r="F121" s="128">
        <f>'5_SEMESTRE'!I11</f>
        <v/>
      </c>
      <c r="G121" s="44">
        <f>'5_SEMESTRE'!I10</f>
        <v/>
      </c>
      <c r="H121" s="44" t="n">
        <v>5</v>
      </c>
      <c r="I121" s="128">
        <f>'5_SEMESTRE'!A2</f>
        <v/>
      </c>
      <c r="J121" s="127" t="inlineStr">
        <is>
          <t>now()</t>
        </is>
      </c>
      <c r="K121" s="13" t="inlineStr">
        <is>
          <t>now()</t>
        </is>
      </c>
    </row>
    <row r="122">
      <c r="A122" s="104" t="inlineStr">
        <is>
          <t>Aula 5</t>
        </is>
      </c>
      <c r="B122" s="50">
        <f>B121+1</f>
        <v/>
      </c>
      <c r="C122" s="171" t="n">
        <v>0.9270833333333334</v>
      </c>
      <c r="D122" s="92" t="n">
        <v>0.9618055555555556</v>
      </c>
      <c r="E122" s="44" t="n">
        <v>4</v>
      </c>
      <c r="F122" s="128">
        <f>'5_SEMESTRE'!I13</f>
        <v/>
      </c>
      <c r="G122" s="44">
        <f>'5_SEMESTRE'!I12</f>
        <v/>
      </c>
      <c r="H122" s="44" t="n">
        <v>5</v>
      </c>
      <c r="I122" s="128">
        <f>'5_SEMESTRE'!A2</f>
        <v/>
      </c>
      <c r="J122" s="127" t="inlineStr">
        <is>
          <t>now()</t>
        </is>
      </c>
      <c r="K122" s="13" t="inlineStr">
        <is>
          <t>now()</t>
        </is>
      </c>
    </row>
    <row r="123">
      <c r="A123" s="105" t="inlineStr">
        <is>
          <t>Aula 1</t>
        </is>
      </c>
      <c r="B123" s="55">
        <f>B122+1</f>
        <v/>
      </c>
      <c r="C123" s="171" t="n">
        <v>0.78125</v>
      </c>
      <c r="D123" s="92" t="n">
        <v>0.8159722222222222</v>
      </c>
      <c r="E123" s="44" t="n">
        <v>5</v>
      </c>
      <c r="F123" s="128">
        <f>'5_SEMESTRE'!K4</f>
        <v/>
      </c>
      <c r="G123" s="44">
        <f>'5_SEMESTRE'!K3</f>
        <v/>
      </c>
      <c r="H123" s="44" t="n">
        <v>5</v>
      </c>
      <c r="I123" s="128">
        <f>'5_SEMESTRE'!A2</f>
        <v/>
      </c>
      <c r="J123" s="127" t="inlineStr">
        <is>
          <t>now()</t>
        </is>
      </c>
      <c r="K123" s="13" t="inlineStr">
        <is>
          <t>now()</t>
        </is>
      </c>
    </row>
    <row r="124">
      <c r="A124" s="104" t="inlineStr">
        <is>
          <t>Aula 2</t>
        </is>
      </c>
      <c r="B124" s="50">
        <f>B123+1</f>
        <v/>
      </c>
      <c r="C124" s="171" t="n">
        <v>0.8159722222222222</v>
      </c>
      <c r="D124" s="92" t="n">
        <v>0.8506944444444444</v>
      </c>
      <c r="E124" s="44" t="n">
        <v>5</v>
      </c>
      <c r="F124" s="128">
        <f>'5_SEMESTRE'!K6</f>
        <v/>
      </c>
      <c r="G124" s="44">
        <f>'5_SEMESTRE'!K5</f>
        <v/>
      </c>
      <c r="H124" s="44" t="n">
        <v>5</v>
      </c>
      <c r="I124" s="128">
        <f>'5_SEMESTRE'!A2</f>
        <v/>
      </c>
      <c r="J124" s="127" t="inlineStr">
        <is>
          <t>now()</t>
        </is>
      </c>
      <c r="K124" s="13" t="inlineStr">
        <is>
          <t>now()</t>
        </is>
      </c>
    </row>
    <row r="125">
      <c r="A125" s="106" t="inlineStr">
        <is>
          <t>Aula 3</t>
        </is>
      </c>
      <c r="B125" s="67">
        <f>B124+1</f>
        <v/>
      </c>
      <c r="C125" s="171" t="n">
        <v>0.8576388888888888</v>
      </c>
      <c r="D125" s="92" t="n">
        <v>0.8923611111111112</v>
      </c>
      <c r="E125" s="44" t="n">
        <v>5</v>
      </c>
      <c r="F125" s="128">
        <f>'5_SEMESTRE'!K9</f>
        <v/>
      </c>
      <c r="G125" s="44">
        <f>'5_SEMESTRE'!K8</f>
        <v/>
      </c>
      <c r="H125" s="44" t="n">
        <v>5</v>
      </c>
      <c r="I125" s="128">
        <f>'5_SEMESTRE'!A2</f>
        <v/>
      </c>
      <c r="J125" s="127" t="inlineStr">
        <is>
          <t>now()</t>
        </is>
      </c>
      <c r="K125" s="13" t="inlineStr">
        <is>
          <t>now()</t>
        </is>
      </c>
    </row>
    <row r="126">
      <c r="A126" s="104" t="inlineStr">
        <is>
          <t>Aula 4</t>
        </is>
      </c>
      <c r="B126" s="50">
        <f>B125+1</f>
        <v/>
      </c>
      <c r="C126" s="171" t="n">
        <v>0.8923611111111112</v>
      </c>
      <c r="D126" s="92" t="n">
        <v>0.9270833333333334</v>
      </c>
      <c r="E126" s="44" t="n">
        <v>5</v>
      </c>
      <c r="F126" s="128">
        <f>'5_SEMESTRE'!K11</f>
        <v/>
      </c>
      <c r="G126" s="44">
        <f>'5_SEMESTRE'!K10</f>
        <v/>
      </c>
      <c r="H126" s="44" t="n">
        <v>5</v>
      </c>
      <c r="I126" s="128">
        <f>'5_SEMESTRE'!A2</f>
        <v/>
      </c>
      <c r="J126" s="127" t="inlineStr">
        <is>
          <t>now()</t>
        </is>
      </c>
      <c r="K126" s="13" t="inlineStr">
        <is>
          <t>now()</t>
        </is>
      </c>
    </row>
    <row r="127" ht="16" customHeight="1" thickBot="1">
      <c r="A127" s="107" t="inlineStr">
        <is>
          <t>Aula 5</t>
        </is>
      </c>
      <c r="B127" s="108">
        <f>B126+1</f>
        <v/>
      </c>
      <c r="C127" s="175" t="n">
        <v>0.9270833333333334</v>
      </c>
      <c r="D127" s="110" t="n">
        <v>0.9618055555555556</v>
      </c>
      <c r="E127" s="111" t="n">
        <v>5</v>
      </c>
      <c r="F127" s="80">
        <f>'5_SEMESTRE'!K13</f>
        <v/>
      </c>
      <c r="G127" s="111">
        <f>'5_SEMESTRE'!K12</f>
        <v/>
      </c>
      <c r="H127" s="111" t="n">
        <v>5</v>
      </c>
      <c r="I127" s="80">
        <f>'5_SEMESTRE'!A2</f>
        <v/>
      </c>
      <c r="J127" s="83" t="inlineStr">
        <is>
          <t>now()</t>
        </is>
      </c>
      <c r="K127" s="81" t="inlineStr">
        <is>
          <t>now()</t>
        </is>
      </c>
    </row>
    <row r="128">
      <c r="A128" s="90" t="inlineStr">
        <is>
          <t>Aula 1</t>
        </is>
      </c>
      <c r="B128" s="91">
        <f>B127+1</f>
        <v/>
      </c>
      <c r="C128" s="176" t="n">
        <v>0.78125</v>
      </c>
      <c r="D128" s="122" t="n">
        <v>0.8159722222222222</v>
      </c>
      <c r="E128" s="116" t="n">
        <v>1</v>
      </c>
      <c r="F128" s="91">
        <f>'6_SEMESTRE'!C4</f>
        <v/>
      </c>
      <c r="G128" s="117">
        <f>'6_SEMESTRE'!C3</f>
        <v/>
      </c>
      <c r="H128" s="118" t="n">
        <v>6</v>
      </c>
      <c r="I128" s="91">
        <f>'6_SEMESTRE'!A2</f>
        <v/>
      </c>
      <c r="J128" s="119" t="inlineStr">
        <is>
          <t>now()</t>
        </is>
      </c>
      <c r="K128" s="120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177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178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177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178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177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178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177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178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177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178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177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178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177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178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177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178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177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178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177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178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177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178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177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6" customHeight="1" thickBot="1">
      <c r="A152" s="61" t="inlineStr">
        <is>
          <t>Aula 5</t>
        </is>
      </c>
      <c r="B152" s="68">
        <f>B151+1</f>
        <v/>
      </c>
      <c r="C152" s="179" t="n">
        <v>0.9270833333333334</v>
      </c>
      <c r="D152" s="124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2023-11-16T02:59:05Z</dcterms:modified>
  <cp:lastModifiedBy>Microsoft Office User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