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3.xml" ContentType="application/inkml+xml"/>
  <Override PartName="/xl/ink/ink4.xml" ContentType="application/inkml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sharedStrings.xml" ContentType="application/vnd.openxmlformats-officedocument.spreadsheetml.sharedStrings+xml"/>
  <Override PartName="/xl/ink/ink5.xml" ContentType="application/inkml+xml"/>
  <Override PartName="/xl/ink/ink6.xml" ContentType="application/inkml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7.xml" ContentType="application/inkml+xml"/>
  <Override PartName="/xl/ink/ink8.xml" ContentType="application/inkml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fernandobl_iteso_mx/Documents/Académico/Archivos de Clase/IDI2/Kohonen/"/>
    </mc:Choice>
  </mc:AlternateContent>
  <xr:revisionPtr revIDLastSave="1151" documentId="8_{5B935069-C3A5-4930-A0DF-F57CE22C8AF5}" xr6:coauthVersionLast="47" xr6:coauthVersionMax="47" xr10:uidLastSave="{E7A998D4-9BB5-4DA5-8AE8-4D8793339F0B}"/>
  <bookViews>
    <workbookView xWindow="-120" yWindow="-120" windowWidth="20730" windowHeight="11040" activeTab="1" xr2:uid="{8D7C0346-AAAF-436D-A582-6E7D162A3E98}"/>
  </bookViews>
  <sheets>
    <sheet name="Datos" sheetId="1" r:id="rId1"/>
    <sheet name="Koh2" sheetId="2" r:id="rId2"/>
    <sheet name="Koh3" sheetId="7" r:id="rId3"/>
    <sheet name="Koh4" sheetId="8" r:id="rId4"/>
    <sheet name="Koh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D2" i="2" s="1"/>
  <c r="G2" i="2"/>
  <c r="F2" i="2"/>
  <c r="C2" i="2" l="1"/>
  <c r="E2" i="2" l="1"/>
  <c r="I3" i="2" l="1"/>
  <c r="F3" i="2"/>
  <c r="G3" i="2"/>
  <c r="H3" i="2"/>
  <c r="W2" i="2"/>
  <c r="Y2" i="2"/>
  <c r="Z2" i="2"/>
  <c r="X2" i="2"/>
  <c r="D3" i="2" l="1"/>
  <c r="C3" i="2"/>
  <c r="E3" i="2" l="1"/>
  <c r="F4" i="2" l="1"/>
  <c r="G4" i="2"/>
  <c r="C4" i="2" s="1"/>
  <c r="H4" i="2"/>
  <c r="I4" i="2"/>
  <c r="W3" i="2"/>
  <c r="Z3" i="2"/>
  <c r="Y3" i="2"/>
  <c r="X3" i="2"/>
  <c r="D4" i="2" l="1"/>
  <c r="E4" i="2" s="1"/>
  <c r="F5" i="2" l="1"/>
  <c r="G5" i="2"/>
  <c r="H5" i="2"/>
  <c r="I5" i="2"/>
  <c r="X4" i="2"/>
  <c r="Z4" i="2"/>
  <c r="W4" i="2"/>
  <c r="Y4" i="2"/>
  <c r="D5" i="2" l="1"/>
  <c r="C5" i="2"/>
  <c r="E5" i="2" l="1"/>
  <c r="F6" i="2" l="1"/>
  <c r="I6" i="2"/>
  <c r="G6" i="2"/>
  <c r="H6" i="2"/>
  <c r="D6" i="2" s="1"/>
  <c r="X5" i="2"/>
  <c r="W5" i="2"/>
  <c r="Z5" i="2"/>
  <c r="Y5" i="2"/>
  <c r="C6" i="2" l="1"/>
  <c r="E6" i="2" s="1"/>
  <c r="F7" i="2" l="1"/>
  <c r="G7" i="2"/>
  <c r="H7" i="2"/>
  <c r="I7" i="2"/>
  <c r="Y6" i="2"/>
  <c r="X6" i="2"/>
  <c r="W6" i="2"/>
  <c r="Z6" i="2"/>
  <c r="D7" i="2" l="1"/>
  <c r="C7" i="2"/>
  <c r="E7" i="2" l="1"/>
  <c r="F8" i="2" s="1"/>
  <c r="Z7" i="2" l="1"/>
  <c r="H8" i="2"/>
  <c r="X7" i="2"/>
  <c r="G8" i="2"/>
  <c r="C8" i="2" s="1"/>
  <c r="Y7" i="2"/>
  <c r="I8" i="2"/>
  <c r="W7" i="2"/>
  <c r="D8" i="2" l="1"/>
  <c r="E8" i="2" s="1"/>
  <c r="F9" i="2" s="1"/>
  <c r="Z8" i="2" l="1"/>
  <c r="I9" i="2"/>
  <c r="W8" i="2"/>
  <c r="Y8" i="2"/>
  <c r="G9" i="2"/>
  <c r="H9" i="2"/>
  <c r="X8" i="2"/>
  <c r="D9" i="2"/>
  <c r="C9" i="2"/>
  <c r="E9" i="2" l="1"/>
  <c r="F10" i="2" l="1"/>
  <c r="I10" i="2"/>
  <c r="G10" i="2"/>
  <c r="H10" i="2"/>
  <c r="Z9" i="2"/>
  <c r="X9" i="2"/>
  <c r="W9" i="2"/>
  <c r="Y9" i="2"/>
  <c r="D10" i="2" l="1"/>
  <c r="C10" i="2"/>
  <c r="E10" i="2" l="1"/>
  <c r="F11" i="2"/>
  <c r="G11" i="2"/>
  <c r="H11" i="2"/>
  <c r="I11" i="2"/>
  <c r="W10" i="2"/>
  <c r="X10" i="2"/>
  <c r="Y10" i="2"/>
  <c r="Z10" i="2"/>
  <c r="D11" i="2" l="1"/>
  <c r="C11" i="2"/>
  <c r="E11" i="2" l="1"/>
  <c r="F12" i="2"/>
  <c r="I12" i="2"/>
  <c r="G12" i="2"/>
  <c r="H12" i="2"/>
  <c r="Y11" i="2"/>
  <c r="X11" i="2"/>
  <c r="W11" i="2"/>
  <c r="Z11" i="2"/>
  <c r="C12" i="2" l="1"/>
  <c r="D12" i="2"/>
  <c r="E12" i="2" s="1"/>
  <c r="Z12" i="2" s="1"/>
  <c r="X12" i="2" l="1"/>
  <c r="Y12" i="2"/>
  <c r="F13" i="2"/>
  <c r="I13" i="2"/>
  <c r="G13" i="2"/>
  <c r="H13" i="2"/>
  <c r="W12" i="2"/>
  <c r="C13" i="2" l="1"/>
  <c r="D13" i="2"/>
  <c r="E13" i="2" l="1"/>
  <c r="Z13" i="2" s="1"/>
  <c r="X13" i="2" l="1"/>
  <c r="W13" i="2"/>
  <c r="F14" i="2"/>
  <c r="C14" i="2" s="1"/>
  <c r="I14" i="2"/>
  <c r="H14" i="2"/>
  <c r="G14" i="2"/>
  <c r="Y13" i="2"/>
  <c r="D14" i="2" l="1"/>
  <c r="E14" i="2" s="1"/>
  <c r="G15" i="2" l="1"/>
  <c r="X14" i="2"/>
  <c r="I15" i="2"/>
  <c r="H15" i="2"/>
  <c r="D15" i="2" s="1"/>
  <c r="Y14" i="2"/>
  <c r="Z14" i="2"/>
  <c r="F15" i="2"/>
  <c r="C15" i="2" s="1"/>
  <c r="W14" i="2"/>
  <c r="E15" i="2" l="1"/>
  <c r="Z15" i="2" s="1"/>
  <c r="X15" i="2" l="1"/>
  <c r="W15" i="2"/>
  <c r="Y15" i="2"/>
  <c r="F16" i="2"/>
  <c r="G16" i="2"/>
  <c r="H16" i="2"/>
  <c r="I16" i="2"/>
  <c r="C16" i="2" l="1"/>
  <c r="D16" i="2"/>
  <c r="E16" i="2" l="1"/>
  <c r="X16" i="2" s="1"/>
  <c r="G17" i="2" l="1"/>
  <c r="C17" i="2" s="1"/>
  <c r="E17" i="2" s="1"/>
  <c r="I17" i="2"/>
  <c r="F17" i="2"/>
  <c r="Y16" i="2"/>
  <c r="Z16" i="2"/>
  <c r="W16" i="2"/>
  <c r="H17" i="2"/>
  <c r="D17" i="2" s="1"/>
  <c r="W17" i="2" l="1"/>
  <c r="F18" i="2"/>
  <c r="I18" i="2"/>
  <c r="G18" i="2"/>
  <c r="H18" i="2"/>
  <c r="Y17" i="2"/>
  <c r="Z17" i="2"/>
  <c r="X17" i="2"/>
  <c r="D18" i="2" l="1"/>
  <c r="C18" i="2"/>
  <c r="E18" i="2" l="1"/>
  <c r="X18" i="2" s="1"/>
  <c r="Y18" i="2" l="1"/>
  <c r="H19" i="2"/>
  <c r="Z18" i="2"/>
  <c r="G19" i="2"/>
  <c r="W18" i="2"/>
  <c r="F19" i="2"/>
  <c r="I19" i="2"/>
  <c r="D19" i="2" s="1"/>
  <c r="C19" i="2" l="1"/>
  <c r="E19" i="2" s="1"/>
  <c r="F20" i="2" l="1"/>
  <c r="G20" i="2"/>
  <c r="H20" i="2"/>
  <c r="I20" i="2"/>
  <c r="Z19" i="2"/>
  <c r="X19" i="2"/>
  <c r="Y19" i="2"/>
  <c r="W19" i="2"/>
  <c r="D20" i="2" l="1"/>
  <c r="C20" i="2"/>
  <c r="E20" i="2" l="1"/>
  <c r="G21" i="2" s="1"/>
  <c r="Z20" i="2" l="1"/>
  <c r="Y20" i="2"/>
  <c r="W20" i="2"/>
  <c r="I21" i="2"/>
  <c r="F21" i="2"/>
  <c r="C21" i="2" s="1"/>
  <c r="H21" i="2"/>
  <c r="D21" i="2" s="1"/>
  <c r="X20" i="2"/>
  <c r="E21" i="2" l="1"/>
  <c r="F22" i="2"/>
  <c r="G22" i="2"/>
  <c r="P2" i="2" s="1"/>
  <c r="L2" i="7" s="1"/>
  <c r="G2" i="7" s="1"/>
  <c r="I22" i="2"/>
  <c r="P3" i="2" s="1"/>
  <c r="L3" i="7" s="1"/>
  <c r="I2" i="7" s="1"/>
  <c r="H22" i="2"/>
  <c r="O3" i="2" s="1"/>
  <c r="K3" i="7" s="1"/>
  <c r="H2" i="7" s="1"/>
  <c r="O2" i="2"/>
  <c r="K2" i="7" s="1"/>
  <c r="F2" i="7" s="1"/>
  <c r="Y21" i="2"/>
  <c r="Z21" i="2"/>
  <c r="W21" i="2"/>
  <c r="X21" i="2"/>
  <c r="D2" i="7" l="1"/>
  <c r="C2" i="7"/>
  <c r="E2" i="7" l="1"/>
  <c r="I3" i="7" l="1"/>
  <c r="F3" i="7"/>
  <c r="H3" i="7"/>
  <c r="G3" i="7"/>
  <c r="Z2" i="7"/>
  <c r="Y2" i="7"/>
  <c r="W2" i="7"/>
  <c r="D3" i="7"/>
  <c r="X2" i="7"/>
  <c r="C3" i="7" l="1"/>
  <c r="E3" i="7" s="1"/>
  <c r="I4" i="7" l="1"/>
  <c r="G4" i="7"/>
  <c r="H4" i="7"/>
  <c r="F4" i="7"/>
  <c r="X3" i="7"/>
  <c r="Z3" i="7"/>
  <c r="W3" i="7"/>
  <c r="Y3" i="7"/>
  <c r="C4" i="7" l="1"/>
  <c r="D4" i="7"/>
  <c r="E4" i="7" l="1"/>
  <c r="Y4" i="7" s="1"/>
  <c r="X4" i="7" l="1"/>
  <c r="W4" i="7"/>
  <c r="Z4" i="7"/>
  <c r="I5" i="7"/>
  <c r="F5" i="7"/>
  <c r="H5" i="7"/>
  <c r="D5" i="7" s="1"/>
  <c r="G5" i="7"/>
  <c r="C5" i="7" l="1"/>
  <c r="E5" i="7" s="1"/>
  <c r="W5" i="7" s="1"/>
  <c r="Z5" i="7" l="1"/>
  <c r="Y5" i="7"/>
  <c r="X5" i="7"/>
  <c r="I6" i="7"/>
  <c r="D6" i="7" s="1"/>
  <c r="E6" i="7" s="1"/>
  <c r="H6" i="7"/>
  <c r="G6" i="7"/>
  <c r="F6" i="7"/>
  <c r="C6" i="7" s="1"/>
  <c r="I7" i="7" l="1"/>
  <c r="F7" i="7"/>
  <c r="H7" i="7"/>
  <c r="G7" i="7"/>
  <c r="Y6" i="7"/>
  <c r="X6" i="7"/>
  <c r="Z6" i="7"/>
  <c r="W6" i="7"/>
  <c r="C7" i="7" l="1"/>
  <c r="D7" i="7"/>
  <c r="E7" i="7" s="1"/>
  <c r="I8" i="7" l="1"/>
  <c r="F8" i="7"/>
  <c r="H8" i="7"/>
  <c r="D8" i="7" s="1"/>
  <c r="G8" i="7"/>
  <c r="W7" i="7"/>
  <c r="Y7" i="7"/>
  <c r="X7" i="7"/>
  <c r="Z7" i="7"/>
  <c r="C8" i="7" l="1"/>
  <c r="E8" i="7" s="1"/>
  <c r="I9" i="7" l="1"/>
  <c r="H9" i="7"/>
  <c r="G9" i="7"/>
  <c r="F9" i="7"/>
  <c r="X8" i="7"/>
  <c r="Y8" i="7"/>
  <c r="Z8" i="7"/>
  <c r="W8" i="7"/>
  <c r="D9" i="7" l="1"/>
  <c r="C9" i="7"/>
  <c r="E9" i="7" l="1"/>
  <c r="I10" i="7" l="1"/>
  <c r="F10" i="7"/>
  <c r="C10" i="7" s="1"/>
  <c r="H10" i="7"/>
  <c r="G10" i="7"/>
  <c r="W9" i="7"/>
  <c r="Z9" i="7"/>
  <c r="Y9" i="7"/>
  <c r="X9" i="7"/>
  <c r="D10" i="7" l="1"/>
  <c r="E10" i="7"/>
  <c r="I11" i="7" l="1"/>
  <c r="H11" i="7"/>
  <c r="D11" i="7" s="1"/>
  <c r="G11" i="7"/>
  <c r="F11" i="7"/>
  <c r="W10" i="7"/>
  <c r="Y10" i="7"/>
  <c r="Z10" i="7"/>
  <c r="X10" i="7"/>
  <c r="C11" i="7"/>
  <c r="E11" i="7" l="1"/>
  <c r="I12" i="7" l="1"/>
  <c r="F12" i="7"/>
  <c r="H12" i="7"/>
  <c r="G12" i="7"/>
  <c r="W11" i="7"/>
  <c r="Z11" i="7"/>
  <c r="X11" i="7"/>
  <c r="Y11" i="7"/>
  <c r="D12" i="7" l="1"/>
  <c r="C12" i="7"/>
  <c r="E12" i="7" l="1"/>
  <c r="I13" i="7" l="1"/>
  <c r="F13" i="7"/>
  <c r="H13" i="7"/>
  <c r="G13" i="7"/>
  <c r="X12" i="7"/>
  <c r="Z12" i="7"/>
  <c r="Y12" i="7"/>
  <c r="W12" i="7"/>
  <c r="D13" i="7" l="1"/>
  <c r="C13" i="7"/>
  <c r="E13" i="7" l="1"/>
  <c r="I14" i="7" s="1"/>
  <c r="H14" i="7"/>
  <c r="D14" i="7" s="1"/>
  <c r="G14" i="7"/>
  <c r="F14" i="7"/>
  <c r="C14" i="7" s="1"/>
  <c r="X13" i="7"/>
  <c r="W13" i="7"/>
  <c r="Y13" i="7"/>
  <c r="Z13" i="7"/>
  <c r="E14" i="7" l="1"/>
  <c r="W14" i="7" s="1"/>
  <c r="Z14" i="7"/>
  <c r="Y14" i="7" l="1"/>
  <c r="X14" i="7"/>
  <c r="I15" i="7"/>
  <c r="F15" i="7"/>
  <c r="H15" i="7"/>
  <c r="D15" i="7" s="1"/>
  <c r="G15" i="7"/>
  <c r="C15" i="7" l="1"/>
  <c r="E15" i="7"/>
  <c r="I16" i="7" l="1"/>
  <c r="F16" i="7"/>
  <c r="C16" i="7" s="1"/>
  <c r="H16" i="7"/>
  <c r="G16" i="7"/>
  <c r="Z15" i="7"/>
  <c r="X15" i="7"/>
  <c r="Y15" i="7"/>
  <c r="W15" i="7"/>
  <c r="D16" i="7" l="1"/>
  <c r="E16" i="7" s="1"/>
  <c r="I17" i="7" l="1"/>
  <c r="F17" i="7"/>
  <c r="H17" i="7"/>
  <c r="D17" i="7" s="1"/>
  <c r="G17" i="7"/>
  <c r="X16" i="7"/>
  <c r="Z16" i="7"/>
  <c r="Y16" i="7"/>
  <c r="W16" i="7"/>
  <c r="C17" i="7" l="1"/>
  <c r="E17" i="7" s="1"/>
  <c r="X17" i="7" l="1"/>
  <c r="I18" i="7"/>
  <c r="H18" i="7"/>
  <c r="G18" i="7"/>
  <c r="F18" i="7"/>
  <c r="Y17" i="7"/>
  <c r="W17" i="7"/>
  <c r="Z17" i="7"/>
  <c r="C18" i="7" l="1"/>
  <c r="D18" i="7"/>
  <c r="E18" i="7" l="1"/>
  <c r="I19" i="7" l="1"/>
  <c r="F19" i="7"/>
  <c r="H19" i="7"/>
  <c r="G19" i="7"/>
  <c r="Y18" i="7"/>
  <c r="X18" i="7"/>
  <c r="W18" i="7"/>
  <c r="Z18" i="7"/>
  <c r="C19" i="7" l="1"/>
  <c r="D19" i="7"/>
  <c r="E19" i="7" l="1"/>
  <c r="I20" i="7" s="1"/>
  <c r="F20" i="7"/>
  <c r="G20" i="7"/>
  <c r="X19" i="7"/>
  <c r="Z19" i="7"/>
  <c r="Y19" i="7"/>
  <c r="H20" i="7" l="1"/>
  <c r="D20" i="7" s="1"/>
  <c r="W19" i="7"/>
  <c r="C20" i="7"/>
  <c r="E20" i="7" s="1"/>
  <c r="I21" i="7" l="1"/>
  <c r="H21" i="7"/>
  <c r="G21" i="7"/>
  <c r="F21" i="7"/>
  <c r="Z20" i="7"/>
  <c r="W20" i="7"/>
  <c r="D21" i="7"/>
  <c r="Y20" i="7"/>
  <c r="X20" i="7"/>
  <c r="C21" i="7" l="1"/>
  <c r="E21" i="7" s="1"/>
  <c r="Z21" i="7" l="1"/>
  <c r="I22" i="7"/>
  <c r="P3" i="7" s="1"/>
  <c r="L3" i="8" s="1"/>
  <c r="I2" i="8" s="1"/>
  <c r="H22" i="7"/>
  <c r="O3" i="7" s="1"/>
  <c r="K3" i="8" s="1"/>
  <c r="F22" i="7"/>
  <c r="O2" i="7" s="1"/>
  <c r="K2" i="8" s="1"/>
  <c r="G22" i="7"/>
  <c r="W21" i="7"/>
  <c r="X21" i="7"/>
  <c r="P2" i="7"/>
  <c r="L2" i="8" s="1"/>
  <c r="G2" i="8" s="1"/>
  <c r="Y21" i="7"/>
  <c r="F2" i="8" l="1"/>
  <c r="C2" i="8" s="1"/>
  <c r="H2" i="8"/>
  <c r="D2" i="8" s="1"/>
  <c r="E2" i="8" l="1"/>
  <c r="I3" i="8" s="1"/>
  <c r="G3" i="8"/>
  <c r="F3" i="8"/>
  <c r="X2" i="8"/>
  <c r="W2" i="8"/>
  <c r="Y2" i="8"/>
  <c r="H3" i="8" l="1"/>
  <c r="D3" i="8" s="1"/>
  <c r="Z2" i="8"/>
  <c r="C3" i="8"/>
  <c r="E3" i="8" s="1"/>
  <c r="I4" i="8" l="1"/>
  <c r="H4" i="8"/>
  <c r="F4" i="8"/>
  <c r="G4" i="8"/>
  <c r="Z3" i="8"/>
  <c r="X3" i="8"/>
  <c r="W3" i="8"/>
  <c r="Y3" i="8"/>
  <c r="D4" i="8" l="1"/>
  <c r="C4" i="8"/>
  <c r="E4" i="8" l="1"/>
  <c r="X4" i="8" s="1"/>
  <c r="Z4" i="8" l="1"/>
  <c r="W4" i="8"/>
  <c r="Y4" i="8"/>
  <c r="I5" i="8"/>
  <c r="H5" i="8"/>
  <c r="F5" i="8"/>
  <c r="G5" i="8"/>
  <c r="C5" i="8" s="1"/>
  <c r="D5" i="8" l="1"/>
  <c r="E5" i="8" s="1"/>
  <c r="X5" i="8" s="1"/>
  <c r="Y5" i="8" l="1"/>
  <c r="Z5" i="8"/>
  <c r="W5" i="8"/>
  <c r="G6" i="8"/>
  <c r="F6" i="8"/>
  <c r="C6" i="8" s="1"/>
  <c r="H6" i="8"/>
  <c r="D6" i="8" s="1"/>
  <c r="I6" i="8"/>
  <c r="E6" i="8" l="1"/>
  <c r="W6" i="8" l="1"/>
  <c r="I7" i="8"/>
  <c r="H7" i="8"/>
  <c r="F7" i="8"/>
  <c r="G7" i="8"/>
  <c r="X6" i="8"/>
  <c r="Y6" i="8"/>
  <c r="Z6" i="8"/>
  <c r="C7" i="8" l="1"/>
  <c r="D7" i="8"/>
  <c r="E7" i="8" l="1"/>
  <c r="I8" i="8"/>
  <c r="H8" i="8"/>
  <c r="G8" i="8"/>
  <c r="F8" i="8"/>
  <c r="C8" i="8" s="1"/>
  <c r="W7" i="8"/>
  <c r="Y7" i="8"/>
  <c r="Z7" i="8"/>
  <c r="X7" i="8"/>
  <c r="D8" i="8" l="1"/>
  <c r="E8" i="8"/>
  <c r="Y8" i="8" s="1"/>
  <c r="Z8" i="8"/>
  <c r="X8" i="8"/>
  <c r="W8" i="8"/>
  <c r="I9" i="8" l="1"/>
  <c r="F9" i="8"/>
  <c r="H9" i="8"/>
  <c r="G9" i="8"/>
  <c r="C9" i="8" s="1"/>
  <c r="E9" i="8" l="1"/>
  <c r="W9" i="8" s="1"/>
  <c r="D9" i="8"/>
  <c r="Y9" i="8" l="1"/>
  <c r="Z9" i="8"/>
  <c r="G10" i="8"/>
  <c r="H10" i="8"/>
  <c r="F10" i="8"/>
  <c r="C10" i="8" s="1"/>
  <c r="I10" i="8"/>
  <c r="X9" i="8"/>
  <c r="D10" i="8"/>
  <c r="E10" i="8" l="1"/>
  <c r="I11" i="8" l="1"/>
  <c r="D11" i="8" s="1"/>
  <c r="H11" i="8"/>
  <c r="G11" i="8"/>
  <c r="F11" i="8"/>
  <c r="C11" i="8" s="1"/>
  <c r="Z10" i="8"/>
  <c r="X10" i="8"/>
  <c r="Y10" i="8"/>
  <c r="W10" i="8"/>
  <c r="E11" i="8" l="1"/>
  <c r="W11" i="8" l="1"/>
  <c r="I12" i="8"/>
  <c r="H12" i="8"/>
  <c r="D12" i="8" s="1"/>
  <c r="F12" i="8"/>
  <c r="G12" i="8"/>
  <c r="X11" i="8"/>
  <c r="Z11" i="8"/>
  <c r="Y11" i="8"/>
  <c r="C12" i="8" l="1"/>
  <c r="E12" i="8" s="1"/>
  <c r="Y12" i="8" s="1"/>
  <c r="X12" i="8" l="1"/>
  <c r="W12" i="8"/>
  <c r="Z12" i="8"/>
  <c r="I13" i="8"/>
  <c r="F13" i="8"/>
  <c r="H13" i="8"/>
  <c r="G13" i="8"/>
  <c r="C13" i="8" s="1"/>
  <c r="D13" i="8" l="1"/>
  <c r="E13" i="8" s="1"/>
  <c r="I14" i="8" l="1"/>
  <c r="F14" i="8"/>
  <c r="C14" i="8" s="1"/>
  <c r="H14" i="8"/>
  <c r="D14" i="8" s="1"/>
  <c r="G14" i="8"/>
  <c r="X13" i="8"/>
  <c r="Y13" i="8"/>
  <c r="W13" i="8"/>
  <c r="Z13" i="8"/>
  <c r="E14" i="8" l="1"/>
  <c r="I15" i="8" l="1"/>
  <c r="H15" i="8"/>
  <c r="D15" i="8" s="1"/>
  <c r="G15" i="8"/>
  <c r="F15" i="8"/>
  <c r="C15" i="8"/>
  <c r="X14" i="8"/>
  <c r="Z14" i="8"/>
  <c r="W14" i="8"/>
  <c r="Y14" i="8"/>
  <c r="E15" i="8" l="1"/>
  <c r="I16" i="8" s="1"/>
  <c r="Z15" i="8" l="1"/>
  <c r="F16" i="8"/>
  <c r="X15" i="8"/>
  <c r="W15" i="8"/>
  <c r="Y15" i="8"/>
  <c r="G16" i="8"/>
  <c r="H16" i="8"/>
  <c r="D16" i="8"/>
  <c r="C16" i="8" l="1"/>
  <c r="E16" i="8" s="1"/>
  <c r="Z16" i="8" l="1"/>
  <c r="W16" i="8"/>
  <c r="H17" i="8"/>
  <c r="F17" i="8"/>
  <c r="C17" i="8" s="1"/>
  <c r="G17" i="8"/>
  <c r="Y16" i="8"/>
  <c r="X16" i="8"/>
  <c r="I17" i="8"/>
  <c r="E17" i="8" l="1"/>
  <c r="D17" i="8"/>
  <c r="X17" i="8" l="1"/>
  <c r="W17" i="8"/>
  <c r="Z17" i="8"/>
  <c r="H18" i="8"/>
  <c r="Y17" i="8"/>
  <c r="G18" i="8"/>
  <c r="F18" i="8"/>
  <c r="C18" i="8" s="1"/>
  <c r="E18" i="8" s="1"/>
  <c r="X18" i="8" s="1"/>
  <c r="I18" i="8"/>
  <c r="D18" i="8" s="1"/>
  <c r="Z18" i="8" l="1"/>
  <c r="Y18" i="8"/>
  <c r="W18" i="8"/>
  <c r="I19" i="8"/>
  <c r="F19" i="8"/>
  <c r="H19" i="8"/>
  <c r="D19" i="8" s="1"/>
  <c r="G19" i="8"/>
  <c r="C19" i="8" l="1"/>
  <c r="E19" i="8"/>
  <c r="W19" i="8" s="1"/>
  <c r="X19" i="8"/>
  <c r="F20" i="8" l="1"/>
  <c r="Z19" i="8"/>
  <c r="G20" i="8"/>
  <c r="H20" i="8"/>
  <c r="Y19" i="8"/>
  <c r="I20" i="8"/>
  <c r="D20" i="8" s="1"/>
  <c r="C20" i="8" l="1"/>
  <c r="E20" i="8" s="1"/>
  <c r="W20" i="8" l="1"/>
  <c r="Y20" i="8"/>
  <c r="I21" i="8"/>
  <c r="H21" i="8"/>
  <c r="D21" i="8" s="1"/>
  <c r="F21" i="8"/>
  <c r="C21" i="8" s="1"/>
  <c r="G21" i="8"/>
  <c r="Z20" i="8"/>
  <c r="X20" i="8"/>
  <c r="E21" i="8" l="1"/>
  <c r="I22" i="8" l="1"/>
  <c r="P3" i="8" s="1"/>
  <c r="L3" i="9" s="1"/>
  <c r="I2" i="9" s="1"/>
  <c r="F22" i="8"/>
  <c r="O2" i="8" s="1"/>
  <c r="K2" i="9" s="1"/>
  <c r="F2" i="9" s="1"/>
  <c r="C2" i="9" s="1"/>
  <c r="E2" i="9" s="1"/>
  <c r="H22" i="8"/>
  <c r="G22" i="8"/>
  <c r="O3" i="8"/>
  <c r="K3" i="9" s="1"/>
  <c r="H2" i="9" s="1"/>
  <c r="D2" i="9" s="1"/>
  <c r="P2" i="8"/>
  <c r="L2" i="9" s="1"/>
  <c r="G2" i="9" s="1"/>
  <c r="Y21" i="8"/>
  <c r="W21" i="8"/>
  <c r="Z21" i="8"/>
  <c r="X21" i="8"/>
  <c r="G3" i="9" l="1"/>
  <c r="H3" i="9"/>
  <c r="D3" i="9" s="1"/>
  <c r="I3" i="9"/>
  <c r="F3" i="9"/>
  <c r="C3" i="9" s="1"/>
  <c r="E3" i="9" s="1"/>
  <c r="W2" i="9"/>
  <c r="Y2" i="9"/>
  <c r="Z2" i="9"/>
  <c r="X2" i="9"/>
  <c r="X3" i="9" l="1"/>
  <c r="Z3" i="9"/>
  <c r="H4" i="9"/>
  <c r="F4" i="9"/>
  <c r="G4" i="9"/>
  <c r="I4" i="9"/>
  <c r="W3" i="9"/>
  <c r="Y3" i="9"/>
  <c r="C4" i="9" l="1"/>
  <c r="D4" i="9"/>
  <c r="E4" i="9" l="1"/>
  <c r="H5" i="9" l="1"/>
  <c r="Z4" i="9"/>
  <c r="F5" i="9"/>
  <c r="I5" i="9"/>
  <c r="X4" i="9"/>
  <c r="Y4" i="9"/>
  <c r="G5" i="9"/>
  <c r="W4" i="9"/>
  <c r="C5" i="9" l="1"/>
  <c r="D5" i="9"/>
  <c r="E5" i="9" l="1"/>
  <c r="H6" i="9" l="1"/>
  <c r="G6" i="9"/>
  <c r="F6" i="9"/>
  <c r="C6" i="9" s="1"/>
  <c r="Y5" i="9"/>
  <c r="I6" i="9"/>
  <c r="D6" i="9" s="1"/>
  <c r="W5" i="9"/>
  <c r="X5" i="9"/>
  <c r="Z5" i="9"/>
  <c r="E6" i="9" l="1"/>
  <c r="G7" i="9" l="1"/>
  <c r="X6" i="9"/>
  <c r="H7" i="9"/>
  <c r="Y6" i="9"/>
  <c r="W6" i="9"/>
  <c r="F7" i="9"/>
  <c r="C7" i="9" s="1"/>
  <c r="I7" i="9"/>
  <c r="D7" i="9" s="1"/>
  <c r="E7" i="9" s="1"/>
  <c r="Z6" i="9"/>
  <c r="H8" i="9" l="1"/>
  <c r="D8" i="9" s="1"/>
  <c r="G8" i="9"/>
  <c r="F8" i="9"/>
  <c r="X7" i="9"/>
  <c r="Z7" i="9"/>
  <c r="W7" i="9"/>
  <c r="I8" i="9"/>
  <c r="Y7" i="9"/>
  <c r="C8" i="9" l="1"/>
  <c r="E8" i="9" s="1"/>
  <c r="I9" i="9" l="1"/>
  <c r="F9" i="9"/>
  <c r="C9" i="9" s="1"/>
  <c r="E9" i="9" s="1"/>
  <c r="W8" i="9"/>
  <c r="Y8" i="9"/>
  <c r="G9" i="9"/>
  <c r="Z8" i="9"/>
  <c r="X8" i="9"/>
  <c r="H9" i="9"/>
  <c r="D9" i="9" s="1"/>
  <c r="F10" i="9" l="1"/>
  <c r="Z9" i="9"/>
  <c r="G10" i="9"/>
  <c r="X9" i="9"/>
  <c r="W9" i="9"/>
  <c r="H10" i="9"/>
  <c r="Y9" i="9"/>
  <c r="I10" i="9"/>
  <c r="D10" i="9" l="1"/>
  <c r="C10" i="9"/>
  <c r="E10" i="9" s="1"/>
  <c r="G11" i="9" l="1"/>
  <c r="W10" i="9"/>
  <c r="Z10" i="9"/>
  <c r="F11" i="9"/>
  <c r="C11" i="9" s="1"/>
  <c r="X10" i="9"/>
  <c r="H11" i="9"/>
  <c r="I11" i="9"/>
  <c r="Y10" i="9"/>
  <c r="D11" i="9" l="1"/>
  <c r="E11" i="9" s="1"/>
  <c r="H12" i="9" l="1"/>
  <c r="X11" i="9"/>
  <c r="Y11" i="9"/>
  <c r="G12" i="9"/>
  <c r="W11" i="9"/>
  <c r="Z11" i="9"/>
  <c r="I12" i="9"/>
  <c r="F12" i="9"/>
  <c r="C12" i="9" s="1"/>
  <c r="D12" i="9" l="1"/>
  <c r="E12" i="9" s="1"/>
  <c r="Z12" i="9" l="1"/>
  <c r="Y12" i="9"/>
  <c r="I13" i="9"/>
  <c r="G13" i="9"/>
  <c r="W12" i="9"/>
  <c r="F13" i="9"/>
  <c r="C13" i="9" s="1"/>
  <c r="H13" i="9"/>
  <c r="D13" i="9" s="1"/>
  <c r="X12" i="9"/>
  <c r="E13" i="9" l="1"/>
  <c r="F14" i="9" l="1"/>
  <c r="C14" i="9" s="1"/>
  <c r="E14" i="9" s="1"/>
  <c r="Z13" i="9"/>
  <c r="I14" i="9"/>
  <c r="H14" i="9"/>
  <c r="D14" i="9" s="1"/>
  <c r="X13" i="9"/>
  <c r="G14" i="9"/>
  <c r="W13" i="9"/>
  <c r="Y13" i="9"/>
  <c r="G15" i="9" l="1"/>
  <c r="Y14" i="9"/>
  <c r="I15" i="9"/>
  <c r="W14" i="9"/>
  <c r="X14" i="9"/>
  <c r="Z14" i="9"/>
  <c r="H15" i="9"/>
  <c r="D15" i="9" s="1"/>
  <c r="F15" i="9"/>
  <c r="C15" i="9" s="1"/>
  <c r="E15" i="9" s="1"/>
  <c r="G16" i="9" l="1"/>
  <c r="F16" i="9"/>
  <c r="C16" i="9" s="1"/>
  <c r="W15" i="9"/>
  <c r="I16" i="9"/>
  <c r="Z15" i="9"/>
  <c r="Y15" i="9"/>
  <c r="X15" i="9"/>
  <c r="H16" i="9"/>
  <c r="D16" i="9" s="1"/>
  <c r="E16" i="9" l="1"/>
  <c r="W16" i="9" l="1"/>
  <c r="H17" i="9"/>
  <c r="Y16" i="9"/>
  <c r="X16" i="9"/>
  <c r="G17" i="9"/>
  <c r="Z16" i="9"/>
  <c r="F17" i="9"/>
  <c r="C17" i="9" s="1"/>
  <c r="E17" i="9" s="1"/>
  <c r="I17" i="9"/>
  <c r="D17" i="9" s="1"/>
  <c r="Y17" i="9" l="1"/>
  <c r="W17" i="9"/>
  <c r="I18" i="9"/>
  <c r="F18" i="9"/>
  <c r="Z17" i="9"/>
  <c r="H18" i="9"/>
  <c r="X17" i="9"/>
  <c r="G18" i="9"/>
  <c r="D18" i="9" l="1"/>
  <c r="C18" i="9"/>
  <c r="E18" i="9" s="1"/>
  <c r="G19" i="9" l="1"/>
  <c r="I19" i="9"/>
  <c r="F19" i="9"/>
  <c r="C19" i="9" s="1"/>
  <c r="H19" i="9"/>
  <c r="D19" i="9" s="1"/>
  <c r="E19" i="9" s="1"/>
  <c r="W18" i="9"/>
  <c r="Z18" i="9"/>
  <c r="Y18" i="9"/>
  <c r="X18" i="9"/>
  <c r="I20" i="9" l="1"/>
  <c r="G20" i="9"/>
  <c r="Y19" i="9"/>
  <c r="H20" i="9"/>
  <c r="D20" i="9" s="1"/>
  <c r="W19" i="9"/>
  <c r="Z19" i="9"/>
  <c r="F20" i="9"/>
  <c r="C20" i="9" s="1"/>
  <c r="X19" i="9"/>
  <c r="E20" i="9" l="1"/>
  <c r="Y20" i="9" l="1"/>
  <c r="H21" i="9"/>
  <c r="X20" i="9"/>
  <c r="W20" i="9"/>
  <c r="Z20" i="9"/>
  <c r="G21" i="9"/>
  <c r="I21" i="9"/>
  <c r="D21" i="9" s="1"/>
  <c r="F21" i="9"/>
  <c r="C21" i="9" s="1"/>
  <c r="E21" i="9" s="1"/>
  <c r="F22" i="9" l="1"/>
  <c r="O2" i="9" s="1"/>
  <c r="Y21" i="9"/>
  <c r="I22" i="9"/>
  <c r="P3" i="9" s="1"/>
  <c r="G22" i="9"/>
  <c r="P2" i="9" s="1"/>
  <c r="Z21" i="9"/>
  <c r="X21" i="9"/>
  <c r="H22" i="9"/>
  <c r="O3" i="9" s="1"/>
  <c r="W21" i="9"/>
</calcChain>
</file>

<file path=xl/sharedStrings.xml><?xml version="1.0" encoding="utf-8"?>
<sst xmlns="http://schemas.openxmlformats.org/spreadsheetml/2006/main" count="90" uniqueCount="18">
  <si>
    <t>x</t>
  </si>
  <si>
    <t>y</t>
  </si>
  <si>
    <t>C1</t>
  </si>
  <si>
    <t>C2</t>
  </si>
  <si>
    <t>distC1</t>
  </si>
  <si>
    <t>distC2</t>
  </si>
  <si>
    <t>Asignación</t>
  </si>
  <si>
    <t>NC1</t>
  </si>
  <si>
    <t>NC2</t>
  </si>
  <si>
    <t>x1</t>
  </si>
  <si>
    <t>y1</t>
  </si>
  <si>
    <t>x2</t>
  </si>
  <si>
    <t>y2</t>
  </si>
  <si>
    <t>C1x</t>
  </si>
  <si>
    <t>C1y</t>
  </si>
  <si>
    <t>C2y</t>
  </si>
  <si>
    <t>PASO</t>
  </si>
  <si>
    <t>C2x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</si>
</sst>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5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14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62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Datos!$B$2:$B$21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25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89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8-41ED-B520-03B30191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01216"/>
        <c:axId val="1469196976"/>
      </c:scatterChart>
      <c:valAx>
        <c:axId val="13267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9196976"/>
        <c:crosses val="autoZero"/>
        <c:crossBetween val="midCat"/>
      </c:valAx>
      <c:valAx>
        <c:axId val="14691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67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'Koh2'!$W$2:$W$21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'Koh2'!$X$2:$X$21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5DE-BA78-79E2EDD7D3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'Koh2'!$Y$2:$Y$21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'Koh2'!$Z$2:$Z$21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6-45DE-BA78-79E2EDD7D3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'Koh2'!$K$2:$K$3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'Koh2'!$L$2:$L$3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6-45DE-BA78-79E2EDD7D3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56-45DE-BA78-79E2EDD7D36D}"/>
              </c:ext>
            </c:extLst>
          </c:dPt>
          <c:xVal>
            <c:numRef>
              <c:f>'Koh2'!$O$2:$O$3</c:f>
              <c:numCache>
                <c:formatCode>0.0</c:formatCode>
                <c:ptCount val="2"/>
                <c:pt idx="0">
                  <c:v>31.6796875</c:v>
                </c:pt>
                <c:pt idx="1">
                  <c:v>57.9569091796875</c:v>
                </c:pt>
              </c:numCache>
            </c:numRef>
          </c:xVal>
          <c:yVal>
            <c:numRef>
              <c:f>'Koh2'!$P$2:$P$3</c:f>
              <c:numCache>
                <c:formatCode>0.0</c:formatCode>
                <c:ptCount val="2"/>
                <c:pt idx="0">
                  <c:v>25.65625</c:v>
                </c:pt>
                <c:pt idx="1">
                  <c:v>62.572509765625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6-45DE-BA78-79E2EDD7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'Koh3'!$W$2:$W$21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'Koh3'!$X$2:$X$21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8-4A4F-B05B-89E6282C27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'Koh3'!$Y$2:$Y$21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'Koh3'!$Z$2:$Z$21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8-4A4F-B05B-89E6282C27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'Koh3'!$K$2:$K$3</c:f>
              <c:numCache>
                <c:formatCode>0.0</c:formatCode>
                <c:ptCount val="2"/>
                <c:pt idx="0">
                  <c:v>31.6796875</c:v>
                </c:pt>
                <c:pt idx="1">
                  <c:v>57.9569091796875</c:v>
                </c:pt>
              </c:numCache>
            </c:numRef>
          </c:xVal>
          <c:yVal>
            <c:numRef>
              <c:f>'Koh3'!$L$2:$L$3</c:f>
              <c:numCache>
                <c:formatCode>0.0</c:formatCode>
                <c:ptCount val="2"/>
                <c:pt idx="0">
                  <c:v>25.65625</c:v>
                </c:pt>
                <c:pt idx="1">
                  <c:v>62.572509765625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8-4A4F-B05B-89E6282C27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F8-4A4F-B05B-89E6282C276E}"/>
              </c:ext>
            </c:extLst>
          </c:dPt>
          <c:xVal>
            <c:numRef>
              <c:f>'Koh3'!$O$2:$O$3</c:f>
              <c:numCache>
                <c:formatCode>0.0</c:formatCode>
                <c:ptCount val="2"/>
                <c:pt idx="0">
                  <c:v>35.441015089163237</c:v>
                </c:pt>
                <c:pt idx="1">
                  <c:v>62.344185588491165</c:v>
                </c:pt>
              </c:numCache>
            </c:numRef>
          </c:xVal>
          <c:yVal>
            <c:numRef>
              <c:f>'Koh3'!$P$2:$P$3</c:f>
              <c:numCache>
                <c:formatCode>0.0</c:formatCode>
                <c:ptCount val="2"/>
                <c:pt idx="0">
                  <c:v>22.452674897119341</c:v>
                </c:pt>
                <c:pt idx="1">
                  <c:v>63.843358173552872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F8-4A4F-B05B-89E6282C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'Koh4'!$W$2:$W$21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'Koh4'!$X$2:$X$21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C-4EB4-AC71-B7E0638696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'Koh4'!$Y$2:$Y$21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'Koh4'!$Z$2:$Z$21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C-4EB4-AC71-B7E0638696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'Koh4'!$K$2:$K$3</c:f>
              <c:numCache>
                <c:formatCode>0.0</c:formatCode>
                <c:ptCount val="2"/>
                <c:pt idx="0">
                  <c:v>35.441015089163237</c:v>
                </c:pt>
                <c:pt idx="1">
                  <c:v>62.344185588491165</c:v>
                </c:pt>
              </c:numCache>
            </c:numRef>
          </c:xVal>
          <c:yVal>
            <c:numRef>
              <c:f>'Koh4'!$L$2:$L$3</c:f>
              <c:numCache>
                <c:formatCode>0.0</c:formatCode>
                <c:ptCount val="2"/>
                <c:pt idx="0">
                  <c:v>22.452674897119341</c:v>
                </c:pt>
                <c:pt idx="1">
                  <c:v>63.843358173552872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C-4EB4-AC71-B7E0638696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4C-4EB4-AC71-B7E06386967A}"/>
              </c:ext>
            </c:extLst>
          </c:dPt>
          <c:xVal>
            <c:numRef>
              <c:f>'Koh4'!$O$2:$O$3</c:f>
              <c:numCache>
                <c:formatCode>0.0</c:formatCode>
                <c:ptCount val="2"/>
                <c:pt idx="0">
                  <c:v>36.6490478515625</c:v>
                </c:pt>
                <c:pt idx="1">
                  <c:v>64.616225682199001</c:v>
                </c:pt>
              </c:numCache>
            </c:numRef>
          </c:xVal>
          <c:yVal>
            <c:numRef>
              <c:f>'Koh4'!$P$2:$P$3</c:f>
              <c:numCache>
                <c:formatCode>0.0</c:formatCode>
                <c:ptCount val="2"/>
                <c:pt idx="0">
                  <c:v>21.189208984375</c:v>
                </c:pt>
                <c:pt idx="1">
                  <c:v>65.201701235026121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4C-4EB4-AC71-B7E06386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'Koh5'!$W$2:$W$21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'Koh5'!$X$2:$X$21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C-4E0E-B0CA-A47FCCB1EC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'Koh5'!$Y$2:$Y$21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'Koh5'!$Z$2:$Z$21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C-4E0E-B0CA-A47FCCB1EC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'Koh5'!$K$2:$K$3</c:f>
              <c:numCache>
                <c:formatCode>0.0</c:formatCode>
                <c:ptCount val="2"/>
                <c:pt idx="0">
                  <c:v>36.6490478515625</c:v>
                </c:pt>
                <c:pt idx="1">
                  <c:v>64.616225682199001</c:v>
                </c:pt>
              </c:numCache>
            </c:numRef>
          </c:xVal>
          <c:yVal>
            <c:numRef>
              <c:f>'Koh5'!$L$2:$L$3</c:f>
              <c:numCache>
                <c:formatCode>0.0</c:formatCode>
                <c:ptCount val="2"/>
                <c:pt idx="0">
                  <c:v>21.189208984375</c:v>
                </c:pt>
                <c:pt idx="1">
                  <c:v>65.201701235026121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C-4E0E-B0CA-A47FCCB1EC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6C-4E0E-B0CA-A47FCCB1EC7B}"/>
              </c:ext>
            </c:extLst>
          </c:dPt>
          <c:xVal>
            <c:numRef>
              <c:f>'Koh5'!$O$2:$O$3</c:f>
              <c:numCache>
                <c:formatCode>0.0</c:formatCode>
                <c:ptCount val="2"/>
                <c:pt idx="0">
                  <c:v>37.107551999999998</c:v>
                </c:pt>
                <c:pt idx="1">
                  <c:v>65.915625590456301</c:v>
                </c:pt>
              </c:numCache>
            </c:numRef>
          </c:xVal>
          <c:yVal>
            <c:numRef>
              <c:f>'Koh5'!$P$2:$P$3</c:f>
              <c:numCache>
                <c:formatCode>0.0</c:formatCode>
                <c:ptCount val="2"/>
                <c:pt idx="0">
                  <c:v>20.528704000000001</c:v>
                </c:pt>
                <c:pt idx="1">
                  <c:v>66.347947814420493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6C-4E0E-B0CA-A47FCCB1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5" Type="http://schemas.openxmlformats.org/officeDocument/2006/relationships/image" Target="../media/image210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3.xml"/><Relationship Id="rId1" Type="http://schemas.openxmlformats.org/officeDocument/2006/relationships/chart" Target="../charts/chart3.xml"/><Relationship Id="rId5" Type="http://schemas.openxmlformats.org/officeDocument/2006/relationships/image" Target="../media/image210.png"/><Relationship Id="rId4" Type="http://schemas.openxmlformats.org/officeDocument/2006/relationships/customXml" Target="../ink/ink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5.xml"/><Relationship Id="rId1" Type="http://schemas.openxmlformats.org/officeDocument/2006/relationships/chart" Target="../charts/chart4.xml"/><Relationship Id="rId5" Type="http://schemas.openxmlformats.org/officeDocument/2006/relationships/image" Target="../media/image210.png"/><Relationship Id="rId4" Type="http://schemas.openxmlformats.org/officeDocument/2006/relationships/customXml" Target="../ink/ink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7.xml"/><Relationship Id="rId1" Type="http://schemas.openxmlformats.org/officeDocument/2006/relationships/chart" Target="../charts/chart5.xml"/><Relationship Id="rId5" Type="http://schemas.openxmlformats.org/officeDocument/2006/relationships/image" Target="../media/image210.png"/><Relationship Id="rId4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470768</xdr:colOff>
      <xdr:row>0</xdr:row>
      <xdr:rowOff>63576</xdr:rowOff>
    </xdr:from>
    <xdr:to>
      <xdr:col>8</xdr:col>
      <xdr:colOff>260768</xdr:colOff>
      <xdr:row>19</xdr:row>
      <xdr:rowOff>29534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90B2-CEAD-42B5-998D-402AB36E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DED77B-3485-448F-8A20-A6D38169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380760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7731E-7793-4F54-9AF7-5D98FC40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539A3CD-1487-4C42-972C-61C6B7DD7FFC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500BEB1-0BCC-413E-B389-7CFB66DFAB8A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9F521-F778-4A1D-965A-002DA5586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8B025E9-0EBB-4EE9-B030-088DCEA68C1C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F8149F1-8E18-44F5-A503-BC5C4A1E7658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24FDB4-8B43-4B86-B195-4B19AE7C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D1EF2D0-2676-437C-A8D7-AFD6DD6018F9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01912F5-EC57-46B9-A99D-F6093AF02E5B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5:55.501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7:41.042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5:58.527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5:58.528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7:41.236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7:41.237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52:18.733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52:18.734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D0A3-CD54-45A7-B070-598631EA9180}">
  <dimension ref="A1:B21"/>
  <sheetViews>
    <sheetView zoomScale="118" zoomScaleNormal="160" workbookViewId="0">
      <selection activeCell="A2" sqref="A2"/>
    </sheetView>
  </sheetViews>
  <sheetFormatPr baseColWidth="10" defaultRowHeight="15" x14ac:dyDescent="0.25"/>
  <cols>
    <col min="1" max="16384" width="11.42578125" style="1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s="2">
        <v>93</v>
      </c>
      <c r="B2" s="2">
        <v>96</v>
      </c>
    </row>
    <row r="3" spans="1:2" x14ac:dyDescent="0.25">
      <c r="A3" s="2">
        <v>43</v>
      </c>
      <c r="B3" s="2">
        <v>60</v>
      </c>
    </row>
    <row r="4" spans="1:2" x14ac:dyDescent="0.25">
      <c r="A4" s="2">
        <v>88</v>
      </c>
      <c r="B4" s="2">
        <v>94</v>
      </c>
    </row>
    <row r="5" spans="1:2" x14ac:dyDescent="0.25">
      <c r="A5" s="2">
        <v>14</v>
      </c>
      <c r="B5" s="2">
        <v>25</v>
      </c>
    </row>
    <row r="6" spans="1:2" x14ac:dyDescent="0.25">
      <c r="A6" s="2">
        <v>66</v>
      </c>
      <c r="B6" s="2">
        <v>91</v>
      </c>
    </row>
    <row r="7" spans="1:2" x14ac:dyDescent="0.25">
      <c r="A7" s="2">
        <v>81</v>
      </c>
      <c r="B7" s="2">
        <v>61</v>
      </c>
    </row>
    <row r="8" spans="1:2" x14ac:dyDescent="0.25">
      <c r="A8" s="2">
        <v>29</v>
      </c>
      <c r="B8" s="2">
        <v>95</v>
      </c>
    </row>
    <row r="9" spans="1:2" x14ac:dyDescent="0.25">
      <c r="A9" s="2">
        <v>100</v>
      </c>
      <c r="B9" s="2">
        <v>86</v>
      </c>
    </row>
    <row r="10" spans="1:2" x14ac:dyDescent="0.25">
      <c r="A10" s="2">
        <v>54</v>
      </c>
      <c r="B10" s="2">
        <v>64</v>
      </c>
    </row>
    <row r="11" spans="1:2" x14ac:dyDescent="0.25">
      <c r="A11" s="2">
        <v>98</v>
      </c>
      <c r="B11" s="2">
        <v>72</v>
      </c>
    </row>
    <row r="12" spans="1:2" x14ac:dyDescent="0.25">
      <c r="A12" s="2">
        <v>11</v>
      </c>
      <c r="B12" s="2">
        <v>19</v>
      </c>
    </row>
    <row r="13" spans="1:2" x14ac:dyDescent="0.25">
      <c r="A13" s="2">
        <v>64</v>
      </c>
      <c r="B13" s="2">
        <v>3</v>
      </c>
    </row>
    <row r="14" spans="1:2" x14ac:dyDescent="0.25">
      <c r="A14" s="2">
        <v>89</v>
      </c>
      <c r="B14" s="2">
        <v>35</v>
      </c>
    </row>
    <row r="15" spans="1:2" x14ac:dyDescent="0.25">
      <c r="A15" s="2">
        <v>81</v>
      </c>
      <c r="B15" s="2">
        <v>9</v>
      </c>
    </row>
    <row r="16" spans="1:2" x14ac:dyDescent="0.25">
      <c r="A16" s="2">
        <v>62</v>
      </c>
      <c r="B16" s="2">
        <v>89</v>
      </c>
    </row>
    <row r="17" spans="1:2" x14ac:dyDescent="0.25">
      <c r="A17" s="2">
        <v>36</v>
      </c>
      <c r="B17" s="2">
        <v>22</v>
      </c>
    </row>
    <row r="18" spans="1:2" x14ac:dyDescent="0.25">
      <c r="A18" s="2">
        <v>15</v>
      </c>
      <c r="B18" s="2">
        <v>34</v>
      </c>
    </row>
    <row r="19" spans="1:2" x14ac:dyDescent="0.25">
      <c r="A19" s="2">
        <v>52</v>
      </c>
      <c r="B19" s="2">
        <v>53</v>
      </c>
    </row>
    <row r="20" spans="1:2" x14ac:dyDescent="0.25">
      <c r="A20" s="2">
        <v>79</v>
      </c>
      <c r="B20" s="2">
        <v>66</v>
      </c>
    </row>
    <row r="21" spans="1:2" x14ac:dyDescent="0.25">
      <c r="A21" s="2">
        <v>45</v>
      </c>
      <c r="B21" s="2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FE22-36F4-47E3-9307-15541F6939C3}">
  <dimension ref="A1:Z22"/>
  <sheetViews>
    <sheetView tabSelected="1" zoomScale="107" zoomScaleNormal="88" workbookViewId="0">
      <selection activeCell="J6" sqref="J6"/>
    </sheetView>
  </sheetViews>
  <sheetFormatPr baseColWidth="10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15" t="s">
        <v>13</v>
      </c>
      <c r="G1" s="15" t="s">
        <v>14</v>
      </c>
      <c r="H1" s="15" t="s">
        <v>17</v>
      </c>
      <c r="I1" s="15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7445</v>
      </c>
      <c r="D2" s="5">
        <f>(A2-H2)^2+(B2-I2)^2</f>
        <v>3965</v>
      </c>
      <c r="E2" s="14" t="str">
        <f>IF(C2&lt;D2,"C1","C2")</f>
        <v>C2</v>
      </c>
      <c r="F2" s="17">
        <f>K2</f>
        <v>20</v>
      </c>
      <c r="G2" s="18">
        <f>L2</f>
        <v>50</v>
      </c>
      <c r="H2" s="18">
        <f>K3</f>
        <v>50</v>
      </c>
      <c r="I2" s="19">
        <f>L3</f>
        <v>50</v>
      </c>
      <c r="J2" s="12" t="s">
        <v>2</v>
      </c>
      <c r="K2" s="9">
        <v>20</v>
      </c>
      <c r="L2" s="9">
        <v>50</v>
      </c>
      <c r="N2" s="12" t="s">
        <v>7</v>
      </c>
      <c r="O2" s="10">
        <f>F22</f>
        <v>31.6796875</v>
      </c>
      <c r="P2" s="10">
        <f>G22</f>
        <v>25.65625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629</v>
      </c>
      <c r="D3" s="5">
        <f t="shared" ref="D3:D21" si="5">(A3-H3)^2+(B3-I3)^2</f>
        <v>981.25</v>
      </c>
      <c r="E3" s="6" t="str">
        <f>IF(C3&lt;D3,"C1","C2")</f>
        <v>C1</v>
      </c>
      <c r="F3" s="16">
        <f>IF($E2="C1",F2+1/$J$6*(A2-F2),F2)</f>
        <v>20</v>
      </c>
      <c r="G3" s="16">
        <f>IF($E2="C1",G2+1/$J$6*(B2-G2),G2)</f>
        <v>50</v>
      </c>
      <c r="H3" s="16">
        <f>IF($E2="C2",H2+1/$J$6*(A2-H2),H2)</f>
        <v>71.5</v>
      </c>
      <c r="I3" s="16">
        <f>IF($E2="C2",I2+1/$J$6*(B2-I2),I2)</f>
        <v>73</v>
      </c>
      <c r="J3" s="12" t="s">
        <v>3</v>
      </c>
      <c r="K3" s="9">
        <v>50</v>
      </c>
      <c r="L3" s="9">
        <v>50</v>
      </c>
      <c r="N3" s="12" t="s">
        <v>8</v>
      </c>
      <c r="O3" s="10">
        <f>H22</f>
        <v>57.9569091796875</v>
      </c>
      <c r="P3" s="10">
        <f>I22</f>
        <v>62.572509765625</v>
      </c>
      <c r="W3" s="8">
        <f t="shared" si="0"/>
        <v>43</v>
      </c>
      <c r="X3" s="8">
        <f t="shared" si="1"/>
        <v>60</v>
      </c>
      <c r="Y3" s="8">
        <f t="shared" si="2"/>
        <v>100</v>
      </c>
      <c r="Z3" s="8">
        <f t="shared" si="3"/>
        <v>100</v>
      </c>
    </row>
    <row r="4" spans="1:26" x14ac:dyDescent="0.25">
      <c r="A4" s="2">
        <v>88</v>
      </c>
      <c r="B4" s="2">
        <v>94</v>
      </c>
      <c r="C4" s="5">
        <f t="shared" si="4"/>
        <v>4713.25</v>
      </c>
      <c r="D4" s="5">
        <f t="shared" si="5"/>
        <v>713.25</v>
      </c>
      <c r="E4" s="6" t="str">
        <f t="shared" ref="E4:E21" si="6">IF(C4&lt;D4,"C1","C2")</f>
        <v>C2</v>
      </c>
      <c r="F4" s="13">
        <f t="shared" ref="F4:F22" si="7">IF($E3="C1",F3+1/$J$6*(A3-F3),F3)</f>
        <v>31.5</v>
      </c>
      <c r="G4" s="13">
        <f t="shared" ref="G4:G22" si="8">IF($E3="C1",G3+1/$J$6*(B3-G3),G3)</f>
        <v>55</v>
      </c>
      <c r="H4" s="13">
        <f t="shared" ref="H4:H22" si="9">IF($E3="C2",H3+1/$J$6*(A3-H3),H3)</f>
        <v>71.5</v>
      </c>
      <c r="I4" s="13">
        <f t="shared" ref="I4:I22" si="10">IF($E3="C2",I3+1/$J$6*(B3-I3),I3)</f>
        <v>73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1206.25</v>
      </c>
      <c r="D5" s="5">
        <f t="shared" si="5"/>
        <v>7745.3125</v>
      </c>
      <c r="E5" s="6" t="str">
        <f t="shared" si="6"/>
        <v>C1</v>
      </c>
      <c r="F5" s="13">
        <f t="shared" si="7"/>
        <v>31.5</v>
      </c>
      <c r="G5" s="13">
        <f t="shared" si="8"/>
        <v>55</v>
      </c>
      <c r="H5" s="13">
        <f t="shared" si="9"/>
        <v>79.75</v>
      </c>
      <c r="I5" s="13">
        <f t="shared" si="10"/>
        <v>83.5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4471.5625</v>
      </c>
      <c r="D6" s="5">
        <f t="shared" si="5"/>
        <v>245.3125</v>
      </c>
      <c r="E6" s="6" t="str">
        <f t="shared" si="6"/>
        <v>C2</v>
      </c>
      <c r="F6" s="13">
        <f t="shared" si="7"/>
        <v>22.75</v>
      </c>
      <c r="G6" s="13">
        <f t="shared" si="8"/>
        <v>40</v>
      </c>
      <c r="H6" s="13">
        <f t="shared" si="9"/>
        <v>79.75</v>
      </c>
      <c r="I6" s="13">
        <f t="shared" si="10"/>
        <v>83.5</v>
      </c>
      <c r="J6" s="12">
        <v>2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3834.0625</v>
      </c>
      <c r="D7" s="5">
        <f t="shared" si="5"/>
        <v>755.078125</v>
      </c>
      <c r="E7" s="6" t="str">
        <f t="shared" si="6"/>
        <v>C2</v>
      </c>
      <c r="F7" s="13">
        <f t="shared" si="7"/>
        <v>22.75</v>
      </c>
      <c r="G7" s="13">
        <f t="shared" si="8"/>
        <v>40</v>
      </c>
      <c r="H7" s="13">
        <f t="shared" si="9"/>
        <v>72.875</v>
      </c>
      <c r="I7" s="13">
        <f t="shared" si="10"/>
        <v>87.25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3064.0625</v>
      </c>
      <c r="D8" s="5">
        <f t="shared" si="5"/>
        <v>2733.76953125</v>
      </c>
      <c r="E8" s="6" t="str">
        <f t="shared" si="6"/>
        <v>C2</v>
      </c>
      <c r="F8" s="13">
        <f t="shared" si="7"/>
        <v>22.75</v>
      </c>
      <c r="G8" s="13">
        <f t="shared" si="8"/>
        <v>40</v>
      </c>
      <c r="H8" s="13">
        <f t="shared" si="9"/>
        <v>76.9375</v>
      </c>
      <c r="I8" s="13">
        <f t="shared" si="10"/>
        <v>74.125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8083.5625</v>
      </c>
      <c r="D9" s="5">
        <f t="shared" si="5"/>
        <v>2214.0048828125</v>
      </c>
      <c r="E9" s="6" t="str">
        <f t="shared" si="6"/>
        <v>C2</v>
      </c>
      <c r="F9" s="13">
        <f t="shared" si="7"/>
        <v>22.75</v>
      </c>
      <c r="G9" s="13">
        <f t="shared" si="8"/>
        <v>40</v>
      </c>
      <c r="H9" s="13">
        <f t="shared" si="9"/>
        <v>52.96875</v>
      </c>
      <c r="I9" s="13">
        <f t="shared" si="10"/>
        <v>84.5625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1552.5625</v>
      </c>
      <c r="D10" s="5">
        <f t="shared" si="5"/>
        <v>958.438720703125</v>
      </c>
      <c r="E10" s="6" t="str">
        <f t="shared" si="6"/>
        <v>C2</v>
      </c>
      <c r="F10" s="13">
        <f t="shared" si="7"/>
        <v>22.75</v>
      </c>
      <c r="G10" s="13">
        <f t="shared" si="8"/>
        <v>40</v>
      </c>
      <c r="H10" s="13">
        <f t="shared" si="9"/>
        <v>76.484375</v>
      </c>
      <c r="I10" s="13">
        <f t="shared" si="10"/>
        <v>85.28125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6686.5625</v>
      </c>
      <c r="D11" s="5">
        <f t="shared" si="5"/>
        <v>1080.0471801757813</v>
      </c>
      <c r="E11" s="6" t="str">
        <f t="shared" si="6"/>
        <v>C2</v>
      </c>
      <c r="F11" s="13">
        <f t="shared" si="7"/>
        <v>22.75</v>
      </c>
      <c r="G11" s="13">
        <f t="shared" si="8"/>
        <v>40</v>
      </c>
      <c r="H11" s="13">
        <f t="shared" si="9"/>
        <v>65.2421875</v>
      </c>
      <c r="I11" s="13">
        <f t="shared" si="10"/>
        <v>74.640625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579.0625</v>
      </c>
      <c r="D12" s="5">
        <f t="shared" si="5"/>
        <v>7938.0352325439453</v>
      </c>
      <c r="E12" s="6" t="str">
        <f t="shared" si="6"/>
        <v>C1</v>
      </c>
      <c r="F12" s="13">
        <f t="shared" si="7"/>
        <v>22.75</v>
      </c>
      <c r="G12" s="13">
        <f t="shared" si="8"/>
        <v>40</v>
      </c>
      <c r="H12" s="13">
        <f t="shared" si="9"/>
        <v>81.62109375</v>
      </c>
      <c r="I12" s="13">
        <f t="shared" si="10"/>
        <v>73.3203125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2923.015625</v>
      </c>
      <c r="D13" s="5">
        <f t="shared" si="5"/>
        <v>5255.4492950439453</v>
      </c>
      <c r="E13" s="6" t="str">
        <f t="shared" si="6"/>
        <v>C1</v>
      </c>
      <c r="F13" s="13">
        <f t="shared" si="7"/>
        <v>16.875</v>
      </c>
      <c r="G13" s="13">
        <f t="shared" si="8"/>
        <v>29.5</v>
      </c>
      <c r="H13" s="13">
        <f t="shared" si="9"/>
        <v>81.62109375</v>
      </c>
      <c r="I13" s="13">
        <f t="shared" si="10"/>
        <v>73.3203125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2709.87890625</v>
      </c>
      <c r="D14" s="5">
        <f t="shared" si="5"/>
        <v>1522.8946075439453</v>
      </c>
      <c r="E14" s="6" t="str">
        <f t="shared" si="6"/>
        <v>C2</v>
      </c>
      <c r="F14" s="13">
        <f t="shared" si="7"/>
        <v>40.4375</v>
      </c>
      <c r="G14" s="13">
        <f t="shared" si="8"/>
        <v>16.25</v>
      </c>
      <c r="H14" s="13">
        <f t="shared" si="9"/>
        <v>81.62109375</v>
      </c>
      <c r="I14" s="13">
        <f t="shared" si="10"/>
        <v>73.3203125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1697.87890625</v>
      </c>
      <c r="D15" s="5">
        <f t="shared" si="5"/>
        <v>2058.0205268859863</v>
      </c>
      <c r="E15" s="6" t="str">
        <f t="shared" si="6"/>
        <v>C1</v>
      </c>
      <c r="F15" s="13">
        <f t="shared" si="7"/>
        <v>40.4375</v>
      </c>
      <c r="G15" s="13">
        <f t="shared" si="8"/>
        <v>16.25</v>
      </c>
      <c r="H15" s="13">
        <f t="shared" si="9"/>
        <v>85.310546875</v>
      </c>
      <c r="I15" s="13">
        <f t="shared" si="10"/>
        <v>54.16015625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5834.7822265625</v>
      </c>
      <c r="D16" s="5">
        <f t="shared" si="5"/>
        <v>1757.1963081359863</v>
      </c>
      <c r="E16" s="6" t="str">
        <f t="shared" si="6"/>
        <v>C2</v>
      </c>
      <c r="F16" s="13">
        <f t="shared" si="7"/>
        <v>60.71875</v>
      </c>
      <c r="G16" s="13">
        <f t="shared" si="8"/>
        <v>12.625</v>
      </c>
      <c r="H16" s="13">
        <f t="shared" si="9"/>
        <v>85.310546875</v>
      </c>
      <c r="I16" s="13">
        <f t="shared" si="10"/>
        <v>54.16015625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698.9072265625</v>
      </c>
      <c r="D17" s="5">
        <f t="shared" si="5"/>
        <v>3876.1037645339966</v>
      </c>
      <c r="E17" s="6" t="str">
        <f t="shared" si="6"/>
        <v>C1</v>
      </c>
      <c r="F17" s="13">
        <f t="shared" si="7"/>
        <v>60.71875</v>
      </c>
      <c r="G17" s="13">
        <f t="shared" si="8"/>
        <v>12.625</v>
      </c>
      <c r="H17" s="13">
        <f t="shared" si="9"/>
        <v>73.6552734375</v>
      </c>
      <c r="I17" s="13">
        <f t="shared" si="10"/>
        <v>71.580078125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1391.320556640625</v>
      </c>
      <c r="D18" s="5">
        <f t="shared" si="5"/>
        <v>4852.7033739089966</v>
      </c>
      <c r="E18" s="6" t="str">
        <f t="shared" si="6"/>
        <v>C1</v>
      </c>
      <c r="F18" s="13">
        <f t="shared" si="7"/>
        <v>48.359375</v>
      </c>
      <c r="G18" s="13">
        <f t="shared" si="8"/>
        <v>17.3125</v>
      </c>
      <c r="H18" s="13">
        <f t="shared" si="9"/>
        <v>73.6552734375</v>
      </c>
      <c r="I18" s="13">
        <f t="shared" si="10"/>
        <v>71.580078125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1160.5957641601563</v>
      </c>
      <c r="D19" s="5">
        <f t="shared" si="5"/>
        <v>814.17017078399658</v>
      </c>
      <c r="E19" s="6" t="str">
        <f t="shared" si="6"/>
        <v>C2</v>
      </c>
      <c r="F19" s="13">
        <f t="shared" si="7"/>
        <v>31.6796875</v>
      </c>
      <c r="G19" s="13">
        <f t="shared" si="8"/>
        <v>25.65625</v>
      </c>
      <c r="H19" s="13">
        <f t="shared" si="9"/>
        <v>73.6552734375</v>
      </c>
      <c r="I19" s="13">
        <f t="shared" si="10"/>
        <v>71.580078125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3866.8301391601563</v>
      </c>
      <c r="D20" s="5">
        <f t="shared" si="5"/>
        <v>275.30914425849915</v>
      </c>
      <c r="E20" s="6" t="str">
        <f t="shared" si="6"/>
        <v>C2</v>
      </c>
      <c r="F20" s="13">
        <f t="shared" si="7"/>
        <v>31.6796875</v>
      </c>
      <c r="G20" s="13">
        <f t="shared" si="8"/>
        <v>25.65625</v>
      </c>
      <c r="H20" s="13">
        <f t="shared" si="9"/>
        <v>62.82763671875</v>
      </c>
      <c r="I20" s="13">
        <f t="shared" si="10"/>
        <v>62.2900390625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1426.6113891601563</v>
      </c>
      <c r="D21" s="5">
        <f t="shared" si="5"/>
        <v>681.41712981462479</v>
      </c>
      <c r="E21" s="6" t="str">
        <f t="shared" si="6"/>
        <v>C2</v>
      </c>
      <c r="F21" s="20">
        <f t="shared" si="7"/>
        <v>31.6796875</v>
      </c>
      <c r="G21" s="20">
        <f t="shared" si="8"/>
        <v>25.65625</v>
      </c>
      <c r="H21" s="20">
        <f t="shared" si="9"/>
        <v>70.913818359375</v>
      </c>
      <c r="I21" s="20">
        <f t="shared" si="10"/>
        <v>64.14501953125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31.6796875</v>
      </c>
      <c r="G22" s="22">
        <f t="shared" si="8"/>
        <v>25.65625</v>
      </c>
      <c r="H22" s="22">
        <f t="shared" si="9"/>
        <v>57.9569091796875</v>
      </c>
      <c r="I22" s="23">
        <f t="shared" si="10"/>
        <v>62.572509765625</v>
      </c>
    </row>
  </sheetData>
  <conditionalFormatting sqref="E2:I3 E4:E21 F4:I22">
    <cfRule type="containsText" dxfId="14" priority="5" operator="containsText" text="C1">
      <formula>NOT(ISERROR(SEARCH("C1",E2)))</formula>
    </cfRule>
  </conditionalFormatting>
  <conditionalFormatting sqref="W2:X21">
    <cfRule type="containsText" dxfId="13" priority="2" operator="containsText" text="C1">
      <formula>NOT(ISERROR(SEARCH("C1",W2)))</formula>
    </cfRule>
  </conditionalFormatting>
  <conditionalFormatting sqref="Y2:Z21">
    <cfRule type="containsText" dxfId="12" priority="1" operator="containsText" text="C1">
      <formula>NOT(ISERROR(SEARCH("C1",Y2)))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C859-40F7-44DC-8476-78EA9E920C18}">
  <dimension ref="A1:Z22"/>
  <sheetViews>
    <sheetView zoomScale="160" zoomScaleNormal="160" workbookViewId="0"/>
  </sheetViews>
  <sheetFormatPr baseColWidth="10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3" t="s">
        <v>13</v>
      </c>
      <c r="G1" s="3" t="s">
        <v>14</v>
      </c>
      <c r="H1" s="3" t="s">
        <v>13</v>
      </c>
      <c r="I1" s="3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8708.4238891601563</v>
      </c>
      <c r="D2" s="5">
        <f>(A2-H2)^2+(B2-I2)^2</f>
        <v>2345.4153176099062</v>
      </c>
      <c r="E2" s="6" t="str">
        <f>IF(C2&lt;D2,"C1","C2")</f>
        <v>C2</v>
      </c>
      <c r="F2" s="17">
        <f>K2</f>
        <v>31.6796875</v>
      </c>
      <c r="G2" s="18">
        <f>L2</f>
        <v>25.65625</v>
      </c>
      <c r="H2" s="18">
        <f>K3</f>
        <v>57.9569091796875</v>
      </c>
      <c r="I2" s="19">
        <f>L3</f>
        <v>62.572509765625</v>
      </c>
      <c r="J2" s="12" t="s">
        <v>2</v>
      </c>
      <c r="K2" s="11">
        <f>'Koh2'!O2</f>
        <v>31.6796875</v>
      </c>
      <c r="L2" s="11">
        <f>'Koh2'!P2</f>
        <v>25.65625</v>
      </c>
      <c r="N2" s="12" t="s">
        <v>7</v>
      </c>
      <c r="O2" s="10">
        <f>F22</f>
        <v>35.441015089163237</v>
      </c>
      <c r="P2" s="10">
        <f>G22</f>
        <v>22.452674897119341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1307.6426391601563</v>
      </c>
      <c r="D3" s="5">
        <f t="shared" ref="D3:D21" si="5">(A3-H3)^2+(B3-I3)^2</f>
        <v>897.68122188912514</v>
      </c>
      <c r="E3" s="6" t="str">
        <f>IF(C3&lt;D3,"C1","C2")</f>
        <v>C2</v>
      </c>
      <c r="F3" s="16">
        <f>IF($E2="C1",F2+1/$J$6*(A2-F2),F2)</f>
        <v>31.6796875</v>
      </c>
      <c r="G3" s="16">
        <f>IF($E2="C1",G2+1/$J$6*(B2-G2),G2)</f>
        <v>25.65625</v>
      </c>
      <c r="H3" s="16">
        <f>IF($E2="C2",H2+1/$J$6*(A2-H2),H2)</f>
        <v>69.637939453125</v>
      </c>
      <c r="I3" s="16">
        <f>IF($E2="C2",I2+1/$J$6*(B2-I2),I2)</f>
        <v>73.715006510416671</v>
      </c>
      <c r="J3" s="12" t="s">
        <v>3</v>
      </c>
      <c r="K3" s="11">
        <f>'Koh2'!O3</f>
        <v>57.9569091796875</v>
      </c>
      <c r="L3" s="11">
        <f>'Koh2'!P3</f>
        <v>62.572509765625</v>
      </c>
      <c r="N3" s="12" t="s">
        <v>8</v>
      </c>
      <c r="O3" s="10">
        <f>H22</f>
        <v>62.344185588491165</v>
      </c>
      <c r="P3" s="10">
        <f>I22</f>
        <v>63.843358173552872</v>
      </c>
      <c r="W3" s="8">
        <f t="shared" si="0"/>
        <v>0</v>
      </c>
      <c r="X3" s="8">
        <f t="shared" si="1"/>
        <v>0</v>
      </c>
      <c r="Y3" s="8">
        <f t="shared" si="2"/>
        <v>43</v>
      </c>
      <c r="Z3" s="8">
        <f t="shared" si="3"/>
        <v>60</v>
      </c>
    </row>
    <row r="4" spans="1:26" x14ac:dyDescent="0.25">
      <c r="A4" s="2">
        <v>88</v>
      </c>
      <c r="B4" s="2">
        <v>94</v>
      </c>
      <c r="C4" s="5">
        <f t="shared" si="4"/>
        <v>7842.8457641601563</v>
      </c>
      <c r="D4" s="5">
        <f t="shared" si="5"/>
        <v>1359.9461029576664</v>
      </c>
      <c r="E4" s="6" t="str">
        <f t="shared" ref="E4:E21" si="6">IF(C4&lt;D4,"C1","C2")</f>
        <v>C2</v>
      </c>
      <c r="F4" s="13">
        <f t="shared" ref="F4:G22" si="7">IF($E3="C1",F3+1/$J$6*(A3-F3),F3)</f>
        <v>31.6796875</v>
      </c>
      <c r="G4" s="13">
        <f t="shared" si="7"/>
        <v>25.65625</v>
      </c>
      <c r="H4" s="13">
        <f t="shared" ref="H4:I22" si="8">IF($E3="C2",H3+1/$J$6*(A3-H3),H3)</f>
        <v>60.758626302083336</v>
      </c>
      <c r="I4" s="13">
        <f t="shared" si="8"/>
        <v>69.143337673611114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313.00201416015625</v>
      </c>
      <c r="D5" s="5">
        <f t="shared" si="5"/>
        <v>5866.7920179811845</v>
      </c>
      <c r="E5" s="6" t="str">
        <f t="shared" si="6"/>
        <v>C1</v>
      </c>
      <c r="F5" s="13">
        <f t="shared" si="7"/>
        <v>31.6796875</v>
      </c>
      <c r="G5" s="13">
        <f t="shared" si="7"/>
        <v>25.65625</v>
      </c>
      <c r="H5" s="13">
        <f t="shared" si="8"/>
        <v>69.839084201388886</v>
      </c>
      <c r="I5" s="13">
        <f t="shared" si="8"/>
        <v>77.428891782407405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5915.5703396267363</v>
      </c>
      <c r="D6" s="5">
        <f t="shared" si="5"/>
        <v>198.91354575896298</v>
      </c>
      <c r="E6" s="6" t="str">
        <f t="shared" si="6"/>
        <v>C2</v>
      </c>
      <c r="F6" s="13">
        <f t="shared" si="7"/>
        <v>25.786458333333336</v>
      </c>
      <c r="G6" s="13">
        <f t="shared" si="7"/>
        <v>25.4375</v>
      </c>
      <c r="H6" s="13">
        <f t="shared" si="8"/>
        <v>69.839084201388886</v>
      </c>
      <c r="I6" s="13">
        <f t="shared" si="8"/>
        <v>77.428891782407405</v>
      </c>
      <c r="J6" s="12">
        <v>3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4313.2265896267363</v>
      </c>
      <c r="D7" s="5">
        <f t="shared" si="5"/>
        <v>593.78000760583529</v>
      </c>
      <c r="E7" s="6" t="str">
        <f t="shared" si="6"/>
        <v>C2</v>
      </c>
      <c r="F7" s="13">
        <f t="shared" si="7"/>
        <v>25.786458333333336</v>
      </c>
      <c r="G7" s="13">
        <f t="shared" si="7"/>
        <v>25.4375</v>
      </c>
      <c r="H7" s="13">
        <f t="shared" si="8"/>
        <v>68.559389467592595</v>
      </c>
      <c r="I7" s="13">
        <f t="shared" si="8"/>
        <v>81.952594521604937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4849.2682562934024</v>
      </c>
      <c r="D8" s="5">
        <f t="shared" si="5"/>
        <v>2311.5022770429232</v>
      </c>
      <c r="E8" s="6" t="str">
        <f t="shared" si="6"/>
        <v>C2</v>
      </c>
      <c r="F8" s="13">
        <f t="shared" si="7"/>
        <v>25.786458333333336</v>
      </c>
      <c r="G8" s="13">
        <f t="shared" si="7"/>
        <v>25.4375</v>
      </c>
      <c r="H8" s="13">
        <f t="shared" si="8"/>
        <v>72.706259645061735</v>
      </c>
      <c r="I8" s="13">
        <f t="shared" si="8"/>
        <v>74.968396347736629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9175.4661729600684</v>
      </c>
      <c r="D9" s="5">
        <f t="shared" si="5"/>
        <v>1771.4291884594054</v>
      </c>
      <c r="E9" s="6" t="str">
        <f t="shared" si="6"/>
        <v>C2</v>
      </c>
      <c r="F9" s="13">
        <f t="shared" si="7"/>
        <v>25.786458333333336</v>
      </c>
      <c r="G9" s="13">
        <f t="shared" si="7"/>
        <v>25.4375</v>
      </c>
      <c r="H9" s="13">
        <f t="shared" si="8"/>
        <v>58.137506430041157</v>
      </c>
      <c r="I9" s="13">
        <f t="shared" si="8"/>
        <v>81.645597565157757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2283.0703396267359</v>
      </c>
      <c r="D10" s="5">
        <f t="shared" si="5"/>
        <v>692.00645115799898</v>
      </c>
      <c r="E10" s="6" t="str">
        <f t="shared" si="6"/>
        <v>C2</v>
      </c>
      <c r="F10" s="13">
        <f t="shared" si="7"/>
        <v>25.786458333333336</v>
      </c>
      <c r="G10" s="13">
        <f t="shared" si="7"/>
        <v>25.4375</v>
      </c>
      <c r="H10" s="13">
        <f t="shared" si="8"/>
        <v>72.091670953360776</v>
      </c>
      <c r="I10" s="13">
        <f t="shared" si="8"/>
        <v>83.097065043438505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7382.8620062934015</v>
      </c>
      <c r="D11" s="5">
        <f t="shared" si="5"/>
        <v>1042.4783663430458</v>
      </c>
      <c r="E11" s="6" t="str">
        <f t="shared" si="6"/>
        <v>C2</v>
      </c>
      <c r="F11" s="13">
        <f t="shared" si="7"/>
        <v>25.786458333333336</v>
      </c>
      <c r="G11" s="13">
        <f t="shared" si="7"/>
        <v>25.4375</v>
      </c>
      <c r="H11" s="13">
        <f t="shared" si="8"/>
        <v>66.061113968907179</v>
      </c>
      <c r="I11" s="13">
        <f t="shared" si="8"/>
        <v>76.73137669562567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260.08075629340283</v>
      </c>
      <c r="D12" s="5">
        <f t="shared" si="5"/>
        <v>7470.7635585921325</v>
      </c>
      <c r="E12" s="6" t="str">
        <f t="shared" si="6"/>
        <v>C1</v>
      </c>
      <c r="F12" s="13">
        <f t="shared" si="7"/>
        <v>25.786458333333336</v>
      </c>
      <c r="G12" s="13">
        <f t="shared" si="7"/>
        <v>25.4375</v>
      </c>
      <c r="H12" s="13">
        <f t="shared" si="8"/>
        <v>76.707409312604781</v>
      </c>
      <c r="I12" s="13">
        <f t="shared" si="8"/>
        <v>75.154251130417109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2273.0150583526233</v>
      </c>
      <c r="D13" s="5">
        <f t="shared" si="5"/>
        <v>5367.714207629374</v>
      </c>
      <c r="E13" s="6" t="str">
        <f t="shared" si="6"/>
        <v>C1</v>
      </c>
      <c r="F13" s="13">
        <f t="shared" si="7"/>
        <v>20.857638888888893</v>
      </c>
      <c r="G13" s="13">
        <f t="shared" si="7"/>
        <v>23.291666666666668</v>
      </c>
      <c r="H13" s="13">
        <f t="shared" si="8"/>
        <v>76.707409312604781</v>
      </c>
      <c r="I13" s="13">
        <f t="shared" si="8"/>
        <v>75.154251130417109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3231.5298407493142</v>
      </c>
      <c r="D14" s="5">
        <f t="shared" si="5"/>
        <v>1763.4716696524392</v>
      </c>
      <c r="E14" s="6" t="str">
        <f t="shared" si="6"/>
        <v>C2</v>
      </c>
      <c r="F14" s="13">
        <f t="shared" si="7"/>
        <v>35.238425925925924</v>
      </c>
      <c r="G14" s="13">
        <f t="shared" si="7"/>
        <v>16.527777777777779</v>
      </c>
      <c r="H14" s="13">
        <f t="shared" si="8"/>
        <v>76.707409312604781</v>
      </c>
      <c r="I14" s="13">
        <f t="shared" si="8"/>
        <v>75.154251130417109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2150.7891000085738</v>
      </c>
      <c r="D15" s="5">
        <f t="shared" si="5"/>
        <v>2784.6582583677732</v>
      </c>
      <c r="E15" s="6" t="str">
        <f t="shared" si="6"/>
        <v>C1</v>
      </c>
      <c r="F15" s="13">
        <f t="shared" si="7"/>
        <v>35.238425925925924</v>
      </c>
      <c r="G15" s="13">
        <f t="shared" si="7"/>
        <v>16.527777777777779</v>
      </c>
      <c r="H15" s="13">
        <f t="shared" si="8"/>
        <v>80.804939541736516</v>
      </c>
      <c r="I15" s="13">
        <f t="shared" si="8"/>
        <v>61.76950075361141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5754.6500938309709</v>
      </c>
      <c r="D16" s="5">
        <f t="shared" si="5"/>
        <v>1095.1258403759352</v>
      </c>
      <c r="E16" s="6" t="str">
        <f t="shared" si="6"/>
        <v>C2</v>
      </c>
      <c r="F16" s="13">
        <f t="shared" si="7"/>
        <v>50.492283950617278</v>
      </c>
      <c r="G16" s="13">
        <f t="shared" si="7"/>
        <v>14.018518518518519</v>
      </c>
      <c r="H16" s="13">
        <f t="shared" si="8"/>
        <v>80.804939541736516</v>
      </c>
      <c r="I16" s="13">
        <f t="shared" si="8"/>
        <v>61.76950075361141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273.73034074455097</v>
      </c>
      <c r="D17" s="5">
        <f t="shared" si="5"/>
        <v>3871.0359004921224</v>
      </c>
      <c r="E17" s="6" t="str">
        <f t="shared" si="6"/>
        <v>C1</v>
      </c>
      <c r="F17" s="13">
        <f t="shared" si="7"/>
        <v>50.492283950617278</v>
      </c>
      <c r="G17" s="13">
        <f t="shared" si="7"/>
        <v>14.018518518518519</v>
      </c>
      <c r="H17" s="13">
        <f t="shared" si="8"/>
        <v>74.536626361157673</v>
      </c>
      <c r="I17" s="13">
        <f t="shared" si="8"/>
        <v>70.846333835740936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1240.1455835407878</v>
      </c>
      <c r="D18" s="5">
        <f t="shared" si="5"/>
        <v>4902.2621956029625</v>
      </c>
      <c r="E18" s="6" t="str">
        <f t="shared" si="6"/>
        <v>C1</v>
      </c>
      <c r="F18" s="13">
        <f t="shared" si="7"/>
        <v>45.661522633744852</v>
      </c>
      <c r="G18" s="13">
        <f t="shared" si="7"/>
        <v>16.679012345679013</v>
      </c>
      <c r="H18" s="13">
        <f t="shared" si="8"/>
        <v>74.536626361157673</v>
      </c>
      <c r="I18" s="13">
        <f t="shared" si="8"/>
        <v>70.846333835740936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1207.3390522184025</v>
      </c>
      <c r="D19" s="5">
        <f t="shared" si="5"/>
        <v>826.39115911913871</v>
      </c>
      <c r="E19" s="6" t="str">
        <f t="shared" si="6"/>
        <v>C2</v>
      </c>
      <c r="F19" s="13">
        <f t="shared" si="7"/>
        <v>35.441015089163237</v>
      </c>
      <c r="G19" s="13">
        <f t="shared" si="7"/>
        <v>22.452674897119341</v>
      </c>
      <c r="H19" s="13">
        <f t="shared" si="8"/>
        <v>74.536626361157673</v>
      </c>
      <c r="I19" s="13">
        <f t="shared" si="8"/>
        <v>70.846333835740936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3793.7546900784855</v>
      </c>
      <c r="D20" s="5">
        <f t="shared" si="5"/>
        <v>144.629957453987</v>
      </c>
      <c r="E20" s="6" t="str">
        <f t="shared" si="6"/>
        <v>C2</v>
      </c>
      <c r="F20" s="13">
        <f t="shared" si="7"/>
        <v>35.441015089163237</v>
      </c>
      <c r="G20" s="13">
        <f t="shared" si="7"/>
        <v>22.452674897119341</v>
      </c>
      <c r="H20" s="13">
        <f t="shared" si="8"/>
        <v>67.024417574105115</v>
      </c>
      <c r="I20" s="13">
        <f t="shared" si="8"/>
        <v>64.897555890493962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1577.2704651127785</v>
      </c>
      <c r="D21" s="5">
        <f t="shared" si="5"/>
        <v>695.03728372005241</v>
      </c>
      <c r="E21" s="6" t="str">
        <f t="shared" si="6"/>
        <v>C2</v>
      </c>
      <c r="F21" s="20">
        <f t="shared" si="7"/>
        <v>35.441015089163237</v>
      </c>
      <c r="G21" s="20">
        <f t="shared" si="7"/>
        <v>22.452674897119341</v>
      </c>
      <c r="H21" s="20">
        <f t="shared" si="8"/>
        <v>71.016278382736743</v>
      </c>
      <c r="I21" s="20">
        <f t="shared" si="8"/>
        <v>65.265037260329308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35.441015089163237</v>
      </c>
      <c r="G22" s="22">
        <f t="shared" si="7"/>
        <v>22.452674897119341</v>
      </c>
      <c r="H22" s="22">
        <f t="shared" si="8"/>
        <v>62.344185588491165</v>
      </c>
      <c r="I22" s="23">
        <f t="shared" si="8"/>
        <v>63.843358173552872</v>
      </c>
    </row>
  </sheetData>
  <conditionalFormatting sqref="E2:E21">
    <cfRule type="containsText" dxfId="11" priority="5" operator="containsText" text="C1">
      <formula>NOT(ISERROR(SEARCH("C1",E2)))</formula>
    </cfRule>
  </conditionalFormatting>
  <conditionalFormatting sqref="W2:X21">
    <cfRule type="containsText" dxfId="10" priority="4" operator="containsText" text="C1">
      <formula>NOT(ISERROR(SEARCH("C1",W2)))</formula>
    </cfRule>
  </conditionalFormatting>
  <conditionalFormatting sqref="Y2:Z21">
    <cfRule type="containsText" dxfId="9" priority="3" operator="containsText" text="C1">
      <formula>NOT(ISERROR(SEARCH("C1",Y2)))</formula>
    </cfRule>
  </conditionalFormatting>
  <conditionalFormatting sqref="F2:I22">
    <cfRule type="containsText" dxfId="8" priority="1" operator="containsText" text="C1">
      <formula>NOT(ISERROR(SEARCH("C1",F2)))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4F48-D6AA-418E-B7B7-22035DFDE198}">
  <dimension ref="A1:Z22"/>
  <sheetViews>
    <sheetView zoomScale="160" zoomScaleNormal="160" workbookViewId="0"/>
  </sheetViews>
  <sheetFormatPr baseColWidth="10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3" t="s">
        <v>13</v>
      </c>
      <c r="G1" s="3" t="s">
        <v>14</v>
      </c>
      <c r="H1" s="3" t="s">
        <v>13</v>
      </c>
      <c r="I1" s="3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8722.2457737547538</v>
      </c>
      <c r="D2" s="5">
        <f>(A2-H2)^2+(B2-I2)^2</f>
        <v>1973.8285707872815</v>
      </c>
      <c r="E2" s="6" t="str">
        <f>IF(C2&lt;D2,"C1","C2")</f>
        <v>C2</v>
      </c>
      <c r="F2" s="17">
        <f>K2</f>
        <v>35.441015089163237</v>
      </c>
      <c r="G2" s="18">
        <f>L2</f>
        <v>22.452674897119341</v>
      </c>
      <c r="H2" s="18">
        <f>K3</f>
        <v>62.344185588491165</v>
      </c>
      <c r="I2" s="19">
        <f>L3</f>
        <v>63.843358173552872</v>
      </c>
      <c r="J2" s="12" t="s">
        <v>2</v>
      </c>
      <c r="K2" s="11">
        <f>'Koh3'!O2</f>
        <v>35.441015089163237</v>
      </c>
      <c r="L2" s="11">
        <f>'Koh3'!P2</f>
        <v>22.452674897119341</v>
      </c>
      <c r="N2" s="12" t="s">
        <v>7</v>
      </c>
      <c r="O2" s="10">
        <f>F22</f>
        <v>36.6490478515625</v>
      </c>
      <c r="P2" s="10">
        <f>G22</f>
        <v>21.189208984375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1466.9398752636703</v>
      </c>
      <c r="D3" s="5">
        <f t="shared" ref="D3:D21" si="5">(A3-H3)^2+(B3-I3)^2</f>
        <v>870.63383157653834</v>
      </c>
      <c r="E3" s="6" t="str">
        <f>IF(C3&lt;D3,"C1","C2")</f>
        <v>C2</v>
      </c>
      <c r="F3" s="16">
        <f>IF($E2="C1",F2+1/$J$6*(A2-F2),F2)</f>
        <v>35.441015089163237</v>
      </c>
      <c r="G3" s="16">
        <f>IF($E2="C1",G2+1/$J$6*(B2-G2),G2)</f>
        <v>22.452674897119341</v>
      </c>
      <c r="H3" s="16">
        <f>IF($E2="C2",H2+1/$J$6*(A2-H2),H2)</f>
        <v>70.008139191368372</v>
      </c>
      <c r="I3" s="16">
        <f>IF($E2="C2",I2+1/$J$6*(B2-I2),I2)</f>
        <v>71.882518630164654</v>
      </c>
      <c r="J3" s="12" t="s">
        <v>3</v>
      </c>
      <c r="K3" s="11">
        <f>'Koh3'!O3</f>
        <v>62.344185588491165</v>
      </c>
      <c r="L3" s="11">
        <f>'Koh3'!P3</f>
        <v>63.843358173552872</v>
      </c>
      <c r="N3" s="12" t="s">
        <v>8</v>
      </c>
      <c r="O3" s="10">
        <f>H22</f>
        <v>64.616225682199001</v>
      </c>
      <c r="P3" s="10">
        <f>I22</f>
        <v>65.201701235026121</v>
      </c>
      <c r="W3" s="8">
        <f t="shared" si="0"/>
        <v>0</v>
      </c>
      <c r="X3" s="8">
        <f t="shared" si="1"/>
        <v>0</v>
      </c>
      <c r="Y3" s="8">
        <f t="shared" si="2"/>
        <v>43</v>
      </c>
      <c r="Z3" s="8">
        <f t="shared" si="3"/>
        <v>60</v>
      </c>
    </row>
    <row r="4" spans="1:26" x14ac:dyDescent="0.25">
      <c r="A4" s="2">
        <v>88</v>
      </c>
      <c r="B4" s="2">
        <v>94</v>
      </c>
      <c r="C4" s="5">
        <f t="shared" si="4"/>
        <v>7881.466624234863</v>
      </c>
      <c r="D4" s="5">
        <f t="shared" si="5"/>
        <v>1241.6736847060406</v>
      </c>
      <c r="E4" s="6" t="str">
        <f t="shared" ref="E4:E21" si="6">IF(C4&lt;D4,"C1","C2")</f>
        <v>C2</v>
      </c>
      <c r="F4" s="13">
        <f t="shared" ref="F4:G22" si="7">IF($E3="C1",F3+1/$J$6*(A3-F3),F3)</f>
        <v>35.441015089163237</v>
      </c>
      <c r="G4" s="13">
        <f t="shared" si="7"/>
        <v>22.452674897119341</v>
      </c>
      <c r="H4" s="13">
        <f t="shared" ref="H4:I22" si="8">IF($E3="C2",H3+1/$J$6*(A3-H3),H3)</f>
        <v>63.256104393526279</v>
      </c>
      <c r="I4" s="13">
        <f t="shared" si="8"/>
        <v>68.911888972623487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466.2059932334916</v>
      </c>
      <c r="D5" s="5">
        <f t="shared" si="5"/>
        <v>5592.2495439950953</v>
      </c>
      <c r="E5" s="6" t="str">
        <f t="shared" si="6"/>
        <v>C1</v>
      </c>
      <c r="F5" s="13">
        <f t="shared" si="7"/>
        <v>35.441015089163237</v>
      </c>
      <c r="G5" s="13">
        <f t="shared" si="7"/>
        <v>22.452674897119341</v>
      </c>
      <c r="H5" s="13">
        <f t="shared" si="8"/>
        <v>69.442078295144711</v>
      </c>
      <c r="I5" s="13">
        <f t="shared" si="8"/>
        <v>75.183916729467612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5902.026879424292</v>
      </c>
      <c r="D6" s="5">
        <f t="shared" si="5"/>
        <v>261.99639301032084</v>
      </c>
      <c r="E6" s="6" t="str">
        <f t="shared" si="6"/>
        <v>C2</v>
      </c>
      <c r="F6" s="13">
        <f t="shared" si="7"/>
        <v>30.080761316872426</v>
      </c>
      <c r="G6" s="13">
        <f t="shared" si="7"/>
        <v>23.089506172839506</v>
      </c>
      <c r="H6" s="13">
        <f t="shared" si="8"/>
        <v>69.442078295144711</v>
      </c>
      <c r="I6" s="13">
        <f t="shared" si="8"/>
        <v>75.183916729467612</v>
      </c>
      <c r="J6" s="12">
        <v>4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4029.9744102884893</v>
      </c>
      <c r="D7" s="5">
        <f t="shared" si="5"/>
        <v>483.20246225359188</v>
      </c>
      <c r="E7" s="6" t="str">
        <f t="shared" si="6"/>
        <v>C2</v>
      </c>
      <c r="F7" s="13">
        <f t="shared" si="7"/>
        <v>30.080761316872426</v>
      </c>
      <c r="G7" s="13">
        <f t="shared" si="7"/>
        <v>23.089506172839506</v>
      </c>
      <c r="H7" s="13">
        <f t="shared" si="8"/>
        <v>68.581558721358533</v>
      </c>
      <c r="I7" s="13">
        <f t="shared" si="8"/>
        <v>79.137937547100705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5172.2871674901353</v>
      </c>
      <c r="D8" s="5">
        <f t="shared" si="5"/>
        <v>2238.1281503814748</v>
      </c>
      <c r="E8" s="6" t="str">
        <f t="shared" si="6"/>
        <v>C2</v>
      </c>
      <c r="F8" s="13">
        <f t="shared" si="7"/>
        <v>30.080761316872426</v>
      </c>
      <c r="G8" s="13">
        <f t="shared" si="7"/>
        <v>23.089506172839506</v>
      </c>
      <c r="H8" s="13">
        <f t="shared" si="8"/>
        <v>71.6861690410189</v>
      </c>
      <c r="I8" s="13">
        <f t="shared" si="8"/>
        <v>74.603453160325529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8846.4301716053615</v>
      </c>
      <c r="D9" s="5">
        <f t="shared" si="5"/>
        <v>1559.5166993854616</v>
      </c>
      <c r="E9" s="6" t="str">
        <f t="shared" si="6"/>
        <v>C2</v>
      </c>
      <c r="F9" s="13">
        <f t="shared" si="7"/>
        <v>30.080761316872426</v>
      </c>
      <c r="G9" s="13">
        <f t="shared" si="7"/>
        <v>23.089506172839506</v>
      </c>
      <c r="H9" s="13">
        <f t="shared" si="8"/>
        <v>61.014626780764175</v>
      </c>
      <c r="I9" s="13">
        <f t="shared" si="8"/>
        <v>79.70258987024414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2245.7984843625636</v>
      </c>
      <c r="D10" s="5">
        <f t="shared" si="5"/>
        <v>579.42285699510694</v>
      </c>
      <c r="E10" s="6" t="str">
        <f t="shared" si="6"/>
        <v>C2</v>
      </c>
      <c r="F10" s="13">
        <f t="shared" si="7"/>
        <v>30.080761316872426</v>
      </c>
      <c r="G10" s="13">
        <f t="shared" si="7"/>
        <v>23.089506172839506</v>
      </c>
      <c r="H10" s="13">
        <f t="shared" si="8"/>
        <v>70.760970085573135</v>
      </c>
      <c r="I10" s="13">
        <f t="shared" si="8"/>
        <v>81.276942402683105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7005.259389712357</v>
      </c>
      <c r="D11" s="5">
        <f t="shared" si="5"/>
        <v>1012.3780225797236</v>
      </c>
      <c r="E11" s="6" t="str">
        <f t="shared" si="6"/>
        <v>C2</v>
      </c>
      <c r="F11" s="13">
        <f t="shared" si="7"/>
        <v>30.080761316872426</v>
      </c>
      <c r="G11" s="13">
        <f t="shared" si="7"/>
        <v>23.089506172839506</v>
      </c>
      <c r="H11" s="13">
        <f t="shared" si="8"/>
        <v>66.570727564179847</v>
      </c>
      <c r="I11" s="13">
        <f t="shared" si="8"/>
        <v>76.957706802012325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380.79951316914759</v>
      </c>
      <c r="D12" s="5">
        <f t="shared" si="5"/>
        <v>7240.0802755865443</v>
      </c>
      <c r="E12" s="6" t="str">
        <f t="shared" si="6"/>
        <v>C1</v>
      </c>
      <c r="F12" s="13">
        <f t="shared" si="7"/>
        <v>30.080761316872426</v>
      </c>
      <c r="G12" s="13">
        <f t="shared" si="7"/>
        <v>23.089506172839506</v>
      </c>
      <c r="H12" s="13">
        <f t="shared" si="8"/>
        <v>74.428045673134889</v>
      </c>
      <c r="I12" s="13">
        <f t="shared" si="8"/>
        <v>75.718280101509237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1860.427349614436</v>
      </c>
      <c r="D13" s="5">
        <f t="shared" si="5"/>
        <v>5396.6923974825413</v>
      </c>
      <c r="E13" s="6" t="str">
        <f t="shared" si="6"/>
        <v>C1</v>
      </c>
      <c r="F13" s="13">
        <f t="shared" si="7"/>
        <v>25.310570987654319</v>
      </c>
      <c r="G13" s="13">
        <f t="shared" si="7"/>
        <v>22.06712962962963</v>
      </c>
      <c r="H13" s="13">
        <f t="shared" si="8"/>
        <v>74.428045673134889</v>
      </c>
      <c r="I13" s="13">
        <f t="shared" si="8"/>
        <v>75.718280101509237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3231.1217498988608</v>
      </c>
      <c r="D14" s="5">
        <f t="shared" si="5"/>
        <v>1870.320187329206</v>
      </c>
      <c r="E14" s="6" t="str">
        <f t="shared" si="6"/>
        <v>C2</v>
      </c>
      <c r="F14" s="13">
        <f t="shared" si="7"/>
        <v>34.98292824074074</v>
      </c>
      <c r="G14" s="13">
        <f t="shared" si="7"/>
        <v>17.300347222222221</v>
      </c>
      <c r="H14" s="13">
        <f t="shared" si="8"/>
        <v>74.428045673134889</v>
      </c>
      <c r="I14" s="13">
        <f t="shared" si="8"/>
        <v>75.718280101509237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2186.4666573062682</v>
      </c>
      <c r="D15" s="5">
        <f t="shared" si="5"/>
        <v>3205.204577409158</v>
      </c>
      <c r="E15" s="6" t="str">
        <f t="shared" si="6"/>
        <v>C1</v>
      </c>
      <c r="F15" s="13">
        <f t="shared" si="7"/>
        <v>34.98292824074074</v>
      </c>
      <c r="G15" s="13">
        <f t="shared" si="7"/>
        <v>17.300347222222221</v>
      </c>
      <c r="H15" s="13">
        <f t="shared" si="8"/>
        <v>78.07103425485117</v>
      </c>
      <c r="I15" s="13">
        <f t="shared" si="8"/>
        <v>65.538710076131935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5683.3592829292193</v>
      </c>
      <c r="D16" s="5">
        <f t="shared" si="5"/>
        <v>808.71026691239297</v>
      </c>
      <c r="E16" s="6" t="str">
        <f t="shared" si="6"/>
        <v>C2</v>
      </c>
      <c r="F16" s="13">
        <f t="shared" si="7"/>
        <v>46.487196180555557</v>
      </c>
      <c r="G16" s="13">
        <f t="shared" si="7"/>
        <v>15.225260416666666</v>
      </c>
      <c r="H16" s="13">
        <f t="shared" si="8"/>
        <v>78.07103425485117</v>
      </c>
      <c r="I16" s="13">
        <f t="shared" si="8"/>
        <v>65.538710076131935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155.87838015144257</v>
      </c>
      <c r="D17" s="5">
        <f t="shared" si="5"/>
        <v>3888.8102237286766</v>
      </c>
      <c r="E17" s="6" t="str">
        <f t="shared" si="6"/>
        <v>C1</v>
      </c>
      <c r="F17" s="13">
        <f t="shared" si="7"/>
        <v>46.487196180555557</v>
      </c>
      <c r="G17" s="13">
        <f t="shared" si="7"/>
        <v>15.225260416666666</v>
      </c>
      <c r="H17" s="13">
        <f t="shared" si="8"/>
        <v>74.053275691138381</v>
      </c>
      <c r="I17" s="13">
        <f t="shared" si="8"/>
        <v>71.404032557098958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1124.9735810226866</v>
      </c>
      <c r="D18" s="5">
        <f t="shared" si="5"/>
        <v>4886.3510213861146</v>
      </c>
      <c r="E18" s="6" t="str">
        <f t="shared" si="6"/>
        <v>C1</v>
      </c>
      <c r="F18" s="13">
        <f t="shared" si="7"/>
        <v>43.865397135416671</v>
      </c>
      <c r="G18" s="13">
        <f t="shared" si="7"/>
        <v>16.9189453125</v>
      </c>
      <c r="H18" s="13">
        <f t="shared" si="8"/>
        <v>74.053275691138381</v>
      </c>
      <c r="I18" s="13">
        <f t="shared" si="8"/>
        <v>71.404032557098958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1247.5781569033861</v>
      </c>
      <c r="D19" s="5">
        <f t="shared" si="5"/>
        <v>825.0553830721135</v>
      </c>
      <c r="E19" s="6" t="str">
        <f t="shared" si="6"/>
        <v>C2</v>
      </c>
      <c r="F19" s="13">
        <f t="shared" si="7"/>
        <v>36.6490478515625</v>
      </c>
      <c r="G19" s="13">
        <f t="shared" si="7"/>
        <v>21.189208984375</v>
      </c>
      <c r="H19" s="13">
        <f t="shared" si="8"/>
        <v>74.053275691138381</v>
      </c>
      <c r="I19" s="13">
        <f t="shared" si="8"/>
        <v>71.404032557098958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3801.6101393252611</v>
      </c>
      <c r="D20" s="5">
        <f t="shared" si="5"/>
        <v>110.05735262352961</v>
      </c>
      <c r="E20" s="6" t="str">
        <f t="shared" si="6"/>
        <v>C2</v>
      </c>
      <c r="F20" s="13">
        <f t="shared" si="7"/>
        <v>36.6490478515625</v>
      </c>
      <c r="G20" s="13">
        <f t="shared" si="7"/>
        <v>21.189208984375</v>
      </c>
      <c r="H20" s="13">
        <f t="shared" si="8"/>
        <v>68.53995676835379</v>
      </c>
      <c r="I20" s="13">
        <f t="shared" si="8"/>
        <v>66.803024417824219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1654.6374830752611</v>
      </c>
      <c r="D21" s="5">
        <f t="shared" si="5"/>
        <v>715.46773917046005</v>
      </c>
      <c r="E21" s="6" t="str">
        <f t="shared" si="6"/>
        <v>C2</v>
      </c>
      <c r="F21" s="20">
        <f t="shared" si="7"/>
        <v>36.6490478515625</v>
      </c>
      <c r="G21" s="20">
        <f t="shared" si="7"/>
        <v>21.189208984375</v>
      </c>
      <c r="H21" s="20">
        <f t="shared" si="8"/>
        <v>71.154967576265335</v>
      </c>
      <c r="I21" s="20">
        <f t="shared" si="8"/>
        <v>66.602268313368171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36.6490478515625</v>
      </c>
      <c r="G22" s="22">
        <f t="shared" si="7"/>
        <v>21.189208984375</v>
      </c>
      <c r="H22" s="22">
        <f t="shared" si="8"/>
        <v>64.616225682199001</v>
      </c>
      <c r="I22" s="23">
        <f t="shared" si="8"/>
        <v>65.201701235026121</v>
      </c>
    </row>
  </sheetData>
  <conditionalFormatting sqref="E2:E21">
    <cfRule type="containsText" dxfId="7" priority="5" operator="containsText" text="C1">
      <formula>NOT(ISERROR(SEARCH("C1",E2)))</formula>
    </cfRule>
  </conditionalFormatting>
  <conditionalFormatting sqref="W2:X21">
    <cfRule type="containsText" dxfId="6" priority="4" operator="containsText" text="C1">
      <formula>NOT(ISERROR(SEARCH("C1",W2)))</formula>
    </cfRule>
  </conditionalFormatting>
  <conditionalFormatting sqref="Y2:Z21">
    <cfRule type="containsText" dxfId="5" priority="3" operator="containsText" text="C1">
      <formula>NOT(ISERROR(SEARCH("C1",Y2)))</formula>
    </cfRule>
  </conditionalFormatting>
  <conditionalFormatting sqref="F2:I22">
    <cfRule type="containsText" dxfId="4" priority="1" operator="containsText" text="C1">
      <formula>NOT(ISERROR(SEARCH("C1",F2)))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D368-519E-4676-A355-D92396A9B369}">
  <dimension ref="A1:Z22"/>
  <sheetViews>
    <sheetView zoomScale="160" zoomScaleNormal="160" workbookViewId="0"/>
  </sheetViews>
  <sheetFormatPr baseColWidth="10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3" t="s">
        <v>13</v>
      </c>
      <c r="G1" s="3" t="s">
        <v>14</v>
      </c>
      <c r="H1" s="3" t="s">
        <v>13</v>
      </c>
      <c r="I1" s="3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8772.0842604190111</v>
      </c>
      <c r="D2" s="5">
        <f>(A2-H2)^2+(B2-I2)^2</f>
        <v>1754.1738513404512</v>
      </c>
      <c r="E2" s="6" t="str">
        <f>IF(C2&lt;D2,"C1","C2")</f>
        <v>C2</v>
      </c>
      <c r="F2" s="17">
        <f>K2</f>
        <v>36.6490478515625</v>
      </c>
      <c r="G2" s="18">
        <f>L2</f>
        <v>21.189208984375</v>
      </c>
      <c r="H2" s="18">
        <f>K3</f>
        <v>64.616225682199001</v>
      </c>
      <c r="I2" s="19">
        <f>L3</f>
        <v>65.201701235026121</v>
      </c>
      <c r="J2" s="12" t="s">
        <v>2</v>
      </c>
      <c r="K2" s="11">
        <f>'Koh4'!O2</f>
        <v>36.6490478515625</v>
      </c>
      <c r="L2" s="11">
        <f>'Koh4'!P2</f>
        <v>21.189208984375</v>
      </c>
      <c r="N2" s="12" t="s">
        <v>7</v>
      </c>
      <c r="O2" s="10">
        <f>F22</f>
        <v>37.107551999999998</v>
      </c>
      <c r="P2" s="10">
        <f>G22</f>
        <v>20.528704000000001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1546.6120924502611</v>
      </c>
      <c r="D3" s="5">
        <f t="shared" ref="D3:D21" si="5">(A3-H3)^2+(B3-I3)^2</f>
        <v>873.98731057131351</v>
      </c>
      <c r="E3" s="6" t="str">
        <f>IF(C3&lt;D3,"C1","C2")</f>
        <v>C2</v>
      </c>
      <c r="F3" s="16">
        <f>IF($E2="C1",F2+1/$J$6*(A2-F2),F2)</f>
        <v>36.6490478515625</v>
      </c>
      <c r="G3" s="16">
        <f>IF($E2="C1",G2+1/$J$6*(B2-G2),G2)</f>
        <v>21.189208984375</v>
      </c>
      <c r="H3" s="16">
        <f>IF($E2="C2",H2+1/$J$6*(A2-H2),H2)</f>
        <v>70.292980545759207</v>
      </c>
      <c r="I3" s="16">
        <f>IF($E2="C2",I2+1/$J$6*(B2-I2),I2)</f>
        <v>71.361360988020891</v>
      </c>
      <c r="J3" s="12" t="s">
        <v>3</v>
      </c>
      <c r="K3" s="11">
        <f>'Koh4'!O3</f>
        <v>64.616225682199001</v>
      </c>
      <c r="L3" s="11">
        <f>'Koh4'!P3</f>
        <v>65.201701235026121</v>
      </c>
      <c r="N3" s="12" t="s">
        <v>8</v>
      </c>
      <c r="O3" s="10">
        <f>H22</f>
        <v>65.915625590456301</v>
      </c>
      <c r="P3" s="10">
        <f>I22</f>
        <v>66.347947814420493</v>
      </c>
      <c r="W3" s="8">
        <f t="shared" si="0"/>
        <v>0</v>
      </c>
      <c r="X3" s="8">
        <f t="shared" si="1"/>
        <v>0</v>
      </c>
      <c r="Y3" s="8">
        <f t="shared" si="2"/>
        <v>43</v>
      </c>
      <c r="Z3" s="8">
        <f t="shared" si="3"/>
        <v>60</v>
      </c>
    </row>
    <row r="4" spans="1:26" x14ac:dyDescent="0.25">
      <c r="A4" s="2">
        <v>88</v>
      </c>
      <c r="B4" s="2">
        <v>94</v>
      </c>
      <c r="C4" s="5">
        <f t="shared" si="4"/>
        <v>7938.3315748721361</v>
      </c>
      <c r="D4" s="5">
        <f t="shared" si="5"/>
        <v>1157.1992417226415</v>
      </c>
      <c r="E4" s="6" t="str">
        <f t="shared" ref="E4:E21" si="6">IF(C4&lt;D4,"C1","C2")</f>
        <v>C2</v>
      </c>
      <c r="F4" s="13">
        <f t="shared" ref="F4:G22" si="7">IF($E3="C1",F3+1/$J$6*(A3-F3),F3)</f>
        <v>36.6490478515625</v>
      </c>
      <c r="G4" s="13">
        <f t="shared" si="7"/>
        <v>21.189208984375</v>
      </c>
      <c r="H4" s="13">
        <f t="shared" ref="H4:I22" si="8">IF($E3="C2",H3+1/$J$6*(A3-H3),H3)</f>
        <v>64.834384436607365</v>
      </c>
      <c r="I4" s="13">
        <f t="shared" si="8"/>
        <v>69.08908879041671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527.50149674713612</v>
      </c>
      <c r="D5" s="5">
        <f t="shared" si="5"/>
        <v>5484.6340344588079</v>
      </c>
      <c r="E5" s="6" t="str">
        <f t="shared" si="6"/>
        <v>C1</v>
      </c>
      <c r="F5" s="13">
        <f t="shared" si="7"/>
        <v>36.6490478515625</v>
      </c>
      <c r="G5" s="13">
        <f t="shared" si="7"/>
        <v>21.189208984375</v>
      </c>
      <c r="H5" s="13">
        <f t="shared" si="8"/>
        <v>69.467507549285898</v>
      </c>
      <c r="I5" s="13">
        <f t="shared" si="8"/>
        <v>74.071271032333371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5915.6197079181675</v>
      </c>
      <c r="D6" s="5">
        <f t="shared" si="5"/>
        <v>298.60547306506993</v>
      </c>
      <c r="E6" s="6" t="str">
        <f t="shared" si="6"/>
        <v>C2</v>
      </c>
      <c r="F6" s="13">
        <f t="shared" si="7"/>
        <v>32.119238281249999</v>
      </c>
      <c r="G6" s="13">
        <f t="shared" si="7"/>
        <v>21.951367187500001</v>
      </c>
      <c r="H6" s="13">
        <f t="shared" si="8"/>
        <v>69.467507549285898</v>
      </c>
      <c r="I6" s="13">
        <f t="shared" si="8"/>
        <v>74.071271032333371</v>
      </c>
      <c r="J6" s="12">
        <v>5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3914.1245907306675</v>
      </c>
      <c r="D7" s="5">
        <f t="shared" si="5"/>
        <v>420.30833113078529</v>
      </c>
      <c r="E7" s="6" t="str">
        <f t="shared" si="6"/>
        <v>C2</v>
      </c>
      <c r="F7" s="13">
        <f t="shared" si="7"/>
        <v>32.119238281249999</v>
      </c>
      <c r="G7" s="13">
        <f t="shared" si="7"/>
        <v>21.951367187500001</v>
      </c>
      <c r="H7" s="13">
        <f t="shared" si="8"/>
        <v>68.774006039428713</v>
      </c>
      <c r="I7" s="13">
        <f t="shared" si="8"/>
        <v>77.457016825866702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5345.8324032306682</v>
      </c>
      <c r="D8" s="5">
        <f t="shared" si="5"/>
        <v>2216.5329190770226</v>
      </c>
      <c r="E8" s="6" t="str">
        <f t="shared" si="6"/>
        <v>C2</v>
      </c>
      <c r="F8" s="13">
        <f t="shared" si="7"/>
        <v>32.119238281249999</v>
      </c>
      <c r="G8" s="13">
        <f t="shared" si="7"/>
        <v>21.951367187500001</v>
      </c>
      <c r="H8" s="13">
        <f t="shared" si="8"/>
        <v>71.219204831542967</v>
      </c>
      <c r="I8" s="13">
        <f t="shared" si="8"/>
        <v>74.165613460693365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8710.0251766681668</v>
      </c>
      <c r="D9" s="5">
        <f t="shared" si="5"/>
        <v>1444.4642331799976</v>
      </c>
      <c r="E9" s="6" t="str">
        <f t="shared" si="6"/>
        <v>C2</v>
      </c>
      <c r="F9" s="13">
        <f t="shared" si="7"/>
        <v>32.119238281249999</v>
      </c>
      <c r="G9" s="13">
        <f t="shared" si="7"/>
        <v>21.951367187500001</v>
      </c>
      <c r="H9" s="13">
        <f t="shared" si="8"/>
        <v>62.775363865234375</v>
      </c>
      <c r="I9" s="13">
        <f t="shared" si="8"/>
        <v>78.332490768554692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2246.8552547931672</v>
      </c>
      <c r="D10" s="5">
        <f t="shared" si="5"/>
        <v>514.82756476957331</v>
      </c>
      <c r="E10" s="6" t="str">
        <f t="shared" si="6"/>
        <v>C2</v>
      </c>
      <c r="F10" s="13">
        <f t="shared" si="7"/>
        <v>32.119238281249999</v>
      </c>
      <c r="G10" s="13">
        <f t="shared" si="7"/>
        <v>21.951367187500001</v>
      </c>
      <c r="H10" s="13">
        <f t="shared" si="8"/>
        <v>70.220291092187495</v>
      </c>
      <c r="I10" s="13">
        <f t="shared" si="8"/>
        <v>79.865992614843748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6845.1404110431668</v>
      </c>
      <c r="D11" s="5">
        <f t="shared" si="5"/>
        <v>984.49644309252756</v>
      </c>
      <c r="E11" s="6" t="str">
        <f t="shared" si="6"/>
        <v>C2</v>
      </c>
      <c r="F11" s="13">
        <f t="shared" si="7"/>
        <v>32.119238281249999</v>
      </c>
      <c r="G11" s="13">
        <f t="shared" si="7"/>
        <v>21.951367187500001</v>
      </c>
      <c r="H11" s="13">
        <f t="shared" si="8"/>
        <v>66.976232873749993</v>
      </c>
      <c r="I11" s="13">
        <f t="shared" si="8"/>
        <v>76.692794091875001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454.73279385566707</v>
      </c>
      <c r="D12" s="5">
        <f t="shared" si="5"/>
        <v>7087.518278596217</v>
      </c>
      <c r="E12" s="6" t="str">
        <f t="shared" si="6"/>
        <v>C1</v>
      </c>
      <c r="F12" s="13">
        <f t="shared" si="7"/>
        <v>32.119238281249999</v>
      </c>
      <c r="G12" s="13">
        <f t="shared" si="7"/>
        <v>21.951367187500001</v>
      </c>
      <c r="H12" s="13">
        <f t="shared" si="8"/>
        <v>73.180986298999997</v>
      </c>
      <c r="I12" s="13">
        <f t="shared" si="8"/>
        <v>75.754235273500001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1640.6725818176274</v>
      </c>
      <c r="D13" s="5">
        <f t="shared" si="5"/>
        <v>5377.4692596542172</v>
      </c>
      <c r="E13" s="6" t="str">
        <f t="shared" si="6"/>
        <v>C1</v>
      </c>
      <c r="F13" s="13">
        <f t="shared" si="7"/>
        <v>27.895390624999997</v>
      </c>
      <c r="G13" s="13">
        <f t="shared" si="7"/>
        <v>21.361093750000002</v>
      </c>
      <c r="H13" s="13">
        <f t="shared" si="8"/>
        <v>73.180986298999997</v>
      </c>
      <c r="I13" s="13">
        <f t="shared" si="8"/>
        <v>75.754235273500001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3203.1268273632813</v>
      </c>
      <c r="D14" s="5">
        <f t="shared" si="5"/>
        <v>1911.1488872002176</v>
      </c>
      <c r="E14" s="6" t="str">
        <f t="shared" si="6"/>
        <v>C2</v>
      </c>
      <c r="F14" s="13">
        <f t="shared" si="7"/>
        <v>35.116312499999999</v>
      </c>
      <c r="G14" s="13">
        <f t="shared" si="7"/>
        <v>17.688875000000003</v>
      </c>
      <c r="H14" s="13">
        <f t="shared" si="8"/>
        <v>73.180986298999997</v>
      </c>
      <c r="I14" s="13">
        <f t="shared" si="8"/>
        <v>75.754235273500001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2180.8093273632812</v>
      </c>
      <c r="D15" s="5">
        <f t="shared" si="5"/>
        <v>3456.0280998129401</v>
      </c>
      <c r="E15" s="6" t="str">
        <f t="shared" si="6"/>
        <v>C1</v>
      </c>
      <c r="F15" s="13">
        <f t="shared" si="7"/>
        <v>35.116312499999999</v>
      </c>
      <c r="G15" s="13">
        <f t="shared" si="7"/>
        <v>17.688875000000003</v>
      </c>
      <c r="H15" s="13">
        <f t="shared" si="8"/>
        <v>76.344789039199995</v>
      </c>
      <c r="I15" s="13">
        <f t="shared" si="8"/>
        <v>67.603388218800006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5649.6778695125004</v>
      </c>
      <c r="D16" s="5">
        <f t="shared" si="5"/>
        <v>663.58796829453865</v>
      </c>
      <c r="E16" s="6" t="str">
        <f t="shared" si="6"/>
        <v>C2</v>
      </c>
      <c r="F16" s="13">
        <f t="shared" si="7"/>
        <v>44.293050000000001</v>
      </c>
      <c r="G16" s="13">
        <f t="shared" si="7"/>
        <v>15.951100000000002</v>
      </c>
      <c r="H16" s="13">
        <f t="shared" si="8"/>
        <v>76.344789039199995</v>
      </c>
      <c r="I16" s="13">
        <f t="shared" si="8"/>
        <v>67.603388218800006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105.3638695125</v>
      </c>
      <c r="D17" s="5">
        <f t="shared" si="5"/>
        <v>3892.7227407945848</v>
      </c>
      <c r="E17" s="6" t="str">
        <f t="shared" si="6"/>
        <v>C1</v>
      </c>
      <c r="F17" s="13">
        <f t="shared" si="7"/>
        <v>44.293050000000001</v>
      </c>
      <c r="G17" s="13">
        <f t="shared" si="7"/>
        <v>15.951100000000002</v>
      </c>
      <c r="H17" s="13">
        <f t="shared" si="8"/>
        <v>73.47583123135999</v>
      </c>
      <c r="I17" s="13">
        <f t="shared" si="8"/>
        <v>71.882710575040008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1047.2182364879998</v>
      </c>
      <c r="D18" s="5">
        <f t="shared" si="5"/>
        <v>4854.5225987107442</v>
      </c>
      <c r="E18" s="6" t="str">
        <f t="shared" si="6"/>
        <v>C1</v>
      </c>
      <c r="F18" s="13">
        <f t="shared" si="7"/>
        <v>42.634439999999998</v>
      </c>
      <c r="G18" s="13">
        <f t="shared" si="7"/>
        <v>17.160880000000002</v>
      </c>
      <c r="H18" s="13">
        <f t="shared" si="8"/>
        <v>73.47583123135999</v>
      </c>
      <c r="I18" s="13">
        <f t="shared" si="8"/>
        <v>71.882710575040008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1276.1700713523198</v>
      </c>
      <c r="D19" s="5">
        <f t="shared" si="5"/>
        <v>817.76808573858489</v>
      </c>
      <c r="E19" s="6" t="str">
        <f t="shared" si="6"/>
        <v>C2</v>
      </c>
      <c r="F19" s="13">
        <f t="shared" si="7"/>
        <v>37.107551999999998</v>
      </c>
      <c r="G19" s="13">
        <f t="shared" si="7"/>
        <v>20.528704000000001</v>
      </c>
      <c r="H19" s="13">
        <f t="shared" si="8"/>
        <v>73.47583123135999</v>
      </c>
      <c r="I19" s="13">
        <f t="shared" si="8"/>
        <v>71.882710575040008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3822.6159593523198</v>
      </c>
      <c r="D20" s="5">
        <f t="shared" si="5"/>
        <v>100.85528571711072</v>
      </c>
      <c r="E20" s="6" t="str">
        <f t="shared" si="6"/>
        <v>C2</v>
      </c>
      <c r="F20" s="13">
        <f t="shared" si="7"/>
        <v>37.107551999999998</v>
      </c>
      <c r="G20" s="13">
        <f t="shared" si="7"/>
        <v>20.528704000000001</v>
      </c>
      <c r="H20" s="13">
        <f t="shared" si="8"/>
        <v>69.180664985087986</v>
      </c>
      <c r="I20" s="13">
        <f t="shared" si="8"/>
        <v>68.106168460032009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1700.2165353523196</v>
      </c>
      <c r="D21" s="5">
        <f t="shared" si="5"/>
        <v>728.22490572799325</v>
      </c>
      <c r="E21" s="6" t="str">
        <f t="shared" si="6"/>
        <v>C2</v>
      </c>
      <c r="F21" s="20">
        <f t="shared" si="7"/>
        <v>37.107551999999998</v>
      </c>
      <c r="G21" s="20">
        <f t="shared" si="7"/>
        <v>20.528704000000001</v>
      </c>
      <c r="H21" s="20">
        <f t="shared" si="8"/>
        <v>71.144531988070383</v>
      </c>
      <c r="I21" s="20">
        <f t="shared" si="8"/>
        <v>67.684934768025613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37.107551999999998</v>
      </c>
      <c r="G22" s="22">
        <f t="shared" si="7"/>
        <v>20.528704000000001</v>
      </c>
      <c r="H22" s="22">
        <f t="shared" si="8"/>
        <v>65.915625590456301</v>
      </c>
      <c r="I22" s="23">
        <f t="shared" si="8"/>
        <v>66.347947814420493</v>
      </c>
    </row>
  </sheetData>
  <conditionalFormatting sqref="E2:E21">
    <cfRule type="containsText" dxfId="3" priority="4" operator="containsText" text="C1">
      <formula>NOT(ISERROR(SEARCH("C1",E2)))</formula>
    </cfRule>
  </conditionalFormatting>
  <conditionalFormatting sqref="W2:X21">
    <cfRule type="containsText" dxfId="2" priority="3" operator="containsText" text="C1">
      <formula>NOT(ISERROR(SEARCH("C1",W2)))</formula>
    </cfRule>
  </conditionalFormatting>
  <conditionalFormatting sqref="Y2:Z21">
    <cfRule type="containsText" dxfId="1" priority="2" operator="containsText" text="C1">
      <formula>NOT(ISERROR(SEARCH("C1",Y2)))</formula>
    </cfRule>
  </conditionalFormatting>
  <conditionalFormatting sqref="F2:I22">
    <cfRule type="containsText" dxfId="0" priority="1" operator="containsText" text="C1">
      <formula>NOT(ISERROR(SEARCH("C1",F2)))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4B984C6C7905448DD8CA65AC8B6319" ma:contentTypeVersion="13" ma:contentTypeDescription="Create a new document." ma:contentTypeScope="" ma:versionID="e9467cc12429a9731b069df5d1bb4963">
  <xsd:schema xmlns:xsd="http://www.w3.org/2001/XMLSchema" xmlns:xs="http://www.w3.org/2001/XMLSchema" xmlns:p="http://schemas.microsoft.com/office/2006/metadata/properties" xmlns:ns2="ab798920-5458-4d5c-b2cc-62ca46c3e758" xmlns:ns3="a496fee8-b5f4-4ba6-96d8-46dda9781d03" targetNamespace="http://schemas.microsoft.com/office/2006/metadata/properties" ma:root="true" ma:fieldsID="b4b8833c63f97e4548dcef8209863438" ns2:_="" ns3:_="">
    <xsd:import namespace="ab798920-5458-4d5c-b2cc-62ca46c3e758"/>
    <xsd:import namespace="a496fee8-b5f4-4ba6-96d8-46dda9781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98920-5458-4d5c-b2cc-62ca46c3e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ecfc996-94b7-41da-abcf-3aad531f36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96fee8-b5f4-4ba6-96d8-46dda9781d03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9cce134-3e1f-4da9-966e-36909aec8b39}" ma:internalName="TaxCatchAll" ma:showField="CatchAllData" ma:web="a496fee8-b5f4-4ba6-96d8-46dda9781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680708-3384-4878-A246-DCF9856847E9}"/>
</file>

<file path=customXml/itemProps2.xml><?xml version="1.0" encoding="utf-8"?>
<ds:datastoreItem xmlns:ds="http://schemas.openxmlformats.org/officeDocument/2006/customXml" ds:itemID="{A1DB6330-9AB9-482E-844D-FABEC7C18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Koh2</vt:lpstr>
      <vt:lpstr>Koh3</vt:lpstr>
      <vt:lpstr>Koh4</vt:lpstr>
      <vt:lpstr>Koh5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Becerra</dc:creator>
  <cp:lastModifiedBy>Fernando Becerra</cp:lastModifiedBy>
  <dcterms:created xsi:type="dcterms:W3CDTF">2020-04-04T00:25:07Z</dcterms:created>
  <dcterms:modified xsi:type="dcterms:W3CDTF">2023-03-25T18:25:00Z</dcterms:modified>
</cp:coreProperties>
</file>