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saac\GitHub\C-language\senai\fpoo\prova02\"/>
    </mc:Choice>
  </mc:AlternateContent>
  <xr:revisionPtr revIDLastSave="0" documentId="8_{90810A17-71AA-4C00-AC16-6BFA06EE1655}" xr6:coauthVersionLast="47" xr6:coauthVersionMax="47" xr10:uidLastSave="{00000000-0000-0000-0000-000000000000}"/>
  <bookViews>
    <workbookView xWindow="4350" yWindow="3195" windowWidth="15450" windowHeight="11385" xr2:uid="{2F4BBE68-1E5D-4777-9A7B-7B375A642039}"/>
  </bookViews>
  <sheets>
    <sheet name="Planilha1" sheetId="1" r:id="rId1"/>
    <sheet name="Planilha4" sheetId="4" r:id="rId2"/>
    <sheet name="Planilha2" sheetId="2" r:id="rId3"/>
    <sheet name="Planilha3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4" l="1"/>
  <c r="B9" i="4"/>
  <c r="A9" i="4"/>
  <c r="C6" i="4"/>
  <c r="C5" i="4"/>
  <c r="C4" i="4"/>
  <c r="C3" i="4"/>
  <c r="C2" i="4"/>
  <c r="D3" i="3"/>
  <c r="D4" i="3"/>
  <c r="D5" i="3"/>
  <c r="D6" i="3"/>
  <c r="D7" i="3"/>
  <c r="D14" i="3" s="1"/>
  <c r="D8" i="3"/>
  <c r="D9" i="3"/>
  <c r="D10" i="3"/>
  <c r="D11" i="3"/>
  <c r="D12" i="3"/>
  <c r="D15" i="3"/>
  <c r="C16" i="3"/>
  <c r="D16" i="3"/>
  <c r="C17" i="3"/>
  <c r="D17" i="3" s="1"/>
  <c r="C18" i="3"/>
  <c r="D18" i="3" s="1"/>
  <c r="C17" i="2"/>
  <c r="C18" i="2"/>
  <c r="C19" i="2"/>
  <c r="C16" i="2"/>
  <c r="B17" i="2"/>
  <c r="B18" i="2"/>
  <c r="B19" i="2"/>
  <c r="B16" i="2"/>
  <c r="D12" i="2"/>
  <c r="D11" i="2"/>
  <c r="D10" i="2"/>
  <c r="D9" i="2"/>
  <c r="D8" i="2"/>
  <c r="D7" i="2"/>
  <c r="D6" i="2"/>
  <c r="D5" i="2"/>
  <c r="D4" i="2"/>
  <c r="D3" i="2"/>
  <c r="D2" i="2"/>
  <c r="B14" i="2" s="1"/>
</calcChain>
</file>

<file path=xl/sharedStrings.xml><?xml version="1.0" encoding="utf-8"?>
<sst xmlns="http://schemas.openxmlformats.org/spreadsheetml/2006/main" count="68" uniqueCount="58">
  <si>
    <t>Nome</t>
  </si>
  <si>
    <t>Salario</t>
  </si>
  <si>
    <t>FGTS</t>
  </si>
  <si>
    <t>INSS</t>
  </si>
  <si>
    <t>IRRF</t>
  </si>
  <si>
    <t>Isaac</t>
  </si>
  <si>
    <t>Gustavo</t>
  </si>
  <si>
    <t>Bruno</t>
  </si>
  <si>
    <t>Mateus</t>
  </si>
  <si>
    <t>Maria</t>
  </si>
  <si>
    <t>Total</t>
  </si>
  <si>
    <t>Media</t>
  </si>
  <si>
    <t>+ BEM PAGO</t>
  </si>
  <si>
    <t>- BEM PAGO</t>
  </si>
  <si>
    <t>Vendas</t>
  </si>
  <si>
    <t>Produto</t>
  </si>
  <si>
    <t>Quantidade</t>
  </si>
  <si>
    <t>Preço</t>
  </si>
  <si>
    <t>Subtotal</t>
  </si>
  <si>
    <t>Alicate</t>
  </si>
  <si>
    <t>Martelo</t>
  </si>
  <si>
    <t>Serrote</t>
  </si>
  <si>
    <t>Turquesa</t>
  </si>
  <si>
    <t>ChaveFenda</t>
  </si>
  <si>
    <t>ChaveBoca</t>
  </si>
  <si>
    <t>ChavePhilips</t>
  </si>
  <si>
    <t>Furadeira</t>
  </si>
  <si>
    <t>Lixadeira</t>
  </si>
  <si>
    <t>SerraMarmore</t>
  </si>
  <si>
    <t>Estatísticas</t>
  </si>
  <si>
    <t>Média de preços</t>
  </si>
  <si>
    <t>Mais caro</t>
  </si>
  <si>
    <t>Mais barato</t>
  </si>
  <si>
    <t>Mais vendido</t>
  </si>
  <si>
    <t>Sobrenome</t>
  </si>
  <si>
    <t>Idade</t>
  </si>
  <si>
    <t>faseDaVida</t>
  </si>
  <si>
    <t>Marcos</t>
  </si>
  <si>
    <t>Pereira</t>
  </si>
  <si>
    <t>Motta</t>
  </si>
  <si>
    <t>Ana</t>
  </si>
  <si>
    <t>Mattos</t>
  </si>
  <si>
    <t>Bruna</t>
  </si>
  <si>
    <t>Martim</t>
  </si>
  <si>
    <t>Suzana</t>
  </si>
  <si>
    <t>Oliveira</t>
  </si>
  <si>
    <t>Fernanda</t>
  </si>
  <si>
    <t>Camila</t>
  </si>
  <si>
    <t>Suelem</t>
  </si>
  <si>
    <t>Jiovana</t>
  </si>
  <si>
    <t>Stephanie</t>
  </si>
  <si>
    <t>Isabela</t>
  </si>
  <si>
    <t>Média Total</t>
  </si>
  <si>
    <t>Média Relativa</t>
  </si>
  <si>
    <t>Criança</t>
  </si>
  <si>
    <t>Jovem</t>
  </si>
  <si>
    <t>Adulto</t>
  </si>
  <si>
    <t>Idoso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</si>
</sst>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9" tint="-0.499984740745262"/>
      </bottom>
      <diagonal/>
    </border>
    <border>
      <left/>
      <right/>
      <top style="thin">
        <color theme="9" tint="-0.499984740745262"/>
      </top>
      <bottom style="thin">
        <color theme="9" tint="-0.499984740745262"/>
      </bottom>
      <diagonal/>
    </border>
    <border>
      <left/>
      <right/>
      <top style="thin">
        <color theme="9" tint="-0.499984740745262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4" fillId="2" borderId="0" xfId="0" applyFont="1" applyFill="1" applyAlignment="1">
      <alignment horizontal="center"/>
    </xf>
    <xf numFmtId="0" fontId="2" fillId="3" borderId="0" xfId="0" applyFont="1" applyFill="1"/>
    <xf numFmtId="0" fontId="0" fillId="0" borderId="1" xfId="0" applyBorder="1"/>
    <xf numFmtId="0" fontId="0" fillId="0" borderId="1" xfId="1" applyNumberFormat="1" applyFont="1" applyBorder="1"/>
    <xf numFmtId="0" fontId="0" fillId="0" borderId="2" xfId="0" applyBorder="1"/>
    <xf numFmtId="0" fontId="0" fillId="0" borderId="2" xfId="1" applyNumberFormat="1" applyFont="1" applyBorder="1"/>
    <xf numFmtId="0" fontId="0" fillId="0" borderId="3" xfId="0" applyBorder="1"/>
    <xf numFmtId="0" fontId="0" fillId="0" borderId="3" xfId="1" applyNumberFormat="1" applyFont="1" applyBorder="1"/>
    <xf numFmtId="0" fontId="2" fillId="3" borderId="0" xfId="0" applyFont="1" applyFill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/>
    <xf numFmtId="2" fontId="2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09979-1F64-4BD4-9E5E-491470D57D04}">
  <dimension ref="A1"/>
  <sheetViews>
    <sheetView tabSelected="1" topLeftCell="B1" workbookViewId="0">
      <selection activeCell="D9" sqref="D9"/>
    </sheetView>
  </sheetViews>
  <sheetFormatPr defaultRowHeight="15" x14ac:dyDescent="0.25"/>
  <cols>
    <col min="1" max="1" width="13.85546875" bestFit="1" customWidth="1"/>
    <col min="2" max="2" width="15.85546875" bestFit="1" customWidth="1"/>
    <col min="3" max="3" width="11.42578125" bestFit="1" customWidth="1"/>
    <col min="4" max="4" width="14" bestFit="1" customWidth="1"/>
    <col min="10" max="10" width="12.7109375" bestFit="1" customWidth="1"/>
    <col min="11" max="11" width="12.140625" bestFit="1" customWidth="1"/>
    <col min="12" max="12" width="6" bestFit="1" customWidth="1"/>
    <col min="13" max="13" width="5.42578125" bestFit="1" customWidth="1"/>
    <col min="14" max="14" width="5.28515625" bestFit="1" customWidth="1"/>
  </cols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E0B85-D1A8-4F3C-A574-A94623A8B608}">
  <dimension ref="A1:E11"/>
  <sheetViews>
    <sheetView workbookViewId="0">
      <selection sqref="A1:XFD1048576"/>
    </sheetView>
  </sheetViews>
  <sheetFormatPr defaultRowHeight="15" x14ac:dyDescent="0.25"/>
  <cols>
    <col min="1" max="1" width="12.7109375" bestFit="1" customWidth="1"/>
    <col min="2" max="2" width="12.140625" bestFit="1" customWidth="1"/>
    <col min="3" max="3" width="6" bestFit="1" customWidth="1"/>
    <col min="4" max="4" width="5.42578125" bestFit="1" customWidth="1"/>
    <col min="5" max="5" width="5.28515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5000</v>
      </c>
      <c r="C2">
        <f>B2*8/100</f>
        <v>400</v>
      </c>
    </row>
    <row r="3" spans="1:5" x14ac:dyDescent="0.25">
      <c r="A3" t="s">
        <v>6</v>
      </c>
      <c r="B3">
        <v>3000</v>
      </c>
      <c r="C3">
        <f>B3*8/100</f>
        <v>240</v>
      </c>
    </row>
    <row r="4" spans="1:5" x14ac:dyDescent="0.25">
      <c r="A4" t="s">
        <v>7</v>
      </c>
      <c r="B4">
        <v>1000</v>
      </c>
      <c r="C4">
        <f>B4*8/100</f>
        <v>80</v>
      </c>
    </row>
    <row r="5" spans="1:5" x14ac:dyDescent="0.25">
      <c r="A5" t="s">
        <v>8</v>
      </c>
      <c r="B5">
        <v>2000</v>
      </c>
      <c r="C5">
        <f>B5*8/100</f>
        <v>160</v>
      </c>
    </row>
    <row r="6" spans="1:5" x14ac:dyDescent="0.25">
      <c r="A6" t="s">
        <v>9</v>
      </c>
      <c r="B6">
        <v>1500</v>
      </c>
      <c r="C6">
        <f>B6*8/100</f>
        <v>120</v>
      </c>
    </row>
    <row r="8" spans="1:5" x14ac:dyDescent="0.25">
      <c r="A8" s="1" t="s">
        <v>10</v>
      </c>
      <c r="B8" s="1" t="s">
        <v>11</v>
      </c>
    </row>
    <row r="9" spans="1:5" x14ac:dyDescent="0.25">
      <c r="A9">
        <f>SUM(B2:B6)</f>
        <v>12500</v>
      </c>
      <c r="B9">
        <f>AVERAGE(B2:B6)</f>
        <v>2500</v>
      </c>
    </row>
    <row r="10" spans="1:5" x14ac:dyDescent="0.25">
      <c r="A10" s="1" t="s">
        <v>12</v>
      </c>
      <c r="B10" s="1" t="s">
        <v>13</v>
      </c>
    </row>
    <row r="11" spans="1:5" x14ac:dyDescent="0.25">
      <c r="B11">
        <f>MIN(B2:B6)</f>
        <v>1000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63D07-A623-40E5-B26E-4818CDBAE995}">
  <dimension ref="A1:D19"/>
  <sheetViews>
    <sheetView topLeftCell="A7" workbookViewId="0">
      <selection activeCell="F12" sqref="F12"/>
    </sheetView>
  </sheetViews>
  <sheetFormatPr defaultRowHeight="15" x14ac:dyDescent="0.25"/>
  <cols>
    <col min="1" max="1" width="11.5703125" bestFit="1" customWidth="1"/>
    <col min="2" max="2" width="14.42578125" bestFit="1" customWidth="1"/>
    <col min="3" max="3" width="11.42578125" bestFit="1" customWidth="1"/>
    <col min="4" max="4" width="11" bestFit="1" customWidth="1"/>
  </cols>
  <sheetData>
    <row r="1" spans="1:4" x14ac:dyDescent="0.25">
      <c r="A1" s="14" t="s">
        <v>0</v>
      </c>
      <c r="B1" s="14" t="s">
        <v>34</v>
      </c>
      <c r="C1" s="14" t="s">
        <v>35</v>
      </c>
      <c r="D1" s="14" t="s">
        <v>36</v>
      </c>
    </row>
    <row r="2" spans="1:4" x14ac:dyDescent="0.25">
      <c r="A2" t="s">
        <v>37</v>
      </c>
      <c r="B2" t="s">
        <v>38</v>
      </c>
      <c r="C2">
        <v>23</v>
      </c>
      <c r="D2" t="str">
        <f>IF(C2&lt;12,"Criança",IF(C2&lt;21,"Jovem",IF(C2&lt;60,"Adulto","Idoso")))</f>
        <v>Adulto</v>
      </c>
    </row>
    <row r="3" spans="1:4" x14ac:dyDescent="0.25">
      <c r="A3" t="s">
        <v>9</v>
      </c>
      <c r="B3" t="s">
        <v>39</v>
      </c>
      <c r="C3">
        <v>49</v>
      </c>
      <c r="D3" t="str">
        <f>IF(C3&lt;12,"Criança",IF(C3&lt;21,"Jovem",IF(C3&lt;60,"Adulto","Idoso")))</f>
        <v>Adulto</v>
      </c>
    </row>
    <row r="4" spans="1:4" x14ac:dyDescent="0.25">
      <c r="A4" t="s">
        <v>40</v>
      </c>
      <c r="B4" t="s">
        <v>41</v>
      </c>
      <c r="C4">
        <v>40</v>
      </c>
      <c r="D4" t="str">
        <f>IF(C4&lt;12,"Criança",IF(C4&lt;21,"Jovem",IF(C4&lt;60,"Adulto","Idoso")))</f>
        <v>Adulto</v>
      </c>
    </row>
    <row r="5" spans="1:4" x14ac:dyDescent="0.25">
      <c r="A5" t="s">
        <v>42</v>
      </c>
      <c r="B5" t="s">
        <v>43</v>
      </c>
      <c r="C5">
        <v>11</v>
      </c>
      <c r="D5" t="str">
        <f>IF(C5&lt;12,"Criança",IF(C5&lt;21,"Jovem",IF(C5&lt;60,"Adulto","Idoso")))</f>
        <v>Criança</v>
      </c>
    </row>
    <row r="6" spans="1:4" x14ac:dyDescent="0.25">
      <c r="A6" t="s">
        <v>44</v>
      </c>
      <c r="B6" t="s">
        <v>45</v>
      </c>
      <c r="C6">
        <v>7</v>
      </c>
      <c r="D6" t="str">
        <f>IF(C6&lt;12,"Criança",IF(C6&lt;21,"Jovem",IF(C6&lt;60,"Adulto","Idoso")))</f>
        <v>Criança</v>
      </c>
    </row>
    <row r="7" spans="1:4" x14ac:dyDescent="0.25">
      <c r="A7" t="s">
        <v>46</v>
      </c>
      <c r="B7" t="s">
        <v>39</v>
      </c>
      <c r="C7">
        <v>45</v>
      </c>
      <c r="D7" t="str">
        <f>IF(C7&lt;12,"Criança",IF(C7&lt;21,"Jovem",IF(C7&lt;60,"Adulto","Idoso")))</f>
        <v>Adulto</v>
      </c>
    </row>
    <row r="8" spans="1:4" x14ac:dyDescent="0.25">
      <c r="A8" t="s">
        <v>47</v>
      </c>
      <c r="B8" t="s">
        <v>45</v>
      </c>
      <c r="C8">
        <v>87</v>
      </c>
      <c r="D8" t="str">
        <f>IF(C8&lt;12,"Criança",IF(C8&lt;21,"Jovem",IF(C8&lt;60,"Adulto","Idoso")))</f>
        <v>Idoso</v>
      </c>
    </row>
    <row r="9" spans="1:4" x14ac:dyDescent="0.25">
      <c r="A9" t="s">
        <v>48</v>
      </c>
      <c r="B9" t="s">
        <v>43</v>
      </c>
      <c r="C9">
        <v>71</v>
      </c>
      <c r="D9" t="str">
        <f>IF(C9&lt;12,"Criança",IF(C9&lt;21,"Jovem",IF(C9&lt;60,"Adulto","Idoso")))</f>
        <v>Idoso</v>
      </c>
    </row>
    <row r="10" spans="1:4" x14ac:dyDescent="0.25">
      <c r="A10" t="s">
        <v>49</v>
      </c>
      <c r="B10" t="s">
        <v>38</v>
      </c>
      <c r="C10">
        <v>87</v>
      </c>
      <c r="D10" t="str">
        <f>IF(C10&lt;12,"Criança",IF(C10&lt;21,"Jovem",IF(C10&lt;60,"Adulto","Idoso")))</f>
        <v>Idoso</v>
      </c>
    </row>
    <row r="11" spans="1:4" x14ac:dyDescent="0.25">
      <c r="A11" t="s">
        <v>50</v>
      </c>
      <c r="B11" t="s">
        <v>41</v>
      </c>
      <c r="C11">
        <v>69</v>
      </c>
      <c r="D11" t="str">
        <f>IF(C11&lt;12,"Criança",IF(C11&lt;21,"Jovem",IF(C11&lt;60,"Adulto","Idoso")))</f>
        <v>Idoso</v>
      </c>
    </row>
    <row r="12" spans="1:4" x14ac:dyDescent="0.25">
      <c r="A12" t="s">
        <v>51</v>
      </c>
      <c r="B12" t="s">
        <v>45</v>
      </c>
      <c r="C12">
        <v>15</v>
      </c>
      <c r="D12" t="str">
        <f>IF(C12&lt;12,"Criança",IF(C12&lt;21,"Jovem",IF(C12&lt;60,"Adulto","Idoso")))</f>
        <v>Jovem</v>
      </c>
    </row>
    <row r="14" spans="1:4" x14ac:dyDescent="0.25">
      <c r="A14" s="14" t="s">
        <v>52</v>
      </c>
      <c r="B14" s="15">
        <f>AVERAGE(D2:D12,C2:C12)</f>
        <v>45.81818181818182</v>
      </c>
      <c r="C14" s="14"/>
    </row>
    <row r="15" spans="1:4" x14ac:dyDescent="0.25">
      <c r="B15" s="14" t="s">
        <v>53</v>
      </c>
      <c r="C15" s="14" t="s">
        <v>16</v>
      </c>
    </row>
    <row r="16" spans="1:4" x14ac:dyDescent="0.25">
      <c r="A16" s="14" t="s">
        <v>54</v>
      </c>
      <c r="B16">
        <f>AVERAGEIF($D$2:$D$12,A16,$C$2:$C$12)</f>
        <v>9</v>
      </c>
      <c r="C16">
        <f>COUNTIF($D$2:$D$12,A16)</f>
        <v>2</v>
      </c>
    </row>
    <row r="17" spans="1:3" x14ac:dyDescent="0.25">
      <c r="A17" s="14" t="s">
        <v>55</v>
      </c>
      <c r="B17">
        <f t="shared" ref="B17:B19" si="0">AVERAGEIF($D$2:$D$12,A17,$C$2:$C$12)</f>
        <v>15</v>
      </c>
      <c r="C17">
        <f t="shared" ref="C17:C19" si="1">COUNTIF($D$2:$D$12,A17)</f>
        <v>1</v>
      </c>
    </row>
    <row r="18" spans="1:3" x14ac:dyDescent="0.25">
      <c r="A18" s="14" t="s">
        <v>56</v>
      </c>
      <c r="B18">
        <f t="shared" si="0"/>
        <v>39.25</v>
      </c>
      <c r="C18">
        <f t="shared" si="1"/>
        <v>4</v>
      </c>
    </row>
    <row r="19" spans="1:3" x14ac:dyDescent="0.25">
      <c r="A19" s="14" t="s">
        <v>57</v>
      </c>
      <c r="B19">
        <f t="shared" si="0"/>
        <v>78.5</v>
      </c>
      <c r="C19">
        <f t="shared" si="1"/>
        <v>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A1970-06C6-436C-8449-24F8405281AA}">
  <dimension ref="A1:D18"/>
  <sheetViews>
    <sheetView workbookViewId="0">
      <selection sqref="A1:XFD1048576"/>
    </sheetView>
  </sheetViews>
  <sheetFormatPr defaultRowHeight="15" x14ac:dyDescent="0.25"/>
  <cols>
    <col min="1" max="1" width="13.85546875" bestFit="1" customWidth="1"/>
    <col min="2" max="2" width="15.85546875" bestFit="1" customWidth="1"/>
    <col min="3" max="3" width="6" bestFit="1" customWidth="1"/>
    <col min="4" max="4" width="14" bestFit="1" customWidth="1"/>
  </cols>
  <sheetData>
    <row r="1" spans="1:4" ht="18.75" x14ac:dyDescent="0.3">
      <c r="A1" s="2" t="s">
        <v>14</v>
      </c>
      <c r="B1" s="2"/>
      <c r="C1" s="2"/>
      <c r="D1" s="2"/>
    </row>
    <row r="2" spans="1:4" x14ac:dyDescent="0.25">
      <c r="A2" s="3" t="s">
        <v>15</v>
      </c>
      <c r="B2" s="3" t="s">
        <v>16</v>
      </c>
      <c r="C2" s="3" t="s">
        <v>17</v>
      </c>
      <c r="D2" s="3" t="s">
        <v>18</v>
      </c>
    </row>
    <row r="3" spans="1:4" x14ac:dyDescent="0.25">
      <c r="A3" s="4" t="s">
        <v>19</v>
      </c>
      <c r="B3" s="4">
        <v>5</v>
      </c>
      <c r="C3" s="5">
        <v>15.5</v>
      </c>
      <c r="D3" s="5">
        <f>B3*C3</f>
        <v>77.5</v>
      </c>
    </row>
    <row r="4" spans="1:4" x14ac:dyDescent="0.25">
      <c r="A4" s="6" t="s">
        <v>20</v>
      </c>
      <c r="B4" s="6">
        <v>3</v>
      </c>
      <c r="C4" s="7">
        <v>25.5</v>
      </c>
      <c r="D4" s="7">
        <f>B4*C4</f>
        <v>76.5</v>
      </c>
    </row>
    <row r="5" spans="1:4" x14ac:dyDescent="0.25">
      <c r="A5" s="6" t="s">
        <v>21</v>
      </c>
      <c r="B5" s="6">
        <v>2</v>
      </c>
      <c r="C5" s="7">
        <v>35.5</v>
      </c>
      <c r="D5" s="7">
        <f>B5*C5</f>
        <v>71</v>
      </c>
    </row>
    <row r="6" spans="1:4" x14ac:dyDescent="0.25">
      <c r="A6" s="6" t="s">
        <v>22</v>
      </c>
      <c r="B6" s="6">
        <v>2</v>
      </c>
      <c r="C6" s="7">
        <v>18</v>
      </c>
      <c r="D6" s="7">
        <f>B6*C6</f>
        <v>36</v>
      </c>
    </row>
    <row r="7" spans="1:4" x14ac:dyDescent="0.25">
      <c r="A7" s="6" t="s">
        <v>23</v>
      </c>
      <c r="B7" s="6">
        <v>12</v>
      </c>
      <c r="C7" s="7">
        <v>8.99</v>
      </c>
      <c r="D7" s="7">
        <f>B7*C7</f>
        <v>107.88</v>
      </c>
    </row>
    <row r="8" spans="1:4" x14ac:dyDescent="0.25">
      <c r="A8" s="6" t="s">
        <v>24</v>
      </c>
      <c r="B8" s="6">
        <v>8</v>
      </c>
      <c r="C8" s="7">
        <v>8.99</v>
      </c>
      <c r="D8" s="7">
        <f>B8*C8</f>
        <v>71.92</v>
      </c>
    </row>
    <row r="9" spans="1:4" x14ac:dyDescent="0.25">
      <c r="A9" s="6" t="s">
        <v>25</v>
      </c>
      <c r="B9" s="6">
        <v>10</v>
      </c>
      <c r="C9" s="7">
        <v>8.99</v>
      </c>
      <c r="D9" s="7">
        <f>B9*C9</f>
        <v>89.9</v>
      </c>
    </row>
    <row r="10" spans="1:4" x14ac:dyDescent="0.25">
      <c r="A10" s="6" t="s">
        <v>26</v>
      </c>
      <c r="B10" s="6">
        <v>4</v>
      </c>
      <c r="C10" s="7">
        <v>350.5</v>
      </c>
      <c r="D10" s="7">
        <f>B10*C10</f>
        <v>1402</v>
      </c>
    </row>
    <row r="11" spans="1:4" x14ac:dyDescent="0.25">
      <c r="A11" s="6" t="s">
        <v>27</v>
      </c>
      <c r="B11" s="6">
        <v>2</v>
      </c>
      <c r="C11" s="7">
        <v>255.9</v>
      </c>
      <c r="D11" s="7">
        <f>B11*C11</f>
        <v>511.8</v>
      </c>
    </row>
    <row r="12" spans="1:4" x14ac:dyDescent="0.25">
      <c r="A12" s="8" t="s">
        <v>28</v>
      </c>
      <c r="B12" s="8">
        <v>3</v>
      </c>
      <c r="C12" s="9">
        <v>435.5</v>
      </c>
      <c r="D12" s="9">
        <f>B12*C12</f>
        <v>1306.5</v>
      </c>
    </row>
    <row r="13" spans="1:4" x14ac:dyDescent="0.25">
      <c r="A13" s="10" t="s">
        <v>29</v>
      </c>
      <c r="B13" s="10"/>
      <c r="C13" s="10"/>
      <c r="D13" s="10"/>
    </row>
    <row r="14" spans="1:4" x14ac:dyDescent="0.25">
      <c r="B14" s="11" t="s">
        <v>10</v>
      </c>
      <c r="C14" s="11"/>
      <c r="D14" s="11">
        <f>SUM(D3:D12)</f>
        <v>3751</v>
      </c>
    </row>
    <row r="15" spans="1:4" x14ac:dyDescent="0.25">
      <c r="B15" s="12" t="s">
        <v>30</v>
      </c>
      <c r="C15" s="12"/>
      <c r="D15" s="12">
        <f>AVERAGE(C3:C12)</f>
        <v>116.33699999999999</v>
      </c>
    </row>
    <row r="16" spans="1:4" x14ac:dyDescent="0.25">
      <c r="B16" s="12" t="s">
        <v>31</v>
      </c>
      <c r="C16" s="12">
        <f>MAX(C3:C12)</f>
        <v>435.5</v>
      </c>
      <c r="D16" s="12" t="str">
        <f>LOOKUP(C16,C3:C12,A3:A12)</f>
        <v>SerraMarmore</v>
      </c>
    </row>
    <row r="17" spans="2:4" x14ac:dyDescent="0.25">
      <c r="B17" s="12" t="s">
        <v>32</v>
      </c>
      <c r="C17" s="12">
        <f>MIN(C3:C12)</f>
        <v>8.99</v>
      </c>
      <c r="D17" s="12" t="str">
        <f>LOOKUP(C17,C3:C12,A3:A12)</f>
        <v>ChavePhilips</v>
      </c>
    </row>
    <row r="18" spans="2:4" x14ac:dyDescent="0.25">
      <c r="B18" s="13" t="s">
        <v>33</v>
      </c>
      <c r="C18" s="13">
        <f>MAX(B3:B12)</f>
        <v>12</v>
      </c>
      <c r="D18" s="13" t="str">
        <f>LOOKUP(C18,B3:B12,A3:A12)</f>
        <v>ChaveFenda</v>
      </c>
    </row>
  </sheetData>
  <mergeCells count="2">
    <mergeCell ref="A1:D1"/>
    <mergeCell ref="A13:D1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Planilha4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2022-11-24T10:44:27Z</dcterms:created>
  <dcterms:modified xsi:type="dcterms:W3CDTF">2022-11-24T10:49:36Z</dcterms:modified>
</cp:coreProperties>
</file>