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s-seira\Dropbox\Apps\ShareLaTeX\pilot3\Pilot_3\Tables\"/>
    </mc:Choice>
  </mc:AlternateContent>
  <xr:revisionPtr revIDLastSave="0" documentId="13_ncr:1_{880999D6-97AE-491B-81B7-2C90A6A2CF45}" xr6:coauthVersionLast="43" xr6:coauthVersionMax="43" xr10:uidLastSave="{00000000-0000-0000-0000-000000000000}"/>
  <bookViews>
    <workbookView xWindow="-108" yWindow="-108" windowWidth="23256" windowHeight="12600" activeTab="4" xr2:uid="{00000000-000D-0000-FFFF-FFFF00000000}"/>
  </bookViews>
  <sheets>
    <sheet name="tab_fuzzy_survey" sheetId="4" r:id="rId1"/>
    <sheet name="tab_admin_survey" sheetId="1" r:id="rId2"/>
    <sheet name="reg_admin" sheetId="2" r:id="rId3"/>
    <sheet name="reg_admin_ab" sheetId="5" r:id="rId4"/>
    <sheet name="balance_admin_survey" sheetId="3" r:id="rId5"/>
  </sheets>
  <externalReferences>
    <externalReference r:id="rId6"/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" i="3" l="1"/>
  <c r="D20" i="3"/>
  <c r="C20" i="3"/>
  <c r="B20" i="3"/>
  <c r="E19" i="3"/>
  <c r="D19" i="3"/>
  <c r="C19" i="3"/>
  <c r="B19" i="3"/>
  <c r="E18" i="3"/>
  <c r="D18" i="3"/>
  <c r="C18" i="3"/>
  <c r="B18" i="3"/>
  <c r="E17" i="3"/>
  <c r="D17" i="3"/>
  <c r="C17" i="3"/>
  <c r="B17" i="3"/>
  <c r="E16" i="3"/>
  <c r="D16" i="3"/>
  <c r="C16" i="3"/>
  <c r="B16" i="3"/>
  <c r="E15" i="3"/>
  <c r="D15" i="3"/>
  <c r="C15" i="3"/>
  <c r="B15" i="3"/>
  <c r="E14" i="3"/>
  <c r="D14" i="3"/>
  <c r="C14" i="3"/>
  <c r="B14" i="3"/>
  <c r="E13" i="3"/>
  <c r="D13" i="3"/>
  <c r="C13" i="3"/>
  <c r="B13" i="3"/>
  <c r="E12" i="3"/>
  <c r="D12" i="3"/>
  <c r="C12" i="3"/>
  <c r="B12" i="3"/>
  <c r="E11" i="3"/>
  <c r="D11" i="3"/>
  <c r="C11" i="3"/>
  <c r="B11" i="3"/>
  <c r="E10" i="3"/>
  <c r="D10" i="3"/>
  <c r="C10" i="3"/>
  <c r="B10" i="3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E5" i="3"/>
  <c r="D5" i="3"/>
  <c r="C5" i="3"/>
  <c r="B5" i="3"/>
  <c r="F15" i="5"/>
  <c r="D15" i="5"/>
  <c r="B15" i="5"/>
  <c r="A15" i="5"/>
  <c r="G14" i="5"/>
  <c r="F14" i="5"/>
  <c r="E14" i="5"/>
  <c r="D14" i="5"/>
  <c r="C14" i="5"/>
  <c r="B14" i="5"/>
  <c r="A14" i="5"/>
  <c r="G13" i="5"/>
  <c r="F13" i="5"/>
  <c r="E13" i="5"/>
  <c r="D13" i="5"/>
  <c r="C13" i="5"/>
  <c r="B13" i="5"/>
  <c r="A13" i="5"/>
  <c r="G12" i="5"/>
  <c r="F12" i="5"/>
  <c r="E12" i="5"/>
  <c r="D12" i="5"/>
  <c r="C12" i="5"/>
  <c r="B12" i="5"/>
  <c r="A12" i="5"/>
  <c r="G11" i="5"/>
  <c r="F11" i="5"/>
  <c r="E11" i="5"/>
  <c r="D11" i="5"/>
  <c r="C11" i="5"/>
  <c r="B11" i="5"/>
  <c r="A11" i="5"/>
  <c r="G10" i="5"/>
  <c r="F10" i="5"/>
  <c r="E10" i="5"/>
  <c r="D10" i="5"/>
  <c r="C10" i="5"/>
  <c r="B10" i="5"/>
  <c r="A10" i="5"/>
  <c r="G9" i="5"/>
  <c r="F9" i="5"/>
  <c r="E9" i="5"/>
  <c r="D9" i="5"/>
  <c r="C9" i="5"/>
  <c r="B9" i="5"/>
  <c r="G7" i="5"/>
  <c r="F7" i="5"/>
  <c r="E7" i="5"/>
  <c r="D7" i="5"/>
  <c r="C7" i="5"/>
  <c r="B7" i="5"/>
  <c r="A7" i="5"/>
  <c r="G6" i="5"/>
  <c r="F6" i="5"/>
  <c r="E6" i="5"/>
  <c r="D6" i="5"/>
  <c r="C6" i="5"/>
  <c r="B6" i="5"/>
  <c r="G5" i="5"/>
  <c r="F5" i="5"/>
  <c r="E5" i="5"/>
  <c r="D5" i="5"/>
  <c r="C5" i="5"/>
  <c r="B5" i="5"/>
  <c r="A5" i="5"/>
  <c r="G4" i="5"/>
  <c r="F4" i="5"/>
  <c r="E4" i="5"/>
  <c r="D4" i="5"/>
  <c r="C4" i="5"/>
  <c r="B4" i="5"/>
  <c r="G3" i="5"/>
  <c r="F3" i="5"/>
  <c r="E3" i="5"/>
  <c r="D3" i="5"/>
  <c r="C3" i="5"/>
  <c r="B3" i="5"/>
  <c r="A3" i="5"/>
  <c r="F18" i="2"/>
  <c r="D18" i="2"/>
  <c r="B18" i="2"/>
  <c r="A18" i="2"/>
  <c r="G17" i="2"/>
  <c r="F17" i="2"/>
  <c r="E17" i="2"/>
  <c r="D17" i="2"/>
  <c r="C17" i="2"/>
  <c r="B17" i="2"/>
  <c r="A17" i="2"/>
  <c r="G16" i="2"/>
  <c r="F16" i="2"/>
  <c r="E16" i="2"/>
  <c r="D16" i="2"/>
  <c r="C16" i="2"/>
  <c r="B16" i="2"/>
  <c r="A16" i="2"/>
  <c r="G15" i="2"/>
  <c r="F15" i="2"/>
  <c r="E15" i="2"/>
  <c r="D15" i="2"/>
  <c r="C15" i="2"/>
  <c r="B15" i="2"/>
  <c r="A15" i="2"/>
  <c r="G14" i="2"/>
  <c r="F14" i="2"/>
  <c r="E14" i="2"/>
  <c r="D14" i="2"/>
  <c r="C14" i="2"/>
  <c r="B14" i="2"/>
  <c r="A14" i="2"/>
  <c r="G13" i="2"/>
  <c r="F13" i="2"/>
  <c r="E13" i="2"/>
  <c r="D13" i="2"/>
  <c r="C13" i="2"/>
  <c r="B13" i="2"/>
  <c r="A13" i="2"/>
  <c r="G12" i="2"/>
  <c r="F12" i="2"/>
  <c r="E12" i="2"/>
  <c r="D12" i="2"/>
  <c r="C12" i="2"/>
  <c r="B12" i="2"/>
  <c r="A12" i="2"/>
  <c r="G11" i="2"/>
  <c r="F11" i="2"/>
  <c r="E11" i="2"/>
  <c r="D11" i="2"/>
  <c r="C11" i="2"/>
  <c r="B11" i="2"/>
  <c r="G9" i="2"/>
  <c r="F9" i="2"/>
  <c r="E9" i="2"/>
  <c r="D9" i="2"/>
  <c r="C9" i="2"/>
  <c r="B9" i="2"/>
  <c r="A9" i="2"/>
  <c r="G8" i="2"/>
  <c r="F8" i="2"/>
  <c r="E8" i="2"/>
  <c r="D8" i="2"/>
  <c r="C8" i="2"/>
  <c r="B8" i="2"/>
  <c r="G7" i="2"/>
  <c r="F7" i="2"/>
  <c r="E7" i="2"/>
  <c r="D7" i="2"/>
  <c r="C7" i="2"/>
  <c r="B7" i="2"/>
  <c r="A7" i="2"/>
  <c r="G6" i="2"/>
  <c r="F6" i="2"/>
  <c r="E6" i="2"/>
  <c r="D6" i="2"/>
  <c r="C6" i="2"/>
  <c r="B6" i="2"/>
  <c r="G5" i="2"/>
  <c r="F5" i="2"/>
  <c r="E5" i="2"/>
  <c r="D5" i="2"/>
  <c r="C5" i="2"/>
  <c r="B5" i="2"/>
  <c r="A5" i="2"/>
  <c r="G4" i="2"/>
  <c r="F4" i="2"/>
  <c r="E4" i="2"/>
  <c r="D4" i="2"/>
  <c r="C4" i="2"/>
  <c r="B4" i="2"/>
  <c r="G3" i="2"/>
  <c r="F3" i="2"/>
  <c r="E3" i="2"/>
  <c r="D3" i="2"/>
  <c r="C3" i="2"/>
  <c r="B3" i="2"/>
  <c r="A3" i="2"/>
  <c r="E8" i="1"/>
  <c r="D8" i="1"/>
  <c r="C8" i="1"/>
  <c r="E7" i="1"/>
  <c r="D7" i="1"/>
  <c r="C7" i="1"/>
  <c r="E6" i="1"/>
  <c r="D6" i="1"/>
  <c r="C6" i="1"/>
  <c r="E8" i="4"/>
  <c r="D8" i="4"/>
  <c r="C8" i="4"/>
  <c r="E7" i="4"/>
  <c r="D7" i="4"/>
  <c r="C7" i="4"/>
  <c r="E6" i="4"/>
  <c r="D6" i="4"/>
  <c r="C6" i="4"/>
</calcChain>
</file>

<file path=xl/sharedStrings.xml><?xml version="1.0" encoding="utf-8"?>
<sst xmlns="http://schemas.openxmlformats.org/spreadsheetml/2006/main" count="37" uniqueCount="30">
  <si>
    <t>NA</t>
  </si>
  <si>
    <t>Woman</t>
  </si>
  <si>
    <t>Probability winning</t>
  </si>
  <si>
    <t>NA probability</t>
  </si>
  <si>
    <t>Probability winning above mean</t>
  </si>
  <si>
    <t>NA prob above mean</t>
  </si>
  <si>
    <t>Amount winning</t>
  </si>
  <si>
    <t>NA amount</t>
  </si>
  <si>
    <t>Amount winning above mean</t>
  </si>
  <si>
    <t>NA amt above mean</t>
  </si>
  <si>
    <t>Salary</t>
  </si>
  <si>
    <t>Daily Wage</t>
  </si>
  <si>
    <t>Tenure</t>
  </si>
  <si>
    <t>Retail*</t>
  </si>
  <si>
    <t>Outsourcing*</t>
  </si>
  <si>
    <t>Mon-Tue</t>
  </si>
  <si>
    <t>Observations</t>
  </si>
  <si>
    <t>Admin=1 / Survey=1</t>
  </si>
  <si>
    <t>Admin=0 / Survey=0</t>
  </si>
  <si>
    <t>Admin=1 / Survey=0</t>
  </si>
  <si>
    <t>Admin=0 / Survey=1</t>
  </si>
  <si>
    <t>Treatment 2</t>
  </si>
  <si>
    <t>Treatment 3</t>
  </si>
  <si>
    <t>Sue</t>
  </si>
  <si>
    <t>Constant</t>
  </si>
  <si>
    <t>Survey based (sue)</t>
  </si>
  <si>
    <t>Admin based fuzzy (sue)</t>
  </si>
  <si>
    <t>Admin based exact (sue)</t>
  </si>
  <si>
    <t>Treatment B</t>
  </si>
  <si>
    <t xml:space="preserve">Constant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</si>
</sst>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reg_admin_main_arms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reg_admin_main_arms_ab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_admin_main_arms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</row>
        <row r="8">
          <cell r="B8" t="str">
            <v>-0.00015</v>
          </cell>
          <cell r="C8" t="str">
            <v>-0.00037</v>
          </cell>
          <cell r="D8" t="str">
            <v>-0.0082</v>
          </cell>
          <cell r="E8" t="str">
            <v>-0.0082</v>
          </cell>
          <cell r="F8" t="str">
            <v>-0.066**</v>
          </cell>
          <cell r="G8" t="str">
            <v>-0.067**</v>
          </cell>
        </row>
        <row r="9">
          <cell r="A9" t="str">
            <v/>
          </cell>
          <cell r="B9" t="str">
            <v>(0.026)</v>
          </cell>
          <cell r="C9" t="str">
            <v>(0.026)</v>
          </cell>
          <cell r="D9" t="str">
            <v>(0.025)</v>
          </cell>
          <cell r="E9" t="str">
            <v>(0.026)</v>
          </cell>
          <cell r="F9" t="str">
            <v>(0.027)</v>
          </cell>
          <cell r="G9" t="str">
            <v>(0.027)</v>
          </cell>
        </row>
        <row r="11">
          <cell r="B11" t="str">
            <v>-0.066**</v>
          </cell>
          <cell r="C11" t="str">
            <v>-0.066**</v>
          </cell>
          <cell r="D11" t="str">
            <v>-0.088***</v>
          </cell>
          <cell r="E11" t="str">
            <v>-0.088***</v>
          </cell>
          <cell r="F11" t="str">
            <v>-0.13***</v>
          </cell>
          <cell r="G11" t="str">
            <v>-0.13***</v>
          </cell>
        </row>
        <row r="12">
          <cell r="A12" t="str">
            <v/>
          </cell>
          <cell r="B12" t="str">
            <v>(0.029)</v>
          </cell>
          <cell r="C12" t="str">
            <v>(0.029)</v>
          </cell>
          <cell r="D12" t="str">
            <v>(0.029)</v>
          </cell>
          <cell r="E12" t="str">
            <v>(0.029)</v>
          </cell>
          <cell r="F12" t="str">
            <v>(0.031)</v>
          </cell>
          <cell r="G12" t="str">
            <v>(0.031)</v>
          </cell>
        </row>
        <row r="23">
          <cell r="B23" t="str">
            <v>0.34***</v>
          </cell>
          <cell r="C23" t="str">
            <v>0.34***</v>
          </cell>
          <cell r="D23" t="str">
            <v>0.37***</v>
          </cell>
          <cell r="E23" t="str">
            <v>0.37***</v>
          </cell>
          <cell r="F23" t="str">
            <v>0.40***</v>
          </cell>
          <cell r="G23" t="str">
            <v>0.39***</v>
          </cell>
        </row>
        <row r="24">
          <cell r="A24" t="str">
            <v/>
          </cell>
          <cell r="B24" t="str">
            <v>(0.020)</v>
          </cell>
          <cell r="C24" t="str">
            <v>(0.022)</v>
          </cell>
          <cell r="D24" t="str">
            <v>(0.020)</v>
          </cell>
          <cell r="E24" t="str">
            <v>(0.022)</v>
          </cell>
          <cell r="F24" t="str">
            <v>(0.020)</v>
          </cell>
          <cell r="G24" t="str">
            <v>(0.025)</v>
          </cell>
        </row>
        <row r="26">
          <cell r="B26" t="str">
            <v>2108</v>
          </cell>
          <cell r="C26" t="str">
            <v>2106</v>
          </cell>
          <cell r="D26" t="str">
            <v>2108</v>
          </cell>
          <cell r="E26" t="str">
            <v>2106</v>
          </cell>
          <cell r="F26" t="str">
            <v>1977</v>
          </cell>
          <cell r="G26" t="str">
            <v>1975</v>
          </cell>
        </row>
        <row r="27">
          <cell r="A27" t="str">
            <v>R-squared</v>
          </cell>
          <cell r="B27" t="str">
            <v>0.0037</v>
          </cell>
          <cell r="C27" t="str">
            <v>0.0041</v>
          </cell>
          <cell r="D27" t="str">
            <v>0.0058</v>
          </cell>
          <cell r="E27" t="str">
            <v>0.0061</v>
          </cell>
          <cell r="F27" t="str">
            <v>0.011</v>
          </cell>
          <cell r="G27" t="str">
            <v>0.015</v>
          </cell>
        </row>
        <row r="28">
          <cell r="A28" t="str">
            <v>BVC</v>
          </cell>
          <cell r="B28" t="str">
            <v>NO</v>
          </cell>
          <cell r="C28" t="str">
            <v>YES</v>
          </cell>
          <cell r="D28" t="str">
            <v>NO</v>
          </cell>
          <cell r="E28" t="str">
            <v>YES</v>
          </cell>
          <cell r="F28" t="str">
            <v>NO</v>
          </cell>
          <cell r="G28" t="str">
            <v>YES</v>
          </cell>
        </row>
        <row r="29">
          <cell r="A29" t="str">
            <v>Source</v>
          </cell>
          <cell r="B29" t="str">
            <v>Admin exact</v>
          </cell>
          <cell r="C29" t="str">
            <v>Admin exact</v>
          </cell>
          <cell r="D29" t="str">
            <v>Admin fuzzy</v>
          </cell>
          <cell r="E29" t="str">
            <v>Admin fuzzy</v>
          </cell>
          <cell r="F29" t="str">
            <v>Survey</v>
          </cell>
          <cell r="G29" t="str">
            <v>Survey</v>
          </cell>
        </row>
        <row r="30">
          <cell r="A30" t="str">
            <v>Obs per group</v>
          </cell>
          <cell r="B30" t="str">
            <v>802/779/527</v>
          </cell>
          <cell r="C30" t="str">
            <v>801/778/527</v>
          </cell>
          <cell r="D30" t="str">
            <v>802/779/527</v>
          </cell>
          <cell r="E30" t="str">
            <v>801/778/527</v>
          </cell>
          <cell r="F30" t="str">
            <v>756/723/498</v>
          </cell>
          <cell r="G30" t="str">
            <v>755/722/498</v>
          </cell>
        </row>
        <row r="31">
          <cell r="A31" t="str">
            <v>Days per group</v>
          </cell>
          <cell r="B31" t="str">
            <v>94/107/75</v>
          </cell>
          <cell r="C31" t="str">
            <v>94/107/75</v>
          </cell>
          <cell r="D31" t="str">
            <v>94/107/75</v>
          </cell>
          <cell r="E31" t="str">
            <v>94/107/75</v>
          </cell>
          <cell r="F31" t="str">
            <v>93/106/75</v>
          </cell>
          <cell r="G31" t="str">
            <v>93/106/75</v>
          </cell>
        </row>
        <row r="32">
          <cell r="A32" t="str">
            <v>DepVarMean</v>
          </cell>
          <cell r="B32" t="str">
            <v>0.35</v>
          </cell>
          <cell r="D32" t="str">
            <v>0.38</v>
          </cell>
          <cell r="F32" t="str">
            <v>0.37</v>
          </cell>
        </row>
        <row r="33">
          <cell r="A33" t="str">
            <v>T2=T3</v>
          </cell>
          <cell r="B33" t="str">
            <v>0.015</v>
          </cell>
          <cell r="C33" t="str">
            <v>0.015</v>
          </cell>
          <cell r="D33" t="str">
            <v>0.0035</v>
          </cell>
          <cell r="E33" t="str">
            <v>0.0035</v>
          </cell>
          <cell r="F33" t="str">
            <v>0.040</v>
          </cell>
          <cell r="G33" t="str">
            <v>0.041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_admin_main_arms_ab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</row>
        <row r="8">
          <cell r="B8" t="str">
            <v>-0.064</v>
          </cell>
          <cell r="C8" t="str">
            <v>-0.062</v>
          </cell>
          <cell r="D8" t="str">
            <v>-0.063</v>
          </cell>
          <cell r="E8" t="str">
            <v>-0.061</v>
          </cell>
          <cell r="F8" t="str">
            <v>-0.023</v>
          </cell>
          <cell r="G8" t="str">
            <v>-0.024</v>
          </cell>
        </row>
        <row r="9">
          <cell r="A9" t="str">
            <v/>
          </cell>
          <cell r="B9" t="str">
            <v>(0.041)</v>
          </cell>
          <cell r="C9" t="str">
            <v>(0.041)</v>
          </cell>
          <cell r="D9" t="str">
            <v>(0.042)</v>
          </cell>
          <cell r="E9" t="str">
            <v>(0.042)</v>
          </cell>
          <cell r="F9" t="str">
            <v>(0.042)</v>
          </cell>
          <cell r="G9" t="str">
            <v>(0.042)</v>
          </cell>
        </row>
        <row r="20">
          <cell r="B20" t="str">
            <v>0.41***</v>
          </cell>
          <cell r="C20" t="str">
            <v>0.42***</v>
          </cell>
          <cell r="D20" t="str">
            <v>0.44***</v>
          </cell>
          <cell r="E20" t="str">
            <v>0.45***</v>
          </cell>
          <cell r="F20" t="str">
            <v>0.44***</v>
          </cell>
          <cell r="G20" t="str">
            <v>0.44***</v>
          </cell>
        </row>
        <row r="21">
          <cell r="A21" t="str">
            <v/>
          </cell>
          <cell r="B21" t="str">
            <v>(0.028)</v>
          </cell>
          <cell r="C21" t="str">
            <v>(0.039)</v>
          </cell>
          <cell r="D21" t="str">
            <v>(0.029)</v>
          </cell>
          <cell r="E21" t="str">
            <v>(0.041)</v>
          </cell>
          <cell r="F21" t="str">
            <v>(0.027)</v>
          </cell>
          <cell r="G21" t="str">
            <v>(0.041)</v>
          </cell>
        </row>
        <row r="23">
          <cell r="B23" t="str">
            <v>973</v>
          </cell>
          <cell r="C23" t="str">
            <v>972</v>
          </cell>
          <cell r="D23" t="str">
            <v>973</v>
          </cell>
          <cell r="E23" t="str">
            <v>972</v>
          </cell>
          <cell r="F23" t="str">
            <v>907</v>
          </cell>
          <cell r="G23" t="str">
            <v>906</v>
          </cell>
        </row>
        <row r="24">
          <cell r="A24" t="str">
            <v>R-squared</v>
          </cell>
          <cell r="B24" t="str">
            <v>0.0043</v>
          </cell>
          <cell r="C24" t="str">
            <v>0.0059</v>
          </cell>
          <cell r="D24" t="str">
            <v>0.0040</v>
          </cell>
          <cell r="E24" t="str">
            <v>0.0073</v>
          </cell>
          <cell r="F24" t="str">
            <v>0.00053</v>
          </cell>
          <cell r="G24" t="str">
            <v>0.0070</v>
          </cell>
        </row>
        <row r="25">
          <cell r="A25" t="str">
            <v>BVC</v>
          </cell>
          <cell r="B25" t="str">
            <v>NO</v>
          </cell>
          <cell r="C25" t="str">
            <v>YES</v>
          </cell>
          <cell r="D25" t="str">
            <v>NO</v>
          </cell>
          <cell r="E25" t="str">
            <v>YES</v>
          </cell>
          <cell r="F25" t="str">
            <v>NO</v>
          </cell>
          <cell r="G25" t="str">
            <v>YES</v>
          </cell>
        </row>
        <row r="26">
          <cell r="A26" t="str">
            <v>Source</v>
          </cell>
          <cell r="B26" t="str">
            <v>Admin exact</v>
          </cell>
          <cell r="C26" t="str">
            <v>Admin exact</v>
          </cell>
          <cell r="D26" t="str">
            <v>Admin fuzzy</v>
          </cell>
          <cell r="E26" t="str">
            <v>Admin fuzzy</v>
          </cell>
          <cell r="F26" t="str">
            <v>Survey</v>
          </cell>
          <cell r="G26" t="str">
            <v>Survey</v>
          </cell>
        </row>
        <row r="27">
          <cell r="A27" t="str">
            <v>Obs per group</v>
          </cell>
          <cell r="B27" t="str">
            <v>544/429</v>
          </cell>
          <cell r="C27" t="str">
            <v>544/428</v>
          </cell>
          <cell r="D27" t="str">
            <v>544/429</v>
          </cell>
          <cell r="E27" t="str">
            <v>544/428</v>
          </cell>
          <cell r="F27" t="str">
            <v>509/398</v>
          </cell>
          <cell r="G27" t="str">
            <v>509/397</v>
          </cell>
        </row>
        <row r="28">
          <cell r="A28" t="str">
            <v>Days per group</v>
          </cell>
          <cell r="B28" t="str">
            <v>99/84</v>
          </cell>
          <cell r="C28" t="str">
            <v>99/84</v>
          </cell>
          <cell r="D28" t="str">
            <v>99/84</v>
          </cell>
          <cell r="E28" t="str">
            <v>99/84</v>
          </cell>
          <cell r="F28" t="str">
            <v>94/77</v>
          </cell>
          <cell r="G28" t="str">
            <v>94/77</v>
          </cell>
        </row>
        <row r="29">
          <cell r="A29" t="str">
            <v>DepVarMean</v>
          </cell>
          <cell r="B29" t="str">
            <v>0.35</v>
          </cell>
          <cell r="D29" t="str">
            <v>0.38</v>
          </cell>
          <cell r="F29" t="str">
            <v>0.37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K8"/>
  <sheetViews>
    <sheetView topLeftCell="A2" workbookViewId="0">
      <selection activeCell="B4" sqref="B4:E8"/>
    </sheetView>
  </sheetViews>
  <sheetFormatPr defaultRowHeight="14.4" x14ac:dyDescent="0.3"/>
  <cols>
    <col min="2" max="2" width="11.5546875" bestFit="1" customWidth="1"/>
  </cols>
  <sheetData>
    <row r="4" spans="2:11" x14ac:dyDescent="0.3">
      <c r="C4" s="12" t="s">
        <v>25</v>
      </c>
      <c r="D4" s="12"/>
      <c r="E4" s="12"/>
    </row>
    <row r="5" spans="2:11" ht="15" thickBot="1" x14ac:dyDescent="0.35">
      <c r="B5" s="1" t="s">
        <v>26</v>
      </c>
      <c r="C5" s="2">
        <v>0</v>
      </c>
      <c r="D5" s="2">
        <v>1</v>
      </c>
      <c r="E5" s="2" t="s">
        <v>0</v>
      </c>
    </row>
    <row r="6" spans="2:11" ht="15" thickTop="1" x14ac:dyDescent="0.3">
      <c r="B6" s="1">
        <v>0</v>
      </c>
      <c r="C6">
        <f>I6</f>
        <v>1492</v>
      </c>
      <c r="D6">
        <f t="shared" ref="D6:E8" si="0">J6</f>
        <v>245</v>
      </c>
      <c r="E6">
        <f t="shared" si="0"/>
        <v>2</v>
      </c>
      <c r="I6">
        <v>1492</v>
      </c>
      <c r="J6">
        <v>245</v>
      </c>
      <c r="K6">
        <v>2</v>
      </c>
    </row>
    <row r="7" spans="2:11" x14ac:dyDescent="0.3">
      <c r="B7" s="1">
        <v>1</v>
      </c>
      <c r="C7">
        <f t="shared" ref="C7:C8" si="1">I7</f>
        <v>156</v>
      </c>
      <c r="D7">
        <f t="shared" si="0"/>
        <v>731</v>
      </c>
      <c r="E7">
        <f t="shared" si="0"/>
        <v>170</v>
      </c>
      <c r="I7">
        <v>156</v>
      </c>
      <c r="J7">
        <v>731</v>
      </c>
      <c r="K7">
        <v>170</v>
      </c>
    </row>
    <row r="8" spans="2:11" x14ac:dyDescent="0.3">
      <c r="B8" s="1" t="s">
        <v>0</v>
      </c>
      <c r="C8" s="3">
        <f t="shared" si="1"/>
        <v>0</v>
      </c>
      <c r="D8" s="3">
        <f t="shared" si="0"/>
        <v>0</v>
      </c>
      <c r="E8" s="3">
        <f t="shared" si="0"/>
        <v>0</v>
      </c>
    </row>
  </sheetData>
  <mergeCells count="1">
    <mergeCell ref="C4:E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K8"/>
  <sheetViews>
    <sheetView topLeftCell="A2" workbookViewId="0">
      <selection activeCell="B4" sqref="B4:E8"/>
    </sheetView>
  </sheetViews>
  <sheetFormatPr defaultRowHeight="14.4" x14ac:dyDescent="0.3"/>
  <cols>
    <col min="2" max="2" width="11.5546875" bestFit="1" customWidth="1"/>
  </cols>
  <sheetData>
    <row r="4" spans="2:11" x14ac:dyDescent="0.3">
      <c r="C4" s="12" t="s">
        <v>25</v>
      </c>
      <c r="D4" s="12"/>
      <c r="E4" s="12"/>
    </row>
    <row r="5" spans="2:11" ht="15" thickBot="1" x14ac:dyDescent="0.35">
      <c r="B5" s="1" t="s">
        <v>27</v>
      </c>
      <c r="C5" s="2">
        <v>0</v>
      </c>
      <c r="D5" s="2">
        <v>1</v>
      </c>
      <c r="E5" s="2" t="s">
        <v>0</v>
      </c>
    </row>
    <row r="6" spans="2:11" ht="15" thickTop="1" x14ac:dyDescent="0.3">
      <c r="B6" s="1">
        <v>0</v>
      </c>
      <c r="C6">
        <f>I6</f>
        <v>1511</v>
      </c>
      <c r="D6">
        <f t="shared" ref="D6:E8" si="0">J6</f>
        <v>296</v>
      </c>
      <c r="E6">
        <f t="shared" si="0"/>
        <v>2</v>
      </c>
      <c r="I6">
        <v>1511</v>
      </c>
      <c r="J6">
        <v>296</v>
      </c>
      <c r="K6">
        <v>2</v>
      </c>
    </row>
    <row r="7" spans="2:11" x14ac:dyDescent="0.3">
      <c r="B7" s="1">
        <v>1</v>
      </c>
      <c r="C7">
        <f t="shared" ref="C7:C8" si="1">I7</f>
        <v>137</v>
      </c>
      <c r="D7">
        <f t="shared" si="0"/>
        <v>680</v>
      </c>
      <c r="E7">
        <f t="shared" si="0"/>
        <v>170</v>
      </c>
      <c r="I7">
        <v>137</v>
      </c>
      <c r="J7">
        <v>680</v>
      </c>
      <c r="K7">
        <v>170</v>
      </c>
    </row>
    <row r="8" spans="2:11" x14ac:dyDescent="0.3">
      <c r="B8" s="1" t="s">
        <v>0</v>
      </c>
      <c r="C8" s="3">
        <f t="shared" si="1"/>
        <v>0</v>
      </c>
      <c r="D8" s="3">
        <f t="shared" si="0"/>
        <v>0</v>
      </c>
      <c r="E8" s="3">
        <f t="shared" si="0"/>
        <v>0</v>
      </c>
    </row>
  </sheetData>
  <mergeCells count="1">
    <mergeCell ref="C4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19"/>
  <sheetViews>
    <sheetView workbookViewId="0">
      <selection activeCell="F18" sqref="A2:G18"/>
    </sheetView>
  </sheetViews>
  <sheetFormatPr defaultRowHeight="14.4" x14ac:dyDescent="0.3"/>
  <cols>
    <col min="1" max="1" width="13.21875" bestFit="1" customWidth="1"/>
  </cols>
  <sheetData>
    <row r="2" spans="1:7" ht="15" thickBot="1" x14ac:dyDescent="0.35">
      <c r="A2" s="5"/>
      <c r="B2" s="13" t="s">
        <v>23</v>
      </c>
      <c r="C2" s="13"/>
      <c r="D2" s="13"/>
      <c r="E2" s="13"/>
      <c r="F2" s="13"/>
      <c r="G2" s="13"/>
    </row>
    <row r="3" spans="1:7" ht="15.6" thickTop="1" thickBot="1" x14ac:dyDescent="0.35">
      <c r="A3" s="6" t="str">
        <f>[1]reg_admin_main_arms!A2</f>
        <v/>
      </c>
      <c r="B3" s="9" t="str">
        <f>[1]reg_admin_main_arms!B2</f>
        <v>(1)</v>
      </c>
      <c r="C3" s="9" t="str">
        <f>[1]reg_admin_main_arms!C2</f>
        <v>(2)</v>
      </c>
      <c r="D3" s="9" t="str">
        <f>[1]reg_admin_main_arms!D2</f>
        <v>(3)</v>
      </c>
      <c r="E3" s="9" t="str">
        <f>[1]reg_admin_main_arms!E2</f>
        <v>(4)</v>
      </c>
      <c r="F3" s="9" t="str">
        <f>[1]reg_admin_main_arms!F2</f>
        <v>(5)</v>
      </c>
      <c r="G3" s="9" t="str">
        <f>[1]reg_admin_main_arms!G2</f>
        <v>(6)</v>
      </c>
    </row>
    <row r="4" spans="1:7" ht="15" thickTop="1" x14ac:dyDescent="0.3">
      <c r="A4" t="s">
        <v>21</v>
      </c>
      <c r="B4" s="1" t="str">
        <f>[1]reg_admin_main_arms!B8</f>
        <v>-0.00015</v>
      </c>
      <c r="C4" s="1" t="str">
        <f>[1]reg_admin_main_arms!C8</f>
        <v>-0.00037</v>
      </c>
      <c r="D4" s="1" t="str">
        <f>[1]reg_admin_main_arms!D8</f>
        <v>-0.0082</v>
      </c>
      <c r="E4" s="1" t="str">
        <f>[1]reg_admin_main_arms!E8</f>
        <v>-0.0082</v>
      </c>
      <c r="F4" s="1" t="str">
        <f>[1]reg_admin_main_arms!F8</f>
        <v>-0.066**</v>
      </c>
      <c r="G4" s="1" t="str">
        <f>[1]reg_admin_main_arms!G8</f>
        <v>-0.067**</v>
      </c>
    </row>
    <row r="5" spans="1:7" x14ac:dyDescent="0.3">
      <c r="A5" t="str">
        <f>[1]reg_admin_main_arms!A9</f>
        <v/>
      </c>
      <c r="B5" s="1" t="str">
        <f>[1]reg_admin_main_arms!B9</f>
        <v>(0.026)</v>
      </c>
      <c r="C5" s="1" t="str">
        <f>[1]reg_admin_main_arms!C9</f>
        <v>(0.026)</v>
      </c>
      <c r="D5" s="1" t="str">
        <f>[1]reg_admin_main_arms!D9</f>
        <v>(0.025)</v>
      </c>
      <c r="E5" s="1" t="str">
        <f>[1]reg_admin_main_arms!E9</f>
        <v>(0.026)</v>
      </c>
      <c r="F5" s="1" t="str">
        <f>[1]reg_admin_main_arms!F9</f>
        <v>(0.027)</v>
      </c>
      <c r="G5" s="1" t="str">
        <f>[1]reg_admin_main_arms!G9</f>
        <v>(0.027)</v>
      </c>
    </row>
    <row r="6" spans="1:7" x14ac:dyDescent="0.3">
      <c r="A6" t="s">
        <v>22</v>
      </c>
      <c r="B6" s="1" t="str">
        <f>[1]reg_admin_main_arms!B11</f>
        <v>-0.066**</v>
      </c>
      <c r="C6" s="1" t="str">
        <f>[1]reg_admin_main_arms!C11</f>
        <v>-0.066**</v>
      </c>
      <c r="D6" s="1" t="str">
        <f>[1]reg_admin_main_arms!D11</f>
        <v>-0.088***</v>
      </c>
      <c r="E6" s="1" t="str">
        <f>[1]reg_admin_main_arms!E11</f>
        <v>-0.088***</v>
      </c>
      <c r="F6" s="1" t="str">
        <f>[1]reg_admin_main_arms!F11</f>
        <v>-0.13***</v>
      </c>
      <c r="G6" s="1" t="str">
        <f>[1]reg_admin_main_arms!G11</f>
        <v>-0.13***</v>
      </c>
    </row>
    <row r="7" spans="1:7" x14ac:dyDescent="0.3">
      <c r="A7" t="str">
        <f>[1]reg_admin_main_arms!A12</f>
        <v/>
      </c>
      <c r="B7" s="1" t="str">
        <f>[1]reg_admin_main_arms!B12</f>
        <v>(0.029)</v>
      </c>
      <c r="C7" s="1" t="str">
        <f>[1]reg_admin_main_arms!C12</f>
        <v>(0.029)</v>
      </c>
      <c r="D7" s="1" t="str">
        <f>[1]reg_admin_main_arms!D12</f>
        <v>(0.029)</v>
      </c>
      <c r="E7" s="1" t="str">
        <f>[1]reg_admin_main_arms!E12</f>
        <v>(0.029)</v>
      </c>
      <c r="F7" s="1" t="str">
        <f>[1]reg_admin_main_arms!F12</f>
        <v>(0.031)</v>
      </c>
      <c r="G7" s="1" t="str">
        <f>[1]reg_admin_main_arms!G12</f>
        <v>(0.031)</v>
      </c>
    </row>
    <row r="8" spans="1:7" x14ac:dyDescent="0.3">
      <c r="A8" t="s">
        <v>24</v>
      </c>
      <c r="B8" s="1" t="str">
        <f>[1]reg_admin_main_arms!B23</f>
        <v>0.34***</v>
      </c>
      <c r="C8" s="1" t="str">
        <f>[1]reg_admin_main_arms!C23</f>
        <v>0.34***</v>
      </c>
      <c r="D8" s="1" t="str">
        <f>[1]reg_admin_main_arms!D23</f>
        <v>0.37***</v>
      </c>
      <c r="E8" s="1" t="str">
        <f>[1]reg_admin_main_arms!E23</f>
        <v>0.37***</v>
      </c>
      <c r="F8" s="1" t="str">
        <f>[1]reg_admin_main_arms!F23</f>
        <v>0.40***</v>
      </c>
      <c r="G8" s="1" t="str">
        <f>[1]reg_admin_main_arms!G23</f>
        <v>0.39***</v>
      </c>
    </row>
    <row r="9" spans="1:7" x14ac:dyDescent="0.3">
      <c r="A9" t="str">
        <f>[1]reg_admin_main_arms!A24</f>
        <v/>
      </c>
      <c r="B9" s="1" t="str">
        <f>[1]reg_admin_main_arms!B24</f>
        <v>(0.020)</v>
      </c>
      <c r="C9" s="1" t="str">
        <f>[1]reg_admin_main_arms!C24</f>
        <v>(0.022)</v>
      </c>
      <c r="D9" s="1" t="str">
        <f>[1]reg_admin_main_arms!D24</f>
        <v>(0.020)</v>
      </c>
      <c r="E9" s="1" t="str">
        <f>[1]reg_admin_main_arms!E24</f>
        <v>(0.022)</v>
      </c>
      <c r="F9" s="1" t="str">
        <f>[1]reg_admin_main_arms!F24</f>
        <v>(0.020)</v>
      </c>
      <c r="G9" s="1" t="str">
        <f>[1]reg_admin_main_arms!G24</f>
        <v>(0.025)</v>
      </c>
    </row>
    <row r="10" spans="1:7" x14ac:dyDescent="0.3">
      <c r="B10" s="1"/>
      <c r="C10" s="1"/>
      <c r="D10" s="1"/>
      <c r="E10" s="1"/>
      <c r="F10" s="1"/>
      <c r="G10" s="1"/>
    </row>
    <row r="11" spans="1:7" x14ac:dyDescent="0.3">
      <c r="A11" s="8" t="s">
        <v>16</v>
      </c>
      <c r="B11" s="10" t="str">
        <f>[1]reg_admin_main_arms!B26</f>
        <v>2108</v>
      </c>
      <c r="C11" s="10" t="str">
        <f>[1]reg_admin_main_arms!C26</f>
        <v>2106</v>
      </c>
      <c r="D11" s="10" t="str">
        <f>[1]reg_admin_main_arms!D26</f>
        <v>2108</v>
      </c>
      <c r="E11" s="10" t="str">
        <f>[1]reg_admin_main_arms!E26</f>
        <v>2106</v>
      </c>
      <c r="F11" s="10" t="str">
        <f>[1]reg_admin_main_arms!F26</f>
        <v>1977</v>
      </c>
      <c r="G11" s="10" t="str">
        <f>[1]reg_admin_main_arms!G26</f>
        <v>1975</v>
      </c>
    </row>
    <row r="12" spans="1:7" x14ac:dyDescent="0.3">
      <c r="A12" t="str">
        <f>[1]reg_admin_main_arms!A27</f>
        <v>R-squared</v>
      </c>
      <c r="B12" s="1" t="str">
        <f>[1]reg_admin_main_arms!B27</f>
        <v>0.0037</v>
      </c>
      <c r="C12" s="1" t="str">
        <f>[1]reg_admin_main_arms!C27</f>
        <v>0.0041</v>
      </c>
      <c r="D12" s="1" t="str">
        <f>[1]reg_admin_main_arms!D27</f>
        <v>0.0058</v>
      </c>
      <c r="E12" s="1" t="str">
        <f>[1]reg_admin_main_arms!E27</f>
        <v>0.0061</v>
      </c>
      <c r="F12" s="1" t="str">
        <f>[1]reg_admin_main_arms!F27</f>
        <v>0.011</v>
      </c>
      <c r="G12" s="1" t="str">
        <f>[1]reg_admin_main_arms!G27</f>
        <v>0.015</v>
      </c>
    </row>
    <row r="13" spans="1:7" x14ac:dyDescent="0.3">
      <c r="A13" s="11" t="str">
        <f>[1]reg_admin_main_arms!A33</f>
        <v>T2=T3</v>
      </c>
      <c r="B13" s="1" t="str">
        <f>[1]reg_admin_main_arms!B33</f>
        <v>0.015</v>
      </c>
      <c r="C13" s="1" t="str">
        <f>[1]reg_admin_main_arms!C33</f>
        <v>0.015</v>
      </c>
      <c r="D13" s="1" t="str">
        <f>[1]reg_admin_main_arms!D33</f>
        <v>0.0035</v>
      </c>
      <c r="E13" s="1" t="str">
        <f>[1]reg_admin_main_arms!E33</f>
        <v>0.0035</v>
      </c>
      <c r="F13" s="1" t="str">
        <f>[1]reg_admin_main_arms!F33</f>
        <v>0.040</v>
      </c>
      <c r="G13" s="1" t="str">
        <f>[1]reg_admin_main_arms!G33</f>
        <v>0.041</v>
      </c>
    </row>
    <row r="14" spans="1:7" x14ac:dyDescent="0.3">
      <c r="A14" t="str">
        <f>[1]reg_admin_main_arms!A28</f>
        <v>BVC</v>
      </c>
      <c r="B14" s="1" t="str">
        <f>[1]reg_admin_main_arms!B28</f>
        <v>NO</v>
      </c>
      <c r="C14" s="1" t="str">
        <f>[1]reg_admin_main_arms!C28</f>
        <v>YES</v>
      </c>
      <c r="D14" s="1" t="str">
        <f>[1]reg_admin_main_arms!D28</f>
        <v>NO</v>
      </c>
      <c r="E14" s="1" t="str">
        <f>[1]reg_admin_main_arms!E28</f>
        <v>YES</v>
      </c>
      <c r="F14" s="1" t="str">
        <f>[1]reg_admin_main_arms!F28</f>
        <v>NO</v>
      </c>
      <c r="G14" s="1" t="str">
        <f>[1]reg_admin_main_arms!G28</f>
        <v>YES</v>
      </c>
    </row>
    <row r="15" spans="1:7" x14ac:dyDescent="0.3">
      <c r="A15" t="str">
        <f>[1]reg_admin_main_arms!A29</f>
        <v>Source</v>
      </c>
      <c r="B15" s="1" t="str">
        <f>[1]reg_admin_main_arms!B29</f>
        <v>Admin exact</v>
      </c>
      <c r="C15" s="1" t="str">
        <f>[1]reg_admin_main_arms!C29</f>
        <v>Admin exact</v>
      </c>
      <c r="D15" s="1" t="str">
        <f>[1]reg_admin_main_arms!D29</f>
        <v>Admin fuzzy</v>
      </c>
      <c r="E15" s="1" t="str">
        <f>[1]reg_admin_main_arms!E29</f>
        <v>Admin fuzzy</v>
      </c>
      <c r="F15" s="1" t="str">
        <f>[1]reg_admin_main_arms!F29</f>
        <v>Survey</v>
      </c>
      <c r="G15" s="1" t="str">
        <f>[1]reg_admin_main_arms!G29</f>
        <v>Survey</v>
      </c>
    </row>
    <row r="16" spans="1:7" x14ac:dyDescent="0.3">
      <c r="A16" t="str">
        <f>[1]reg_admin_main_arms!A30</f>
        <v>Obs per group</v>
      </c>
      <c r="B16" s="1" t="str">
        <f>[1]reg_admin_main_arms!B30</f>
        <v>802/779/527</v>
      </c>
      <c r="C16" s="1" t="str">
        <f>[1]reg_admin_main_arms!C30</f>
        <v>801/778/527</v>
      </c>
      <c r="D16" s="1" t="str">
        <f>[1]reg_admin_main_arms!D30</f>
        <v>802/779/527</v>
      </c>
      <c r="E16" s="1" t="str">
        <f>[1]reg_admin_main_arms!E30</f>
        <v>801/778/527</v>
      </c>
      <c r="F16" s="1" t="str">
        <f>[1]reg_admin_main_arms!F30</f>
        <v>756/723/498</v>
      </c>
      <c r="G16" s="1" t="str">
        <f>[1]reg_admin_main_arms!G30</f>
        <v>755/722/498</v>
      </c>
    </row>
    <row r="17" spans="1:7" x14ac:dyDescent="0.3">
      <c r="A17" t="str">
        <f>[1]reg_admin_main_arms!A31</f>
        <v>Days per group</v>
      </c>
      <c r="B17" s="1" t="str">
        <f>[1]reg_admin_main_arms!B31</f>
        <v>94/107/75</v>
      </c>
      <c r="C17" s="1" t="str">
        <f>[1]reg_admin_main_arms!C31</f>
        <v>94/107/75</v>
      </c>
      <c r="D17" s="1" t="str">
        <f>[1]reg_admin_main_arms!D31</f>
        <v>94/107/75</v>
      </c>
      <c r="E17" s="1" t="str">
        <f>[1]reg_admin_main_arms!E31</f>
        <v>94/107/75</v>
      </c>
      <c r="F17" s="1" t="str">
        <f>[1]reg_admin_main_arms!F31</f>
        <v>93/106/75</v>
      </c>
      <c r="G17" s="1" t="str">
        <f>[1]reg_admin_main_arms!G31</f>
        <v>93/106/75</v>
      </c>
    </row>
    <row r="18" spans="1:7" ht="15" thickBot="1" x14ac:dyDescent="0.35">
      <c r="A18" s="7" t="str">
        <f>[1]reg_admin_main_arms!A32</f>
        <v>DepVarMean</v>
      </c>
      <c r="B18" s="14" t="str">
        <f>[1]reg_admin_main_arms!B32</f>
        <v>0.35</v>
      </c>
      <c r="C18" s="14"/>
      <c r="D18" s="14" t="str">
        <f>[1]reg_admin_main_arms!D32</f>
        <v>0.38</v>
      </c>
      <c r="E18" s="14"/>
      <c r="F18" s="14" t="str">
        <f>[1]reg_admin_main_arms!F32</f>
        <v>0.37</v>
      </c>
      <c r="G18" s="14"/>
    </row>
    <row r="19" spans="1:7" ht="15" thickTop="1" x14ac:dyDescent="0.3"/>
  </sheetData>
  <mergeCells count="4">
    <mergeCell ref="B2:G2"/>
    <mergeCell ref="B18:C18"/>
    <mergeCell ref="D18:E18"/>
    <mergeCell ref="F18:G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16"/>
  <sheetViews>
    <sheetView workbookViewId="0">
      <selection activeCell="A2" sqref="A2:G15"/>
    </sheetView>
  </sheetViews>
  <sheetFormatPr defaultRowHeight="14.4" x14ac:dyDescent="0.3"/>
  <cols>
    <col min="1" max="1" width="13.21875" bestFit="1" customWidth="1"/>
  </cols>
  <sheetData>
    <row r="2" spans="1:7" ht="15" thickBot="1" x14ac:dyDescent="0.35">
      <c r="A2" s="5"/>
      <c r="B2" s="13" t="s">
        <v>23</v>
      </c>
      <c r="C2" s="13"/>
      <c r="D2" s="13"/>
      <c r="E2" s="13"/>
      <c r="F2" s="13"/>
      <c r="G2" s="13"/>
    </row>
    <row r="3" spans="1:7" ht="15.6" thickTop="1" thickBot="1" x14ac:dyDescent="0.35">
      <c r="A3" s="6" t="str">
        <f>[2]reg_admin_main_arms_ab!A2</f>
        <v/>
      </c>
      <c r="B3" s="9" t="str">
        <f>[2]reg_admin_main_arms_ab!B2</f>
        <v>(1)</v>
      </c>
      <c r="C3" s="9" t="str">
        <f>[2]reg_admin_main_arms_ab!C2</f>
        <v>(2)</v>
      </c>
      <c r="D3" s="9" t="str">
        <f>[2]reg_admin_main_arms_ab!D2</f>
        <v>(3)</v>
      </c>
      <c r="E3" s="9" t="str">
        <f>[2]reg_admin_main_arms_ab!E2</f>
        <v>(4)</v>
      </c>
      <c r="F3" s="9" t="str">
        <f>[2]reg_admin_main_arms_ab!F2</f>
        <v>(5)</v>
      </c>
      <c r="G3" s="9" t="str">
        <f>[2]reg_admin_main_arms_ab!G2</f>
        <v>(6)</v>
      </c>
    </row>
    <row r="4" spans="1:7" ht="15" thickTop="1" x14ac:dyDescent="0.3">
      <c r="A4" t="s">
        <v>28</v>
      </c>
      <c r="B4" s="1" t="str">
        <f>[2]reg_admin_main_arms_ab!B8</f>
        <v>-0.064</v>
      </c>
      <c r="C4" s="1" t="str">
        <f>[2]reg_admin_main_arms_ab!C8</f>
        <v>-0.062</v>
      </c>
      <c r="D4" s="1" t="str">
        <f>[2]reg_admin_main_arms_ab!D8</f>
        <v>-0.063</v>
      </c>
      <c r="E4" s="1" t="str">
        <f>[2]reg_admin_main_arms_ab!E8</f>
        <v>-0.061</v>
      </c>
      <c r="F4" s="1" t="str">
        <f>[2]reg_admin_main_arms_ab!F8</f>
        <v>-0.023</v>
      </c>
      <c r="G4" s="1" t="str">
        <f>[2]reg_admin_main_arms_ab!G8</f>
        <v>-0.024</v>
      </c>
    </row>
    <row r="5" spans="1:7" x14ac:dyDescent="0.3">
      <c r="A5" t="str">
        <f>[2]reg_admin_main_arms_ab!A9</f>
        <v/>
      </c>
      <c r="B5" s="1" t="str">
        <f>[2]reg_admin_main_arms_ab!B9</f>
        <v>(0.041)</v>
      </c>
      <c r="C5" s="1" t="str">
        <f>[2]reg_admin_main_arms_ab!C9</f>
        <v>(0.041)</v>
      </c>
      <c r="D5" s="1" t="str">
        <f>[2]reg_admin_main_arms_ab!D9</f>
        <v>(0.042)</v>
      </c>
      <c r="E5" s="1" t="str">
        <f>[2]reg_admin_main_arms_ab!E9</f>
        <v>(0.042)</v>
      </c>
      <c r="F5" s="1" t="str">
        <f>[2]reg_admin_main_arms_ab!F9</f>
        <v>(0.042)</v>
      </c>
      <c r="G5" s="1" t="str">
        <f>[2]reg_admin_main_arms_ab!G9</f>
        <v>(0.042)</v>
      </c>
    </row>
    <row r="6" spans="1:7" x14ac:dyDescent="0.3">
      <c r="A6" t="s">
        <v>29</v>
      </c>
      <c r="B6" s="1" t="str">
        <f>[2]reg_admin_main_arms_ab!B20</f>
        <v>0.41***</v>
      </c>
      <c r="C6" s="1" t="str">
        <f>[2]reg_admin_main_arms_ab!C20</f>
        <v>0.42***</v>
      </c>
      <c r="D6" s="1" t="str">
        <f>[2]reg_admin_main_arms_ab!D20</f>
        <v>0.44***</v>
      </c>
      <c r="E6" s="1" t="str">
        <f>[2]reg_admin_main_arms_ab!E20</f>
        <v>0.45***</v>
      </c>
      <c r="F6" s="1" t="str">
        <f>[2]reg_admin_main_arms_ab!F20</f>
        <v>0.44***</v>
      </c>
      <c r="G6" s="1" t="str">
        <f>[2]reg_admin_main_arms_ab!G20</f>
        <v>0.44***</v>
      </c>
    </row>
    <row r="7" spans="1:7" x14ac:dyDescent="0.3">
      <c r="A7" t="str">
        <f>[2]reg_admin_main_arms_ab!A21</f>
        <v/>
      </c>
      <c r="B7" s="1" t="str">
        <f>[2]reg_admin_main_arms_ab!B21</f>
        <v>(0.028)</v>
      </c>
      <c r="C7" s="1" t="str">
        <f>[2]reg_admin_main_arms_ab!C21</f>
        <v>(0.039)</v>
      </c>
      <c r="D7" s="1" t="str">
        <f>[2]reg_admin_main_arms_ab!D21</f>
        <v>(0.029)</v>
      </c>
      <c r="E7" s="1" t="str">
        <f>[2]reg_admin_main_arms_ab!E21</f>
        <v>(0.041)</v>
      </c>
      <c r="F7" s="1" t="str">
        <f>[2]reg_admin_main_arms_ab!F21</f>
        <v>(0.027)</v>
      </c>
      <c r="G7" s="1" t="str">
        <f>[2]reg_admin_main_arms_ab!G21</f>
        <v>(0.041)</v>
      </c>
    </row>
    <row r="8" spans="1:7" x14ac:dyDescent="0.3">
      <c r="B8" s="1"/>
      <c r="C8" s="1"/>
      <c r="D8" s="1"/>
      <c r="E8" s="1"/>
      <c r="F8" s="1"/>
      <c r="G8" s="1"/>
    </row>
    <row r="9" spans="1:7" x14ac:dyDescent="0.3">
      <c r="A9" s="8" t="s">
        <v>16</v>
      </c>
      <c r="B9" s="10" t="str">
        <f>[2]reg_admin_main_arms_ab!B23</f>
        <v>973</v>
      </c>
      <c r="C9" s="10" t="str">
        <f>[2]reg_admin_main_arms_ab!C23</f>
        <v>972</v>
      </c>
      <c r="D9" s="10" t="str">
        <f>[2]reg_admin_main_arms_ab!D23</f>
        <v>973</v>
      </c>
      <c r="E9" s="10" t="str">
        <f>[2]reg_admin_main_arms_ab!E23</f>
        <v>972</v>
      </c>
      <c r="F9" s="10" t="str">
        <f>[2]reg_admin_main_arms_ab!F23</f>
        <v>907</v>
      </c>
      <c r="G9" s="10" t="str">
        <f>[2]reg_admin_main_arms_ab!G23</f>
        <v>906</v>
      </c>
    </row>
    <row r="10" spans="1:7" x14ac:dyDescent="0.3">
      <c r="A10" t="str">
        <f>[2]reg_admin_main_arms_ab!A24</f>
        <v>R-squared</v>
      </c>
      <c r="B10" s="1" t="str">
        <f>[2]reg_admin_main_arms_ab!B24</f>
        <v>0.0043</v>
      </c>
      <c r="C10" s="1" t="str">
        <f>[2]reg_admin_main_arms_ab!C24</f>
        <v>0.0059</v>
      </c>
      <c r="D10" s="1" t="str">
        <f>[2]reg_admin_main_arms_ab!D24</f>
        <v>0.0040</v>
      </c>
      <c r="E10" s="1" t="str">
        <f>[2]reg_admin_main_arms_ab!E24</f>
        <v>0.0073</v>
      </c>
      <c r="F10" s="1" t="str">
        <f>[2]reg_admin_main_arms_ab!F24</f>
        <v>0.00053</v>
      </c>
      <c r="G10" s="1" t="str">
        <f>[2]reg_admin_main_arms_ab!G24</f>
        <v>0.0070</v>
      </c>
    </row>
    <row r="11" spans="1:7" x14ac:dyDescent="0.3">
      <c r="A11" t="str">
        <f>[2]reg_admin_main_arms_ab!A25</f>
        <v>BVC</v>
      </c>
      <c r="B11" s="1" t="str">
        <f>[2]reg_admin_main_arms_ab!B25</f>
        <v>NO</v>
      </c>
      <c r="C11" s="1" t="str">
        <f>[2]reg_admin_main_arms_ab!C25</f>
        <v>YES</v>
      </c>
      <c r="D11" s="1" t="str">
        <f>[2]reg_admin_main_arms_ab!D25</f>
        <v>NO</v>
      </c>
      <c r="E11" s="1" t="str">
        <f>[2]reg_admin_main_arms_ab!E25</f>
        <v>YES</v>
      </c>
      <c r="F11" s="1" t="str">
        <f>[2]reg_admin_main_arms_ab!F25</f>
        <v>NO</v>
      </c>
      <c r="G11" s="1" t="str">
        <f>[2]reg_admin_main_arms_ab!G25</f>
        <v>YES</v>
      </c>
    </row>
    <row r="12" spans="1:7" x14ac:dyDescent="0.3">
      <c r="A12" t="str">
        <f>[2]reg_admin_main_arms_ab!A26</f>
        <v>Source</v>
      </c>
      <c r="B12" s="1" t="str">
        <f>[2]reg_admin_main_arms_ab!B26</f>
        <v>Admin exact</v>
      </c>
      <c r="C12" s="1" t="str">
        <f>[2]reg_admin_main_arms_ab!C26</f>
        <v>Admin exact</v>
      </c>
      <c r="D12" s="1" t="str">
        <f>[2]reg_admin_main_arms_ab!D26</f>
        <v>Admin fuzzy</v>
      </c>
      <c r="E12" s="1" t="str">
        <f>[2]reg_admin_main_arms_ab!E26</f>
        <v>Admin fuzzy</v>
      </c>
      <c r="F12" s="1" t="str">
        <f>[2]reg_admin_main_arms_ab!F26</f>
        <v>Survey</v>
      </c>
      <c r="G12" s="1" t="str">
        <f>[2]reg_admin_main_arms_ab!G26</f>
        <v>Survey</v>
      </c>
    </row>
    <row r="13" spans="1:7" x14ac:dyDescent="0.3">
      <c r="A13" t="str">
        <f>[2]reg_admin_main_arms_ab!A27</f>
        <v>Obs per group</v>
      </c>
      <c r="B13" s="1" t="str">
        <f>[2]reg_admin_main_arms_ab!B27</f>
        <v>544/429</v>
      </c>
      <c r="C13" s="1" t="str">
        <f>[2]reg_admin_main_arms_ab!C27</f>
        <v>544/428</v>
      </c>
      <c r="D13" s="1" t="str">
        <f>[2]reg_admin_main_arms_ab!D27</f>
        <v>544/429</v>
      </c>
      <c r="E13" s="1" t="str">
        <f>[2]reg_admin_main_arms_ab!E27</f>
        <v>544/428</v>
      </c>
      <c r="F13" s="1" t="str">
        <f>[2]reg_admin_main_arms_ab!F27</f>
        <v>509/398</v>
      </c>
      <c r="G13" s="1" t="str">
        <f>[2]reg_admin_main_arms_ab!G27</f>
        <v>509/397</v>
      </c>
    </row>
    <row r="14" spans="1:7" x14ac:dyDescent="0.3">
      <c r="A14" t="str">
        <f>[2]reg_admin_main_arms_ab!A28</f>
        <v>Days per group</v>
      </c>
      <c r="B14" s="1" t="str">
        <f>[2]reg_admin_main_arms_ab!B28</f>
        <v>99/84</v>
      </c>
      <c r="C14" s="1" t="str">
        <f>[2]reg_admin_main_arms_ab!C28</f>
        <v>99/84</v>
      </c>
      <c r="D14" s="1" t="str">
        <f>[2]reg_admin_main_arms_ab!D28</f>
        <v>99/84</v>
      </c>
      <c r="E14" s="1" t="str">
        <f>[2]reg_admin_main_arms_ab!E28</f>
        <v>99/84</v>
      </c>
      <c r="F14" s="1" t="str">
        <f>[2]reg_admin_main_arms_ab!F28</f>
        <v>94/77</v>
      </c>
      <c r="G14" s="1" t="str">
        <f>[2]reg_admin_main_arms_ab!G28</f>
        <v>94/77</v>
      </c>
    </row>
    <row r="15" spans="1:7" ht="15" thickBot="1" x14ac:dyDescent="0.35">
      <c r="A15" s="7" t="str">
        <f>[2]reg_admin_main_arms_ab!A29</f>
        <v>DepVarMean</v>
      </c>
      <c r="B15" s="14" t="str">
        <f>[2]reg_admin_main_arms_ab!B29</f>
        <v>0.35</v>
      </c>
      <c r="C15" s="14"/>
      <c r="D15" s="14" t="str">
        <f>[2]reg_admin_main_arms_ab!D29</f>
        <v>0.38</v>
      </c>
      <c r="E15" s="14"/>
      <c r="F15" s="14" t="str">
        <f>[2]reg_admin_main_arms_ab!F29</f>
        <v>0.37</v>
      </c>
      <c r="G15" s="14"/>
    </row>
    <row r="16" spans="1:7" ht="15" thickTop="1" x14ac:dyDescent="0.3"/>
  </sheetData>
  <mergeCells count="4">
    <mergeCell ref="B15:C15"/>
    <mergeCell ref="D15:E15"/>
    <mergeCell ref="F15:G15"/>
    <mergeCell ref="B2: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N21"/>
  <sheetViews>
    <sheetView tabSelected="1" workbookViewId="0">
      <selection activeCell="A4" sqref="A4:E20"/>
    </sheetView>
  </sheetViews>
  <sheetFormatPr defaultRowHeight="14.4" x14ac:dyDescent="0.3"/>
  <cols>
    <col min="1" max="1" width="27.21875" bestFit="1" customWidth="1"/>
    <col min="2" max="5" width="17.33203125" bestFit="1" customWidth="1"/>
  </cols>
  <sheetData>
    <row r="4" spans="1:14" ht="15" thickBot="1" x14ac:dyDescent="0.35">
      <c r="A4" s="5"/>
      <c r="B4" s="2" t="s">
        <v>17</v>
      </c>
      <c r="C4" s="2" t="s">
        <v>19</v>
      </c>
      <c r="D4" s="2" t="s">
        <v>20</v>
      </c>
      <c r="E4" s="2" t="s">
        <v>18</v>
      </c>
    </row>
    <row r="5" spans="1:14" ht="15" thickTop="1" x14ac:dyDescent="0.3">
      <c r="A5" t="s">
        <v>1</v>
      </c>
      <c r="B5" s="1">
        <f>ROUND(K5,2)</f>
        <v>0.5</v>
      </c>
      <c r="C5" s="1">
        <f t="shared" ref="C5:E5" si="0">ROUND(L5,2)</f>
        <v>0.33</v>
      </c>
      <c r="D5" s="1">
        <f t="shared" si="0"/>
        <v>0.53</v>
      </c>
      <c r="E5" s="1">
        <f t="shared" si="0"/>
        <v>0.46</v>
      </c>
      <c r="K5">
        <v>0.49558823529411766</v>
      </c>
      <c r="L5">
        <v>0.32846715328467152</v>
      </c>
      <c r="M5">
        <v>0.53220338983050852</v>
      </c>
      <c r="N5">
        <v>0.45960264900662251</v>
      </c>
    </row>
    <row r="6" spans="1:14" x14ac:dyDescent="0.3">
      <c r="A6" t="s">
        <v>2</v>
      </c>
      <c r="B6" s="1">
        <f t="shared" ref="B6:B19" si="1">ROUND(K6,2)</f>
        <v>0.89</v>
      </c>
      <c r="C6" s="1">
        <f t="shared" ref="C6:C20" si="2">ROUND(L6,2)</f>
        <v>0.88</v>
      </c>
      <c r="D6" s="1">
        <f t="shared" ref="D6:D20" si="3">ROUND(M6,2)</f>
        <v>0.88</v>
      </c>
      <c r="E6" s="1">
        <f t="shared" ref="E6:E20" si="4">ROUND(N6,2)</f>
        <v>0.88</v>
      </c>
      <c r="K6">
        <v>0.89185007800611016</v>
      </c>
      <c r="L6">
        <v>0.8813559299934719</v>
      </c>
      <c r="M6">
        <v>0.88266666511110226</v>
      </c>
      <c r="N6">
        <v>0.88192395304149096</v>
      </c>
    </row>
    <row r="7" spans="1:14" x14ac:dyDescent="0.3">
      <c r="A7" t="s">
        <v>3</v>
      </c>
      <c r="B7" s="1">
        <f t="shared" si="1"/>
        <v>0.08</v>
      </c>
      <c r="C7" s="1">
        <f t="shared" si="2"/>
        <v>0.14000000000000001</v>
      </c>
      <c r="D7" s="1">
        <f t="shared" si="3"/>
        <v>0.14000000000000001</v>
      </c>
      <c r="E7" s="1">
        <f t="shared" si="4"/>
        <v>0.13</v>
      </c>
      <c r="K7">
        <v>7.7941176470588236E-2</v>
      </c>
      <c r="L7">
        <v>0.13868613138686131</v>
      </c>
      <c r="M7">
        <v>0.13851351351351351</v>
      </c>
      <c r="N7">
        <v>0.12971542025148908</v>
      </c>
    </row>
    <row r="8" spans="1:14" x14ac:dyDescent="0.3">
      <c r="A8" t="s">
        <v>4</v>
      </c>
      <c r="B8" s="1">
        <f t="shared" si="1"/>
        <v>0.85</v>
      </c>
      <c r="C8" s="1">
        <f t="shared" si="2"/>
        <v>0.81</v>
      </c>
      <c r="D8" s="1">
        <f t="shared" si="3"/>
        <v>0.85</v>
      </c>
      <c r="E8" s="1">
        <f t="shared" si="4"/>
        <v>0.82</v>
      </c>
      <c r="K8">
        <v>0.84867394695787834</v>
      </c>
      <c r="L8">
        <v>0.81451612903225812</v>
      </c>
      <c r="M8">
        <v>0.84586466165413532</v>
      </c>
      <c r="N8">
        <v>0.82184750733137835</v>
      </c>
    </row>
    <row r="9" spans="1:14" x14ac:dyDescent="0.3">
      <c r="A9" t="s">
        <v>5</v>
      </c>
      <c r="B9" s="1">
        <f t="shared" si="1"/>
        <v>0.06</v>
      </c>
      <c r="C9" s="1">
        <f t="shared" si="2"/>
        <v>0.09</v>
      </c>
      <c r="D9" s="1">
        <f t="shared" si="3"/>
        <v>0.1</v>
      </c>
      <c r="E9" s="1">
        <f t="shared" si="4"/>
        <v>0.1</v>
      </c>
      <c r="K9">
        <v>5.7352941176470586E-2</v>
      </c>
      <c r="L9">
        <v>9.4890510948905105E-2</v>
      </c>
      <c r="M9">
        <v>0.10135135135135136</v>
      </c>
      <c r="N9">
        <v>9.7286565188616808E-2</v>
      </c>
    </row>
    <row r="10" spans="1:14" x14ac:dyDescent="0.3">
      <c r="A10" t="s">
        <v>6</v>
      </c>
      <c r="B10" s="1">
        <f>ROUND(K10,0)</f>
        <v>57057</v>
      </c>
      <c r="C10" s="1">
        <f t="shared" ref="C10:E10" si="5">ROUND(L10,0)</f>
        <v>48397</v>
      </c>
      <c r="D10" s="1">
        <f t="shared" si="5"/>
        <v>44627</v>
      </c>
      <c r="E10" s="1">
        <f t="shared" si="5"/>
        <v>56569</v>
      </c>
      <c r="K10">
        <v>57056.877612460194</v>
      </c>
      <c r="L10">
        <v>48396.802994791666</v>
      </c>
      <c r="M10">
        <v>44626.979674796748</v>
      </c>
      <c r="N10">
        <v>56568.745866255325</v>
      </c>
    </row>
    <row r="11" spans="1:14" x14ac:dyDescent="0.3">
      <c r="A11" t="s">
        <v>7</v>
      </c>
      <c r="B11" s="1">
        <f t="shared" si="1"/>
        <v>0.54</v>
      </c>
      <c r="C11" s="1">
        <f t="shared" si="2"/>
        <v>0.56000000000000005</v>
      </c>
      <c r="D11" s="1">
        <f t="shared" si="3"/>
        <v>0.57999999999999996</v>
      </c>
      <c r="E11" s="1">
        <f t="shared" si="4"/>
        <v>0.53</v>
      </c>
      <c r="K11">
        <v>0.53823529411764703</v>
      </c>
      <c r="L11">
        <v>0.56204379562043794</v>
      </c>
      <c r="M11">
        <v>0.58445945945945943</v>
      </c>
      <c r="N11">
        <v>0.53408338848444736</v>
      </c>
    </row>
    <row r="12" spans="1:14" x14ac:dyDescent="0.3">
      <c r="A12" t="s">
        <v>8</v>
      </c>
      <c r="B12" s="1">
        <f t="shared" si="1"/>
        <v>0.44</v>
      </c>
      <c r="C12" s="1">
        <f t="shared" si="2"/>
        <v>0.41</v>
      </c>
      <c r="D12" s="1">
        <f t="shared" si="3"/>
        <v>0.43</v>
      </c>
      <c r="E12" s="1">
        <f t="shared" si="4"/>
        <v>0.44</v>
      </c>
      <c r="K12">
        <v>0.43891402714932126</v>
      </c>
      <c r="L12">
        <v>0.40697674418604651</v>
      </c>
      <c r="M12">
        <v>0.43283582089552236</v>
      </c>
      <c r="N12">
        <v>0.43725490196078431</v>
      </c>
    </row>
    <row r="13" spans="1:14" x14ac:dyDescent="0.3">
      <c r="A13" t="s">
        <v>9</v>
      </c>
      <c r="B13" s="1">
        <f t="shared" si="1"/>
        <v>0.35</v>
      </c>
      <c r="C13" s="1">
        <f t="shared" si="2"/>
        <v>0.37</v>
      </c>
      <c r="D13" s="1">
        <f t="shared" si="3"/>
        <v>0.32</v>
      </c>
      <c r="E13" s="1">
        <f t="shared" si="4"/>
        <v>0.32</v>
      </c>
      <c r="K13">
        <v>0.35</v>
      </c>
      <c r="L13">
        <v>0.37226277372262773</v>
      </c>
      <c r="M13">
        <v>0.32094594594594594</v>
      </c>
      <c r="N13">
        <v>0.32495036399735272</v>
      </c>
    </row>
    <row r="14" spans="1:14" x14ac:dyDescent="0.3">
      <c r="A14" t="s">
        <v>10</v>
      </c>
      <c r="B14" s="1">
        <f>ROUND(K14,0)</f>
        <v>6110</v>
      </c>
      <c r="C14" s="1">
        <f t="shared" ref="C14:E15" si="6">ROUND(L14,0)</f>
        <v>5422</v>
      </c>
      <c r="D14" s="1">
        <f t="shared" si="6"/>
        <v>5681</v>
      </c>
      <c r="E14" s="1">
        <f t="shared" si="6"/>
        <v>6128</v>
      </c>
      <c r="K14">
        <v>6110.3954576492306</v>
      </c>
      <c r="L14">
        <v>5421.8573695273299</v>
      </c>
      <c r="M14">
        <v>5680.7994895986958</v>
      </c>
      <c r="N14">
        <v>6127.7815784631184</v>
      </c>
    </row>
    <row r="15" spans="1:14" x14ac:dyDescent="0.3">
      <c r="A15" t="s">
        <v>11</v>
      </c>
      <c r="B15" s="1">
        <f>ROUND(K15,0)</f>
        <v>321</v>
      </c>
      <c r="C15" s="1">
        <f t="shared" si="6"/>
        <v>307</v>
      </c>
      <c r="D15" s="1">
        <f t="shared" si="6"/>
        <v>289</v>
      </c>
      <c r="E15" s="1">
        <f t="shared" si="6"/>
        <v>317</v>
      </c>
      <c r="K15">
        <v>320.74136613397036</v>
      </c>
      <c r="L15">
        <v>307.41240809085593</v>
      </c>
      <c r="M15">
        <v>289.35311325176343</v>
      </c>
      <c r="N15">
        <v>316.851122512161</v>
      </c>
    </row>
    <row r="16" spans="1:14" x14ac:dyDescent="0.3">
      <c r="A16" t="s">
        <v>12</v>
      </c>
      <c r="B16" s="1">
        <f t="shared" si="1"/>
        <v>3.48</v>
      </c>
      <c r="C16" s="1">
        <f t="shared" si="2"/>
        <v>4.3899999999999997</v>
      </c>
      <c r="D16" s="1">
        <f t="shared" si="3"/>
        <v>3.44</v>
      </c>
      <c r="E16" s="1">
        <f t="shared" si="4"/>
        <v>3.63</v>
      </c>
      <c r="K16">
        <v>3.4764020714676009</v>
      </c>
      <c r="L16">
        <v>4.3894915688973271</v>
      </c>
      <c r="M16">
        <v>3.4439831012482376</v>
      </c>
      <c r="N16">
        <v>3.6275983588908098</v>
      </c>
    </row>
    <row r="17" spans="1:14" x14ac:dyDescent="0.3">
      <c r="A17" t="s">
        <v>13</v>
      </c>
      <c r="B17" s="1">
        <f t="shared" si="1"/>
        <v>0.18</v>
      </c>
      <c r="C17" s="1">
        <f t="shared" si="2"/>
        <v>0.21</v>
      </c>
      <c r="D17" s="1">
        <f t="shared" si="3"/>
        <v>0.19</v>
      </c>
      <c r="E17" s="1">
        <f t="shared" si="4"/>
        <v>0.19</v>
      </c>
      <c r="K17">
        <v>0.18141592920353983</v>
      </c>
      <c r="L17">
        <v>0.21323529411764705</v>
      </c>
      <c r="M17">
        <v>0.18835616438356165</v>
      </c>
      <c r="N17">
        <v>0.19376244193762443</v>
      </c>
    </row>
    <row r="18" spans="1:14" x14ac:dyDescent="0.3">
      <c r="A18" t="s">
        <v>14</v>
      </c>
      <c r="B18" s="1">
        <f t="shared" si="1"/>
        <v>0.35</v>
      </c>
      <c r="C18" s="1">
        <f t="shared" si="2"/>
        <v>0.35</v>
      </c>
      <c r="D18" s="1">
        <f t="shared" si="3"/>
        <v>0.3</v>
      </c>
      <c r="E18" s="1">
        <f t="shared" si="4"/>
        <v>0.31</v>
      </c>
      <c r="K18">
        <v>0.34955752212389379</v>
      </c>
      <c r="L18">
        <v>0.35294117647058826</v>
      </c>
      <c r="M18">
        <v>0.29794520547945208</v>
      </c>
      <c r="N18">
        <v>0.30988719309887192</v>
      </c>
    </row>
    <row r="19" spans="1:14" x14ac:dyDescent="0.3">
      <c r="A19" s="3" t="s">
        <v>15</v>
      </c>
      <c r="B19" s="4">
        <f t="shared" si="1"/>
        <v>0.48</v>
      </c>
      <c r="C19" s="4">
        <f t="shared" si="2"/>
        <v>0.45</v>
      </c>
      <c r="D19" s="4">
        <f t="shared" si="3"/>
        <v>0.47</v>
      </c>
      <c r="E19" s="4">
        <f t="shared" si="4"/>
        <v>0.45</v>
      </c>
      <c r="K19">
        <v>0.47794117647058826</v>
      </c>
      <c r="L19">
        <v>0.45255474452554745</v>
      </c>
      <c r="M19">
        <v>0.46959459459459457</v>
      </c>
      <c r="N19">
        <v>0.44606221045665123</v>
      </c>
    </row>
    <row r="20" spans="1:14" ht="15" thickBot="1" x14ac:dyDescent="0.35">
      <c r="A20" s="5" t="s">
        <v>16</v>
      </c>
      <c r="B20" s="2">
        <f>ROUND(K20,2)</f>
        <v>680</v>
      </c>
      <c r="C20" s="2">
        <f t="shared" si="2"/>
        <v>137</v>
      </c>
      <c r="D20" s="2">
        <f t="shared" si="3"/>
        <v>296</v>
      </c>
      <c r="E20" s="2">
        <f t="shared" si="4"/>
        <v>1511</v>
      </c>
      <c r="K20">
        <v>680</v>
      </c>
      <c r="L20">
        <v>137</v>
      </c>
      <c r="M20">
        <v>296</v>
      </c>
      <c r="N20">
        <v>1511</v>
      </c>
    </row>
    <row r="21" spans="1:14" ht="15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tab_fuzzy_survey</vt:lpstr>
      <vt:lpstr>tab_admin_survey</vt:lpstr>
      <vt:lpstr>reg_admin</vt:lpstr>
      <vt:lpstr>reg_admin_ab</vt:lpstr>
      <vt:lpstr>balance_admin_survey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xps-seira</dc:creator>
  <cp:lastModifiedBy>xps-seira</cp:lastModifiedBy>
  <dcterms:created xsi:type="dcterms:W3CDTF">2018-09-18T02:05:38Z</dcterms:created>
  <dcterms:modified xsi:type="dcterms:W3CDTF">2019-06-12T15:41:27Z</dcterms:modified>
</cp:coreProperties>
</file>