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E3E15708-0AE2-4B52-84BC-98821E5B7D45}" xr6:coauthVersionLast="47" xr6:coauthVersionMax="47" xr10:uidLastSave="{00000000-0000-0000-0000-000000000000}"/>
  <bookViews>
    <workbookView xWindow="-120" yWindow="-120" windowWidth="29040" windowHeight="15720"/>
  </bookViews>
  <sheets>
    <sheet name="betasp3_spearman" sheetId="4" r:id="rId1"/>
    <sheet name="betasp3_cor" sheetId="2" r:id="rId2"/>
    <sheet name="betas_spearman" sheetId="3" r:id="rId3"/>
    <sheet name="betas_cor" sheetId="1" r:id="rId4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<sst xmlns="http://schemas.openxmlformats.org/spreadsheetml/2006/main" count="336" uniqueCount="300">
  <si>
    <t>Amount won</t>
  </si>
  <si>
    <t>Pos recovery</t>
  </si>
  <si>
    <t>Duration</t>
  </si>
  <si>
    <t xml:space="preserve">Amount won/Entitlement </t>
  </si>
  <si>
    <t>Settlement</t>
  </si>
  <si>
    <t>Total score</t>
  </si>
  <si>
    <t>Rubro-Proemio</t>
  </si>
  <si>
    <t>Benefits</t>
  </si>
  <si>
    <t>Acts</t>
  </si>
  <si>
    <t>Rights</t>
  </si>
  <si>
    <t>Petition points</t>
  </si>
  <si>
    <t>PCA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</si>
  <si>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</si>
  <si>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</si>
  <si>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</si>
  <si>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</si>
  <si>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</si>
  <si>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</si>
  <si>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</si>
  <si>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</si>
  <si>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</si>
  <si>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</si>
  <si>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</si>
  <si>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</si>
  <si>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</si>
  <si>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</si>
  <si>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</si>
  <si>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</si>
  <si>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</si>
  <si>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</si>
  <si>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</si>
  <si>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</si>
  <si>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</si>
  <si>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</si>
  <si>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</si>
  <si>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</si>
  <si>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</si>
  <si>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</si>
  <si>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</si>
  <si>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</si>
  <si>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</si>
  <si>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</si>
  <si>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</si>
  <si>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</si>
  <si>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</si>
  <si>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</si>
  <si>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</si>
  <si>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</si>
  <si>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</si>
  <si>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</si>
  <si>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</si>
  <si>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</si>
  <si>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</si>
  <si>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</si>
  <si>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</si>
  <si>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</si>
  <si>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</si>
  <si>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</si>
  <si>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</si>
  <si>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</si>
  <si>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</si>
  <si>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</si>
  <si>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</si>
  <si>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</si>
  <si>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</si>
  <si>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</si>
  <si>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</si>
  <si>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</si>
  <si>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</si>
  <si>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</si>
  <si>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</si>
  <si>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</si>
  <si>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</si>
  <si>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</si>
  <si>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</si>
  <si>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</si>
  <si>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</si>
  <si>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</si>
  <si>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</si>
  <si>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</si>
  <si>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</si>
  <si>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</si>
  <si>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</si>
  <si>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</si>
  <si>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</si>
  <si>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</si>
  <si>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</si>
  <si>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</si>
  <si>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</si>
  <si>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</si>
  <si>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</si>
  <si>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</si>
  <si>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</si>
  <si>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</si>
  <si>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</si>
  <si>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</si>
  <si>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</si>
  <si>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</si>
  <si>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</si>
  <si>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</si>
  <si>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</si>
  <si>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</si>
  <si>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</si>
  <si>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</si>
  <si>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</si>
  <si>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</si>
  <si>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</si>
  <si>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</si>
  <si>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</si>
  <si>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</si>
  <si>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</si>
  <si>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</si>
  <si>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</si>
  <si>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</si>
  <si>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</si>
  <si>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</si>
  <si>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</si>
  <si>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</si>
  <si>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</si>
  <si>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</si>
  <si>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</si>
  <si>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</si>
  <si>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</si>
  <si>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</si>
  <si>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</si>
  <si>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</si>
  <si>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</si>
  <si>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</si>
  <si>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</si>
  <si>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</si>
  <si>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</si>
  <si>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</si>
  <si>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</si>
  <si>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</si>
  <si>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</si>
  <si>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</si>
  <si>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</si>
  <si>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</si>
  <si>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</si>
  <si>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</si>
  <si>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</si>
  <si>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</si>
  <si>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</si>
  <si>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</si>
  <si>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</si>
  <si>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</si>
  <si>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</si>
  <si>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</si>
  <si>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</si>
  <si>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</si>
  <si>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</si>
  <si>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</si>
  <si>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</si>
  <si>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</si>
  <si>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</si>
  <si>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</si>
  <si>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</si>
  <si>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</si>
  <si>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</si>
  <si>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</si>
  <si>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</si>
  <si>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</si>
  <si>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</si>
  <si>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</si>
  <si>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</si>
  <si>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</si>
  <si>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</si>
  <si>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</si>
  <si>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</si>
  <si>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</si>
  <si>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</si>
  <si>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</si>
  <si>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</si>
  <si>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</si>
  <si>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</si>
  <si>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</si>
  <si>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</si>
  <si>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</si>
  <si>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</si>
  <si>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</si>
  <si>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</si>
  <si>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</si>
  <si>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</si>
  <si>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</si>
  <si>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</si>
  <si>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</si>
  <si>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</si>
  <si>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</si>
  <si>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</si>
  <si>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</si>
  <si>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</si>
  <si>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</si>
  <si>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</si>
  <si>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</si>
  <si>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</si>
  <si>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</si>
  <si>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</si>
  <si>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</si>
  <si>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</si>
  <si>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</si>
  <si>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</si>
  <si>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</si>
  <si>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</si>
  <si>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</si>
  <si>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</si>
  <si>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</si>
  <si>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</si>
  <si>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</si>
  <si>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</si>
  <si>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</si>
  <si>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</si>
  <si>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</si>
  <si>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</si>
  <si>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</si>
  <si>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</si>
  <si>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</si>
  <si>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</si>
  <si>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</si>
  <si>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</si>
  <si>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</si>
  <si>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</si>
  <si>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</si>
  <si>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beta_pc1</t>
  </si>
  <si>
    <t>beta_liq_total</t>
  </si>
  <si>
    <t>beta_pos_rec</t>
  </si>
  <si>
    <t>beta_duration</t>
  </si>
  <si>
    <t>beta_win_minley</t>
  </si>
  <si>
    <t>beta_settlement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</si>
  <si>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</si>
  <si>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</si>
  <si>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</si>
  <si>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</si>
  <si>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</si>
  <si>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</si>
  <si>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</si>
  <si>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</si>
  <si>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</si>
  <si>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</si>
  <si>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</si>
  <si>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</si>
  <si>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</si>
  <si>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</si>
  <si>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</si>
  <si>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</si>
  <si>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</si>
  <si>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</si>
  <si>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</si>
  <si>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</si>
  <si>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</si>
  <si>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</si>
  <si>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</si>
  <si>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</si>
  <si>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</si>
  <si>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</si>
  <si>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</si>
  <si>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</si>
  <si>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</si>
  <si>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</si>
  <si>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</si>
  <si>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</si>
  <si>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</si>
  <si>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</si>
  <si>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</si>
  <si>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</si>
  <si>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</si>
  <si>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</si>
  <si>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</si>
  <si>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</si>
  <si>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</si>
  <si>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</si>
  <si>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</si>
  <si>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</si>
  <si>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</si>
  <si>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</si>
  <si>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</si>
  <si>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</si>
  <si>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</si>
  <si>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</si>
  <si>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</si>
  <si>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</si>
  <si>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</si>
  <si>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</si>
  <si>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</si>
  <si>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</si>
  <si>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</si>
  <si>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</si>
  <si>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</si>
  <si>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</si>
  <si>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</si>
  <si>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</si>
  <si>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</si>
  <si>
    <t>beta_total</t>
  </si>
  <si>
    <t>beta_calif_rubro_proemio</t>
  </si>
  <si>
    <t>beta_calif_prestaciones</t>
  </si>
  <si>
    <t>beta_calif_hechos</t>
  </si>
  <si>
    <t>beta_calif_derechos</t>
  </si>
  <si>
    <t>beta_calif_puntos_petitorios</t>
  </si>
  <si>
    <t>beta_prediccion_a</t>
  </si>
  <si>
    <t>beta_prediccion_b</t>
  </si>
  <si>
    <t>beta_monto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</si>
</sst>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0" xfId="0" applyFill="true" applyBorder="true"/>
    <xf numFmtId="0" fontId="0" fillId="0" borderId="0" xfId="0" applyBorder="true"/>
    <xf numFmtId="0" fontId="0" fillId="0" borderId="0" xfId="0" applyAlignment="true">
      <alignment horizontal="center"/>
    </xf>
    <xf numFmtId="0" fontId="0" fillId="0" borderId="5" xfId="0" applyBorder="true"/>
    <xf numFmtId="0" fontId="0" fillId="0" borderId="4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0" xfId="0" applyFill="true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0" xfId="0" applyFill="true" applyAlignment="true">
      <alignment horizontal="center"/>
    </xf>
    <xf numFmtId="0" fontId="0" fillId="0" borderId="4" xfId="0" applyFill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0FA6-6066-4F12-8070-6151E1E8A521}">
  <dimension ref="C4:W22"/>
  <sheetViews>
    <sheetView tabSelected="true" topLeftCell="A4" workbookViewId="0">
      <selection activeCell="D16" sqref="D16:I21"/>
    </sheetView>
  </sheetViews>
  <sheetFormatPr defaultRowHeight="15"/>
  <cols>
    <col min="3" max="3" width="25.85546875" bestFit="true" customWidth="true"/>
  </cols>
  <sheetData>
    <row r="4">
      <c r="C4">
        <v>1</v>
      </c>
      <c r="D4" t="s">
        <v>273</v>
      </c>
      <c r="E4" t="s">
        <v>274</v>
      </c>
      <c r="F4" t="s">
        <v>275</v>
      </c>
      <c r="G4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  <c r="O4" t="s">
        <v>291</v>
      </c>
      <c r="P4" t="s">
        <v>292</v>
      </c>
      <c r="Q4" t="s">
        <v>293</v>
      </c>
      <c r="R4" t="s">
        <v>294</v>
      </c>
      <c r="S4" t="s">
        <v>295</v>
      </c>
      <c r="T4" t="s">
        <v>296</v>
      </c>
      <c r="U4" t="s">
        <v>297</v>
      </c>
      <c r="V4" t="s">
        <v>298</v>
      </c>
      <c r="W4" t="s">
        <v>299</v>
      </c>
    </row>
    <row r="5">
      <c r="C5" t="s">
        <v>264</v>
      </c>
      <c r="D5">
        <v>1</v>
      </c>
      <c r="E5">
        <v>-0.63894960930592259</v>
      </c>
      <c r="F5">
        <v>0.88083061910567106</v>
      </c>
      <c r="G5">
        <v>0.84763797594018764</v>
      </c>
      <c r="H5">
        <v>0.82481329780456336</v>
      </c>
      <c r="I5">
        <v>0.86524844660396905</v>
      </c>
      <c r="J5">
        <v>0.8410799139887668</v>
      </c>
      <c r="K5">
        <v>-0.74158244899330861</v>
      </c>
      <c r="L5">
        <v>0.62615848427297571</v>
      </c>
      <c r="N5" t="s">
        <v>282</v>
      </c>
      <c r="O5">
        <v>0</v>
      </c>
      <c r="P5">
        <v>3.7830013623289238e-317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5.9375595764000001e-301</v>
      </c>
    </row>
    <row r="6">
      <c r="C6" t="s">
        <v>265</v>
      </c>
      <c r="D6">
        <v>-0.63894960930592259</v>
      </c>
      <c r="E6">
        <v>1</v>
      </c>
      <c r="F6">
        <v>-0.72836462890824472</v>
      </c>
      <c r="G6">
        <v>-0.60857893229609528</v>
      </c>
      <c r="H6">
        <v>-0.68164949348531612</v>
      </c>
      <c r="I6">
        <v>-0.53872550235485972</v>
      </c>
      <c r="J6">
        <v>-0.76035042585937351</v>
      </c>
      <c r="K6">
        <v>0.83501123288549906</v>
      </c>
      <c r="L6">
        <v>-0.77640966584268156</v>
      </c>
      <c r="N6" t="s">
        <v>283</v>
      </c>
      <c r="O6">
        <v>3.7830013623289238e-317</v>
      </c>
      <c r="P6">
        <v>0</v>
      </c>
      <c r="Q6">
        <v>0</v>
      </c>
      <c r="R6">
        <v>6.8348395086999996e-280</v>
      </c>
      <c r="S6">
        <v>0</v>
      </c>
      <c r="T6">
        <v>5.9232933214000001e-208</v>
      </c>
      <c r="U6">
        <v>0</v>
      </c>
      <c r="V6">
        <v>0</v>
      </c>
      <c r="W6">
        <v>0</v>
      </c>
    </row>
    <row r="7">
      <c r="C7" t="s">
        <v>266</v>
      </c>
      <c r="D7">
        <v>0.88083061910567106</v>
      </c>
      <c r="E7">
        <v>-0.72836462890824472</v>
      </c>
      <c r="F7">
        <v>1</v>
      </c>
      <c r="G7">
        <v>0.82288808532907209</v>
      </c>
      <c r="H7">
        <v>0.75470486212410226</v>
      </c>
      <c r="I7">
        <v>0.73719912697038636</v>
      </c>
      <c r="J7">
        <v>0.7336608430333017</v>
      </c>
      <c r="K7">
        <v>-0.78517674875111143</v>
      </c>
      <c r="L7">
        <v>0.70295347051162849</v>
      </c>
      <c r="N7" t="s">
        <v>284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C8" t="s">
        <v>267</v>
      </c>
      <c r="D8">
        <v>0.84763797594018764</v>
      </c>
      <c r="E8">
        <v>-0.60857893229609528</v>
      </c>
      <c r="F8">
        <v>0.82288808532907209</v>
      </c>
      <c r="G8">
        <v>1</v>
      </c>
      <c r="H8">
        <v>0.69858786381754356</v>
      </c>
      <c r="I8">
        <v>0.72579096152664957</v>
      </c>
      <c r="J8">
        <v>0.7420977663476761</v>
      </c>
      <c r="K8">
        <v>-0.644893921931599</v>
      </c>
      <c r="L8">
        <v>0.59867509920498985</v>
      </c>
      <c r="N8" t="s">
        <v>285</v>
      </c>
      <c r="O8">
        <v>0</v>
      </c>
      <c r="P8">
        <v>6.8348395086999996e-280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1.3438198159e-268</v>
      </c>
    </row>
    <row r="9">
      <c r="C9" t="s">
        <v>268</v>
      </c>
      <c r="D9">
        <v>0.82481329780456336</v>
      </c>
      <c r="E9">
        <v>-0.68164949348531612</v>
      </c>
      <c r="F9">
        <v>0.75470486212410226</v>
      </c>
      <c r="G9">
        <v>0.69858786381754356</v>
      </c>
      <c r="H9">
        <v>1</v>
      </c>
      <c r="I9">
        <v>0.65428130098698212</v>
      </c>
      <c r="J9">
        <v>0.81615815279543114</v>
      </c>
      <c r="K9">
        <v>-0.7845185311968722</v>
      </c>
      <c r="L9">
        <v>0.70713649605943196</v>
      </c>
      <c r="N9" t="s">
        <v>286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>
      <c r="C10" t="s">
        <v>269</v>
      </c>
      <c r="D10">
        <v>0.86524844660396905</v>
      </c>
      <c r="E10">
        <v>-0.53872550235485972</v>
      </c>
      <c r="F10">
        <v>0.73719912697038636</v>
      </c>
      <c r="G10">
        <v>0.72579096152664957</v>
      </c>
      <c r="H10">
        <v>0.65428130098698212</v>
      </c>
      <c r="I10">
        <v>1</v>
      </c>
      <c r="J10">
        <v>0.74481575137351852</v>
      </c>
      <c r="K10">
        <v>-0.63182245570414453</v>
      </c>
      <c r="L10">
        <v>0.56400109310039215</v>
      </c>
      <c r="N10" t="s">
        <v>287</v>
      </c>
      <c r="O10">
        <v>0</v>
      </c>
      <c r="P10">
        <v>5.9232933214000001e-208</v>
      </c>
      <c r="Q10">
        <v>0</v>
      </c>
      <c r="R10">
        <v>0</v>
      </c>
      <c r="S10">
        <v>0</v>
      </c>
      <c r="T10">
        <v>0</v>
      </c>
      <c r="U10">
        <v>0</v>
      </c>
      <c r="V10">
        <v>4.9676745862999996e-308</v>
      </c>
      <c r="W10">
        <v>5.2139003513999997e-232</v>
      </c>
    </row>
    <row r="11">
      <c r="C11" t="s">
        <v>270</v>
      </c>
      <c r="D11">
        <v>0.8410799139887668</v>
      </c>
      <c r="E11">
        <v>-0.76035042585937351</v>
      </c>
      <c r="F11">
        <v>0.7336608430333017</v>
      </c>
      <c r="G11">
        <v>0.7420977663476761</v>
      </c>
      <c r="H11">
        <v>0.81615815279543114</v>
      </c>
      <c r="I11">
        <v>0.74481575137351852</v>
      </c>
      <c r="J11">
        <v>1</v>
      </c>
      <c r="K11">
        <v>-0.86226469484653057</v>
      </c>
      <c r="L11">
        <v>0.62329478800973848</v>
      </c>
      <c r="N11" t="s">
        <v>288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1.9793408812000001e-297</v>
      </c>
    </row>
    <row r="12">
      <c r="C12" t="s">
        <v>271</v>
      </c>
      <c r="D12">
        <v>-0.74158244899330861</v>
      </c>
      <c r="E12">
        <v>0.83501123288549906</v>
      </c>
      <c r="F12">
        <v>-0.78517674875111143</v>
      </c>
      <c r="G12">
        <v>-0.644893921931599</v>
      </c>
      <c r="H12">
        <v>-0.7845185311968722</v>
      </c>
      <c r="I12">
        <v>-0.63182245570414453</v>
      </c>
      <c r="J12">
        <v>-0.86226469484653057</v>
      </c>
      <c r="K12">
        <v>1</v>
      </c>
      <c r="L12">
        <v>-0.67175084360667159</v>
      </c>
      <c r="N12" t="s">
        <v>289</v>
      </c>
      <c r="O12">
        <v>0</v>
      </c>
      <c r="P12">
        <v>0</v>
      </c>
      <c r="Q12">
        <v>0</v>
      </c>
      <c r="R12">
        <v>0</v>
      </c>
      <c r="S12">
        <v>0</v>
      </c>
      <c r="T12">
        <v>4.9676745862999996e-308</v>
      </c>
      <c r="U12">
        <v>0</v>
      </c>
      <c r="V12">
        <v>0</v>
      </c>
      <c r="W12">
        <v>0</v>
      </c>
    </row>
    <row r="13">
      <c r="C13" t="s">
        <v>272</v>
      </c>
      <c r="D13">
        <v>0.62615848427297571</v>
      </c>
      <c r="E13">
        <v>-0.77640966584268156</v>
      </c>
      <c r="F13">
        <v>0.70295347051162849</v>
      </c>
      <c r="G13">
        <v>0.59867509920498985</v>
      </c>
      <c r="H13">
        <v>0.70713649605943196</v>
      </c>
      <c r="I13">
        <v>0.56400109310039215</v>
      </c>
      <c r="J13">
        <v>0.62329478800973848</v>
      </c>
      <c r="K13">
        <v>-0.67175084360667159</v>
      </c>
      <c r="L13">
        <v>1</v>
      </c>
      <c r="N13" t="s">
        <v>290</v>
      </c>
      <c r="O13">
        <v>5.9375595764000001e-301</v>
      </c>
      <c r="P13">
        <v>0</v>
      </c>
      <c r="Q13">
        <v>0</v>
      </c>
      <c r="R13">
        <v>1.3438198159e-268</v>
      </c>
      <c r="S13">
        <v>0</v>
      </c>
      <c r="T13">
        <v>5.2139003513999997e-232</v>
      </c>
      <c r="U13">
        <v>1.9793408812000001e-297</v>
      </c>
      <c r="V13">
        <v>0</v>
      </c>
      <c r="W13">
        <v>0</v>
      </c>
    </row>
    <row r="15" ht="15.75" thickBot="true">
      <c r="C15" s="1"/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4"/>
      <c r="K15" s="4"/>
      <c r="L15" s="4"/>
    </row>
    <row r="16" ht="15.75" thickTop="true">
      <c r="C16" s="2" t="s">
        <v>5</v>
      </c>
      <c r="D16" s="6">
        <v>1</v>
      </c>
      <c r="E16" s="6"/>
      <c r="F16" s="6"/>
      <c r="G16" s="6"/>
      <c r="H16" s="6"/>
      <c r="I16" s="6"/>
      <c r="J16" s="5"/>
      <c r="K16" s="5"/>
      <c r="L16" s="5"/>
    </row>
    <row r="17">
      <c r="C17" s="3" t="s">
        <v>6</v>
      </c>
      <c r="D17" s="6" t="str">
        <f>_xlfn.CONCAT(ROUND(D6,2),IF(O6&lt;0.05,"*",""))</f>
        <v>-0.64*</v>
      </c>
      <c r="E17" s="6">
        <v>1</v>
      </c>
      <c r="F17" s="6"/>
      <c r="G17" s="6"/>
      <c r="H17" s="6"/>
      <c r="I17" s="6"/>
      <c r="J17" s="5"/>
      <c r="K17" s="5"/>
      <c r="L17" s="5"/>
    </row>
    <row r="18">
      <c r="C18" s="3" t="s">
        <v>7</v>
      </c>
      <c r="D18" s="6" t="str">
        <f t="shared" ref="D18:D21" si="0">_xlfn.CONCAT(ROUND(D7,2),IF(O7&lt;0.05,"*",""))</f>
        <v>0.89*</v>
      </c>
      <c r="E18" s="6" t="str">
        <f t="shared" ref="E18:H21" si="1">_xlfn.CONCAT(ROUND(E7,2),IF(P7&lt;0.05,"*",""))</f>
        <v>-0.7*</v>
      </c>
      <c r="F18" s="6">
        <v>1</v>
      </c>
      <c r="G18" s="6"/>
      <c r="H18" s="6"/>
      <c r="I18" s="6"/>
      <c r="J18" s="5"/>
      <c r="K18" s="5"/>
      <c r="L18" s="5"/>
    </row>
    <row r="19">
      <c r="C19" s="3" t="s">
        <v>8</v>
      </c>
      <c r="D19" s="6" t="str">
        <f t="shared" si="0"/>
        <v>0.84*</v>
      </c>
      <c r="E19" s="6" t="str">
        <f t="shared" si="1"/>
        <v>-0.59*</v>
      </c>
      <c r="F19" s="6" t="str">
        <f t="shared" si="1"/>
        <v>0.81*</v>
      </c>
      <c r="G19" s="6">
        <v>1</v>
      </c>
      <c r="H19" s="6"/>
      <c r="I19" s="6"/>
      <c r="J19" s="5"/>
      <c r="K19" s="5"/>
      <c r="L19" s="5"/>
    </row>
    <row r="20">
      <c r="C20" s="3" t="s">
        <v>9</v>
      </c>
      <c r="D20" s="6" t="str">
        <f t="shared" si="0"/>
        <v>0.82*</v>
      </c>
      <c r="E20" s="6" t="str">
        <f t="shared" si="1"/>
        <v>-0.7*</v>
      </c>
      <c r="F20" s="6" t="str">
        <f t="shared" si="1"/>
        <v>0.76*</v>
      </c>
      <c r="G20" s="6" t="str">
        <f t="shared" si="1"/>
        <v>0.69*</v>
      </c>
      <c r="H20" s="6">
        <v>1</v>
      </c>
      <c r="I20" s="6"/>
      <c r="J20" s="5"/>
      <c r="K20" s="5"/>
      <c r="L20" s="5"/>
    </row>
    <row r="21" ht="15.75" thickBot="true">
      <c r="C21" s="7" t="s">
        <v>10</v>
      </c>
      <c r="D21" s="9" t="str">
        <f t="shared" si="0"/>
        <v>0.87*</v>
      </c>
      <c r="E21" s="8" t="str">
        <f t="shared" si="1"/>
        <v>-0.52*</v>
      </c>
      <c r="F21" s="8" t="str">
        <f t="shared" si="1"/>
        <v>0.74*</v>
      </c>
      <c r="G21" s="8" t="str">
        <f t="shared" si="1"/>
        <v>0.73*</v>
      </c>
      <c r="H21" s="8" t="str">
        <f t="shared" si="1"/>
        <v>0.66*</v>
      </c>
      <c r="I21" s="8">
        <v>1</v>
      </c>
      <c r="J21" s="5"/>
      <c r="K21" s="5"/>
      <c r="L21" s="5"/>
    </row>
    <row r="22" ht="15.75" thickTop="true"/>
  </sheetData>
  <conditionalFormatting sqref="J16:L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0ECF-B045-42FC-A171-6555EE9101BA}">
  <dimension ref="C4:W22"/>
  <sheetViews>
    <sheetView topLeftCell="A7" workbookViewId="0">
      <selection activeCell="C15" sqref="C15:I21"/>
    </sheetView>
  </sheetViews>
  <sheetFormatPr defaultRowHeight="15"/>
  <cols>
    <col min="3" max="3" width="25.85546875" bestFit="true" customWidth="true"/>
  </cols>
  <sheetData>
    <row r="4">
      <c r="C4">
        <v>1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244</v>
      </c>
      <c r="L4" t="s">
        <v>245</v>
      </c>
      <c r="O4" t="s">
        <v>255</v>
      </c>
      <c r="P4" t="s">
        <v>256</v>
      </c>
      <c r="Q4" t="s">
        <v>257</v>
      </c>
      <c r="R4" t="s">
        <v>258</v>
      </c>
      <c r="S4" t="s">
        <v>259</v>
      </c>
      <c r="T4" t="s">
        <v>260</v>
      </c>
      <c r="U4" t="s">
        <v>261</v>
      </c>
      <c r="V4" t="s">
        <v>262</v>
      </c>
      <c r="W4" t="s">
        <v>263</v>
      </c>
    </row>
    <row r="5">
      <c r="C5" t="s">
        <v>228</v>
      </c>
      <c r="D5">
        <v>1</v>
      </c>
      <c r="E5">
        <v>-0.31084669850786234</v>
      </c>
      <c r="F5">
        <v>0.74499440632632141</v>
      </c>
      <c r="G5">
        <v>0.72479761912915219</v>
      </c>
      <c r="H5">
        <v>0.80072322817941666</v>
      </c>
      <c r="I5">
        <v>0.69475080524829025</v>
      </c>
      <c r="J5">
        <v>0.8083534404915752</v>
      </c>
      <c r="K5">
        <v>-0.50109308052207502</v>
      </c>
      <c r="L5">
        <v>0.25463490038176129</v>
      </c>
      <c r="N5" t="s">
        <v>246</v>
      </c>
      <c r="O5">
        <v>0</v>
      </c>
      <c r="P5">
        <v>5.2299603586700002e-63</v>
      </c>
      <c r="Q5">
        <v>0</v>
      </c>
      <c r="R5">
        <v>0</v>
      </c>
      <c r="S5">
        <v>0</v>
      </c>
      <c r="T5">
        <v>0</v>
      </c>
      <c r="U5">
        <v>0</v>
      </c>
      <c r="V5">
        <v>1.0044606391e-175</v>
      </c>
      <c r="W5">
        <v>3.5697872573600001e-42</v>
      </c>
    </row>
    <row r="6">
      <c r="C6" t="s">
        <v>229</v>
      </c>
      <c r="D6">
        <v>-0.31084669850786234</v>
      </c>
      <c r="E6">
        <v>1.0000000000000002</v>
      </c>
      <c r="F6">
        <v>-0.37171797797812511</v>
      </c>
      <c r="G6">
        <v>-0.2247948294794504</v>
      </c>
      <c r="H6">
        <v>-0.47724913097069427</v>
      </c>
      <c r="I6">
        <v>0.086810007896169161</v>
      </c>
      <c r="J6">
        <v>-0.56808874625959493</v>
      </c>
      <c r="K6">
        <v>0.51611611138919067</v>
      </c>
      <c r="L6">
        <v>-0.11855935357754351</v>
      </c>
      <c r="N6" t="s">
        <v>247</v>
      </c>
      <c r="O6">
        <v>5.2299603586700002e-63</v>
      </c>
      <c r="P6">
        <v>0</v>
      </c>
      <c r="Q6">
        <v>2.46610300511e-91</v>
      </c>
      <c r="R6">
        <v>5.1897720272199998e-33</v>
      </c>
      <c r="S6">
        <v>2.6699072902000001e-157</v>
      </c>
      <c r="T6">
        <v>4.8465826616899998e-06</v>
      </c>
      <c r="U6">
        <v>4.2513903077e-236</v>
      </c>
      <c r="V6">
        <v>4.1671998564000001e-188</v>
      </c>
      <c r="W6">
        <v>4.0139077865399998e-10</v>
      </c>
    </row>
    <row r="7">
      <c r="C7" t="s">
        <v>230</v>
      </c>
      <c r="D7">
        <v>0.74499440632632141</v>
      </c>
      <c r="E7">
        <v>-0.37171797797812511</v>
      </c>
      <c r="F7">
        <v>0.99999999999999978</v>
      </c>
      <c r="G7">
        <v>0.64049649294297728</v>
      </c>
      <c r="H7">
        <v>0.52080521905865695</v>
      </c>
      <c r="I7">
        <v>0.33153440374538773</v>
      </c>
      <c r="J7">
        <v>0.52074151357238918</v>
      </c>
      <c r="K7">
        <v>-0.29314413940629852</v>
      </c>
      <c r="L7">
        <v>0.45189624709220738</v>
      </c>
      <c r="N7" t="s">
        <v>248</v>
      </c>
      <c r="O7">
        <v>0</v>
      </c>
      <c r="P7">
        <v>2.46610300511e-91</v>
      </c>
      <c r="Q7">
        <v>0</v>
      </c>
      <c r="R7">
        <v>3.6875083543007277e-319</v>
      </c>
      <c r="S7">
        <v>4.2288484910999998e-192</v>
      </c>
      <c r="T7">
        <v>6.2946361610799997e-72</v>
      </c>
      <c r="U7">
        <v>4.7962227472e-192</v>
      </c>
      <c r="V7">
        <v>6.3577507254600001e-56</v>
      </c>
      <c r="W7">
        <v>3.0094960224000001e-139</v>
      </c>
    </row>
    <row r="8">
      <c r="C8" t="s">
        <v>231</v>
      </c>
      <c r="D8">
        <v>0.72479761912915219</v>
      </c>
      <c r="E8">
        <v>-0.2247948294794504</v>
      </c>
      <c r="F8">
        <v>0.64049649294297728</v>
      </c>
      <c r="G8">
        <v>1</v>
      </c>
      <c r="H8">
        <v>0.46688182777131193</v>
      </c>
      <c r="I8">
        <v>0.38660967505076649</v>
      </c>
      <c r="J8">
        <v>0.51985182339683955</v>
      </c>
      <c r="K8">
        <v>-0.42138090141076479</v>
      </c>
      <c r="L8">
        <v>0.27535401152189537</v>
      </c>
      <c r="N8" t="s">
        <v>249</v>
      </c>
      <c r="O8">
        <v>0</v>
      </c>
      <c r="P8">
        <v>5.1897720272199998e-33</v>
      </c>
      <c r="Q8">
        <v>3.6875083543007277e-319</v>
      </c>
      <c r="R8">
        <v>0</v>
      </c>
      <c r="S8">
        <v>9.8391615440000005e-150</v>
      </c>
      <c r="T8">
        <v>2.89313641319e-99</v>
      </c>
      <c r="U8">
        <v>2.7751578928e-191</v>
      </c>
      <c r="V8">
        <v>1.8661095693999999e-119</v>
      </c>
      <c r="W8">
        <v>2.7053904983300001e-49</v>
      </c>
    </row>
    <row r="9">
      <c r="C9" t="s">
        <v>232</v>
      </c>
      <c r="D9">
        <v>0.80072322817941666</v>
      </c>
      <c r="E9">
        <v>-0.47724913097069427</v>
      </c>
      <c r="F9">
        <v>0.52080521905865695</v>
      </c>
      <c r="G9">
        <v>0.46688182777131193</v>
      </c>
      <c r="H9">
        <v>1</v>
      </c>
      <c r="I9">
        <v>0.33973739037766737</v>
      </c>
      <c r="J9">
        <v>0.80139353691730575</v>
      </c>
      <c r="K9">
        <v>-0.53844184706176668</v>
      </c>
      <c r="L9">
        <v>0.19152625342972357</v>
      </c>
      <c r="N9" t="s">
        <v>250</v>
      </c>
      <c r="O9">
        <v>0</v>
      </c>
      <c r="P9">
        <v>2.6699072902000001e-157</v>
      </c>
      <c r="Q9">
        <v>4.2288484910999998e-192</v>
      </c>
      <c r="R9">
        <v>9.8391615440000005e-150</v>
      </c>
      <c r="S9">
        <v>0</v>
      </c>
      <c r="T9">
        <v>1.1619393907099999e-75</v>
      </c>
      <c r="U9">
        <v>0</v>
      </c>
      <c r="V9">
        <v>1.074025458e-207</v>
      </c>
      <c r="W9">
        <v>2.9687035209700001e-24</v>
      </c>
    </row>
    <row r="10">
      <c r="C10" t="s">
        <v>233</v>
      </c>
      <c r="D10">
        <v>0.69475080524829025</v>
      </c>
      <c r="E10">
        <v>0.086810007896169161</v>
      </c>
      <c r="F10">
        <v>0.33153440374538773</v>
      </c>
      <c r="G10">
        <v>0.38660967505076649</v>
      </c>
      <c r="H10">
        <v>0.33973739037766737</v>
      </c>
      <c r="I10">
        <v>1.0000000000000002</v>
      </c>
      <c r="J10">
        <v>0.47561579548597682</v>
      </c>
      <c r="K10">
        <v>-0.26349380728978661</v>
      </c>
      <c r="L10">
        <v>0.045523733534525053</v>
      </c>
      <c r="N10" t="s">
        <v>251</v>
      </c>
      <c r="O10">
        <v>0</v>
      </c>
      <c r="P10">
        <v>4.8465826616899998e-06</v>
      </c>
      <c r="Q10">
        <v>6.2946361610799997e-72</v>
      </c>
      <c r="R10">
        <v>2.89313641319e-99</v>
      </c>
      <c r="S10">
        <v>1.1619393907099999e-75</v>
      </c>
      <c r="T10">
        <v>0</v>
      </c>
      <c r="U10">
        <v>4.3246442324999999e-156</v>
      </c>
      <c r="V10">
        <v>3.8532055510500001e-45</v>
      </c>
      <c r="W10">
        <v>0.016668232631664701</v>
      </c>
    </row>
    <row r="11">
      <c r="C11" t="s">
        <v>234</v>
      </c>
      <c r="D11">
        <v>0.8083534404915752</v>
      </c>
      <c r="E11">
        <v>-0.56808874625959493</v>
      </c>
      <c r="F11">
        <v>0.52074151357238918</v>
      </c>
      <c r="G11">
        <v>0.51985182339683955</v>
      </c>
      <c r="H11">
        <v>0.80139353691730575</v>
      </c>
      <c r="I11">
        <v>0.47561579548597682</v>
      </c>
      <c r="J11">
        <v>1</v>
      </c>
      <c r="K11">
        <v>-0.70631660027830989</v>
      </c>
      <c r="L11">
        <v>-0.06834673432494949</v>
      </c>
      <c r="N11" t="s">
        <v>252</v>
      </c>
      <c r="O11">
        <v>0</v>
      </c>
      <c r="P11">
        <v>4.2513903077e-236</v>
      </c>
      <c r="Q11">
        <v>4.7962227472e-192</v>
      </c>
      <c r="R11">
        <v>2.7751578928e-191</v>
      </c>
      <c r="S11">
        <v>0</v>
      </c>
      <c r="T11">
        <v>4.3246442324999999e-156</v>
      </c>
      <c r="U11">
        <v>0</v>
      </c>
      <c r="V11">
        <v>0</v>
      </c>
      <c r="W11">
        <v>0.00032255803260660001</v>
      </c>
    </row>
    <row r="12">
      <c r="C12" t="s">
        <v>235</v>
      </c>
      <c r="D12">
        <v>-0.50109308052207502</v>
      </c>
      <c r="E12">
        <v>0.51611611138919067</v>
      </c>
      <c r="F12">
        <v>-0.29314413940629852</v>
      </c>
      <c r="G12">
        <v>-0.42138090141076479</v>
      </c>
      <c r="H12">
        <v>-0.53844184706176668</v>
      </c>
      <c r="I12">
        <v>-0.26349380728978661</v>
      </c>
      <c r="J12">
        <v>-0.70631660027830989</v>
      </c>
      <c r="K12">
        <v>1</v>
      </c>
      <c r="L12">
        <v>0.22475762066645313</v>
      </c>
      <c r="N12" t="s">
        <v>253</v>
      </c>
      <c r="O12">
        <v>1.0044606391e-175</v>
      </c>
      <c r="P12">
        <v>4.1671998564000001e-188</v>
      </c>
      <c r="Q12">
        <v>6.3577507254600001e-56</v>
      </c>
      <c r="R12">
        <v>1.8661095693999999e-119</v>
      </c>
      <c r="S12">
        <v>1.074025458e-207</v>
      </c>
      <c r="T12">
        <v>3.8532055510500001e-45</v>
      </c>
      <c r="U12">
        <v>0</v>
      </c>
      <c r="V12">
        <v>0</v>
      </c>
      <c r="W12">
        <v>5.3185009271899998e-33</v>
      </c>
    </row>
    <row r="13">
      <c r="C13" t="s">
        <v>236</v>
      </c>
      <c r="D13">
        <v>0.25463490038176129</v>
      </c>
      <c r="E13">
        <v>-0.11855935357754351</v>
      </c>
      <c r="F13">
        <v>0.45189624709220738</v>
      </c>
      <c r="G13">
        <v>0.27535401152189537</v>
      </c>
      <c r="H13">
        <v>0.19152625342972357</v>
      </c>
      <c r="I13">
        <v>0.045523733534525053</v>
      </c>
      <c r="J13">
        <v>-0.06834673432494949</v>
      </c>
      <c r="K13">
        <v>0.22475762066645313</v>
      </c>
      <c r="L13">
        <v>1</v>
      </c>
      <c r="N13" t="s">
        <v>254</v>
      </c>
      <c r="O13">
        <v>3.5697872573600001e-42</v>
      </c>
      <c r="P13">
        <v>4.0139077865399998e-10</v>
      </c>
      <c r="Q13">
        <v>3.0094960224000001e-139</v>
      </c>
      <c r="R13">
        <v>2.7053904983300001e-49</v>
      </c>
      <c r="S13">
        <v>2.9687035209700001e-24</v>
      </c>
      <c r="T13">
        <v>0.016668232631664701</v>
      </c>
      <c r="U13">
        <v>0.00032255803260660001</v>
      </c>
      <c r="V13">
        <v>5.3185009271899998e-33</v>
      </c>
      <c r="W13">
        <v>0</v>
      </c>
    </row>
    <row r="15" ht="15.75" thickBot="true">
      <c r="C15" s="1"/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J15" s="11"/>
      <c r="K15" s="11"/>
      <c r="L15" s="11"/>
    </row>
    <row r="16" ht="15.75" thickTop="true">
      <c r="C16" s="2" t="s">
        <v>5</v>
      </c>
      <c r="D16" s="13">
        <f>ROUND(D5,2)</f>
        <v>1</v>
      </c>
      <c r="E16" s="13"/>
      <c r="F16" s="13"/>
      <c r="G16" s="13"/>
      <c r="H16" s="13"/>
      <c r="I16" s="13"/>
      <c r="J16" s="12"/>
      <c r="K16" s="12"/>
      <c r="L16" s="12"/>
    </row>
    <row r="17">
      <c r="C17" s="3" t="s">
        <v>6</v>
      </c>
      <c r="D17" s="13" t="str">
        <f>_xlfn.CONCAT(ROUND(D6,2),IF(O6&lt;0.05,"*",""))</f>
        <v>-0.42*</v>
      </c>
      <c r="E17" s="13">
        <v>1</v>
      </c>
      <c r="F17" s="13"/>
      <c r="G17" s="13"/>
      <c r="H17" s="13"/>
      <c r="I17" s="13"/>
      <c r="J17" s="12"/>
      <c r="K17" s="12"/>
      <c r="L17" s="12"/>
    </row>
    <row r="18">
      <c r="C18" s="3" t="s">
        <v>7</v>
      </c>
      <c r="D18" s="13" t="str">
        <f t="shared" ref="D18:D21" si="0">_xlfn.CONCAT(ROUND(D7,2),IF(O7&lt;0.05,"*",""))</f>
        <v>0.71*</v>
      </c>
      <c r="E18" s="13" t="str">
        <f t="shared" ref="E18:E21" si="1">_xlfn.CONCAT(ROUND(E7,2),IF(P7&lt;0.05,"*",""))</f>
        <v>-0.41*</v>
      </c>
      <c r="F18" s="13">
        <v>1</v>
      </c>
      <c r="G18" s="13"/>
      <c r="H18" s="13"/>
      <c r="I18" s="13"/>
      <c r="J18" s="12"/>
      <c r="K18" s="12"/>
      <c r="L18" s="12"/>
    </row>
    <row r="19">
      <c r="C19" s="3" t="s">
        <v>8</v>
      </c>
      <c r="D19" s="13" t="str">
        <f t="shared" si="0"/>
        <v>0.67*</v>
      </c>
      <c r="E19" s="13" t="str">
        <f t="shared" si="1"/>
        <v>-0.23*</v>
      </c>
      <c r="F19" s="13" t="str">
        <f t="shared" ref="F19:F21" si="2">_xlfn.CONCAT(ROUND(F8,2),IF(Q8&lt;0.05,"*",""))</f>
        <v>0.59*</v>
      </c>
      <c r="G19" s="13">
        <v>1</v>
      </c>
      <c r="H19" s="13"/>
      <c r="I19" s="13"/>
      <c r="J19" s="12"/>
      <c r="K19" s="12"/>
      <c r="L19" s="12"/>
    </row>
    <row r="20">
      <c r="C20" s="3" t="s">
        <v>9</v>
      </c>
      <c r="D20" s="13" t="str">
        <f t="shared" si="0"/>
        <v>0.79*</v>
      </c>
      <c r="E20" s="13" t="str">
        <f t="shared" si="1"/>
        <v>-0.58*</v>
      </c>
      <c r="F20" s="13" t="str">
        <f t="shared" si="2"/>
        <v>0.48*</v>
      </c>
      <c r="G20" s="13" t="str">
        <f t="shared" ref="G20:G21" si="3">_xlfn.CONCAT(ROUND(G9,2),IF(R9&lt;0.05,"*",""))</f>
        <v>0.39*</v>
      </c>
      <c r="H20" s="13">
        <v>1</v>
      </c>
      <c r="I20" s="13"/>
      <c r="J20" s="12"/>
      <c r="K20" s="12"/>
      <c r="L20" s="12"/>
    </row>
    <row r="21" ht="15.75" thickBot="true">
      <c r="C21" s="7" t="s">
        <v>10</v>
      </c>
      <c r="D21" s="14" t="str">
        <f t="shared" si="0"/>
        <v>0.68*</v>
      </c>
      <c r="E21" s="14" t="str">
        <f t="shared" si="1"/>
        <v>0</v>
      </c>
      <c r="F21" s="14" t="str">
        <f t="shared" si="2"/>
        <v>0.29*</v>
      </c>
      <c r="G21" s="14" t="str">
        <f t="shared" si="3"/>
        <v>0.34*</v>
      </c>
      <c r="H21" s="14" t="str">
        <f t="shared" ref="H21" si="4">_xlfn.CONCAT(ROUND(H10,2),IF(S10&lt;0.05,"*",""))</f>
        <v>0.31*</v>
      </c>
      <c r="I21" s="14">
        <v>1</v>
      </c>
      <c r="J21" s="12"/>
      <c r="K21" s="12"/>
      <c r="L21" s="12"/>
    </row>
    <row r="22" ht="15.75" thickTop="true"/>
  </sheetData>
  <conditionalFormatting sqref="J16:L2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9B3-610D-46E8-BB4A-B5F05CA22CB5}">
  <dimension ref="C4:Q22"/>
  <sheetViews>
    <sheetView topLeftCell="A4" workbookViewId="0">
      <selection activeCell="C15" sqref="C15:I21"/>
    </sheetView>
  </sheetViews>
  <sheetFormatPr defaultRowHeight="15"/>
  <cols>
    <col min="3" max="3" width="24.7109375" bestFit="true" customWidth="true"/>
  </cols>
  <sheetData>
    <row r="4">
      <c r="C4">
        <v>1</v>
      </c>
      <c r="D4" t="s">
        <v>210</v>
      </c>
      <c r="E4" t="s">
        <v>211</v>
      </c>
      <c r="F4" t="s">
        <v>212</v>
      </c>
      <c r="G4" t="s">
        <v>213</v>
      </c>
      <c r="H4" t="s">
        <v>214</v>
      </c>
      <c r="I4" t="s">
        <v>215</v>
      </c>
      <c r="L4" t="s">
        <v>222</v>
      </c>
      <c r="M4" t="s">
        <v>223</v>
      </c>
      <c r="N4" t="s">
        <v>224</v>
      </c>
      <c r="O4" t="s">
        <v>225</v>
      </c>
      <c r="P4" t="s">
        <v>226</v>
      </c>
      <c r="Q4" t="s">
        <v>227</v>
      </c>
    </row>
    <row r="5">
      <c r="C5" t="s">
        <v>204</v>
      </c>
      <c r="D5">
        <v>1</v>
      </c>
      <c r="E5">
        <v>0.52746736019535201</v>
      </c>
      <c r="F5">
        <v>0.89321508758498824</v>
      </c>
      <c r="G5">
        <v>0.2111598086672222</v>
      </c>
      <c r="H5">
        <v>0.7952848206919112</v>
      </c>
      <c r="I5">
        <v>0.87018567629444621</v>
      </c>
      <c r="K5" t="s">
        <v>216</v>
      </c>
      <c r="L5">
        <v>0</v>
      </c>
      <c r="M5">
        <v>2.4759323225999998e-204</v>
      </c>
      <c r="N5">
        <v>0</v>
      </c>
      <c r="O5">
        <v>3.7859944922599999e-30</v>
      </c>
      <c r="P5">
        <v>0</v>
      </c>
      <c r="Q5">
        <v>0</v>
      </c>
    </row>
    <row r="6">
      <c r="C6" t="s">
        <v>205</v>
      </c>
      <c r="D6">
        <v>0.52746736019535201</v>
      </c>
      <c r="E6">
        <v>1</v>
      </c>
      <c r="F6">
        <v>0.25892079252213679</v>
      </c>
      <c r="G6">
        <v>-0.13056927215027239</v>
      </c>
      <c r="H6">
        <v>0.70525469554949372</v>
      </c>
      <c r="I6">
        <v>0.192292977390947</v>
      </c>
      <c r="K6" t="s">
        <v>217</v>
      </c>
      <c r="L6">
        <v>2.4759323225999998e-204</v>
      </c>
      <c r="M6">
        <v>0</v>
      </c>
      <c r="N6">
        <v>5.6684959699700001e-45</v>
      </c>
      <c r="O6">
        <v>2.4738096743099999e-12</v>
      </c>
      <c r="P6">
        <v>0</v>
      </c>
      <c r="Q6">
        <v>3.4364911038100002e-25</v>
      </c>
    </row>
    <row r="7">
      <c r="C7" t="s">
        <v>206</v>
      </c>
      <c r="D7">
        <v>0.89321508758498824</v>
      </c>
      <c r="E7">
        <v>0.25892079252213679</v>
      </c>
      <c r="F7">
        <v>1</v>
      </c>
      <c r="G7">
        <v>0.1878444409639666</v>
      </c>
      <c r="H7">
        <v>0.58831296829172275</v>
      </c>
      <c r="I7">
        <v>0.95686276069308307</v>
      </c>
      <c r="K7" t="s">
        <v>218</v>
      </c>
      <c r="L7">
        <v>0</v>
      </c>
      <c r="M7">
        <v>5.6684959699700001e-45</v>
      </c>
      <c r="N7">
        <v>0</v>
      </c>
      <c r="O7">
        <v>4.2992115262300001e-24</v>
      </c>
      <c r="P7">
        <v>1.3410474188e-265</v>
      </c>
      <c r="Q7">
        <v>0</v>
      </c>
    </row>
    <row r="8">
      <c r="C8" t="s">
        <v>207</v>
      </c>
      <c r="D8">
        <v>0.2111598086672222</v>
      </c>
      <c r="E8">
        <v>-0.13056927215027239</v>
      </c>
      <c r="F8">
        <v>0.1878444409639666</v>
      </c>
      <c r="G8">
        <v>1</v>
      </c>
      <c r="H8">
        <v>0.0079894075798755994</v>
      </c>
      <c r="I8">
        <v>0.17405388410412689</v>
      </c>
      <c r="K8" t="s">
        <v>219</v>
      </c>
      <c r="L8">
        <v>3.7859944922599999e-30</v>
      </c>
      <c r="M8">
        <v>2.4738096743099999e-12</v>
      </c>
      <c r="N8">
        <v>4.2992115262300001e-24</v>
      </c>
      <c r="O8">
        <v>0</v>
      </c>
      <c r="P8">
        <v>0.66953500041136249</v>
      </c>
      <c r="Q8">
        <v>7.3058219796300005e-21</v>
      </c>
    </row>
    <row r="9">
      <c r="C9" t="s">
        <v>208</v>
      </c>
      <c r="D9">
        <v>0.7952848206919112</v>
      </c>
      <c r="E9">
        <v>0.70525469554949372</v>
      </c>
      <c r="F9">
        <v>0.58831296829172275</v>
      </c>
      <c r="G9">
        <v>0.0079894075798755994</v>
      </c>
      <c r="H9">
        <v>1</v>
      </c>
      <c r="I9">
        <v>0.53634660435250192</v>
      </c>
      <c r="K9" t="s">
        <v>220</v>
      </c>
      <c r="L9">
        <v>0</v>
      </c>
      <c r="M9">
        <v>0</v>
      </c>
      <c r="N9">
        <v>1.3410474188e-265</v>
      </c>
      <c r="O9">
        <v>0.66953500041136249</v>
      </c>
      <c r="P9">
        <v>0</v>
      </c>
      <c r="Q9">
        <v>1.6691478057e-212</v>
      </c>
    </row>
    <row r="10">
      <c r="C10" t="s">
        <v>209</v>
      </c>
      <c r="D10">
        <v>0.87018567629444621</v>
      </c>
      <c r="E10">
        <v>0.192292977390947</v>
      </c>
      <c r="F10">
        <v>0.95686276069308307</v>
      </c>
      <c r="G10">
        <v>0.17405388410412689</v>
      </c>
      <c r="H10">
        <v>0.53634660435250192</v>
      </c>
      <c r="I10">
        <v>1</v>
      </c>
      <c r="K10" t="s">
        <v>221</v>
      </c>
      <c r="L10">
        <v>0</v>
      </c>
      <c r="M10">
        <v>3.4364911038100002e-25</v>
      </c>
      <c r="N10">
        <v>0</v>
      </c>
      <c r="O10">
        <v>7.3058219796300005e-21</v>
      </c>
      <c r="P10">
        <v>1.6691478057e-212</v>
      </c>
      <c r="Q10">
        <v>0</v>
      </c>
    </row>
    <row r="15" ht="15.75" thickBot="true">
      <c r="C15" s="1"/>
      <c r="D15" s="1" t="s">
        <v>11</v>
      </c>
      <c r="E15" s="1" t="s">
        <v>0</v>
      </c>
      <c r="F15" s="1" t="s">
        <v>1</v>
      </c>
      <c r="G15" s="1" t="s">
        <v>2</v>
      </c>
      <c r="H15" s="1" t="s">
        <v>3</v>
      </c>
      <c r="I15" s="1" t="s">
        <v>4</v>
      </c>
    </row>
    <row r="16" ht="15.75" thickTop="true">
      <c r="C16" s="2" t="s">
        <v>11</v>
      </c>
      <c r="D16" s="6">
        <v>1</v>
      </c>
      <c r="E16" s="6"/>
      <c r="F16" s="6"/>
      <c r="G16" s="6"/>
      <c r="H16" s="6"/>
      <c r="I16" s="6"/>
    </row>
    <row r="17">
      <c r="C17" s="3" t="s">
        <v>0</v>
      </c>
      <c r="D17" s="6" t="str">
        <f t="shared" ref="D17:D21" si="0">_xlfn.CONCAT(ROUND(D6,2),IF(L6&lt;0.05,"*",""))</f>
        <v>0.53*</v>
      </c>
      <c r="E17" s="6">
        <v>1</v>
      </c>
      <c r="F17" s="6"/>
      <c r="G17" s="6"/>
      <c r="H17" s="6"/>
      <c r="I17" s="6"/>
    </row>
    <row r="18">
      <c r="C18" s="3" t="s">
        <v>1</v>
      </c>
      <c r="D18" s="6" t="str">
        <f t="shared" si="0"/>
        <v>0.89*</v>
      </c>
      <c r="E18" s="6" t="str">
        <f t="shared" ref="E18:E21" si="1">_xlfn.CONCAT(ROUND(E7,2),IF(M7&lt;0.05,"*",""))</f>
        <v>0.26*</v>
      </c>
      <c r="F18" s="6">
        <v>1</v>
      </c>
      <c r="G18" s="6"/>
      <c r="H18" s="6"/>
      <c r="I18" s="6"/>
    </row>
    <row r="19">
      <c r="C19" s="3" t="s">
        <v>2</v>
      </c>
      <c r="D19" s="6" t="str">
        <f t="shared" si="0"/>
        <v>-0.21*</v>
      </c>
      <c r="E19" s="6" t="str">
        <f t="shared" si="1"/>
        <v>0.13*</v>
      </c>
      <c r="F19" s="6" t="str">
        <f t="shared" ref="F19:F21" si="2">_xlfn.CONCAT(ROUND(F8,2),IF(N8&lt;0.05,"*",""))</f>
        <v>-0.19*</v>
      </c>
      <c r="G19" s="6">
        <v>1</v>
      </c>
      <c r="H19" s="6"/>
      <c r="I19" s="6"/>
    </row>
    <row r="20">
      <c r="C20" s="3" t="s">
        <v>3</v>
      </c>
      <c r="D20" s="6" t="str">
        <f t="shared" si="0"/>
        <v>0.8*</v>
      </c>
      <c r="E20" s="6" t="str">
        <f t="shared" si="1"/>
        <v>0.71*</v>
      </c>
      <c r="F20" s="6" t="str">
        <f t="shared" si="2"/>
        <v>0.59*</v>
      </c>
      <c r="G20" s="6" t="str">
        <f t="shared" ref="G20:G21" si="3">_xlfn.CONCAT(ROUND(G9,2),IF(O9&lt;0.05,"*",""))</f>
        <v>-0.01</v>
      </c>
      <c r="H20" s="6">
        <v>1</v>
      </c>
      <c r="I20" s="6"/>
    </row>
    <row r="21" ht="15.75" thickBot="true">
      <c r="C21" s="7" t="s">
        <v>4</v>
      </c>
      <c r="D21" s="8" t="str">
        <f t="shared" si="0"/>
        <v>0.87*</v>
      </c>
      <c r="E21" s="8" t="str">
        <f t="shared" si="1"/>
        <v>0.19*</v>
      </c>
      <c r="F21" s="8" t="str">
        <f t="shared" si="2"/>
        <v>0.96*</v>
      </c>
      <c r="G21" s="8" t="str">
        <f t="shared" si="3"/>
        <v>-0.17*</v>
      </c>
      <c r="H21" s="8" t="str">
        <f t="shared" ref="H21" si="4">_xlfn.CONCAT(ROUND(H10,2),IF(P10&lt;0.05,"*",""))</f>
        <v>0.54*</v>
      </c>
      <c r="I21" s="8">
        <v>1</v>
      </c>
    </row>
    <row r="22" ht="15.75" thickTop="true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22"/>
  <sheetViews>
    <sheetView topLeftCell="A4" workbookViewId="0">
      <selection activeCell="C15" sqref="C15:I21"/>
    </sheetView>
  </sheetViews>
  <sheetFormatPr defaultRowHeight="15"/>
  <cols>
    <col min="3" max="3" width="24.7109375" bestFit="true" customWidth="true"/>
  </cols>
  <sheetData>
    <row r="4">
      <c r="C4">
        <v>1</v>
      </c>
      <c r="D4" t="s">
        <v>186</v>
      </c>
      <c r="E4" t="s">
        <v>187</v>
      </c>
      <c r="F4" t="s">
        <v>188</v>
      </c>
      <c r="G4" t="s">
        <v>189</v>
      </c>
      <c r="H4" t="s">
        <v>190</v>
      </c>
      <c r="I4" t="s">
        <v>191</v>
      </c>
      <c r="L4" t="s">
        <v>198</v>
      </c>
      <c r="M4" t="s">
        <v>199</v>
      </c>
      <c r="N4" t="s">
        <v>200</v>
      </c>
      <c r="O4" t="s">
        <v>201</v>
      </c>
      <c r="P4" t="s">
        <v>202</v>
      </c>
      <c r="Q4" t="s">
        <v>203</v>
      </c>
    </row>
    <row r="5">
      <c r="C5" t="s">
        <v>180</v>
      </c>
      <c r="D5">
        <v>1</v>
      </c>
      <c r="E5">
        <v>0.58139955615538597</v>
      </c>
      <c r="F5">
        <v>0.91684521202817604</v>
      </c>
      <c r="G5">
        <v>0.36499930823061116</v>
      </c>
      <c r="H5">
        <v>0.81263591966954762</v>
      </c>
      <c r="I5">
        <v>0.8963917744122869</v>
      </c>
      <c r="K5" t="s">
        <v>192</v>
      </c>
      <c r="L5">
        <v>0</v>
      </c>
      <c r="M5">
        <v>5.6225581174999996e-258</v>
      </c>
      <c r="N5">
        <v>0</v>
      </c>
      <c r="O5">
        <v>1.0084625735000001e-90</v>
      </c>
      <c r="P5">
        <v>0</v>
      </c>
      <c r="Q5">
        <v>0</v>
      </c>
    </row>
    <row r="6">
      <c r="C6" t="s">
        <v>181</v>
      </c>
      <c r="D6">
        <v>0.58139955615538597</v>
      </c>
      <c r="E6">
        <v>1</v>
      </c>
      <c r="F6">
        <v>0.32694724531880187</v>
      </c>
      <c r="G6">
        <v>-0.030865663431116522</v>
      </c>
      <c r="H6">
        <v>0.60297464680901747</v>
      </c>
      <c r="I6">
        <v>0.29018757616478313</v>
      </c>
      <c r="K6" t="s">
        <v>193</v>
      </c>
      <c r="L6">
        <v>5.6225581174999996e-258</v>
      </c>
      <c r="M6">
        <v>0</v>
      </c>
      <c r="N6">
        <v>3.9507470464300001e-72</v>
      </c>
      <c r="O6">
        <v>0.0991107798852809</v>
      </c>
      <c r="P6">
        <v>2.17557606e-282</v>
      </c>
      <c r="Q6">
        <v>1.5609717465199999e-56</v>
      </c>
    </row>
    <row r="7">
      <c r="C7" t="s">
        <v>182</v>
      </c>
      <c r="D7">
        <v>0.91684521202817604</v>
      </c>
      <c r="E7">
        <v>0.32694724531880187</v>
      </c>
      <c r="F7">
        <v>1</v>
      </c>
      <c r="G7">
        <v>0.3065742403212654</v>
      </c>
      <c r="H7">
        <v>0.57955762709781289</v>
      </c>
      <c r="I7">
        <v>0.96781888322137799</v>
      </c>
      <c r="K7" t="s">
        <v>194</v>
      </c>
      <c r="L7">
        <v>0</v>
      </c>
      <c r="M7">
        <v>3.9507470464300001e-72</v>
      </c>
      <c r="N7">
        <v>0</v>
      </c>
      <c r="O7">
        <v>3.2846797395500001e-63</v>
      </c>
      <c r="P7">
        <v>5.6240063998000003e-256</v>
      </c>
      <c r="Q7">
        <v>0</v>
      </c>
    </row>
    <row r="8">
      <c r="C8" t="s">
        <v>183</v>
      </c>
      <c r="D8">
        <v>0.36499930823061116</v>
      </c>
      <c r="E8">
        <v>-0.030865663431116522</v>
      </c>
      <c r="F8">
        <v>0.3065742403212654</v>
      </c>
      <c r="G8">
        <v>0.99999999999999978</v>
      </c>
      <c r="H8">
        <v>0.21237572949298969</v>
      </c>
      <c r="I8">
        <v>0.32059380474244931</v>
      </c>
      <c r="K8" t="s">
        <v>195</v>
      </c>
      <c r="L8">
        <v>1.0084625735000001e-90</v>
      </c>
      <c r="M8">
        <v>0.0991107798852809</v>
      </c>
      <c r="N8">
        <v>3.2846797395500001e-63</v>
      </c>
      <c r="O8">
        <v>0</v>
      </c>
      <c r="P8">
        <v>1.7441455128399999e-30</v>
      </c>
      <c r="Q8">
        <v>2.8407336440000002e-69</v>
      </c>
    </row>
    <row r="9">
      <c r="C9" t="s">
        <v>184</v>
      </c>
      <c r="D9">
        <v>0.81263591966954762</v>
      </c>
      <c r="E9">
        <v>0.60297464680901747</v>
      </c>
      <c r="F9">
        <v>0.57955762709781289</v>
      </c>
      <c r="G9">
        <v>0.21237572949298969</v>
      </c>
      <c r="H9">
        <v>0.99999999999999978</v>
      </c>
      <c r="I9">
        <v>0.5305214403577192</v>
      </c>
      <c r="K9" t="s">
        <v>196</v>
      </c>
      <c r="L9">
        <v>0</v>
      </c>
      <c r="M9">
        <v>2.17557606e-282</v>
      </c>
      <c r="N9">
        <v>5.6240063998000003e-256</v>
      </c>
      <c r="O9">
        <v>1.7441455128399999e-30</v>
      </c>
      <c r="P9">
        <v>0</v>
      </c>
      <c r="Q9">
        <v>4.0797021717000001e-207</v>
      </c>
    </row>
    <row r="10">
      <c r="C10" t="s">
        <v>185</v>
      </c>
      <c r="D10">
        <v>0.8963917744122869</v>
      </c>
      <c r="E10">
        <v>0.29018757616478313</v>
      </c>
      <c r="F10">
        <v>0.96781888322137799</v>
      </c>
      <c r="G10">
        <v>0.32059380474244931</v>
      </c>
      <c r="H10">
        <v>0.5305214403577192</v>
      </c>
      <c r="I10">
        <v>1</v>
      </c>
      <c r="K10" t="s">
        <v>197</v>
      </c>
      <c r="L10">
        <v>0</v>
      </c>
      <c r="M10">
        <v>1.5609717465199999e-56</v>
      </c>
      <c r="N10">
        <v>0</v>
      </c>
      <c r="O10">
        <v>2.8407336440000002e-69</v>
      </c>
      <c r="P10">
        <v>4.0797021717000001e-207</v>
      </c>
      <c r="Q10">
        <v>0</v>
      </c>
    </row>
    <row r="15" ht="15.75" thickBot="true">
      <c r="C15" s="1"/>
      <c r="D15" s="1" t="s">
        <v>11</v>
      </c>
      <c r="E15" s="1" t="s">
        <v>0</v>
      </c>
      <c r="F15" s="1" t="s">
        <v>1</v>
      </c>
      <c r="G15" s="1" t="s">
        <v>2</v>
      </c>
      <c r="H15" s="1" t="s">
        <v>3</v>
      </c>
      <c r="I15" s="1" t="s">
        <v>4</v>
      </c>
    </row>
    <row r="16" ht="15.75" thickTop="true">
      <c r="C16" s="2" t="s">
        <v>11</v>
      </c>
      <c r="D16" s="6">
        <v>1</v>
      </c>
      <c r="E16" s="6"/>
      <c r="F16" s="6"/>
      <c r="G16" s="6"/>
      <c r="H16" s="6"/>
      <c r="I16" s="6"/>
    </row>
    <row r="17">
      <c r="C17" s="3" t="s">
        <v>0</v>
      </c>
      <c r="D17" s="6" t="str">
        <f t="shared" ref="D17:D21" si="0">_xlfn.CONCAT(ROUND(D6,2),IF(L6&lt;0.05,"*",""))</f>
        <v>0.58*</v>
      </c>
      <c r="E17" s="6">
        <v>1</v>
      </c>
      <c r="F17" s="6"/>
      <c r="G17" s="6"/>
      <c r="H17" s="6"/>
      <c r="I17" s="6"/>
    </row>
    <row r="18">
      <c r="C18" s="3" t="s">
        <v>1</v>
      </c>
      <c r="D18" s="6" t="str">
        <f t="shared" si="0"/>
        <v>0.92*</v>
      </c>
      <c r="E18" s="6" t="str">
        <f t="shared" ref="E18:E21" si="1">_xlfn.CONCAT(ROUND(E7,2),IF(M7&lt;0.05,"*",""))</f>
        <v>0.33*</v>
      </c>
      <c r="F18" s="6">
        <v>1</v>
      </c>
      <c r="G18" s="6"/>
      <c r="H18" s="6"/>
      <c r="I18" s="6"/>
    </row>
    <row r="19">
      <c r="C19" s="3" t="s">
        <v>2</v>
      </c>
      <c r="D19" s="6" t="str">
        <f t="shared" si="0"/>
        <v>-0.36*</v>
      </c>
      <c r="E19" s="6" t="str">
        <f t="shared" si="1"/>
        <v>0.03</v>
      </c>
      <c r="F19" s="6" t="str">
        <f t="shared" ref="F19:F21" si="2">_xlfn.CONCAT(ROUND(F8,2),IF(N8&lt;0.05,"*",""))</f>
        <v>-0.31*</v>
      </c>
      <c r="G19" s="6">
        <v>1</v>
      </c>
      <c r="H19" s="6"/>
      <c r="I19" s="6"/>
    </row>
    <row r="20">
      <c r="C20" s="3" t="s">
        <v>3</v>
      </c>
      <c r="D20" s="6" t="str">
        <f t="shared" si="0"/>
        <v>0.81*</v>
      </c>
      <c r="E20" s="6" t="str">
        <f t="shared" si="1"/>
        <v>0.6*</v>
      </c>
      <c r="F20" s="6" t="str">
        <f t="shared" si="2"/>
        <v>0.58*</v>
      </c>
      <c r="G20" s="6" t="str">
        <f t="shared" ref="G20:G21" si="3">_xlfn.CONCAT(ROUND(G9,2),IF(O9&lt;0.05,"*",""))</f>
        <v>-0.21*</v>
      </c>
      <c r="H20" s="6">
        <v>1</v>
      </c>
      <c r="I20" s="6"/>
    </row>
    <row r="21" ht="15.75" thickBot="true">
      <c r="C21" s="7" t="s">
        <v>4</v>
      </c>
      <c r="D21" s="8" t="str">
        <f t="shared" si="0"/>
        <v>0.9*</v>
      </c>
      <c r="E21" s="8" t="str">
        <f t="shared" si="1"/>
        <v>0.29*</v>
      </c>
      <c r="F21" s="8" t="str">
        <f t="shared" si="2"/>
        <v>0.97*</v>
      </c>
      <c r="G21" s="8" t="str">
        <f t="shared" si="3"/>
        <v>-0.32*</v>
      </c>
      <c r="H21" s="8" t="str">
        <f t="shared" ref="H21" si="4">_xlfn.CONCAT(ROUND(H10,2),IF(P10&lt;0.05,"*",""))</f>
        <v>0.53*</v>
      </c>
      <c r="I21" s="8">
        <v>1</v>
      </c>
    </row>
    <row r="22" ht="15.75" thickTop="true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betasp3_spearman</vt:lpstr>
      <vt:lpstr>betasp3_cor</vt:lpstr>
      <vt:lpstr>betas_spearman</vt:lpstr>
      <vt:lpstr>betas_cor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2022-01-31T23:24:42Z</dcterms:modified>
</cp:coreProperties>
</file>