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wnloads\information_bargaining_rep\Tables\appendix\a\"/>
    </mc:Choice>
  </mc:AlternateContent>
  <xr:revisionPtr revIDLastSave="0" documentId="13_ncr:1_{E214D033-7923-4B31-A3DF-A386FD213F40}" xr6:coauthVersionLast="47" xr6:coauthVersionMax="47" xr10:uidLastSave="{00000000-0000-0000-0000-000000000000}"/>
  <bookViews>
    <workbookView xWindow="-645" yWindow="2430" windowWidth="21600" windowHeight="11235" activeTab="2"/>
  </bookViews>
  <sheets>
    <sheet name="Plaintiff" sheetId="1" r:id="rId1"/>
    <sheet name="Lawyers" sheetId="2" r:id="rId2"/>
    <sheet name="survey_var_ss" sheetId="3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<sst xmlns="http://schemas.openxmlformats.org/spreadsheetml/2006/main" xmlns:r="http://schemas.openxmlformats.org/officeDocument/2006/relationships" xmlns:xdr="http://schemas.openxmlformats.org/drawingml/2006/spreadsheetDrawing" count="63" uniqueCount="22">
  <si>
    <t>Age</t>
  </si>
  <si>
    <t>Firm had less than 50 employees</t>
  </si>
  <si>
    <t>Expected probability of winning trial</t>
  </si>
  <si>
    <t>Expected probability winning the trial by the other party</t>
  </si>
  <si>
    <t>Percentage paid to lawyer</t>
  </si>
  <si>
    <t>More than secondary education</t>
  </si>
  <si>
    <t>Was treated poorly/very poorly by former employer</t>
  </si>
  <si>
    <t>Mean / Median expected recovery amount (Pesos)</t>
  </si>
  <si>
    <t>Expected duration (years)</t>
  </si>
  <si>
    <t>Has changed lawyer during trial</t>
  </si>
  <si>
    <t>Tenure</t>
  </si>
  <si>
    <t>More than 100 historical cases</t>
  </si>
  <si>
    <t>More than 30 current lawsuits</t>
  </si>
  <si>
    <t>Less than 50 employees</t>
  </si>
  <si>
    <t>Panel A: worker characteristics</t>
  </si>
  <si>
    <t>Mean</t>
  </si>
  <si>
    <t>(SD)</t>
  </si>
  <si>
    <t>N</t>
  </si>
  <si>
    <t>Panel B: lawyer characteristics</t>
  </si>
  <si>
    <t>Worker's Lawyer</t>
  </si>
  <si>
    <t>Firm's Lawyer</t>
  </si>
  <si>
    <t>NA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</si>
</sst>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true" applyAlignment="true">
      <alignment horizontal="center"/>
    </xf>
    <xf numFmtId="0" fontId="0" fillId="0" borderId="0" xfId="0" applyAlignment="true">
      <alignment horizontal="center"/>
    </xf>
    <xf numFmtId="0" fontId="1" fillId="0" borderId="0" xfId="0" applyFont="true" applyAlignment="true">
      <alignment horizontal="center"/>
    </xf>
    <xf numFmtId="0" fontId="0" fillId="0" borderId="1" xfId="0" applyBorder="true"/>
    <xf numFmtId="0" fontId="2" fillId="0" borderId="1" xfId="0" applyFont="true" applyBorder="true" applyAlignment="true">
      <alignment horizontal="center"/>
    </xf>
    <xf numFmtId="0" fontId="0" fillId="0" borderId="0" xfId="0" applyAlignment="true">
      <alignment horizontal="left"/>
    </xf>
    <xf numFmtId="0" fontId="0" fillId="0" borderId="1" xfId="0" applyBorder="true" applyAlignment="true">
      <alignment horizontal="center"/>
    </xf>
    <xf numFmtId="0" fontId="0" fillId="0" borderId="2" xfId="0" applyBorder="true"/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3" xfId="0" applyBorder="true" applyAlignment="true">
      <alignment horizontal="left"/>
    </xf>
    <xf numFmtId="0" fontId="0" fillId="0" borderId="1" xfId="0" applyBorder="true" applyAlignment="true">
      <alignment horizontal="left"/>
    </xf>
    <xf numFmtId="0" fontId="1" fillId="0" borderId="2" xfId="0" applyFont="true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34"/>
  <sheetViews>
    <sheetView topLeftCell="A19" workbookViewId="0">
      <selection activeCell="B24" sqref="B24"/>
    </sheetView>
  </sheetViews>
  <sheetFormatPr defaultRowHeight="15"/>
  <cols>
    <col min="1" max="1" width="52" bestFit="true" customWidth="true"/>
  </cols>
  <sheetData>
    <row r="5">
      <c r="A5" t="s">
        <v>0</v>
      </c>
      <c r="B5">
        <v>44.37042711295334</v>
      </c>
    </row>
    <row r="6">
      <c r="B6">
        <v>13.17985091785169</v>
      </c>
    </row>
    <row r="7">
      <c r="B7">
        <v>102</v>
      </c>
    </row>
    <row r="8">
      <c r="A8" t="s">
        <v>1</v>
      </c>
      <c r="B8">
        <v>0.59375</v>
      </c>
    </row>
    <row r="9">
      <c r="B9">
        <v>0.4937104414532875</v>
      </c>
    </row>
    <row r="10">
      <c r="B10">
        <v>96</v>
      </c>
    </row>
    <row r="11">
      <c r="A11" t="s">
        <v>2</v>
      </c>
      <c r="B11">
        <v>79</v>
      </c>
    </row>
    <row r="12">
      <c r="B12">
        <v>21.29937478745875</v>
      </c>
    </row>
    <row r="13">
      <c r="B13">
        <v>102</v>
      </c>
    </row>
    <row r="14">
      <c r="A14" t="s">
        <v>3</v>
      </c>
      <c r="B14">
        <v>48.6764705882353</v>
      </c>
    </row>
    <row r="15">
      <c r="B15">
        <v>34.05678477778131</v>
      </c>
    </row>
    <row r="16">
      <c r="B16">
        <v>102</v>
      </c>
    </row>
    <row r="17">
      <c r="A17" t="s">
        <v>4</v>
      </c>
      <c r="B17">
        <v>28.29824561403509</v>
      </c>
    </row>
    <row r="18">
      <c r="B18">
        <v>11.1129990041918</v>
      </c>
    </row>
    <row r="19">
      <c r="B19">
        <v>57</v>
      </c>
    </row>
    <row r="20">
      <c r="A20" t="s">
        <v>5</v>
      </c>
      <c r="B20">
        <v>0.4215686274509804</v>
      </c>
    </row>
    <row r="21">
      <c r="B21">
        <v>0.4962487900038404</v>
      </c>
    </row>
    <row r="22">
      <c r="B22">
        <v>102</v>
      </c>
    </row>
    <row r="23">
      <c r="A23" t="s">
        <v>6</v>
      </c>
      <c r="B23">
        <v>0.5490196078431373</v>
      </c>
    </row>
    <row r="24">
      <c r="B24">
        <v>0.500048531909845</v>
      </c>
    </row>
    <row r="25">
      <c r="B25">
        <v>102</v>
      </c>
    </row>
    <row r="26">
      <c r="A26" t="s">
        <v>7</v>
      </c>
      <c r="B26">
        <v>97116.65686274511</v>
      </c>
      <c r="C26">
        <v>21000</v>
      </c>
    </row>
    <row r="27">
      <c r="B27">
        <v>355749.0002755585</v>
      </c>
    </row>
    <row r="28">
      <c r="B28">
        <v>102</v>
      </c>
    </row>
    <row r="29">
      <c r="A29" t="s">
        <v>8</v>
      </c>
      <c r="B29">
        <v>3.644607838754561</v>
      </c>
    </row>
    <row r="30">
      <c r="B30">
        <v>9.756932645038281</v>
      </c>
    </row>
    <row r="31">
      <c r="B31">
        <v>102</v>
      </c>
    </row>
    <row r="32">
      <c r="A32" t="s">
        <v>9</v>
      </c>
      <c r="B32">
        <v>0.08823529411764706</v>
      </c>
    </row>
    <row r="33">
      <c r="B33">
        <v>0.2850374710982937</v>
      </c>
    </row>
    <row r="34">
      <c r="B34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E31"/>
  <sheetViews>
    <sheetView topLeftCell="A10" workbookViewId="0">
      <selection activeCell="A26" sqref="A26"/>
    </sheetView>
  </sheetViews>
  <sheetFormatPr defaultRowHeight="15"/>
  <cols>
    <col min="1" max="1" width="39.85546875" bestFit="true" customWidth="true"/>
  </cols>
  <sheetData>
    <row r="5">
      <c r="A5" t="s">
        <v>0</v>
      </c>
      <c r="B5">
        <v>37.78541173563375</v>
      </c>
      <c r="D5">
        <v>36.36022143262498</v>
      </c>
    </row>
    <row r="6">
      <c r="B6">
        <v>12.43387607017047</v>
      </c>
      <c r="D6">
        <v>10.93629740516801</v>
      </c>
    </row>
    <row r="7">
      <c r="B7">
        <v>231</v>
      </c>
      <c r="D7">
        <v>235</v>
      </c>
    </row>
    <row r="8">
      <c r="A8" t="s">
        <v>10</v>
      </c>
      <c r="B8">
        <v>15.25414364640884</v>
      </c>
      <c r="D8">
        <v>14.26732673267327</v>
      </c>
    </row>
    <row r="9">
      <c r="B9">
        <v>8.880787437642251</v>
      </c>
      <c r="D9">
        <v>8.348612169480401</v>
      </c>
    </row>
    <row r="10">
      <c r="B10">
        <v>181</v>
      </c>
      <c r="D10">
        <v>202</v>
      </c>
    </row>
    <row r="11">
      <c r="A11" t="s">
        <v>11</v>
      </c>
      <c r="B11">
        <v>0.4935064935064935</v>
      </c>
      <c r="D11">
        <v>0.6</v>
      </c>
    </row>
    <row r="12">
      <c r="B12">
        <v>0.5010435186352047</v>
      </c>
      <c r="D12">
        <v>0.4909436230624052</v>
      </c>
    </row>
    <row r="13">
      <c r="B13">
        <v>231</v>
      </c>
      <c r="D13">
        <v>235</v>
      </c>
    </row>
    <row r="14">
      <c r="A14" t="s">
        <v>12</v>
      </c>
      <c r="B14">
        <v>0.5974025974025974</v>
      </c>
      <c r="D14">
        <v>0.6851063829787234</v>
      </c>
    </row>
    <row r="15">
      <c r="B15">
        <v>0.491485952554538</v>
      </c>
      <c r="D15">
        <v>0.4654649010445177</v>
      </c>
    </row>
    <row r="16">
      <c r="B16">
        <v>231</v>
      </c>
      <c r="D16">
        <v>235</v>
      </c>
    </row>
    <row r="17">
      <c r="A17" t="s">
        <v>13</v>
      </c>
      <c r="B17">
        <v>0.653179190751445</v>
      </c>
      <c r="D17">
        <v>0.464968152866242</v>
      </c>
    </row>
    <row r="18">
      <c r="B18">
        <v>0.4773397176813234</v>
      </c>
      <c r="D18">
        <v>0.5003673319951818</v>
      </c>
    </row>
    <row r="19">
      <c r="B19">
        <v>173</v>
      </c>
      <c r="D19">
        <v>157</v>
      </c>
    </row>
    <row r="20">
      <c r="A20" t="s">
        <v>4</v>
      </c>
      <c r="B20">
        <v>29.68604651162791</v>
      </c>
    </row>
    <row r="21">
      <c r="B21">
        <v>7.787021182609484</v>
      </c>
    </row>
    <row r="22">
      <c r="B22">
        <v>172</v>
      </c>
    </row>
    <row r="23">
      <c r="A23" t="s">
        <v>2</v>
      </c>
      <c r="B23">
        <v>72.1948051948052</v>
      </c>
      <c r="D23">
        <v>70.62553191489361</v>
      </c>
    </row>
    <row r="24">
      <c r="B24">
        <v>20.14083390249701</v>
      </c>
      <c r="D24">
        <v>21.42359179751275</v>
      </c>
    </row>
    <row r="25">
      <c r="B25">
        <v>231</v>
      </c>
      <c r="D25">
        <v>235</v>
      </c>
    </row>
    <row r="26">
      <c r="A26" t="s">
        <v>7</v>
      </c>
      <c r="B26">
        <v>237957.6493506494</v>
      </c>
      <c r="C26">
        <v>35000</v>
      </c>
      <c r="D26">
        <v>64316.20425531915</v>
      </c>
      <c r="E26">
        <v>11000</v>
      </c>
    </row>
    <row r="27">
      <c r="B27">
        <v>1482119.933633074</v>
      </c>
      <c r="D27">
        <v>278481.932382049</v>
      </c>
    </row>
    <row r="28">
      <c r="B28">
        <v>231</v>
      </c>
      <c r="D28">
        <v>235</v>
      </c>
    </row>
    <row r="29">
      <c r="A29" t="s">
        <v>8</v>
      </c>
      <c r="B29">
        <v>3.941558446719017</v>
      </c>
      <c r="D29">
        <v>4.181560285928401</v>
      </c>
    </row>
    <row r="30">
      <c r="B30">
        <v>2.302398396250022</v>
      </c>
      <c r="D30">
        <v>2.538500402810327</v>
      </c>
    </row>
    <row r="31">
      <c r="B31">
        <v>231</v>
      </c>
      <c r="D31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F2B9-6A72-46FC-BA1E-18CD785F2CB0}">
  <dimension ref="B2:E54"/>
  <sheetViews>
    <sheetView tabSelected="true" workbookViewId="0">
      <selection activeCell="E10" sqref="E10"/>
    </sheetView>
  </sheetViews>
  <sheetFormatPr defaultRowHeight="15"/>
  <cols>
    <col min="2" max="2" width="52" bestFit="true" customWidth="true"/>
    <col min="3" max="3" width="9.140625" style="2"/>
    <col min="4" max="4" width="48.140625" style="6" bestFit="true" customWidth="true"/>
    <col min="5" max="5" width="9.140625" style="2"/>
  </cols>
  <sheetData>
    <row r="2" ht="15.75" thickBot="true">
      <c r="B2" s="8"/>
      <c r="C2" s="13" t="s">
        <v>14</v>
      </c>
      <c r="D2" s="13"/>
      <c r="E2" s="13"/>
    </row>
    <row r="3" ht="15.75" thickTop="true">
      <c r="C3" s="1" t="s">
        <v>15</v>
      </c>
      <c r="E3" s="1" t="s">
        <v>15</v>
      </c>
    </row>
    <row r="4">
      <c r="B4" s="3"/>
      <c r="C4" s="1" t="s">
        <v>16</v>
      </c>
      <c r="E4" s="1" t="s">
        <v>16</v>
      </c>
    </row>
    <row r="5">
      <c r="B5" s="4"/>
      <c r="C5" s="5" t="s">
        <v>17</v>
      </c>
      <c r="D5" s="12"/>
      <c r="E5" s="5" t="s">
        <v>17</v>
      </c>
    </row>
    <row r="6">
      <c r="B6" t="str">
        <f>Plaintiff!A5</f>
        <v>Age</v>
      </c>
      <c r="C6" s="2">
        <f>ROUND(Plaintiff!B5,1)</f>
        <v>44.4</v>
      </c>
      <c r="D6" s="6" t="str">
        <f>Plaintiff!A20</f>
        <v>More than secondary education</v>
      </c>
      <c r="E6" s="2">
        <f>ROUND(Plaintiff!B20,1)</f>
        <v>0.4</v>
      </c>
    </row>
    <row r="7">
      <c r="C7" s="2" t="str">
        <f>CONCATENATE("(",ROUND(Plaintiff!B6,1),")")</f>
        <v>(13.2)</v>
      </c>
      <c r="E7" s="2" t="str">
        <f>CONCATENATE("(",ROUND(Plaintiff!B21,1),")")</f>
        <v>(0.5)</v>
      </c>
    </row>
    <row r="8">
      <c r="C8" s="2">
        <f>ROUND(Plaintiff!B7,1)</f>
        <v>102</v>
      </c>
      <c r="E8" s="2">
        <f>ROUND(Plaintiff!B22,1)</f>
        <v>102</v>
      </c>
    </row>
    <row r="9">
      <c r="B9" t="str">
        <f>Plaintiff!A8</f>
        <v>Firm had less than 50 employees</v>
      </c>
      <c r="C9" s="2">
        <f>ROUND(Plaintiff!B8,1)</f>
        <v>0.6</v>
      </c>
      <c r="D9" s="6" t="str">
        <f>Plaintiff!A23</f>
        <v>Was treated poorly/very poorly by former employer</v>
      </c>
      <c r="E9" s="2">
        <f>ROUND(Plaintiff!B23,1)</f>
        <v>0.5</v>
      </c>
    </row>
    <row r="10">
      <c r="C10" s="2" t="str">
        <f>CONCATENATE("(",ROUND(Plaintiff!B9,1),")")</f>
        <v>(0.5)</v>
      </c>
      <c r="E10" s="2" t="e">
        <f>CONCATENATE("(",ROUND(Plaintiff!B24,1),")")</f>
        <v>#VALUE!</v>
      </c>
    </row>
    <row r="11">
      <c r="C11" s="2">
        <f>ROUND(Plaintiff!B10,1)</f>
        <v>96</v>
      </c>
      <c r="E11" s="2">
        <f>ROUND(Plaintiff!B25,1)</f>
        <v>102</v>
      </c>
    </row>
    <row r="12">
      <c r="B12" t="str">
        <f>Plaintiff!A11</f>
        <v>Expected probability of winning trial</v>
      </c>
      <c r="C12" s="2">
        <f>ROUND(Plaintiff!B11,1)</f>
        <v>79</v>
      </c>
      <c r="D12" s="6" t="str">
        <f>Plaintiff!A26</f>
        <v>Mean / Median expected recovery amount (Pesos)</v>
      </c>
      <c r="E12" s="2" t="str">
        <f>CONCATENATE(ROUND(Plaintiff!B26,0),"/",ROUND(Plaintiff!C26,0))</f>
        <v>97117/21000</v>
      </c>
    </row>
    <row r="13">
      <c r="C13" s="2" t="str">
        <f>CONCATENATE("(",ROUND(Plaintiff!B12,1),")")</f>
        <v>(21.3)</v>
      </c>
      <c r="E13" s="2" t="str">
        <f>CONCATENATE("(",ROUND(Plaintiff!B27,1),")")</f>
        <v>(355749)</v>
      </c>
    </row>
    <row r="14">
      <c r="C14" s="2">
        <f>ROUND(Plaintiff!B13,1)</f>
        <v>102</v>
      </c>
      <c r="E14" s="2">
        <f>ROUND(Plaintiff!B28,1)</f>
        <v>102</v>
      </c>
    </row>
    <row r="15">
      <c r="B15" t="str">
        <f>Plaintiff!A14</f>
        <v>Expected probability winning the trial by the other party</v>
      </c>
      <c r="C15" s="2">
        <f>ROUND(Plaintiff!B14,1)</f>
        <v>48.7</v>
      </c>
      <c r="D15" s="6" t="str">
        <f>Plaintiff!A29</f>
        <v>Expected duration (years)</v>
      </c>
      <c r="E15" s="2">
        <f>ROUND(Plaintiff!B29,1)</f>
        <v>3.6</v>
      </c>
    </row>
    <row r="16">
      <c r="C16" s="2" t="str">
        <f>CONCATENATE("(",ROUND(Plaintiff!B15,1),")")</f>
        <v>(34.1)</v>
      </c>
      <c r="E16" s="2" t="str">
        <f>CONCATENATE("(",ROUND(Plaintiff!B30,1),")")</f>
        <v>(9.8)</v>
      </c>
    </row>
    <row r="17">
      <c r="C17" s="2">
        <f>ROUND(Plaintiff!B16,1)</f>
        <v>102</v>
      </c>
      <c r="E17" s="2">
        <f>Plaintiff!B31</f>
        <v>102</v>
      </c>
    </row>
    <row r="18">
      <c r="B18" t="str">
        <f>Plaintiff!A17</f>
        <v>Percentage paid to lawyer</v>
      </c>
      <c r="C18" s="2">
        <f>ROUND(Plaintiff!B17,1)</f>
        <v>28.3</v>
      </c>
      <c r="D18" s="6" t="str">
        <f>Plaintiff!A32</f>
        <v>Has changed lawyer during trial</v>
      </c>
      <c r="E18" s="2">
        <f>ROUND(Plaintiff!B32,1)</f>
        <v>0.1</v>
      </c>
    </row>
    <row r="19">
      <c r="C19" s="2" t="str">
        <f>CONCATENATE("(",ROUND(Plaintiff!B18,1),")")</f>
        <v>(11.1)</v>
      </c>
      <c r="E19" s="2" t="str">
        <f>CONCATENATE("(",ROUND(Plaintiff!B33,1),")")</f>
        <v>(0.3)</v>
      </c>
    </row>
    <row r="20" ht="15.75" thickBot="true">
      <c r="B20" s="9"/>
      <c r="C20" s="10">
        <f>ROUND(Plaintiff!B19,1)</f>
        <v>57</v>
      </c>
      <c r="D20" s="11"/>
      <c r="E20" s="10">
        <f>Plaintiff!B34</f>
        <v>102</v>
      </c>
    </row>
    <row r="21" ht="15.75" thickTop="true"/>
    <row r="22" ht="15.75" thickBot="true">
      <c r="B22" s="8"/>
      <c r="C22" s="13" t="s">
        <v>18</v>
      </c>
      <c r="D22" s="13"/>
      <c r="E22" s="13"/>
    </row>
    <row r="23" ht="15.75" thickTop="true">
      <c r="C23" s="7" t="s">
        <v>19</v>
      </c>
      <c r="D23" s="3"/>
      <c r="E23" s="7" t="s">
        <v>20</v>
      </c>
    </row>
    <row r="24">
      <c r="C24" s="1" t="s">
        <v>15</v>
      </c>
      <c r="E24" s="1" t="s">
        <v>15</v>
      </c>
    </row>
    <row r="25">
      <c r="C25" s="1" t="s">
        <v>16</v>
      </c>
      <c r="E25" s="1" t="s">
        <v>16</v>
      </c>
    </row>
    <row r="26">
      <c r="B26" s="4"/>
      <c r="C26" s="5" t="s">
        <v>17</v>
      </c>
      <c r="D26" s="12"/>
      <c r="E26" s="5" t="s">
        <v>17</v>
      </c>
    </row>
    <row r="27">
      <c r="B27" t="str">
        <f>Lawyers!A5</f>
        <v>Age</v>
      </c>
      <c r="C27" s="2">
        <f>ROUND(Lawyers!B5,1)</f>
        <v>37.799999999999997</v>
      </c>
      <c r="D27"/>
      <c r="E27" s="2">
        <f>ROUND(Lawyers!D5,1)</f>
        <v>36.4</v>
      </c>
    </row>
    <row r="28">
      <c r="C28" s="2" t="str">
        <f>CONCATENATE("(",ROUND(Lawyers!B6,1),")")</f>
        <v>(12.4)</v>
      </c>
      <c r="E28" s="2" t="str">
        <f>CONCATENATE("(",ROUND(Lawyers!D6,1),")")</f>
        <v>(10.9)</v>
      </c>
    </row>
    <row r="29">
      <c r="C29" s="2">
        <f>ROUND(Lawyers!B7,1)</f>
        <v>231</v>
      </c>
      <c r="D29"/>
      <c r="E29" s="2">
        <f>ROUND(Lawyers!D7,1)</f>
        <v>235</v>
      </c>
    </row>
    <row r="30">
      <c r="B30" t="str">
        <f>Lawyers!A8</f>
        <v>Tenure</v>
      </c>
      <c r="C30" s="2">
        <f>ROUND(Lawyers!B8,1)</f>
        <v>15.3</v>
      </c>
      <c r="D30"/>
      <c r="E30" s="2">
        <f>ROUND(Lawyers!D8,1)</f>
        <v>14.3</v>
      </c>
    </row>
    <row r="31">
      <c r="C31" s="2" t="str">
        <f>CONCATENATE("(",ROUND(Lawyers!B9,1),")")</f>
        <v>(8.9)</v>
      </c>
      <c r="E31" s="2" t="str">
        <f>CONCATENATE("(",ROUND(Lawyers!D9,1),")")</f>
        <v>(8.3)</v>
      </c>
    </row>
    <row r="32">
      <c r="C32" s="2">
        <f>ROUND(Lawyers!B10,1)</f>
        <v>181</v>
      </c>
      <c r="D32"/>
      <c r="E32" s="2">
        <f>ROUND(Lawyers!D10,1)</f>
        <v>202</v>
      </c>
    </row>
    <row r="33">
      <c r="B33" t="str">
        <f>Lawyers!A11</f>
        <v>More than 100 historical cases</v>
      </c>
      <c r="C33" s="2">
        <f>ROUND(Lawyers!B11,1)</f>
        <v>0.5</v>
      </c>
      <c r="D33"/>
      <c r="E33" s="2">
        <f>ROUND(Lawyers!D11,1)</f>
        <v>0.6</v>
      </c>
    </row>
    <row r="34">
      <c r="C34" s="2" t="str">
        <f>CONCATENATE("(",ROUND(Lawyers!B12,1),")")</f>
        <v>(0.5)</v>
      </c>
      <c r="E34" s="2" t="str">
        <f>CONCATENATE("(",ROUND(Lawyers!D12,1),")")</f>
        <v>(0.5)</v>
      </c>
    </row>
    <row r="35">
      <c r="C35" s="2">
        <f>ROUND(Lawyers!B13,1)</f>
        <v>231</v>
      </c>
      <c r="D35"/>
      <c r="E35" s="2">
        <f>ROUND(Lawyers!D13,1)</f>
        <v>235</v>
      </c>
    </row>
    <row r="36">
      <c r="B36" t="str">
        <f>Lawyers!A14</f>
        <v>More than 30 current lawsuits</v>
      </c>
      <c r="C36" s="2">
        <f>ROUND(Lawyers!B14,1)</f>
        <v>0.6</v>
      </c>
      <c r="D36"/>
      <c r="E36" s="2">
        <f>ROUND(Lawyers!D14,1)</f>
        <v>0.7</v>
      </c>
    </row>
    <row r="37">
      <c r="C37" s="2" t="str">
        <f>CONCATENATE("(",ROUND(Lawyers!B15,1),")")</f>
        <v>(0.5)</v>
      </c>
      <c r="E37" s="2" t="str">
        <f>CONCATENATE("(",ROUND(Lawyers!D15,1),")")</f>
        <v>(0.5)</v>
      </c>
    </row>
    <row r="38">
      <c r="C38" s="2">
        <f>ROUND(Lawyers!B16,1)</f>
        <v>231</v>
      </c>
      <c r="D38"/>
      <c r="E38" s="2">
        <f>ROUND(Lawyers!D16,1)</f>
        <v>235</v>
      </c>
    </row>
    <row r="39">
      <c r="B39" t="str">
        <f>Lawyers!A17</f>
        <v>Less than 50 employees</v>
      </c>
      <c r="C39" s="2">
        <f>ROUND(Lawyers!B17,1)</f>
        <v>0.7</v>
      </c>
      <c r="D39"/>
      <c r="E39" s="2">
        <f>ROUND(Lawyers!D17,1)</f>
        <v>0.5</v>
      </c>
    </row>
    <row r="40">
      <c r="C40" s="2" t="str">
        <f>CONCATENATE("(",ROUND(Lawyers!B18,1),")")</f>
        <v>(0.5)</v>
      </c>
      <c r="E40" s="2" t="str">
        <f>CONCATENATE("(",ROUND(Lawyers!D18,1),")")</f>
        <v>(0.5)</v>
      </c>
    </row>
    <row r="41">
      <c r="C41" s="2">
        <f>ROUND(Lawyers!B19,1)</f>
        <v>173</v>
      </c>
      <c r="D41"/>
      <c r="E41" s="2">
        <f>ROUND(Lawyers!D19,1)</f>
        <v>157</v>
      </c>
    </row>
    <row r="42">
      <c r="B42" t="str">
        <f>Lawyers!A20</f>
        <v>Percentage paid to lawyer</v>
      </c>
      <c r="C42" s="2">
        <f>ROUND(Lawyers!B20,1)</f>
        <v>29.7</v>
      </c>
      <c r="D42"/>
      <c r="E42" s="2">
        <f>ROUND(Lawyers!D20,1)</f>
        <v>0</v>
      </c>
    </row>
    <row r="43">
      <c r="C43" s="2" t="str">
        <f>CONCATENATE("(",ROUND(Lawyers!B21,1),")")</f>
        <v>(7.8)</v>
      </c>
      <c r="E43" s="2" t="str">
        <f>CONCATENATE("(",ROUND(Lawyers!D21,1),")")</f>
        <v>(0)</v>
      </c>
    </row>
    <row r="44">
      <c r="C44" s="2">
        <f>ROUND(Lawyers!B22,1)</f>
        <v>172</v>
      </c>
      <c r="D44"/>
      <c r="E44" s="2">
        <f>ROUND(Lawyers!D22,1)</f>
        <v>0</v>
      </c>
    </row>
    <row r="45">
      <c r="B45" t="str">
        <f>Lawyers!A23</f>
        <v>Expected probability of winning trial</v>
      </c>
      <c r="C45" s="2">
        <f>ROUND(Lawyers!B23,1)</f>
        <v>72.2</v>
      </c>
      <c r="D45"/>
      <c r="E45" s="2">
        <f>ROUND(Lawyers!D23,1)</f>
        <v>70.599999999999994</v>
      </c>
    </row>
    <row r="46">
      <c r="C46" s="2" t="str">
        <f>CONCATENATE("(",ROUND(Lawyers!B24,1),")")</f>
        <v>(20.1)</v>
      </c>
      <c r="E46" s="2" t="str">
        <f>CONCATENATE("(",ROUND(Lawyers!D24,1),")")</f>
        <v>(21.4)</v>
      </c>
    </row>
    <row r="47">
      <c r="C47" s="2">
        <f>ROUND(Lawyers!B25,1)</f>
        <v>231</v>
      </c>
      <c r="D47"/>
      <c r="E47" s="2">
        <f>ROUND(Lawyers!D25,1)</f>
        <v>235</v>
      </c>
    </row>
    <row r="48">
      <c r="B48" t="str">
        <f>Lawyers!A26</f>
        <v>Mean / Median expected recovery amount (Pesos)</v>
      </c>
      <c r="C48" s="2" t="str">
        <f>CONCATENATE(ROUND(Lawyers!B26,0),"/",ROUND(Lawyers!C26,0))</f>
        <v>237958/35000</v>
      </c>
      <c r="D48"/>
      <c r="E48" s="2" t="str">
        <f>CONCATENATE(ROUND(Lawyers!D26,0),"/",ROUND(Lawyers!E26,0))</f>
        <v>64316/11000</v>
      </c>
    </row>
    <row r="49">
      <c r="C49" s="2" t="str">
        <f>CONCATENATE("(",ROUND(Lawyers!B27,1),")")</f>
        <v>(1482119.9)</v>
      </c>
      <c r="E49" s="2" t="str">
        <f>CONCATENATE("(",ROUND(Lawyers!D27,1),")")</f>
        <v>(278481.9)</v>
      </c>
    </row>
    <row r="50">
      <c r="C50" s="2">
        <f>ROUND(Lawyers!B28,1)</f>
        <v>231</v>
      </c>
      <c r="D50"/>
      <c r="E50" s="2">
        <f>ROUND(Lawyers!D28,1)</f>
        <v>235</v>
      </c>
    </row>
    <row r="51">
      <c r="B51" t="str">
        <f>Lawyers!A29</f>
        <v>Expected duration (years)</v>
      </c>
      <c r="C51" s="2">
        <f>ROUND(Lawyers!B29,1)</f>
        <v>3.9</v>
      </c>
      <c r="D51"/>
      <c r="E51" s="2">
        <f>ROUND(Lawyers!D29,1)</f>
        <v>4.2</v>
      </c>
    </row>
    <row r="52">
      <c r="C52" s="2" t="str">
        <f>CONCATENATE("(",ROUND(Lawyers!B30,1),")")</f>
        <v>(2.3)</v>
      </c>
      <c r="E52" s="2" t="str">
        <f>CONCATENATE("(",ROUND(Lawyers!D30,1),")")</f>
        <v>(2.5)</v>
      </c>
    </row>
    <row r="53" ht="15.75" thickBot="true">
      <c r="B53" s="9"/>
      <c r="C53" s="10">
        <f>ROUND(Lawyers!B31,1)</f>
        <v>231</v>
      </c>
      <c r="D53" s="9"/>
      <c r="E53" s="10">
        <f>ROUND(Lawyers!D31,1)</f>
        <v>235</v>
      </c>
    </row>
    <row r="54" ht="15.75" thickTop="true"/>
  </sheetData>
  <mergeCells count="2">
    <mergeCell ref="C2:E2"/>
    <mergeCell ref="C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Plaintiff</vt:lpstr>
      <vt:lpstr>Lawyers</vt:lpstr>
      <vt:lpstr>survey_var_ss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2023-07-12T19:38:30Z</dcterms:modified>
</cp:coreProperties>
</file>