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wnloads\information_bargaining_rep\Tables\appendix\c\"/>
    </mc:Choice>
  </mc:AlternateContent>
  <xr:revisionPtr revIDLastSave="0" documentId="13_ncr:1_{929B1234-B0DC-4104-8265-5C04191E0442}" xr6:coauthVersionLast="47" xr6:coauthVersionMax="47" xr10:uidLastSave="{00000000-0000-0000-0000-000000000000}"/>
  <bookViews>
    <workbookView xWindow="-645" yWindow="2430" windowWidth="21600" windowHeight="11235" xr2:uid="{00000000-000D-0000-FFFF-FFFF00000000}"/>
  </bookViews>
  <sheets>
    <sheet name="Balance_PL" sheetId="2" r:id="rId1"/>
    <sheet name="Balance_E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Q18" i="1"/>
  <c r="K18" i="1"/>
  <c r="J18" i="1"/>
  <c r="H18" i="1"/>
  <c r="G18" i="1"/>
  <c r="F18" i="1"/>
  <c r="D18" i="1"/>
  <c r="C18" i="1"/>
  <c r="B18" i="1"/>
  <c r="Y17" i="1"/>
  <c r="U17" i="1"/>
  <c r="Q17" i="1"/>
  <c r="D17" i="1" s="1"/>
  <c r="L17" i="1"/>
  <c r="K17" i="1"/>
  <c r="J17" i="1"/>
  <c r="H17" i="1"/>
  <c r="G17" i="1"/>
  <c r="F17" i="1"/>
  <c r="C17" i="1"/>
  <c r="B17" i="1"/>
  <c r="Y16" i="1"/>
  <c r="U16" i="1"/>
  <c r="Q16" i="1"/>
  <c r="L16" i="1"/>
  <c r="K16" i="1"/>
  <c r="J16" i="1"/>
  <c r="H16" i="1"/>
  <c r="G16" i="1"/>
  <c r="F16" i="1"/>
  <c r="D16" i="1"/>
  <c r="C16" i="1"/>
  <c r="B16" i="1"/>
  <c r="Y15" i="1"/>
  <c r="U15" i="1"/>
  <c r="H15" i="1" s="1"/>
  <c r="Q15" i="1"/>
  <c r="D15" i="1" s="1"/>
  <c r="L15" i="1"/>
  <c r="K15" i="1"/>
  <c r="J15" i="1"/>
  <c r="G15" i="1"/>
  <c r="F15" i="1"/>
  <c r="C15" i="1"/>
  <c r="B15" i="1"/>
  <c r="Y14" i="1"/>
  <c r="U14" i="1"/>
  <c r="Q14" i="1"/>
  <c r="Y13" i="1"/>
  <c r="U13" i="1"/>
  <c r="H13" i="1" s="1"/>
  <c r="Q13" i="1"/>
  <c r="L13" i="1"/>
  <c r="K13" i="1"/>
  <c r="J13" i="1"/>
  <c r="G13" i="1"/>
  <c r="F13" i="1"/>
  <c r="D13" i="1"/>
  <c r="C13" i="1"/>
  <c r="B13" i="1"/>
  <c r="Y12" i="1"/>
  <c r="U12" i="1"/>
  <c r="Q12" i="1"/>
  <c r="D12" i="1" s="1"/>
  <c r="L12" i="1"/>
  <c r="K12" i="1"/>
  <c r="J12" i="1"/>
  <c r="H12" i="1"/>
  <c r="G12" i="1"/>
  <c r="F12" i="1"/>
  <c r="C12" i="1"/>
  <c r="B12" i="1"/>
  <c r="Y11" i="1"/>
  <c r="U11" i="1"/>
  <c r="H11" i="1" s="1"/>
  <c r="Q11" i="1"/>
  <c r="L11" i="1"/>
  <c r="K11" i="1"/>
  <c r="J11" i="1"/>
  <c r="G11" i="1"/>
  <c r="F11" i="1"/>
  <c r="D11" i="1"/>
  <c r="C11" i="1"/>
  <c r="B11" i="1"/>
  <c r="Y10" i="1"/>
  <c r="U10" i="1"/>
  <c r="Q10" i="1"/>
  <c r="D10" i="1" s="1"/>
  <c r="L10" i="1"/>
  <c r="K10" i="1"/>
  <c r="J10" i="1"/>
  <c r="H10" i="1"/>
  <c r="G10" i="1"/>
  <c r="F10" i="1"/>
  <c r="C10" i="1"/>
  <c r="B10" i="1"/>
  <c r="Y9" i="1"/>
  <c r="U9" i="1"/>
  <c r="H9" i="1" s="1"/>
  <c r="Q9" i="1"/>
  <c r="L9" i="1"/>
  <c r="K9" i="1"/>
  <c r="J9" i="1"/>
  <c r="G9" i="1"/>
  <c r="F9" i="1"/>
  <c r="D9" i="1"/>
  <c r="C9" i="1"/>
  <c r="B9" i="1"/>
  <c r="Y8" i="1"/>
  <c r="U8" i="1"/>
  <c r="Q8" i="1"/>
  <c r="D8" i="1" s="1"/>
  <c r="L8" i="1"/>
  <c r="K8" i="1"/>
  <c r="J8" i="1"/>
  <c r="H8" i="1"/>
  <c r="G8" i="1"/>
  <c r="F8" i="1"/>
  <c r="C8" i="1"/>
  <c r="B8" i="1"/>
  <c r="Y7" i="1"/>
  <c r="U7" i="1"/>
  <c r="H7" i="1" s="1"/>
  <c r="Q7" i="1"/>
  <c r="L7" i="1"/>
  <c r="K7" i="1"/>
  <c r="J7" i="1"/>
  <c r="G7" i="1"/>
  <c r="F7" i="1"/>
  <c r="D7" i="1"/>
  <c r="C7" i="1"/>
  <c r="B7" i="1"/>
  <c r="Y6" i="1"/>
  <c r="U6" i="1"/>
  <c r="Q6" i="1"/>
  <c r="D6" i="1" s="1"/>
  <c r="L6" i="1"/>
  <c r="K6" i="1"/>
  <c r="J6" i="1"/>
  <c r="H6" i="1"/>
  <c r="G6" i="1"/>
  <c r="F6" i="1"/>
  <c r="C6" i="1"/>
  <c r="B6" i="1"/>
  <c r="U18" i="2"/>
  <c r="Q18" i="2"/>
  <c r="D18" i="2" s="1"/>
  <c r="K18" i="2"/>
  <c r="J18" i="2"/>
  <c r="H18" i="2"/>
  <c r="G18" i="2"/>
  <c r="F18" i="2"/>
  <c r="C18" i="2"/>
  <c r="B18" i="2"/>
  <c r="Y17" i="2"/>
  <c r="L17" i="2" s="1"/>
  <c r="U17" i="2"/>
  <c r="Q17" i="2"/>
  <c r="K17" i="2"/>
  <c r="J17" i="2"/>
  <c r="H17" i="2"/>
  <c r="G17" i="2"/>
  <c r="F17" i="2"/>
  <c r="D17" i="2"/>
  <c r="C17" i="2"/>
  <c r="B17" i="2"/>
  <c r="Y16" i="2"/>
  <c r="L16" i="2" s="1"/>
  <c r="U16" i="2"/>
  <c r="Q16" i="2"/>
  <c r="D16" i="2" s="1"/>
  <c r="K16" i="2"/>
  <c r="J16" i="2"/>
  <c r="H16" i="2"/>
  <c r="G16" i="2"/>
  <c r="F16" i="2"/>
  <c r="C16" i="2"/>
  <c r="B16" i="2"/>
  <c r="Y15" i="2"/>
  <c r="L15" i="2" s="1"/>
  <c r="U15" i="2"/>
  <c r="Q15" i="2"/>
  <c r="K15" i="2"/>
  <c r="J15" i="2"/>
  <c r="H15" i="2"/>
  <c r="G15" i="2"/>
  <c r="F15" i="2"/>
  <c r="D15" i="2"/>
  <c r="C15" i="2"/>
  <c r="B15" i="2"/>
  <c r="Y14" i="2"/>
  <c r="L14" i="2" s="1"/>
  <c r="U14" i="2"/>
  <c r="Q14" i="2"/>
  <c r="D14" i="2" s="1"/>
  <c r="K14" i="2"/>
  <c r="J14" i="2"/>
  <c r="H14" i="2"/>
  <c r="G14" i="2"/>
  <c r="F14" i="2"/>
  <c r="C14" i="2"/>
  <c r="B14" i="2"/>
  <c r="Y13" i="2"/>
  <c r="L13" i="2" s="1"/>
  <c r="U13" i="2"/>
  <c r="Q13" i="2"/>
  <c r="K13" i="2"/>
  <c r="J13" i="2"/>
  <c r="H13" i="2"/>
  <c r="G13" i="2"/>
  <c r="F13" i="2"/>
  <c r="D13" i="2"/>
  <c r="C13" i="2"/>
  <c r="B13" i="2"/>
  <c r="Y12" i="2"/>
  <c r="L12" i="2" s="1"/>
  <c r="U12" i="2"/>
  <c r="Q12" i="2"/>
  <c r="D12" i="2" s="1"/>
  <c r="K12" i="2"/>
  <c r="J12" i="2"/>
  <c r="H12" i="2"/>
  <c r="G12" i="2"/>
  <c r="F12" i="2"/>
  <c r="C12" i="2"/>
  <c r="B12" i="2"/>
  <c r="Y11" i="2"/>
  <c r="L11" i="2" s="1"/>
  <c r="U11" i="2"/>
  <c r="Q11" i="2"/>
  <c r="D11" i="2" s="1"/>
  <c r="K11" i="2"/>
  <c r="J11" i="2"/>
  <c r="H11" i="2"/>
  <c r="G11" i="2"/>
  <c r="F11" i="2"/>
  <c r="C11" i="2"/>
  <c r="B11" i="2"/>
  <c r="Y10" i="2"/>
  <c r="L10" i="2" s="1"/>
  <c r="U10" i="2"/>
  <c r="Q10" i="2"/>
  <c r="D10" i="2" s="1"/>
  <c r="K10" i="2"/>
  <c r="J10" i="2"/>
  <c r="H10" i="2"/>
  <c r="G10" i="2"/>
  <c r="F10" i="2"/>
  <c r="C10" i="2"/>
  <c r="B10" i="2"/>
  <c r="Y9" i="2"/>
  <c r="L9" i="2" s="1"/>
  <c r="U9" i="2"/>
  <c r="Q9" i="2"/>
  <c r="K9" i="2"/>
  <c r="J9" i="2"/>
  <c r="H9" i="2"/>
  <c r="G9" i="2"/>
  <c r="F9" i="2"/>
  <c r="D9" i="2"/>
  <c r="C9" i="2"/>
  <c r="B9" i="2"/>
  <c r="Y8" i="2"/>
  <c r="U8" i="2"/>
  <c r="Q8" i="2"/>
  <c r="K8" i="2"/>
  <c r="J8" i="2"/>
  <c r="Y7" i="2"/>
  <c r="U7" i="2"/>
  <c r="Q7" i="2"/>
  <c r="D7" i="2" s="1"/>
  <c r="L7" i="2"/>
  <c r="K7" i="2"/>
  <c r="J7" i="2"/>
  <c r="H7" i="2"/>
  <c r="G7" i="2"/>
  <c r="F7" i="2"/>
  <c r="C7" i="2"/>
  <c r="B7" i="2"/>
  <c r="Y6" i="2"/>
  <c r="U6" i="2"/>
  <c r="H6" i="2" s="1"/>
  <c r="Q6" i="2"/>
  <c r="L6" i="2"/>
  <c r="K6" i="2"/>
  <c r="J6" i="2"/>
  <c r="G6" i="2"/>
  <c r="F6" i="2"/>
  <c r="D6" i="2"/>
  <c r="C6" i="2"/>
  <c r="B6" i="2"/>
</calcChain>
</file>

<file path=xl/sharedStrings.xml><?xml version="1.0" encoding="utf-8"?>
<sst xmlns="http://schemas.openxmlformats.org/spreadsheetml/2006/main" count="68" uniqueCount="25">
  <si>
    <t>Phase 1/2</t>
  </si>
  <si>
    <t>p-value</t>
  </si>
  <si>
    <t>At will worker</t>
  </si>
  <si>
    <t>Tenure at firm (years)</t>
  </si>
  <si>
    <t>Public Lawyer</t>
  </si>
  <si>
    <t>% Severance pay</t>
  </si>
  <si>
    <t>Daily wage</t>
  </si>
  <si>
    <t>% Tenure bonus</t>
  </si>
  <si>
    <t>Entitlement</t>
  </si>
  <si>
    <t>Presence employee</t>
  </si>
  <si>
    <t>Presence emp law</t>
  </si>
  <si>
    <t>Presence firm</t>
  </si>
  <si>
    <t>Presence firm law</t>
  </si>
  <si>
    <t>Observations</t>
  </si>
  <si>
    <t>Calculator prediction</t>
  </si>
  <si>
    <t>Employee presence</t>
  </si>
  <si>
    <t>-</t>
  </si>
  <si>
    <t>C</t>
  </si>
  <si>
    <t>T</t>
  </si>
  <si>
    <t>Employee not presence</t>
  </si>
  <si>
    <t>Private Lawyer</t>
  </si>
  <si>
    <t>Not present</t>
  </si>
  <si>
    <t>Present</t>
  </si>
  <si>
    <t>Balance Emp Pres</t>
  </si>
  <si>
    <t>Balance Lawyer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</si>
</sst>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A67F-AD06-4A9B-A5E7-9E58DC2AC217}">
  <dimension ref="A3:Y18"/>
  <sheetViews>
    <sheetView tabSelected="1" workbookViewId="0">
      <selection activeCell="M11" sqref="M11"/>
    </sheetView>
  </sheetViews>
  <sheetFormatPr defaultRowHeight="15"/>
  <cols>
    <col min="1" max="1" width="20.42578125" bestFit="1" customWidth="1"/>
    <col min="5" max="5" width="2.7109375" customWidth="1"/>
    <col min="9" max="9" width="4.140625" customWidth="1"/>
  </cols>
  <sheetData>
    <row r="3" spans="1:25">
      <c r="A3" s="12"/>
      <c r="B3" s="14" t="s">
        <v>0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25">
      <c r="A4" s="1"/>
      <c r="B4" s="15" t="s">
        <v>4</v>
      </c>
      <c r="C4" s="15"/>
      <c r="D4" s="15"/>
      <c r="E4" s="11"/>
      <c r="F4" s="15" t="s">
        <v>20</v>
      </c>
      <c r="G4" s="15"/>
      <c r="H4" s="15"/>
      <c r="J4" s="15" t="s">
        <v>24</v>
      </c>
      <c r="K4" s="15"/>
      <c r="L4" s="15"/>
    </row>
    <row r="5" spans="1:25" ht="15.75" thickBot="1">
      <c r="A5" s="8"/>
      <c r="B5" s="9" t="s">
        <v>17</v>
      </c>
      <c r="C5" s="9" t="s">
        <v>18</v>
      </c>
      <c r="D5" s="10" t="s">
        <v>1</v>
      </c>
      <c r="E5" s="10"/>
      <c r="F5" s="9" t="s">
        <v>17</v>
      </c>
      <c r="G5" s="9" t="s">
        <v>18</v>
      </c>
      <c r="H5" s="10" t="s">
        <v>1</v>
      </c>
      <c r="I5" s="19"/>
      <c r="J5" s="20" t="s">
        <v>21</v>
      </c>
      <c r="K5" s="20" t="s">
        <v>22</v>
      </c>
      <c r="L5" s="20" t="s">
        <v>1</v>
      </c>
    </row>
    <row r="6" spans="1:25" ht="15.75" thickTop="1">
      <c r="A6" s="1" t="s">
        <v>2</v>
      </c>
      <c r="B6" s="2">
        <f t="shared" ref="B6:C9" si="0">ROUND(N6,2)</f>
        <v>0.1</v>
      </c>
      <c r="C6" s="2">
        <f t="shared" si="0"/>
        <v>0.06</v>
      </c>
      <c r="D6" s="2" t="str">
        <f>_xlfn.CONCAT(ROUND(P6,2), Q6)</f>
        <v>0.43</v>
      </c>
      <c r="E6" s="2"/>
      <c r="F6" s="2">
        <f>ROUND(R6,2)</f>
        <v>0.14000000000000001</v>
      </c>
      <c r="G6" s="2">
        <f>ROUND(S6,2)</f>
        <v>0.11</v>
      </c>
      <c r="H6" s="2" t="str">
        <f>_xlfn.CONCAT(ROUND(T6,2),U6)</f>
        <v>0.52</v>
      </c>
      <c r="I6" s="2"/>
      <c r="J6" s="2">
        <f>ROUND(V6,2)</f>
        <v>0.12</v>
      </c>
      <c r="K6" s="2">
        <f>ROUND(W6,2)</f>
        <v>0.08</v>
      </c>
      <c r="L6" s="2" t="str">
        <f t="shared" ref="L6:L7" si="1">_xlfn.CONCAT(ROUND(X6,2),Y6)</f>
        <v>0.03**</v>
      </c>
      <c r="N6">
        <v>0.1</v>
      </c>
      <c r="O6">
        <v>6.097560975609756E-2</v>
      </c>
      <c r="P6">
        <v>0.4314408194327588</v>
      </c>
      <c r="Q6" t="str">
        <f>IF(P6&lt;0.01, "***",IF(P6&lt;0.05,"**",IF(P6&lt;0.1,"*","")))</f>
        <v/>
      </c>
      <c r="R6">
        <v>0.14260869565217391</v>
      </c>
      <c r="S6">
        <v>0.1072522982635342</v>
      </c>
      <c r="T6">
        <v>0.51846148107123557</v>
      </c>
      <c r="U6" t="str">
        <f>IF(T6&lt;0.01, "***",IF(T6&lt;0.05,"**",IF(T6&lt;0.1,"*","")))</f>
        <v/>
      </c>
      <c r="V6">
        <v>0.12033462033462031</v>
      </c>
      <c r="W6">
        <v>7.575757575757576E-2</v>
      </c>
      <c r="X6">
        <v>3.1345519560009923E-2</v>
      </c>
      <c r="Y6" t="str">
        <f t="shared" ref="Y6:Y17" si="2">IF(X6&lt;0.01, "***",IF(X6&lt;0.05,"**",IF(X6&lt;0.1,"*","")))</f>
        <v>**</v>
      </c>
    </row>
    <row r="7" spans="1:25">
      <c r="A7" s="3" t="s">
        <v>3</v>
      </c>
      <c r="B7" s="2">
        <f t="shared" si="0"/>
        <v>2.39</v>
      </c>
      <c r="C7" s="2">
        <f t="shared" si="0"/>
        <v>3.62</v>
      </c>
      <c r="D7" s="2" t="str">
        <f t="shared" ref="D7:D11" si="3">_xlfn.CONCAT(ROUND(P7,2), Q7)</f>
        <v>0.13</v>
      </c>
      <c r="E7" s="2"/>
      <c r="F7" s="2">
        <f t="shared" ref="F7:G11" si="4">ROUND(R7,2)</f>
        <v>5.15</v>
      </c>
      <c r="G7" s="2">
        <f t="shared" si="4"/>
        <v>4.2699999999999996</v>
      </c>
      <c r="H7" s="2" t="str">
        <f t="shared" ref="H7:H18" si="5">_xlfn.CONCAT(ROUND(T7,2),U7)</f>
        <v>0.06*</v>
      </c>
      <c r="I7" s="2"/>
      <c r="J7" s="2">
        <f t="shared" ref="J7:J18" si="6">ROUND(V7,2)</f>
        <v>4.58</v>
      </c>
      <c r="K7" s="2">
        <f t="shared" ref="K7:K18" si="7">ROUND(W7,2)</f>
        <v>3.15</v>
      </c>
      <c r="L7" s="2" t="str">
        <f t="shared" si="1"/>
        <v>0.01***</v>
      </c>
      <c r="N7">
        <v>2.3918926509819469</v>
      </c>
      <c r="O7">
        <v>3.6201712438138198</v>
      </c>
      <c r="P7">
        <v>0.1332163024302617</v>
      </c>
      <c r="Q7" t="str">
        <f t="shared" ref="Q7:Q18" si="8">IF(P7&lt;0.01, "***",IF(P7&lt;0.05,"**",IF(P7&lt;0.1,"*","")))</f>
        <v/>
      </c>
      <c r="R7">
        <v>5.1517028659471702</v>
      </c>
      <c r="S7">
        <v>4.2725306407675934</v>
      </c>
      <c r="T7">
        <v>5.7795405773150732E-2</v>
      </c>
      <c r="U7" t="str">
        <f t="shared" ref="U7:U18" si="9">IF(T7&lt;0.01, "***",IF(T7&lt;0.05,"**",IF(T7&lt;0.1,"*","")))</f>
        <v>*</v>
      </c>
      <c r="V7">
        <v>4.5780671421006058</v>
      </c>
      <c r="W7">
        <v>3.1536158093272948</v>
      </c>
      <c r="X7">
        <v>5.065622509290625E-3</v>
      </c>
      <c r="Y7" t="str">
        <f t="shared" si="2"/>
        <v>***</v>
      </c>
    </row>
    <row r="8" spans="1:25">
      <c r="A8" s="3" t="s">
        <v>4</v>
      </c>
      <c r="B8" s="2" t="s">
        <v>16</v>
      </c>
      <c r="C8" s="2" t="s">
        <v>16</v>
      </c>
      <c r="D8" s="2" t="s">
        <v>16</v>
      </c>
      <c r="E8" s="2"/>
      <c r="F8" s="2" t="s">
        <v>16</v>
      </c>
      <c r="G8" s="2" t="s">
        <v>16</v>
      </c>
      <c r="H8" s="2" t="s">
        <v>16</v>
      </c>
      <c r="I8" s="2"/>
      <c r="J8" s="2">
        <f t="shared" si="6"/>
        <v>0</v>
      </c>
      <c r="K8" s="2">
        <f t="shared" si="7"/>
        <v>1</v>
      </c>
      <c r="L8" s="2" t="s">
        <v>16</v>
      </c>
      <c r="N8">
        <v>1</v>
      </c>
      <c r="O8">
        <v>1</v>
      </c>
      <c r="Q8" t="str">
        <f t="shared" si="8"/>
        <v>***</v>
      </c>
      <c r="R8">
        <v>0</v>
      </c>
      <c r="S8">
        <v>0</v>
      </c>
      <c r="U8" t="str">
        <f t="shared" si="9"/>
        <v>***</v>
      </c>
      <c r="V8">
        <v>0</v>
      </c>
      <c r="W8">
        <v>1</v>
      </c>
      <c r="Y8" t="str">
        <f t="shared" si="2"/>
        <v>***</v>
      </c>
    </row>
    <row r="9" spans="1:25">
      <c r="A9" s="3" t="s">
        <v>5</v>
      </c>
      <c r="B9" s="2">
        <f t="shared" si="0"/>
        <v>0.94</v>
      </c>
      <c r="C9" s="2">
        <f t="shared" si="0"/>
        <v>0.95</v>
      </c>
      <c r="D9" s="2" t="str">
        <f t="shared" si="3"/>
        <v>0.85</v>
      </c>
      <c r="E9" s="2"/>
      <c r="F9" s="2">
        <f t="shared" si="4"/>
        <v>0.8</v>
      </c>
      <c r="G9" s="2">
        <f t="shared" si="4"/>
        <v>0.8</v>
      </c>
      <c r="H9" s="2" t="str">
        <f t="shared" si="5"/>
        <v>0.94</v>
      </c>
      <c r="I9" s="2"/>
      <c r="J9" s="2">
        <f t="shared" si="6"/>
        <v>0.8</v>
      </c>
      <c r="K9" s="2">
        <f t="shared" si="7"/>
        <v>0.95</v>
      </c>
      <c r="L9" s="2" t="str">
        <f t="shared" ref="L9:L18" si="10">_xlfn.CONCAT(ROUND(X9,2),Y9)</f>
        <v>0***</v>
      </c>
      <c r="N9">
        <v>0.94</v>
      </c>
      <c r="O9">
        <v>0.95</v>
      </c>
      <c r="P9">
        <v>0.84928363888287584</v>
      </c>
      <c r="Q9" t="str">
        <f t="shared" si="8"/>
        <v/>
      </c>
      <c r="R9">
        <v>0.80363636363636359</v>
      </c>
      <c r="S9">
        <v>0.79664570230607967</v>
      </c>
      <c r="T9">
        <v>0.93960705966548619</v>
      </c>
      <c r="U9" t="str">
        <f t="shared" si="9"/>
        <v/>
      </c>
      <c r="V9">
        <v>0.79920212765957444</v>
      </c>
      <c r="W9">
        <v>0.94615384615384612</v>
      </c>
      <c r="X9">
        <v>8.3311434319930419E-5</v>
      </c>
      <c r="Y9" t="str">
        <f t="shared" si="2"/>
        <v>***</v>
      </c>
    </row>
    <row r="10" spans="1:25">
      <c r="A10" s="4" t="s">
        <v>6</v>
      </c>
      <c r="B10" s="2">
        <f>ROUND(N10,0)</f>
        <v>304</v>
      </c>
      <c r="C10" s="2">
        <f>ROUND(O10,0)</f>
        <v>310</v>
      </c>
      <c r="D10" s="2" t="str">
        <f t="shared" si="3"/>
        <v>0.8</v>
      </c>
      <c r="E10" s="2"/>
      <c r="F10" s="2">
        <f>ROUND(R10,0)</f>
        <v>769</v>
      </c>
      <c r="G10" s="2">
        <f>ROUND(S10,0)</f>
        <v>633</v>
      </c>
      <c r="H10" s="2" t="str">
        <f t="shared" si="5"/>
        <v>0.16</v>
      </c>
      <c r="I10" s="2"/>
      <c r="J10" s="2">
        <f t="shared" si="6"/>
        <v>682.03</v>
      </c>
      <c r="K10" s="2">
        <f t="shared" si="7"/>
        <v>307.83</v>
      </c>
      <c r="L10" s="2" t="str">
        <f t="shared" si="10"/>
        <v>0***</v>
      </c>
      <c r="N10">
        <v>304.46699928588868</v>
      </c>
      <c r="O10">
        <v>309.87596400191143</v>
      </c>
      <c r="P10">
        <v>0.79583198447803882</v>
      </c>
      <c r="Q10" t="str">
        <f t="shared" si="8"/>
        <v/>
      </c>
      <c r="R10">
        <v>769.07511212819418</v>
      </c>
      <c r="S10">
        <v>632.73157299852869</v>
      </c>
      <c r="T10">
        <v>0.15533866799242271</v>
      </c>
      <c r="U10" t="str">
        <f t="shared" si="9"/>
        <v/>
      </c>
      <c r="V10">
        <v>682.03195204806332</v>
      </c>
      <c r="W10">
        <v>307.82711373069071</v>
      </c>
      <c r="X10">
        <v>1.122905271968987E-4</v>
      </c>
      <c r="Y10" t="str">
        <f t="shared" si="2"/>
        <v>***</v>
      </c>
    </row>
    <row r="11" spans="1:25">
      <c r="A11" s="3" t="s">
        <v>7</v>
      </c>
      <c r="B11" s="2">
        <f>ROUND(N11,2)</f>
        <v>0.94</v>
      </c>
      <c r="C11" s="2">
        <f>ROUND(O11,2)</f>
        <v>0.98</v>
      </c>
      <c r="D11" s="2" t="str">
        <f t="shared" si="3"/>
        <v>0.47</v>
      </c>
      <c r="E11" s="2"/>
      <c r="F11" s="2">
        <f t="shared" si="4"/>
        <v>0.78</v>
      </c>
      <c r="G11" s="2">
        <f t="shared" si="4"/>
        <v>0.78</v>
      </c>
      <c r="H11" s="2" t="str">
        <f t="shared" si="5"/>
        <v>0.69</v>
      </c>
      <c r="I11" s="2"/>
      <c r="J11" s="2">
        <f t="shared" si="6"/>
        <v>0.78</v>
      </c>
      <c r="K11" s="2">
        <f t="shared" si="7"/>
        <v>0.96</v>
      </c>
      <c r="L11" s="2" t="str">
        <f t="shared" si="10"/>
        <v>0***</v>
      </c>
      <c r="N11">
        <v>0.94</v>
      </c>
      <c r="O11">
        <v>0.97499999999999998</v>
      </c>
      <c r="P11">
        <v>0.46748839986056628</v>
      </c>
      <c r="Q11" t="str">
        <f t="shared" si="8"/>
        <v/>
      </c>
      <c r="R11">
        <v>0.78181818181818186</v>
      </c>
      <c r="S11">
        <v>0.78429319371727746</v>
      </c>
      <c r="T11">
        <v>0.69001367751033116</v>
      </c>
      <c r="U11" t="str">
        <f t="shared" si="9"/>
        <v/>
      </c>
      <c r="V11">
        <v>0.78338870431893692</v>
      </c>
      <c r="W11">
        <v>0.96153846153846156</v>
      </c>
      <c r="X11">
        <v>2.5546084000792078E-6</v>
      </c>
      <c r="Y11" t="str">
        <f t="shared" si="2"/>
        <v>***</v>
      </c>
    </row>
    <row r="12" spans="1:25">
      <c r="A12" s="4" t="s">
        <v>8</v>
      </c>
      <c r="B12" s="2">
        <f>ROUND(N12,0)</f>
        <v>34332</v>
      </c>
      <c r="C12" s="2">
        <f>ROUND(O12,0)</f>
        <v>37553</v>
      </c>
      <c r="D12" s="2" t="str">
        <f t="shared" ref="D12:D18" si="11">_xlfn.CONCAT(ROUND(P12,2), Q12)</f>
        <v>0.47</v>
      </c>
      <c r="E12" s="2"/>
      <c r="F12" s="2">
        <f>ROUND(R12,0)</f>
        <v>83120</v>
      </c>
      <c r="G12" s="2">
        <f>ROUND(S12,0)</f>
        <v>72223</v>
      </c>
      <c r="H12" s="2" t="str">
        <f t="shared" si="5"/>
        <v>0.42</v>
      </c>
      <c r="I12" s="2"/>
      <c r="J12" s="2">
        <f t="shared" si="6"/>
        <v>76187.710000000006</v>
      </c>
      <c r="K12" s="2">
        <f t="shared" si="7"/>
        <v>36314.129999999997</v>
      </c>
      <c r="L12" s="2" t="str">
        <f t="shared" si="10"/>
        <v>0***</v>
      </c>
      <c r="N12">
        <v>34331.699973144532</v>
      </c>
      <c r="O12">
        <v>37553.147998046872</v>
      </c>
      <c r="P12">
        <v>0.47086772392928011</v>
      </c>
      <c r="Q12" t="str">
        <f t="shared" si="8"/>
        <v/>
      </c>
      <c r="R12">
        <v>83120.402918337888</v>
      </c>
      <c r="S12">
        <v>72223.036100552898</v>
      </c>
      <c r="T12">
        <v>0.41679139629796691</v>
      </c>
      <c r="U12" t="str">
        <f t="shared" si="9"/>
        <v/>
      </c>
      <c r="V12">
        <v>76187.713604535209</v>
      </c>
      <c r="W12">
        <v>36314.129526930592</v>
      </c>
      <c r="X12">
        <v>5.0550203728132199E-5</v>
      </c>
      <c r="Y12" t="str">
        <f t="shared" si="2"/>
        <v>***</v>
      </c>
    </row>
    <row r="13" spans="1:25">
      <c r="A13" s="4" t="s">
        <v>14</v>
      </c>
      <c r="B13" s="2">
        <f>ROUND(N13,2)</f>
        <v>0.54</v>
      </c>
      <c r="C13" s="2">
        <f>ROUND(O13,2)</f>
        <v>0.38</v>
      </c>
      <c r="D13" s="2" t="str">
        <f t="shared" si="11"/>
        <v>0.1*</v>
      </c>
      <c r="E13" s="2"/>
      <c r="F13" s="2">
        <f t="shared" ref="F13:G18" si="12">ROUND(R13,2)</f>
        <v>0.47</v>
      </c>
      <c r="G13" s="2">
        <f t="shared" si="12"/>
        <v>0.44</v>
      </c>
      <c r="H13" s="2" t="str">
        <f t="shared" si="5"/>
        <v>0.14</v>
      </c>
      <c r="I13" s="2"/>
      <c r="J13" s="2">
        <f t="shared" si="6"/>
        <v>0.45</v>
      </c>
      <c r="K13" s="2">
        <f t="shared" si="7"/>
        <v>0.44</v>
      </c>
      <c r="L13" s="2" t="str">
        <f t="shared" si="10"/>
        <v>0.97</v>
      </c>
      <c r="N13">
        <v>0.54</v>
      </c>
      <c r="O13">
        <v>0.37804878048780488</v>
      </c>
      <c r="P13">
        <v>9.9365037629966887E-2</v>
      </c>
      <c r="Q13" t="str">
        <f t="shared" si="8"/>
        <v>*</v>
      </c>
      <c r="R13">
        <v>0.46956521739130441</v>
      </c>
      <c r="S13">
        <v>0.43615934627170577</v>
      </c>
      <c r="T13">
        <v>0.1436768915620025</v>
      </c>
      <c r="U13" t="str">
        <f t="shared" si="9"/>
        <v/>
      </c>
      <c r="V13">
        <v>0.44851994851994847</v>
      </c>
      <c r="W13">
        <v>0.43939393939393939</v>
      </c>
      <c r="X13">
        <v>0.96887533271606086</v>
      </c>
      <c r="Y13" t="str">
        <f t="shared" si="2"/>
        <v/>
      </c>
    </row>
    <row r="14" spans="1:25">
      <c r="A14" s="3" t="s">
        <v>9</v>
      </c>
      <c r="B14" s="2">
        <f t="shared" ref="B14:C18" si="13">ROUND(N14,2)</f>
        <v>0.52</v>
      </c>
      <c r="C14" s="2">
        <f t="shared" si="13"/>
        <v>0.61</v>
      </c>
      <c r="D14" s="2" t="str">
        <f t="shared" si="11"/>
        <v>0.63</v>
      </c>
      <c r="E14" s="2"/>
      <c r="F14" s="2">
        <f t="shared" si="12"/>
        <v>0.14000000000000001</v>
      </c>
      <c r="G14" s="2">
        <f t="shared" si="12"/>
        <v>0.16</v>
      </c>
      <c r="H14" s="2" t="str">
        <f t="shared" si="5"/>
        <v>0.29</v>
      </c>
      <c r="I14" s="2"/>
      <c r="J14" s="2">
        <f t="shared" si="6"/>
        <v>0.15</v>
      </c>
      <c r="K14" s="2">
        <f t="shared" si="7"/>
        <v>0.57999999999999996</v>
      </c>
      <c r="L14" s="2" t="str">
        <f t="shared" si="10"/>
        <v>0***</v>
      </c>
      <c r="N14">
        <v>0.52</v>
      </c>
      <c r="O14">
        <v>0.6097560975609756</v>
      </c>
      <c r="P14">
        <v>0.62939744963157351</v>
      </c>
      <c r="Q14" t="str">
        <f t="shared" si="8"/>
        <v/>
      </c>
      <c r="R14">
        <v>0.14434782608695651</v>
      </c>
      <c r="S14">
        <v>0.16036772216547501</v>
      </c>
      <c r="T14">
        <v>0.29155368901036882</v>
      </c>
      <c r="U14" t="str">
        <f t="shared" si="9"/>
        <v/>
      </c>
      <c r="V14">
        <v>0.15444015444015441</v>
      </c>
      <c r="W14">
        <v>0.5757575757575758</v>
      </c>
      <c r="X14">
        <v>6.4113606240961489E-34</v>
      </c>
      <c r="Y14" t="str">
        <f t="shared" si="2"/>
        <v>***</v>
      </c>
    </row>
    <row r="15" spans="1:25">
      <c r="A15" s="3" t="s">
        <v>10</v>
      </c>
      <c r="B15" s="2">
        <f t="shared" si="13"/>
        <v>0.98</v>
      </c>
      <c r="C15" s="2">
        <f t="shared" si="13"/>
        <v>0.96</v>
      </c>
      <c r="D15" s="2" t="str">
        <f t="shared" si="11"/>
        <v>0.43</v>
      </c>
      <c r="E15" s="2"/>
      <c r="F15" s="2">
        <f t="shared" si="12"/>
        <v>0.88</v>
      </c>
      <c r="G15" s="2">
        <f t="shared" si="12"/>
        <v>0.87</v>
      </c>
      <c r="H15" s="2" t="str">
        <f t="shared" si="5"/>
        <v>0.18</v>
      </c>
      <c r="I15" s="2"/>
      <c r="J15" s="2">
        <f t="shared" si="6"/>
        <v>0.87</v>
      </c>
      <c r="K15" s="2">
        <f t="shared" si="7"/>
        <v>0.97</v>
      </c>
      <c r="L15" s="2" t="str">
        <f t="shared" si="10"/>
        <v>0***</v>
      </c>
      <c r="N15">
        <v>0.98</v>
      </c>
      <c r="O15">
        <v>0.96341463414634143</v>
      </c>
      <c r="P15">
        <v>0.42678221667105781</v>
      </c>
      <c r="Q15" t="str">
        <f t="shared" si="8"/>
        <v/>
      </c>
      <c r="R15">
        <v>0.87652173913043474</v>
      </c>
      <c r="S15">
        <v>0.86721144024514807</v>
      </c>
      <c r="T15">
        <v>0.1842949984050257</v>
      </c>
      <c r="U15" t="str">
        <f t="shared" si="9"/>
        <v/>
      </c>
      <c r="V15">
        <v>0.87065637065637069</v>
      </c>
      <c r="W15">
        <v>0.96969696969696972</v>
      </c>
      <c r="X15">
        <v>2.1953037378494891E-4</v>
      </c>
      <c r="Y15" t="str">
        <f t="shared" si="2"/>
        <v>***</v>
      </c>
    </row>
    <row r="16" spans="1:25">
      <c r="A16" s="3" t="s">
        <v>11</v>
      </c>
      <c r="B16" s="2">
        <f t="shared" si="13"/>
        <v>0.02</v>
      </c>
      <c r="C16" s="2">
        <f t="shared" si="13"/>
        <v>0.02</v>
      </c>
      <c r="D16" s="2" t="str">
        <f t="shared" si="11"/>
        <v>0.84</v>
      </c>
      <c r="E16" s="2"/>
      <c r="F16" s="2">
        <f t="shared" si="12"/>
        <v>0.02</v>
      </c>
      <c r="G16" s="2">
        <f t="shared" si="12"/>
        <v>0.02</v>
      </c>
      <c r="H16" s="2" t="str">
        <f t="shared" si="5"/>
        <v>0.98</v>
      </c>
      <c r="I16" s="2"/>
      <c r="J16" s="2">
        <f t="shared" si="6"/>
        <v>0.02</v>
      </c>
      <c r="K16" s="2">
        <f t="shared" si="7"/>
        <v>0.02</v>
      </c>
      <c r="L16" s="2" t="str">
        <f t="shared" si="10"/>
        <v>0.92</v>
      </c>
      <c r="N16">
        <v>0.02</v>
      </c>
      <c r="O16">
        <v>2.4390243902439029E-2</v>
      </c>
      <c r="P16">
        <v>0.84007068596551315</v>
      </c>
      <c r="Q16" t="str">
        <f t="shared" si="8"/>
        <v/>
      </c>
      <c r="R16">
        <v>2.4347826086956521E-2</v>
      </c>
      <c r="S16">
        <v>2.1450459652706848E-2</v>
      </c>
      <c r="T16">
        <v>0.98289822684791173</v>
      </c>
      <c r="U16" t="str">
        <f t="shared" si="9"/>
        <v/>
      </c>
      <c r="V16">
        <v>2.2522522522522521E-2</v>
      </c>
      <c r="W16">
        <v>2.2727272727272731E-2</v>
      </c>
      <c r="X16">
        <v>0.92319689304575769</v>
      </c>
      <c r="Y16" t="str">
        <f t="shared" si="2"/>
        <v/>
      </c>
    </row>
    <row r="17" spans="1:25" ht="15.75" thickBot="1">
      <c r="A17" s="3" t="s">
        <v>12</v>
      </c>
      <c r="B17" s="7">
        <f t="shared" si="13"/>
        <v>0.72</v>
      </c>
      <c r="C17" s="7">
        <f t="shared" si="13"/>
        <v>0.7</v>
      </c>
      <c r="D17" s="7" t="str">
        <f t="shared" si="11"/>
        <v>0.73</v>
      </c>
      <c r="E17" s="7"/>
      <c r="F17" s="7">
        <f t="shared" si="12"/>
        <v>0.78</v>
      </c>
      <c r="G17" s="7">
        <f t="shared" si="12"/>
        <v>0.78</v>
      </c>
      <c r="H17" s="7" t="str">
        <f t="shared" si="5"/>
        <v>0.99</v>
      </c>
      <c r="I17" s="7"/>
      <c r="J17" s="17">
        <f t="shared" si="6"/>
        <v>0.78</v>
      </c>
      <c r="K17" s="17">
        <f t="shared" si="7"/>
        <v>0.7</v>
      </c>
      <c r="L17" s="7" t="str">
        <f t="shared" si="10"/>
        <v>0.06*</v>
      </c>
      <c r="N17">
        <v>0.72</v>
      </c>
      <c r="O17">
        <v>0.69512195121951215</v>
      </c>
      <c r="P17">
        <v>0.73132218729101561</v>
      </c>
      <c r="Q17" t="str">
        <f t="shared" si="8"/>
        <v/>
      </c>
      <c r="R17">
        <v>0.77739130434782611</v>
      </c>
      <c r="S17">
        <v>0.78447395301327882</v>
      </c>
      <c r="T17">
        <v>0.99357107551904478</v>
      </c>
      <c r="U17" t="str">
        <f t="shared" si="9"/>
        <v/>
      </c>
      <c r="V17">
        <v>0.78185328185328185</v>
      </c>
      <c r="W17">
        <v>0.70454545454545459</v>
      </c>
      <c r="X17">
        <v>5.7650155577106232E-2</v>
      </c>
      <c r="Y17" t="str">
        <f t="shared" si="2"/>
        <v>*</v>
      </c>
    </row>
    <row r="18" spans="1:25" ht="15.75" thickTop="1">
      <c r="A18" s="5" t="s">
        <v>13</v>
      </c>
      <c r="B18" s="6">
        <f t="shared" si="13"/>
        <v>50</v>
      </c>
      <c r="C18" s="6">
        <f t="shared" si="13"/>
        <v>82</v>
      </c>
      <c r="D18" s="6" t="str">
        <f t="shared" si="11"/>
        <v>0.23</v>
      </c>
      <c r="E18" s="6"/>
      <c r="F18" s="6">
        <f t="shared" si="12"/>
        <v>575</v>
      </c>
      <c r="G18" s="6">
        <f t="shared" si="12"/>
        <v>979</v>
      </c>
      <c r="H18" s="6" t="str">
        <f t="shared" si="5"/>
        <v>0.09*</v>
      </c>
      <c r="I18" s="6"/>
      <c r="J18" s="18">
        <f t="shared" si="6"/>
        <v>1554</v>
      </c>
      <c r="K18" s="18">
        <f t="shared" si="7"/>
        <v>132</v>
      </c>
      <c r="L18" s="6"/>
      <c r="N18">
        <v>50</v>
      </c>
      <c r="O18">
        <v>82</v>
      </c>
      <c r="P18">
        <v>0.23383761578726781</v>
      </c>
      <c r="Q18" t="str">
        <f t="shared" si="8"/>
        <v/>
      </c>
      <c r="R18">
        <v>575</v>
      </c>
      <c r="S18">
        <v>979</v>
      </c>
      <c r="T18">
        <v>8.7192254835581004E-2</v>
      </c>
      <c r="U18" t="str">
        <f t="shared" si="9"/>
        <v>*</v>
      </c>
      <c r="V18">
        <v>1554</v>
      </c>
      <c r="W18">
        <v>132</v>
      </c>
      <c r="Y18">
        <v>6.7363601678699995E-38</v>
      </c>
    </row>
  </sheetData>
  <mergeCells count="4">
    <mergeCell ref="B4:D4"/>
    <mergeCell ref="F4:H4"/>
    <mergeCell ref="J4:L4"/>
    <mergeCell ref="B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18"/>
  <sheetViews>
    <sheetView workbookViewId="0">
      <selection activeCell="J4" sqref="J4:L5"/>
    </sheetView>
  </sheetViews>
  <sheetFormatPr defaultRowHeight="15"/>
  <cols>
    <col min="1" max="1" width="20.42578125" bestFit="1" customWidth="1"/>
    <col min="5" max="5" width="2.7109375" customWidth="1"/>
    <col min="9" max="9" width="3.140625" customWidth="1"/>
  </cols>
  <sheetData>
    <row r="3" spans="1:25">
      <c r="A3" s="12"/>
      <c r="B3" s="14" t="s">
        <v>0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25">
      <c r="A4" s="1"/>
      <c r="B4" s="15" t="s">
        <v>15</v>
      </c>
      <c r="C4" s="15"/>
      <c r="D4" s="15"/>
      <c r="E4" s="11"/>
      <c r="F4" s="15" t="s">
        <v>19</v>
      </c>
      <c r="G4" s="15"/>
      <c r="H4" s="15"/>
      <c r="J4" s="14" t="s">
        <v>23</v>
      </c>
      <c r="K4" s="14"/>
      <c r="L4" s="14"/>
    </row>
    <row r="5" spans="1:25" ht="15.75" thickBot="1">
      <c r="A5" s="8"/>
      <c r="B5" s="9" t="s">
        <v>17</v>
      </c>
      <c r="C5" s="9" t="s">
        <v>18</v>
      </c>
      <c r="D5" s="10" t="s">
        <v>1</v>
      </c>
      <c r="E5" s="10"/>
      <c r="F5" s="9" t="s">
        <v>17</v>
      </c>
      <c r="G5" s="9" t="s">
        <v>18</v>
      </c>
      <c r="H5" s="10" t="s">
        <v>1</v>
      </c>
      <c r="I5" s="19"/>
      <c r="J5" s="20" t="s">
        <v>21</v>
      </c>
      <c r="K5" s="20" t="s">
        <v>22</v>
      </c>
      <c r="L5" s="20" t="s">
        <v>1</v>
      </c>
    </row>
    <row r="6" spans="1:25" ht="15.75" thickTop="1">
      <c r="A6" s="1" t="s">
        <v>2</v>
      </c>
      <c r="B6" s="2">
        <f t="shared" ref="B6:C9" si="0">ROUND(N6,2)</f>
        <v>0.08</v>
      </c>
      <c r="C6" s="2">
        <f t="shared" si="0"/>
        <v>0.09</v>
      </c>
      <c r="D6" s="2" t="str">
        <f>_xlfn.CONCAT(ROUND(P6,2), Q6)</f>
        <v>0.9</v>
      </c>
      <c r="E6" s="2"/>
      <c r="F6" s="2">
        <f t="shared" ref="F6:G11" si="1">ROUND(R6,2)</f>
        <v>0.15</v>
      </c>
      <c r="G6" s="2">
        <f t="shared" si="1"/>
        <v>0.11</v>
      </c>
      <c r="H6" s="2" t="str">
        <f>_xlfn.CONCAT(ROUND(T6,2),U6)</f>
        <v>0.33</v>
      </c>
      <c r="I6" s="2"/>
      <c r="J6" s="2">
        <f>ROUND(V6,2)</f>
        <v>0.12</v>
      </c>
      <c r="K6" s="2">
        <f>ROUND(W6,2)</f>
        <v>0.09</v>
      </c>
      <c r="L6" s="2" t="str">
        <f t="shared" ref="L6:L13" si="2">_xlfn.CONCAT(ROUND(X6,2),Y6)</f>
        <v>0.04**</v>
      </c>
      <c r="N6">
        <v>8.2568807339449546E-2</v>
      </c>
      <c r="O6">
        <v>8.6956521739130432E-2</v>
      </c>
      <c r="P6">
        <v>0.89584126352838167</v>
      </c>
      <c r="Q6" t="str">
        <f>IF(P6&lt;0.01, "***",IF(P6&lt;0.05,"**",IF(P6&lt;0.1,"*","")))</f>
        <v/>
      </c>
      <c r="R6">
        <v>0.15116279069767441</v>
      </c>
      <c r="S6">
        <v>0.10772833723653399</v>
      </c>
      <c r="T6">
        <v>0.33332539962445318</v>
      </c>
      <c r="U6" t="str">
        <f>IF(T6&lt;0.01, "***",IF(T6&lt;0.05,"**",IF(T6&lt;0.1,"*","")))</f>
        <v/>
      </c>
      <c r="V6">
        <v>0.1240875912408759</v>
      </c>
      <c r="W6">
        <v>8.5443037974683542E-2</v>
      </c>
      <c r="X6">
        <v>3.8700431730747518E-2</v>
      </c>
      <c r="Y6" t="str">
        <f t="shared" ref="Y6:Y17" si="3">IF(X6&lt;0.01, "***",IF(X6&lt;0.05,"**",IF(X6&lt;0.1,"*","")))</f>
        <v>**</v>
      </c>
    </row>
    <row r="7" spans="1:25">
      <c r="A7" s="3" t="s">
        <v>3</v>
      </c>
      <c r="B7" s="2">
        <f t="shared" si="0"/>
        <v>5.88</v>
      </c>
      <c r="C7" s="2">
        <f t="shared" si="0"/>
        <v>4.5599999999999996</v>
      </c>
      <c r="D7" s="2" t="str">
        <f t="shared" ref="D7:D11" si="4">_xlfn.CONCAT(ROUND(P7,2), Q7)</f>
        <v>0.13</v>
      </c>
      <c r="E7" s="2"/>
      <c r="F7" s="2">
        <f t="shared" si="1"/>
        <v>4.6900000000000004</v>
      </c>
      <c r="G7" s="2">
        <f t="shared" si="1"/>
        <v>4.1399999999999997</v>
      </c>
      <c r="H7" s="2" t="str">
        <f t="shared" ref="H7:H11" si="5">_xlfn.CONCAT(ROUND(T7,2),U7)</f>
        <v>0.29</v>
      </c>
      <c r="I7" s="2"/>
      <c r="J7" s="2">
        <f t="shared" ref="J7:J18" si="6">ROUND(V7,2)</f>
        <v>4.33</v>
      </c>
      <c r="K7" s="2">
        <f t="shared" ref="K7:K18" si="7">ROUND(W7,2)</f>
        <v>5.01</v>
      </c>
      <c r="L7" s="2" t="str">
        <f t="shared" si="2"/>
        <v>0.07*</v>
      </c>
      <c r="N7">
        <v>5.880409648262181</v>
      </c>
      <c r="O7">
        <v>4.5624131188071857</v>
      </c>
      <c r="P7">
        <v>0.13115413731209311</v>
      </c>
      <c r="Q7" t="str">
        <f t="shared" ref="Q7:Q18" si="8">IF(P7&lt;0.01, "***",IF(P7&lt;0.05,"**",IF(P7&lt;0.1,"*","")))</f>
        <v/>
      </c>
      <c r="R7">
        <v>4.6864650360539359</v>
      </c>
      <c r="S7">
        <v>4.138268373780484</v>
      </c>
      <c r="T7">
        <v>0.29468817480804788</v>
      </c>
      <c r="U7" t="str">
        <f t="shared" ref="U7:U18" si="9">IF(T7&lt;0.01, "***",IF(T7&lt;0.05,"**",IF(T7&lt;0.1,"*","")))</f>
        <v/>
      </c>
      <c r="V7">
        <v>4.3320016742868166</v>
      </c>
      <c r="W7">
        <v>5.0060524734930176</v>
      </c>
      <c r="X7">
        <v>7.435300753175092E-2</v>
      </c>
      <c r="Y7" t="str">
        <f t="shared" si="3"/>
        <v>*</v>
      </c>
    </row>
    <row r="8" spans="1:25">
      <c r="A8" s="3" t="s">
        <v>4</v>
      </c>
      <c r="B8" s="2">
        <f t="shared" si="0"/>
        <v>0.24</v>
      </c>
      <c r="C8" s="2">
        <f t="shared" si="0"/>
        <v>0.24</v>
      </c>
      <c r="D8" s="2" t="str">
        <f t="shared" si="4"/>
        <v>0.79</v>
      </c>
      <c r="E8" s="2"/>
      <c r="F8" s="2">
        <f t="shared" si="1"/>
        <v>0.05</v>
      </c>
      <c r="G8" s="2">
        <f t="shared" si="1"/>
        <v>0.04</v>
      </c>
      <c r="H8" s="2" t="str">
        <f t="shared" si="5"/>
        <v>0.93</v>
      </c>
      <c r="I8" s="2"/>
      <c r="J8" s="2">
        <f t="shared" si="6"/>
        <v>0.04</v>
      </c>
      <c r="K8" s="2">
        <f t="shared" si="7"/>
        <v>0.24</v>
      </c>
      <c r="L8" s="2" t="str">
        <f t="shared" si="2"/>
        <v>0***</v>
      </c>
      <c r="N8">
        <v>0.2385321100917431</v>
      </c>
      <c r="O8">
        <v>0.24154589371980681</v>
      </c>
      <c r="P8">
        <v>0.78895615724054913</v>
      </c>
      <c r="Q8" t="str">
        <f t="shared" si="8"/>
        <v/>
      </c>
      <c r="R8">
        <v>4.6511627906976737E-2</v>
      </c>
      <c r="S8">
        <v>3.7470725995316159E-2</v>
      </c>
      <c r="T8">
        <v>0.93468759880922514</v>
      </c>
      <c r="U8" t="str">
        <f t="shared" si="9"/>
        <v/>
      </c>
      <c r="V8">
        <v>4.0875912408759117E-2</v>
      </c>
      <c r="W8">
        <v>0.24050632911392411</v>
      </c>
      <c r="X8">
        <v>6.4113606240923891E-34</v>
      </c>
      <c r="Y8" t="str">
        <f t="shared" si="3"/>
        <v>***</v>
      </c>
    </row>
    <row r="9" spans="1:25">
      <c r="A9" s="3" t="s">
        <v>5</v>
      </c>
      <c r="B9" s="2">
        <f t="shared" si="0"/>
        <v>0.88</v>
      </c>
      <c r="C9" s="2">
        <f t="shared" si="0"/>
        <v>0.9</v>
      </c>
      <c r="D9" s="2" t="str">
        <f t="shared" si="4"/>
        <v>0.83</v>
      </c>
      <c r="E9" s="2"/>
      <c r="F9" s="2">
        <f t="shared" si="1"/>
        <v>0.8</v>
      </c>
      <c r="G9" s="2">
        <f t="shared" si="1"/>
        <v>0.79</v>
      </c>
      <c r="H9" s="2" t="str">
        <f t="shared" si="5"/>
        <v>0.9</v>
      </c>
      <c r="I9" s="2"/>
      <c r="J9" s="2">
        <f t="shared" si="6"/>
        <v>0.79</v>
      </c>
      <c r="K9" s="2">
        <f t="shared" si="7"/>
        <v>0.89</v>
      </c>
      <c r="L9" s="2" t="str">
        <f t="shared" si="2"/>
        <v>0***</v>
      </c>
      <c r="N9">
        <v>0.87962962962962965</v>
      </c>
      <c r="O9">
        <v>0.90196078431372551</v>
      </c>
      <c r="P9">
        <v>0.82917083555476956</v>
      </c>
      <c r="Q9" t="str">
        <f t="shared" si="8"/>
        <v/>
      </c>
      <c r="R9">
        <v>0.80081300813008127</v>
      </c>
      <c r="S9">
        <v>0.78554216867469884</v>
      </c>
      <c r="T9">
        <v>0.90277080492670003</v>
      </c>
      <c r="U9" t="str">
        <f t="shared" si="9"/>
        <v/>
      </c>
      <c r="V9">
        <v>0.79122541603630858</v>
      </c>
      <c r="W9">
        <v>0.89423076923076927</v>
      </c>
      <c r="X9">
        <v>3.5976255715836353E-5</v>
      </c>
      <c r="Y9" t="str">
        <f t="shared" si="3"/>
        <v>***</v>
      </c>
    </row>
    <row r="10" spans="1:25">
      <c r="A10" s="4" t="s">
        <v>6</v>
      </c>
      <c r="B10" s="2">
        <f>ROUND(N10,0)</f>
        <v>571</v>
      </c>
      <c r="C10" s="2">
        <f>ROUND(O10,0)</f>
        <v>508</v>
      </c>
      <c r="D10" s="2" t="str">
        <f t="shared" si="4"/>
        <v>0.65</v>
      </c>
      <c r="E10" s="2"/>
      <c r="F10" s="2">
        <f>ROUND(R10,0)</f>
        <v>764</v>
      </c>
      <c r="G10" s="2">
        <f>ROUND(S10,0)</f>
        <v>632</v>
      </c>
      <c r="H10" s="2" t="str">
        <f t="shared" si="5"/>
        <v>0.18</v>
      </c>
      <c r="I10" s="2"/>
      <c r="J10" s="2">
        <f t="shared" si="6"/>
        <v>680.4</v>
      </c>
      <c r="K10" s="2">
        <f t="shared" si="7"/>
        <v>529.69000000000005</v>
      </c>
      <c r="L10" s="2" t="str">
        <f t="shared" si="2"/>
        <v>0.03**</v>
      </c>
      <c r="N10">
        <v>571.23303257126577</v>
      </c>
      <c r="O10">
        <v>508.41603103159628</v>
      </c>
      <c r="P10">
        <v>0.65306647529193951</v>
      </c>
      <c r="Q10" t="str">
        <f t="shared" si="8"/>
        <v/>
      </c>
      <c r="R10">
        <v>764.07106469715995</v>
      </c>
      <c r="S10">
        <v>631.55502860554247</v>
      </c>
      <c r="T10">
        <v>0.18391973751890989</v>
      </c>
      <c r="U10" t="str">
        <f t="shared" si="9"/>
        <v/>
      </c>
      <c r="V10">
        <v>680.40290677444943</v>
      </c>
      <c r="W10">
        <v>529.69275735954886</v>
      </c>
      <c r="X10">
        <v>3.1605122211011201E-2</v>
      </c>
      <c r="Y10" t="str">
        <f t="shared" si="3"/>
        <v>**</v>
      </c>
    </row>
    <row r="11" spans="1:25">
      <c r="A11" s="3" t="s">
        <v>7</v>
      </c>
      <c r="B11" s="2">
        <f>ROUND(N11,2)</f>
        <v>0.85</v>
      </c>
      <c r="C11" s="2">
        <f>ROUND(O11,2)</f>
        <v>0.85</v>
      </c>
      <c r="D11" s="2" t="str">
        <f t="shared" si="4"/>
        <v>0.87</v>
      </c>
      <c r="E11" s="2"/>
      <c r="F11" s="2">
        <f t="shared" si="1"/>
        <v>0.78</v>
      </c>
      <c r="G11" s="2">
        <f t="shared" si="1"/>
        <v>0.79</v>
      </c>
      <c r="H11" s="2" t="str">
        <f t="shared" si="5"/>
        <v>0.6</v>
      </c>
      <c r="I11" s="2"/>
      <c r="J11" s="2">
        <f t="shared" si="6"/>
        <v>0.78</v>
      </c>
      <c r="K11" s="2">
        <f t="shared" si="7"/>
        <v>0.85</v>
      </c>
      <c r="L11" s="2" t="str">
        <f t="shared" si="2"/>
        <v>0.01***</v>
      </c>
      <c r="N11">
        <v>0.85185185185185186</v>
      </c>
      <c r="O11">
        <v>0.8529411764705882</v>
      </c>
      <c r="P11">
        <v>0.86914657005011153</v>
      </c>
      <c r="Q11" t="str">
        <f t="shared" si="8"/>
        <v/>
      </c>
      <c r="R11">
        <v>0.78252032520325199</v>
      </c>
      <c r="S11">
        <v>0.78580024067388687</v>
      </c>
      <c r="T11">
        <v>0.59846859092509086</v>
      </c>
      <c r="U11" t="str">
        <f t="shared" si="9"/>
        <v/>
      </c>
      <c r="V11">
        <v>0.78458049886621317</v>
      </c>
      <c r="W11">
        <v>0.85256410256410253</v>
      </c>
      <c r="X11">
        <v>8.3975561211656457E-3</v>
      </c>
      <c r="Y11" t="str">
        <f t="shared" si="3"/>
        <v>***</v>
      </c>
    </row>
    <row r="12" spans="1:25">
      <c r="A12" s="4" t="s">
        <v>8</v>
      </c>
      <c r="B12" s="2">
        <f>ROUND(N12,0)</f>
        <v>66630</v>
      </c>
      <c r="C12" s="2">
        <f>ROUND(O12,0)</f>
        <v>59900</v>
      </c>
      <c r="D12" s="2" t="str">
        <f>_xlfn.CONCAT(ROUND(P12,2), Q12)</f>
        <v>0.63</v>
      </c>
      <c r="E12" s="2"/>
      <c r="F12" s="2">
        <f>ROUND(R12,0)</f>
        <v>81695</v>
      </c>
      <c r="G12" s="2">
        <f>ROUND(S12,0)</f>
        <v>71878</v>
      </c>
      <c r="H12" s="2" t="str">
        <f t="shared" ref="H12:H17" si="10">_xlfn.CONCAT(ROUND(T12,2),U12)</f>
        <v>0.49</v>
      </c>
      <c r="I12" s="2"/>
      <c r="J12" s="2">
        <f t="shared" si="6"/>
        <v>75515.23</v>
      </c>
      <c r="K12" s="2">
        <f t="shared" si="7"/>
        <v>62216.01</v>
      </c>
      <c r="L12" s="2" t="str">
        <f t="shared" si="2"/>
        <v>0.06*</v>
      </c>
      <c r="N12">
        <v>66629.63222028625</v>
      </c>
      <c r="O12">
        <v>59899.956407603648</v>
      </c>
      <c r="P12">
        <v>0.63262994317125232</v>
      </c>
      <c r="Q12" t="str">
        <f t="shared" si="8"/>
        <v/>
      </c>
      <c r="R12">
        <v>81694.808169335432</v>
      </c>
      <c r="S12">
        <v>71877.976694940357</v>
      </c>
      <c r="T12">
        <v>0.4895073652409615</v>
      </c>
      <c r="U12" t="str">
        <f t="shared" si="9"/>
        <v/>
      </c>
      <c r="V12">
        <v>75515.228998287654</v>
      </c>
      <c r="W12">
        <v>62216.013667812593</v>
      </c>
      <c r="X12">
        <v>6.0681303856409283E-2</v>
      </c>
      <c r="Y12" t="str">
        <f t="shared" si="3"/>
        <v>*</v>
      </c>
    </row>
    <row r="13" spans="1:25">
      <c r="A13" s="4" t="s">
        <v>14</v>
      </c>
      <c r="B13" s="2">
        <f>ROUND(N13,2)</f>
        <v>0.48</v>
      </c>
      <c r="C13" s="2">
        <f>ROUND(O13,2)</f>
        <v>0.39</v>
      </c>
      <c r="D13" s="2" t="str">
        <f>_xlfn.CONCAT(ROUND(P13,2), Q13)</f>
        <v>0.04**</v>
      </c>
      <c r="E13" s="2"/>
      <c r="F13" s="2">
        <f t="shared" ref="F13:G18" si="11">ROUND(R13,2)</f>
        <v>0.47</v>
      </c>
      <c r="G13" s="2">
        <f t="shared" si="11"/>
        <v>0.44</v>
      </c>
      <c r="H13" s="2" t="str">
        <f>_xlfn.CONCAT(ROUND(T13,2),U13)</f>
        <v>0.2</v>
      </c>
      <c r="I13" s="2"/>
      <c r="J13" s="2">
        <f t="shared" si="6"/>
        <v>0.45</v>
      </c>
      <c r="K13" s="2">
        <f t="shared" si="7"/>
        <v>0.42</v>
      </c>
      <c r="L13" s="2" t="str">
        <f t="shared" si="2"/>
        <v>0.3</v>
      </c>
      <c r="N13">
        <v>0.47706422018348632</v>
      </c>
      <c r="O13">
        <v>0.39130434782608697</v>
      </c>
      <c r="P13">
        <v>3.8661871596878013E-2</v>
      </c>
      <c r="Q13" t="str">
        <f t="shared" si="8"/>
        <v>**</v>
      </c>
      <c r="R13">
        <v>0.47480620155038761</v>
      </c>
      <c r="S13">
        <v>0.44145199063231849</v>
      </c>
      <c r="T13">
        <v>0.19956997587276221</v>
      </c>
      <c r="U13" t="str">
        <f t="shared" si="9"/>
        <v/>
      </c>
      <c r="V13">
        <v>0.45401459854014597</v>
      </c>
      <c r="W13">
        <v>0.42088607594936711</v>
      </c>
      <c r="X13">
        <v>0.30036154387329989</v>
      </c>
      <c r="Y13" t="str">
        <f t="shared" si="3"/>
        <v/>
      </c>
    </row>
    <row r="14" spans="1:25">
      <c r="A14" s="3" t="s">
        <v>9</v>
      </c>
      <c r="B14" s="2" t="s">
        <v>16</v>
      </c>
      <c r="C14" s="2" t="s">
        <v>16</v>
      </c>
      <c r="D14" s="2" t="s">
        <v>16</v>
      </c>
      <c r="E14" s="2"/>
      <c r="F14" s="13" t="s">
        <v>16</v>
      </c>
      <c r="G14" s="13" t="s">
        <v>16</v>
      </c>
      <c r="H14" s="13" t="s">
        <v>16</v>
      </c>
      <c r="I14" s="13"/>
      <c r="J14" s="16" t="s">
        <v>16</v>
      </c>
      <c r="K14" s="16" t="s">
        <v>16</v>
      </c>
      <c r="L14" s="13" t="s">
        <v>16</v>
      </c>
      <c r="N14">
        <v>1</v>
      </c>
      <c r="O14">
        <v>1</v>
      </c>
      <c r="Q14" t="str">
        <f t="shared" si="8"/>
        <v>***</v>
      </c>
      <c r="R14">
        <v>0</v>
      </c>
      <c r="S14">
        <v>0</v>
      </c>
      <c r="U14" t="str">
        <f t="shared" si="9"/>
        <v>***</v>
      </c>
      <c r="V14">
        <v>0</v>
      </c>
      <c r="W14">
        <v>1</v>
      </c>
      <c r="Y14" t="str">
        <f t="shared" si="3"/>
        <v>***</v>
      </c>
    </row>
    <row r="15" spans="1:25">
      <c r="A15" s="3" t="s">
        <v>10</v>
      </c>
      <c r="B15" s="2">
        <f t="shared" ref="B15:C18" si="12">ROUND(N15,2)</f>
        <v>0.96</v>
      </c>
      <c r="C15" s="2">
        <f t="shared" si="12"/>
        <v>0.94</v>
      </c>
      <c r="D15" s="2" t="str">
        <f>_xlfn.CONCAT(ROUND(P15,2), Q15)</f>
        <v>0.49</v>
      </c>
      <c r="E15" s="2"/>
      <c r="F15" s="2">
        <f t="shared" si="11"/>
        <v>0.87</v>
      </c>
      <c r="G15" s="2">
        <f t="shared" si="11"/>
        <v>0.86</v>
      </c>
      <c r="H15" s="2" t="str">
        <f t="shared" si="10"/>
        <v>0.2</v>
      </c>
      <c r="I15" s="2"/>
      <c r="J15" s="2">
        <f t="shared" si="6"/>
        <v>0.86</v>
      </c>
      <c r="K15" s="2">
        <f t="shared" si="7"/>
        <v>0.95</v>
      </c>
      <c r="L15" s="2" t="str">
        <f t="shared" ref="L15:L18" si="13">_xlfn.CONCAT(ROUND(X15,2),Y15)</f>
        <v>0***</v>
      </c>
      <c r="N15">
        <v>0.95575221238938057</v>
      </c>
      <c r="O15">
        <v>0.94285714285714284</v>
      </c>
      <c r="P15">
        <v>0.49372786632338411</v>
      </c>
      <c r="Q15" t="str">
        <f t="shared" si="8"/>
        <v/>
      </c>
      <c r="R15">
        <v>0.8675373134328358</v>
      </c>
      <c r="S15">
        <v>0.85567010309278346</v>
      </c>
      <c r="T15">
        <v>0.20261545874964379</v>
      </c>
      <c r="U15" t="str">
        <f t="shared" si="9"/>
        <v/>
      </c>
      <c r="V15">
        <v>0.86018452803406675</v>
      </c>
      <c r="W15">
        <v>0.94736842105263153</v>
      </c>
      <c r="X15">
        <v>1.1997766164345939E-5</v>
      </c>
      <c r="Y15" t="str">
        <f t="shared" si="3"/>
        <v>***</v>
      </c>
    </row>
    <row r="16" spans="1:25">
      <c r="A16" s="3" t="s">
        <v>11</v>
      </c>
      <c r="B16" s="2">
        <f t="shared" si="12"/>
        <v>0.05</v>
      </c>
      <c r="C16" s="2">
        <f t="shared" si="12"/>
        <v>0.04</v>
      </c>
      <c r="D16" s="2" t="str">
        <f>_xlfn.CONCAT(ROUND(P16,2), Q16)</f>
        <v>0.79</v>
      </c>
      <c r="E16" s="2"/>
      <c r="F16" s="2">
        <f t="shared" si="11"/>
        <v>0.02</v>
      </c>
      <c r="G16" s="2">
        <f t="shared" si="11"/>
        <v>0.02</v>
      </c>
      <c r="H16" s="2" t="str">
        <f t="shared" si="10"/>
        <v>0.97</v>
      </c>
      <c r="I16" s="2"/>
      <c r="J16" s="2">
        <f t="shared" si="6"/>
        <v>0.02</v>
      </c>
      <c r="K16" s="2">
        <f t="shared" si="7"/>
        <v>0.05</v>
      </c>
      <c r="L16" s="2" t="str">
        <f t="shared" si="13"/>
        <v>0***</v>
      </c>
      <c r="N16">
        <v>5.3097345132743362E-2</v>
      </c>
      <c r="O16">
        <v>4.2857142857142858E-2</v>
      </c>
      <c r="P16">
        <v>0.79293158383156492</v>
      </c>
      <c r="Q16" t="str">
        <f t="shared" si="8"/>
        <v/>
      </c>
      <c r="R16">
        <v>1.6791044776119399E-2</v>
      </c>
      <c r="S16">
        <v>1.6036655211912939E-2</v>
      </c>
      <c r="T16">
        <v>0.97245888154620408</v>
      </c>
      <c r="U16" t="str">
        <f t="shared" si="9"/>
        <v/>
      </c>
      <c r="V16">
        <v>1.6323633782824701E-2</v>
      </c>
      <c r="W16">
        <v>4.6439628482972138E-2</v>
      </c>
      <c r="X16">
        <v>9.0407044524930095E-4</v>
      </c>
      <c r="Y16" t="str">
        <f t="shared" si="3"/>
        <v>***</v>
      </c>
    </row>
    <row r="17" spans="1:25" ht="15.75" thickBot="1">
      <c r="A17" s="3" t="s">
        <v>12</v>
      </c>
      <c r="B17" s="7">
        <f t="shared" si="12"/>
        <v>0.78</v>
      </c>
      <c r="C17" s="7">
        <f t="shared" si="12"/>
        <v>0.89</v>
      </c>
      <c r="D17" s="7" t="str">
        <f>_xlfn.CONCAT(ROUND(P17,2), Q17)</f>
        <v>0.05*</v>
      </c>
      <c r="E17" s="7"/>
      <c r="F17" s="7">
        <f t="shared" si="11"/>
        <v>0.76</v>
      </c>
      <c r="G17" s="7">
        <f t="shared" si="11"/>
        <v>0.75</v>
      </c>
      <c r="H17" s="7" t="str">
        <f t="shared" si="10"/>
        <v>0.57</v>
      </c>
      <c r="I17" s="9"/>
      <c r="J17" s="17">
        <f t="shared" si="6"/>
        <v>0.76</v>
      </c>
      <c r="K17" s="17">
        <f t="shared" si="7"/>
        <v>0.85</v>
      </c>
      <c r="L17" s="9" t="str">
        <f t="shared" si="13"/>
        <v>0***</v>
      </c>
      <c r="N17">
        <v>0.77876106194690264</v>
      </c>
      <c r="O17">
        <v>0.88571428571428568</v>
      </c>
      <c r="P17">
        <v>5.1300867602716273E-2</v>
      </c>
      <c r="Q17" t="str">
        <f t="shared" si="8"/>
        <v>*</v>
      </c>
      <c r="R17">
        <v>0.76119402985074625</v>
      </c>
      <c r="S17">
        <v>0.75143184421534936</v>
      </c>
      <c r="T17">
        <v>0.56790441257479518</v>
      </c>
      <c r="U17" t="str">
        <f t="shared" si="9"/>
        <v/>
      </c>
      <c r="V17">
        <v>0.75514549325762947</v>
      </c>
      <c r="W17">
        <v>0.84829721362229105</v>
      </c>
      <c r="X17">
        <v>2.7575731771592102E-4</v>
      </c>
      <c r="Y17" t="str">
        <f t="shared" si="3"/>
        <v>***</v>
      </c>
    </row>
    <row r="18" spans="1:25" ht="15.75" thickTop="1">
      <c r="A18" s="5" t="s">
        <v>13</v>
      </c>
      <c r="B18" s="6">
        <f t="shared" si="12"/>
        <v>113</v>
      </c>
      <c r="C18" s="6">
        <f t="shared" si="12"/>
        <v>210</v>
      </c>
      <c r="D18" s="6" t="str">
        <f>_xlfn.CONCAT(ROUND(P18,2), Q18)</f>
        <v>0.4</v>
      </c>
      <c r="E18" s="6"/>
      <c r="F18" s="6">
        <f t="shared" si="11"/>
        <v>536</v>
      </c>
      <c r="G18" s="6">
        <f t="shared" si="11"/>
        <v>873</v>
      </c>
      <c r="H18" s="6" t="str">
        <f>_xlfn.CONCAT(ROUND(T18,2),U18)</f>
        <v>0.13</v>
      </c>
      <c r="I18" s="6"/>
      <c r="J18" s="18">
        <f t="shared" si="6"/>
        <v>1409</v>
      </c>
      <c r="K18" s="18">
        <f t="shared" si="7"/>
        <v>323</v>
      </c>
      <c r="L18" s="6"/>
      <c r="N18">
        <v>113</v>
      </c>
      <c r="O18">
        <v>210</v>
      </c>
      <c r="P18">
        <v>0.39758425366430827</v>
      </c>
      <c r="Q18" t="str">
        <f t="shared" si="8"/>
        <v/>
      </c>
      <c r="R18">
        <v>536</v>
      </c>
      <c r="S18">
        <v>873</v>
      </c>
      <c r="T18">
        <v>0.1270926133041608</v>
      </c>
      <c r="U18" t="str">
        <f t="shared" si="9"/>
        <v/>
      </c>
      <c r="V18">
        <v>1409</v>
      </c>
      <c r="W18">
        <v>323</v>
      </c>
      <c r="Y18">
        <v>5.5523677529300003E-37</v>
      </c>
    </row>
  </sheetData>
  <mergeCells count="4">
    <mergeCell ref="B4:D4"/>
    <mergeCell ref="F4:H4"/>
    <mergeCell ref="J4:L4"/>
    <mergeCell ref="B3:L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Balance_PL</vt:lpstr>
      <vt:lpstr>Balance_EP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2023-07-12T21:53:17Z</dcterms:modified>
</cp:coreProperties>
</file>