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E89425D-7711-463E-B392-EF987AE7FAE6}" xr6:coauthVersionLast="47" xr6:coauthVersionMax="47" xr10:uidLastSave="{00000000-0000-0000-0000-000000000000}"/>
  <bookViews>
    <workbookView xWindow="-22125" yWindow="-16320" windowWidth="29040" windowHeight="15720" activeTab="1" xr2:uid="{00000000-000D-0000-FFFF-FFFF00000000}"/>
  </bookViews>
  <sheets>
    <sheet name="exp_arms" sheetId="1" r:id="rId1"/>
    <sheet name="consort" sheetId="2" r:id="rId2"/>
  </sheets>
  <definedNames>
    <definedName name="_xlnm.Print_Area" localSheetId="1">consort!$B$2:$I$22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C26" i="1"/>
  <c r="F14" i="2"/>
  <c r="G14" i="2"/>
  <c r="I14" i="2"/>
  <c r="F15" i="2"/>
  <c r="G15" i="2"/>
  <c r="I15" i="2"/>
  <c r="B20" i="2"/>
  <c r="B17" i="2"/>
  <c r="I13" i="2"/>
  <c r="G13" i="2"/>
  <c r="F13" i="2"/>
  <c r="I12" i="2"/>
  <c r="G12" i="2"/>
  <c r="F12" i="2"/>
  <c r="B6" i="2"/>
  <c r="G24" i="1"/>
  <c r="F24" i="1"/>
  <c r="E24" i="1"/>
  <c r="D24" i="1"/>
  <c r="B4" i="2" s="1"/>
  <c r="C24" i="1"/>
  <c r="B24" i="1"/>
</calcChain>
</file>

<file path=xl/sharedStrings.xml><?xml version="1.0" encoding="utf-8"?>
<sst xmlns="http://schemas.openxmlformats.org/spreadsheetml/2006/main" count="28" uniqueCount="26">
  <si>
    <t>Surveys</t>
  </si>
  <si>
    <t>Control</t>
  </si>
  <si>
    <t>Timeline</t>
  </si>
  <si>
    <t xml:space="preserve">Forced Commitment </t>
  </si>
  <si>
    <t xml:space="preserve">Choice Commitment 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</si>
  <si>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</si>
  <si>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</si>
  <si>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</si>
  <si>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</si>
  <si>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</si>
  <si>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</si>
  <si>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>Status-quo</t>
  </si>
  <si>
    <t>Start obs</t>
  </si>
  <si>
    <t>End obs</t>
  </si>
  <si>
    <t>Experiment ends - All arms switched to status-quo</t>
  </si>
  <si>
    <t>Forced commitment</t>
  </si>
  <si>
    <t>Choice commitment</t>
  </si>
  <si>
    <t>: Random assignment begins at branch/day level</t>
  </si>
  <si>
    <t>Experimental Phase</t>
  </si>
  <si>
    <t>Branch-day</t>
  </si>
  <si>
    <t>Loans</t>
  </si>
  <si>
    <t>Branch-Days</t>
  </si>
  <si>
    <t>Surveyed&amp;Loan</t>
  </si>
  <si>
    <t>Take-up</t>
  </si>
  <si>
    <t>Survey</t>
  </si>
  <si>
    <t>End of observation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</si>
</sst>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</xdr:colOff>
      <xdr:row>3</xdr:row>
      <xdr:rowOff>6350</xdr:rowOff>
    </xdr:from>
    <xdr:to>
      <xdr:col>1</xdr:col>
      <xdr:colOff>44450</xdr:colOff>
      <xdr:row>20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568325" y="663575"/>
          <a:ext cx="9525" cy="3556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9</xdr:col>
      <xdr:colOff>9525</xdr:colOff>
      <xdr:row>6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434975</xdr:colOff>
      <xdr:row>6</xdr:row>
      <xdr:rowOff>53975</xdr:rowOff>
    </xdr:from>
    <xdr:to>
      <xdr:col>8</xdr:col>
      <xdr:colOff>434975</xdr:colOff>
      <xdr:row>6</xdr:row>
      <xdr:rowOff>228600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8</xdr:row>
      <xdr:rowOff>9525</xdr:rowOff>
    </xdr:from>
    <xdr:to>
      <xdr:col>8</xdr:col>
      <xdr:colOff>447675</xdr:colOff>
      <xdr:row>9</xdr:row>
      <xdr:rowOff>9525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4</xdr:col>
      <xdr:colOff>723900</xdr:colOff>
      <xdr:row>3</xdr:row>
      <xdr:rowOff>120650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16795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3</xdr:col>
      <xdr:colOff>733425</xdr:colOff>
      <xdr:row>5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8985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16</xdr:row>
      <xdr:rowOff>114300</xdr:rowOff>
    </xdr:from>
    <xdr:to>
      <xdr:col>4</xdr:col>
      <xdr:colOff>800100</xdr:colOff>
      <xdr:row>16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2750" y="3733800"/>
          <a:ext cx="17557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164789</xdr:colOff>
      <xdr:row>19</xdr:row>
      <xdr:rowOff>114300</xdr:rowOff>
    </xdr:from>
    <xdr:to>
      <xdr:col>5</xdr:col>
      <xdr:colOff>768660</xdr:colOff>
      <xdr:row>19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88789" y="4057650"/>
          <a:ext cx="3299446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333373</xdr:colOff>
      <xdr:row>6</xdr:row>
      <xdr:rowOff>92075</xdr:rowOff>
    </xdr:from>
    <xdr:to>
      <xdr:col>1</xdr:col>
      <xdr:colOff>542925</xdr:colOff>
      <xdr:row>9</xdr:row>
      <xdr:rowOff>47624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DB510A-5535-4CC7-89F4-3879A0FDA47D}"/>
            </a:ext>
          </a:extLst>
        </xdr:cNvPr>
        <xdr:cNvGrpSpPr/>
      </xdr:nvGrpSpPr>
      <xdr:grpSpPr>
        <a:xfrm>
          <a:off x="869948" y="1292225"/>
          <a:ext cx="203202" cy="625474"/>
          <a:chOff x="1047750" y="1435100"/>
          <a:chExt cx="0" cy="1857375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D51B40C-75CA-62D4-970C-A0E940FED5F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F63D762-7605-B10B-B0B8-9C003B8A3144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447674</xdr:colOff>
      <xdr:row>6</xdr:row>
      <xdr:rowOff>92076</xdr:rowOff>
    </xdr:from>
    <xdr:to>
      <xdr:col>1</xdr:col>
      <xdr:colOff>590550</xdr:colOff>
      <xdr:row>9</xdr:row>
      <xdr:rowOff>47625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CA50FAB-077C-4F3F-8DD1-96CA4CA64364}"/>
            </a:ext>
          </a:extLst>
        </xdr:cNvPr>
        <xdr:cNvGrpSpPr/>
      </xdr:nvGrpSpPr>
      <xdr:grpSpPr>
        <a:xfrm>
          <a:off x="984249" y="1292226"/>
          <a:ext cx="139701" cy="619124"/>
          <a:chOff x="1047750" y="1435100"/>
          <a:chExt cx="0" cy="185737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AA5D7307-8DFE-84C9-388A-892E1DA51EB7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338FEAD3-C9DD-A244-7260-9DF1D93425C3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828675</xdr:colOff>
      <xdr:row>6</xdr:row>
      <xdr:rowOff>92075</xdr:rowOff>
    </xdr:from>
    <xdr:to>
      <xdr:col>1</xdr:col>
      <xdr:colOff>828675</xdr:colOff>
      <xdr:row>15</xdr:row>
      <xdr:rowOff>25400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98D3153-EEC5-4000-8204-5A9AE97EA78F}"/>
            </a:ext>
          </a:extLst>
        </xdr:cNvPr>
        <xdr:cNvGrpSpPr/>
      </xdr:nvGrpSpPr>
      <xdr:grpSpPr>
        <a:xfrm>
          <a:off x="1358900" y="1292225"/>
          <a:ext cx="0" cy="2117725"/>
          <a:chOff x="1047750" y="1435100"/>
          <a:chExt cx="0" cy="1857375"/>
        </a:xfrm>
      </xdr:grpSpPr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50D8B01C-DDC5-8B47-5C48-84E6CC4CFF5F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7EA770D-638E-EF46-5D99-DB7D0C7F9CE1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971550</xdr:colOff>
      <xdr:row>6</xdr:row>
      <xdr:rowOff>92075</xdr:rowOff>
    </xdr:from>
    <xdr:to>
      <xdr:col>1</xdr:col>
      <xdr:colOff>971550</xdr:colOff>
      <xdr:row>15</xdr:row>
      <xdr:rowOff>25400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E10EE42-2D69-4F78-BF13-3656CE4F7AFE}"/>
            </a:ext>
          </a:extLst>
        </xdr:cNvPr>
        <xdr:cNvGrpSpPr/>
      </xdr:nvGrpSpPr>
      <xdr:grpSpPr>
        <a:xfrm>
          <a:off x="1504950" y="1292225"/>
          <a:ext cx="0" cy="2117725"/>
          <a:chOff x="1047750" y="1435100"/>
          <a:chExt cx="0" cy="1857375"/>
        </a:xfrm>
      </xdr:grpSpPr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DB8C26C9-1A8C-F29D-8CEE-70FBDC60706A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92C8E2B0-4F8F-A320-F4B9-2C7BBA13B0BF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92075</xdr:colOff>
      <xdr:row>6</xdr:row>
      <xdr:rowOff>92075</xdr:rowOff>
    </xdr:from>
    <xdr:to>
      <xdr:col>2</xdr:col>
      <xdr:colOff>92075</xdr:colOff>
      <xdr:row>15</xdr:row>
      <xdr:rowOff>25400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BE6E78D-F97C-45E0-A235-D211180652F9}"/>
            </a:ext>
          </a:extLst>
        </xdr:cNvPr>
        <xdr:cNvGrpSpPr/>
      </xdr:nvGrpSpPr>
      <xdr:grpSpPr>
        <a:xfrm>
          <a:off x="1616075" y="1292225"/>
          <a:ext cx="0" cy="2117725"/>
          <a:chOff x="1047750" y="1435100"/>
          <a:chExt cx="0" cy="1857375"/>
        </a:xfrm>
      </xdr:grpSpPr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C94E310F-93F7-62C0-DFEE-16B03B6F48C6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D5251536-3CF5-5FF6-214B-A1032B442CA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247650</xdr:colOff>
      <xdr:row>14</xdr:row>
      <xdr:rowOff>66675</xdr:rowOff>
    </xdr:from>
    <xdr:to>
      <xdr:col>2</xdr:col>
      <xdr:colOff>323850</xdr:colOff>
      <xdr:row>15</xdr:row>
      <xdr:rowOff>28575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4D88921-EAFB-47C1-8937-6B503D101F6F}"/>
            </a:ext>
          </a:extLst>
        </xdr:cNvPr>
        <xdr:cNvGrpSpPr/>
      </xdr:nvGrpSpPr>
      <xdr:grpSpPr>
        <a:xfrm>
          <a:off x="1771650" y="3206750"/>
          <a:ext cx="76200" cy="200025"/>
          <a:chOff x="1047750" y="1435100"/>
          <a:chExt cx="0" cy="1857375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126470A3-F0AD-7908-36B9-457ED1DEC043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82D59033-5F36-CDC9-896B-CD233675BCB2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695324</xdr:colOff>
      <xdr:row>9</xdr:row>
      <xdr:rowOff>314325</xdr:rowOff>
    </xdr:from>
    <xdr:to>
      <xdr:col>3</xdr:col>
      <xdr:colOff>47624</xdr:colOff>
      <xdr:row>10</xdr:row>
      <xdr:rowOff>47625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F5F5246-01D0-0BD1-8227-DCD26A15A4C3}"/>
            </a:ext>
          </a:extLst>
        </xdr:cNvPr>
        <xdr:cNvSpPr/>
      </xdr:nvSpPr>
      <xdr:spPr>
        <a:xfrm>
          <a:off x="1228724" y="2181225"/>
          <a:ext cx="67627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102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95250</xdr:colOff>
      <xdr:row>7</xdr:row>
      <xdr:rowOff>9525</xdr:rowOff>
    </xdr:from>
    <xdr:to>
      <xdr:col>1</xdr:col>
      <xdr:colOff>742950</xdr:colOff>
      <xdr:row>7</xdr:row>
      <xdr:rowOff>206375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03CB30E-8AA8-4DA3-893F-CB47DE00D4C1}"/>
            </a:ext>
          </a:extLst>
        </xdr:cNvPr>
        <xdr:cNvSpPr/>
      </xdr:nvSpPr>
      <xdr:spPr>
        <a:xfrm>
          <a:off x="628650" y="1466850"/>
          <a:ext cx="647700" cy="196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19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57150</xdr:colOff>
      <xdr:row>10</xdr:row>
      <xdr:rowOff>44450</xdr:rowOff>
    </xdr:from>
    <xdr:to>
      <xdr:col>1</xdr:col>
      <xdr:colOff>241300</xdr:colOff>
      <xdr:row>13</xdr:row>
      <xdr:rowOff>139700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0F70D1C-DACB-45F5-95CF-298299BA3531}"/>
            </a:ext>
          </a:extLst>
        </xdr:cNvPr>
        <xdr:cNvSpPr/>
      </xdr:nvSpPr>
      <xdr:spPr>
        <a:xfrm rot="16200000">
          <a:off x="344487" y="2614613"/>
          <a:ext cx="676275" cy="184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376 days</a:t>
          </a:r>
        </a:p>
        <a:p>
          <a:pPr algn="l"/>
          <a:endParaRPr lang="en-US" sz="1000"/>
        </a:p>
      </xdr:txBody>
    </xdr:sp>
    <xdr:clientData/>
  </xdr:twoCellAnchor>
  <xdr:twoCellAnchor>
    <xdr:from>
      <xdr:col>1</xdr:col>
      <xdr:colOff>596900</xdr:colOff>
      <xdr:row>17</xdr:row>
      <xdr:rowOff>22224</xdr:rowOff>
    </xdr:from>
    <xdr:to>
      <xdr:col>1</xdr:col>
      <xdr:colOff>787400</xdr:colOff>
      <xdr:row>19</xdr:row>
      <xdr:rowOff>38097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32855CA-56FF-4322-9080-E1A7BBE99A5C}"/>
            </a:ext>
          </a:extLst>
        </xdr:cNvPr>
        <xdr:cNvGrpSpPr/>
      </xdr:nvGrpSpPr>
      <xdr:grpSpPr>
        <a:xfrm>
          <a:off x="1133475" y="3879849"/>
          <a:ext cx="190500" cy="454023"/>
          <a:chOff x="1047750" y="1435100"/>
          <a:chExt cx="0" cy="1857375"/>
        </a:xfrm>
      </xdr:grpSpPr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E3961C5-102F-7CC4-DD32-2E80776FAD91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B5739AAC-D9C4-7C99-3015-400C852B05C0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276225</xdr:colOff>
      <xdr:row>17</xdr:row>
      <xdr:rowOff>63500</xdr:rowOff>
    </xdr:from>
    <xdr:to>
      <xdr:col>1</xdr:col>
      <xdr:colOff>981075</xdr:colOff>
      <xdr:row>17</xdr:row>
      <xdr:rowOff>254000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6296A6B-1644-4FE2-BA5D-E41E2610A63A}"/>
            </a:ext>
          </a:extLst>
        </xdr:cNvPr>
        <xdr:cNvSpPr/>
      </xdr:nvSpPr>
      <xdr:spPr>
        <a:xfrm>
          <a:off x="809625" y="3921125"/>
          <a:ext cx="7048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235 days</a:t>
          </a:r>
        </a:p>
        <a:p>
          <a:pPr algn="l"/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A2:K26"/>
  <sheetViews>
    <sheetView topLeftCell="A6" workbookViewId="0">
      <selection activeCell="E27" sqref="E27"/>
    </sheetView>
  </sheetViews>
  <sheetFormatPr defaultRowHeight="14.5" x14ac:dyDescent="0.35"/>
  <cols>
    <col min="2" max="2" width="11.26953125" bestFit="1" customWidth="1"/>
    <col min="3" max="3" width="11.1796875" customWidth="1"/>
    <col min="5" max="6" width="10.453125" bestFit="1" customWidth="1"/>
    <col min="7" max="7" width="10.1796875" style="1" customWidth="1"/>
    <col min="8" max="8" width="7.36328125" style="1" bestFit="1" customWidth="1"/>
    <col min="9" max="11" width="8.7265625" style="1"/>
  </cols>
  <sheetData>
    <row r="2" spans="1:11" ht="27" customHeight="1" x14ac:dyDescent="0.35">
      <c r="H2"/>
      <c r="I2"/>
      <c r="J2"/>
      <c r="K2"/>
    </row>
    <row r="3" spans="1:11" x14ac:dyDescent="0.35">
      <c r="G3" s="3"/>
      <c r="H3" s="3"/>
      <c r="I3" s="3"/>
      <c r="J3" s="3"/>
      <c r="K3" s="3"/>
    </row>
    <row r="4" spans="1:11" x14ac:dyDescent="0.35">
      <c r="F4" s="3"/>
    </row>
    <row r="5" spans="1:11" ht="26.5" customHeight="1" x14ac:dyDescent="0.35">
      <c r="F5" s="3"/>
    </row>
    <row r="6" spans="1:11" x14ac:dyDescent="0.35">
      <c r="F6" s="3"/>
    </row>
    <row r="14" spans="1:11" x14ac:dyDescent="0.35">
      <c r="B14" t="s">
        <v>1</v>
      </c>
      <c r="C14" t="s">
        <v>3</v>
      </c>
      <c r="D14" t="s">
        <v>4</v>
      </c>
    </row>
    <row r="15" spans="1:11" x14ac:dyDescent="0.35">
      <c r="A15" t="s">
        <v>19</v>
      </c>
      <c r="B15">
        <v>84</v>
      </c>
      <c r="C15">
        <v>80</v>
      </c>
      <c r="D15">
        <v>93</v>
      </c>
    </row>
    <row r="16" spans="1:11" x14ac:dyDescent="0.35">
      <c r="A16" t="s">
        <v>20</v>
      </c>
      <c r="B16">
        <v>1770</v>
      </c>
      <c r="C16">
        <v>1954</v>
      </c>
      <c r="D16">
        <v>2580</v>
      </c>
    </row>
    <row r="17" spans="1:7" x14ac:dyDescent="0.35">
      <c r="A17" t="s">
        <v>24</v>
      </c>
      <c r="B17">
        <v>1386</v>
      </c>
      <c r="C17">
        <v>1469</v>
      </c>
      <c r="D17">
        <v>1982</v>
      </c>
    </row>
    <row r="18" spans="1:7" x14ac:dyDescent="0.35">
      <c r="A18" t="s">
        <v>23</v>
      </c>
      <c r="B18">
        <v>0.97536945812807885</v>
      </c>
      <c r="C18">
        <v>0.96513157894736845</v>
      </c>
      <c r="D18">
        <v>0.9710926016658501</v>
      </c>
    </row>
    <row r="22" spans="1:7" x14ac:dyDescent="0.35">
      <c r="B22" t="s">
        <v>5</v>
      </c>
      <c r="C22" t="s">
        <v>6</v>
      </c>
      <c r="D22" t="s">
        <v>7</v>
      </c>
      <c r="E22" t="s">
        <v>8</v>
      </c>
      <c r="F22" t="s">
        <v>12</v>
      </c>
      <c r="G22" s="1" t="s">
        <v>13</v>
      </c>
    </row>
    <row r="23" spans="1:7" x14ac:dyDescent="0.35">
      <c r="B23">
        <v>19246</v>
      </c>
      <c r="C23">
        <v>19348</v>
      </c>
      <c r="D23">
        <v>19207</v>
      </c>
      <c r="E23">
        <v>19583</v>
      </c>
      <c r="F23">
        <v>20455</v>
      </c>
      <c r="G23" s="1">
        <v>22064</v>
      </c>
    </row>
    <row r="24" spans="1:7" x14ac:dyDescent="0.35">
      <c r="B24" s="2">
        <f>B23+21916</f>
        <v>41162</v>
      </c>
      <c r="C24" s="2">
        <f t="shared" ref="C24:G24" si="0">C23+21916</f>
        <v>41264</v>
      </c>
      <c r="D24" s="2">
        <f t="shared" si="0"/>
        <v>41123</v>
      </c>
      <c r="E24" s="2">
        <f t="shared" si="0"/>
        <v>41499</v>
      </c>
      <c r="F24" s="2">
        <f t="shared" si="0"/>
        <v>42371</v>
      </c>
      <c r="G24" s="2">
        <f t="shared" si="0"/>
        <v>43980</v>
      </c>
    </row>
    <row r="26" spans="1:7" x14ac:dyDescent="0.35">
      <c r="C26">
        <f>C23-B23</f>
        <v>102</v>
      </c>
      <c r="D26">
        <f>E23-D23</f>
        <v>376</v>
      </c>
      <c r="E26">
        <f>E23-C23</f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1"/>
  </sheetPr>
  <dimension ref="B2:J22"/>
  <sheetViews>
    <sheetView tabSelected="1" topLeftCell="A3" zoomScaleNormal="100" workbookViewId="0">
      <selection activeCell="D12" sqref="D12"/>
    </sheetView>
  </sheetViews>
  <sheetFormatPr defaultRowHeight="14.5" x14ac:dyDescent="0.35"/>
  <cols>
    <col min="1" max="1" width="7.6328125" customWidth="1"/>
    <col min="2" max="2" width="14.1796875" bestFit="1" customWidth="1"/>
    <col min="3" max="3" width="4.7265625" customWidth="1"/>
    <col min="4" max="4" width="11.1796875" customWidth="1"/>
    <col min="5" max="5" width="22.6328125" customWidth="1"/>
    <col min="6" max="6" width="22.7265625" bestFit="1" customWidth="1"/>
    <col min="7" max="7" width="15.1796875" customWidth="1"/>
    <col min="8" max="8" width="1.7265625" customWidth="1"/>
    <col min="9" max="9" width="12.81640625" customWidth="1"/>
    <col min="10" max="10" width="16.7265625" customWidth="1"/>
    <col min="12" max="12" width="8.7265625" customWidth="1"/>
  </cols>
  <sheetData>
    <row r="2" spans="2:10" ht="19" thickBot="1" x14ac:dyDescent="0.5">
      <c r="B2" s="5" t="s">
        <v>2</v>
      </c>
      <c r="C2" s="14"/>
      <c r="D2" s="6"/>
      <c r="E2" s="7"/>
      <c r="F2" s="7"/>
      <c r="G2" s="7"/>
      <c r="H2" s="7"/>
      <c r="I2" s="7"/>
    </row>
    <row r="3" spans="2:10" ht="19" thickTop="1" x14ac:dyDescent="0.45">
      <c r="B3" s="7"/>
      <c r="C3" s="7"/>
      <c r="D3" s="7"/>
      <c r="E3" s="7"/>
      <c r="F3" s="7"/>
      <c r="G3" s="7"/>
      <c r="H3" s="7"/>
      <c r="I3" s="7"/>
    </row>
    <row r="4" spans="2:10" ht="18.5" x14ac:dyDescent="0.45">
      <c r="B4" s="19">
        <f>exp_arms!D24</f>
        <v>41123</v>
      </c>
      <c r="C4" s="8"/>
      <c r="D4" s="8"/>
      <c r="E4" s="22" t="s">
        <v>9</v>
      </c>
      <c r="F4" s="22"/>
      <c r="G4" s="22"/>
      <c r="H4" s="22"/>
      <c r="I4" s="22"/>
    </row>
    <row r="5" spans="2:10" ht="5.5" customHeight="1" x14ac:dyDescent="0.45">
      <c r="B5" s="15"/>
      <c r="C5" s="8"/>
      <c r="D5" s="8"/>
      <c r="E5" s="7"/>
      <c r="F5" s="9"/>
      <c r="G5" s="9"/>
      <c r="H5" s="9"/>
      <c r="I5" s="9"/>
      <c r="J5" s="4"/>
    </row>
    <row r="6" spans="2:10" ht="18.5" customHeight="1" x14ac:dyDescent="0.45">
      <c r="B6" s="19">
        <f>exp_arms!B24</f>
        <v>41162</v>
      </c>
      <c r="C6" s="8"/>
      <c r="D6" s="8"/>
      <c r="E6" s="20" t="s">
        <v>18</v>
      </c>
      <c r="F6" s="23" t="s">
        <v>17</v>
      </c>
      <c r="G6" s="23"/>
      <c r="H6" s="23"/>
      <c r="I6" s="23"/>
    </row>
    <row r="7" spans="2:10" ht="20.5" customHeight="1" x14ac:dyDescent="0.45">
      <c r="B7" s="16"/>
      <c r="C7" s="7"/>
      <c r="D7" s="7"/>
      <c r="E7" s="7"/>
      <c r="F7" s="7"/>
      <c r="G7" s="7"/>
      <c r="H7" s="7"/>
      <c r="I7" s="7"/>
    </row>
    <row r="8" spans="2:10" ht="19" thickBot="1" x14ac:dyDescent="0.5">
      <c r="B8" s="16"/>
      <c r="C8" s="7"/>
      <c r="E8" s="7"/>
      <c r="F8" s="21" t="s">
        <v>10</v>
      </c>
      <c r="G8" s="21"/>
      <c r="H8" s="6"/>
      <c r="I8" s="10" t="s">
        <v>1</v>
      </c>
    </row>
    <row r="9" spans="2:10" ht="13.5" customHeight="1" thickTop="1" x14ac:dyDescent="0.45">
      <c r="B9" s="16"/>
      <c r="C9" s="7"/>
      <c r="D9" s="7"/>
      <c r="E9" s="7"/>
      <c r="F9" s="6"/>
      <c r="G9" s="6"/>
      <c r="H9" s="6"/>
      <c r="I9" s="6"/>
    </row>
    <row r="10" spans="2:10" ht="36" customHeight="1" x14ac:dyDescent="0.45">
      <c r="B10" s="16"/>
      <c r="C10" s="7"/>
      <c r="D10" s="7"/>
      <c r="E10" s="7"/>
      <c r="F10" s="17" t="s">
        <v>15</v>
      </c>
      <c r="G10" s="17" t="s">
        <v>16</v>
      </c>
      <c r="H10" s="18"/>
      <c r="I10" s="17" t="s">
        <v>11</v>
      </c>
    </row>
    <row r="11" spans="2:10" ht="8.5" customHeight="1" x14ac:dyDescent="0.45">
      <c r="B11" s="16"/>
      <c r="C11" s="7"/>
      <c r="D11" s="7"/>
      <c r="E11" s="11"/>
      <c r="F11" s="11"/>
      <c r="G11" s="11"/>
      <c r="H11" s="11"/>
      <c r="I11" s="11"/>
    </row>
    <row r="12" spans="2:10" ht="18.5" x14ac:dyDescent="0.45">
      <c r="B12" s="16"/>
      <c r="C12" s="7"/>
      <c r="D12" s="7"/>
      <c r="E12" s="7" t="s">
        <v>21</v>
      </c>
      <c r="F12" s="6">
        <f>exp_arms!C15</f>
        <v>80</v>
      </c>
      <c r="G12" s="6">
        <f>exp_arms!D15</f>
        <v>93</v>
      </c>
      <c r="H12" s="6"/>
      <c r="I12" s="6">
        <f>exp_arms!B15</f>
        <v>84</v>
      </c>
    </row>
    <row r="13" spans="2:10" ht="18.5" x14ac:dyDescent="0.45">
      <c r="B13" s="16"/>
      <c r="C13" s="7"/>
      <c r="D13" s="7"/>
      <c r="E13" s="7" t="s">
        <v>20</v>
      </c>
      <c r="F13" s="6">
        <f>exp_arms!C16</f>
        <v>1954</v>
      </c>
      <c r="G13" s="6">
        <f>exp_arms!D16</f>
        <v>2580</v>
      </c>
      <c r="H13" s="6"/>
      <c r="I13" s="6">
        <f>exp_arms!B16</f>
        <v>1770</v>
      </c>
    </row>
    <row r="14" spans="2:10" ht="18.5" x14ac:dyDescent="0.45">
      <c r="B14" s="16"/>
      <c r="C14" s="7"/>
      <c r="D14" s="7"/>
      <c r="E14" s="7" t="s">
        <v>0</v>
      </c>
      <c r="F14" s="6">
        <f>ROUND(exp_arms!C17/exp_arms!C18,0)</f>
        <v>1522</v>
      </c>
      <c r="G14" s="6">
        <f>ROUND(exp_arms!D17/exp_arms!D18,0)</f>
        <v>2041</v>
      </c>
      <c r="I14" s="6">
        <f>ROUND(exp_arms!B17/exp_arms!B18,0)</f>
        <v>1421</v>
      </c>
    </row>
    <row r="15" spans="2:10" ht="18.5" x14ac:dyDescent="0.45">
      <c r="B15" s="16"/>
      <c r="C15" s="7"/>
      <c r="D15" s="7"/>
      <c r="E15" s="12" t="s">
        <v>22</v>
      </c>
      <c r="F15" s="13">
        <f>exp_arms!C17</f>
        <v>1469</v>
      </c>
      <c r="G15" s="13">
        <f>exp_arms!D17</f>
        <v>1982</v>
      </c>
      <c r="H15" s="13"/>
      <c r="I15" s="13">
        <f>exp_arms!B17</f>
        <v>1386</v>
      </c>
    </row>
    <row r="16" spans="2:10" ht="18.5" x14ac:dyDescent="0.45">
      <c r="B16" s="16"/>
      <c r="C16" s="7"/>
      <c r="D16" s="7"/>
      <c r="E16" s="7"/>
      <c r="F16" s="7"/>
      <c r="G16" s="7"/>
      <c r="H16" s="7"/>
      <c r="I16" s="7"/>
    </row>
    <row r="17" spans="2:10" ht="18.5" x14ac:dyDescent="0.45">
      <c r="B17" s="19">
        <f>exp_arms!C24</f>
        <v>41264</v>
      </c>
      <c r="C17" s="8"/>
      <c r="D17" s="8"/>
      <c r="E17" s="22" t="s">
        <v>14</v>
      </c>
      <c r="F17" s="22"/>
      <c r="G17" s="22"/>
      <c r="H17" s="22"/>
      <c r="I17" s="22"/>
    </row>
    <row r="18" spans="2:10" ht="24.5" customHeight="1" x14ac:dyDescent="0.45">
      <c r="B18" s="19"/>
      <c r="C18" s="8"/>
      <c r="D18" s="8"/>
      <c r="E18" s="9"/>
      <c r="F18" s="9"/>
      <c r="G18" s="9"/>
      <c r="H18" s="9"/>
      <c r="I18" s="9"/>
    </row>
    <row r="19" spans="2:10" ht="9.5" customHeight="1" x14ac:dyDescent="0.45">
      <c r="B19" s="15"/>
      <c r="C19" s="8"/>
      <c r="D19" s="8"/>
      <c r="E19" s="7"/>
      <c r="F19" s="9"/>
      <c r="G19" s="9"/>
      <c r="H19" s="9"/>
      <c r="I19" s="9"/>
      <c r="J19" s="4"/>
    </row>
    <row r="20" spans="2:10" ht="18.5" x14ac:dyDescent="0.45">
      <c r="B20" s="19">
        <f>exp_arms!E24</f>
        <v>41499</v>
      </c>
      <c r="C20" s="8"/>
      <c r="D20" s="8"/>
      <c r="E20" s="22" t="s">
        <v>25</v>
      </c>
      <c r="F20" s="22"/>
      <c r="G20" s="22"/>
      <c r="H20" s="22"/>
      <c r="I20" s="22"/>
    </row>
    <row r="21" spans="2:10" ht="19.5" customHeight="1" x14ac:dyDescent="0.45">
      <c r="B21" s="16"/>
      <c r="C21" s="7"/>
      <c r="D21" s="7"/>
      <c r="E21" s="7"/>
      <c r="F21" s="7"/>
      <c r="G21" s="7"/>
      <c r="H21" s="7"/>
      <c r="I21" s="7"/>
    </row>
    <row r="22" spans="2:10" ht="18.5" x14ac:dyDescent="0.45">
      <c r="C22" s="7"/>
      <c r="E22" s="7"/>
      <c r="F22" s="7"/>
      <c r="G22" s="7"/>
      <c r="H22" s="7"/>
      <c r="I22" s="7"/>
    </row>
  </sheetData>
  <mergeCells count="5">
    <mergeCell ref="F8:G8"/>
    <mergeCell ref="E4:I4"/>
    <mergeCell ref="E17:I17"/>
    <mergeCell ref="E20:I20"/>
    <mergeCell ref="F6:I6"/>
  </mergeCells>
  <printOptions horizontalCentered="1" verticalCentered="1"/>
  <pageMargins left="0" right="0" top="0" bottom="0" header="0" footer="0"/>
  <pageSetup paperSiz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2023-01-16T19:56:09Z</cp:lastPrinted>
  <dcterms:created xsi:type="dcterms:W3CDTF">2022-01-29T04:07:30Z</dcterms:created>
  <dcterms:modified xsi:type="dcterms:W3CDTF">2023-01-16T20:10:03Z</dcterms:modified>
</cp:coreProperties>
</file>