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A3C2CBA4-0CAB-489C-AF5A-38DFBE5118E1}" xr6:coauthVersionLast="45" xr6:coauthVersionMax="45" xr10:uidLastSave="{00000000-0000-0000-0000-000000000000}"/>
  <bookViews>
    <workbookView xWindow="-108" yWindow="-108" windowWidth="23256" windowHeight="12600" activeTab="3" xr2:uid="{00000000-000D-0000-FFFF-FFFF00000000}"/>
  </bookViews>
  <sheets>
    <sheet name="SS_admin" sheetId="1" r:id="rId1"/>
    <sheet name="SS_survey_uncond" sheetId="4" r:id="rId2"/>
    <sheet name="SS_survey" sheetId="2" r:id="rId3"/>
    <sheet name="S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H44" i="3"/>
  <c r="G44" i="3"/>
  <c r="F44" i="3"/>
  <c r="E44" i="3"/>
  <c r="B44" i="3" s="1"/>
  <c r="D44" i="3"/>
  <c r="C44" i="3"/>
  <c r="I43" i="3"/>
  <c r="H43" i="3"/>
  <c r="G43" i="3"/>
  <c r="F43" i="3"/>
  <c r="E43" i="3"/>
  <c r="D43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H29" i="3"/>
  <c r="G29" i="3"/>
  <c r="F29" i="3"/>
  <c r="E29" i="3"/>
  <c r="D29" i="3"/>
  <c r="B29" i="3" s="1"/>
  <c r="H28" i="3"/>
  <c r="G28" i="3"/>
  <c r="F28" i="3"/>
  <c r="E28" i="3"/>
  <c r="D28" i="3"/>
  <c r="B28" i="3"/>
  <c r="I27" i="3"/>
  <c r="H27" i="3"/>
  <c r="G27" i="3"/>
  <c r="F27" i="3"/>
  <c r="E27" i="3"/>
  <c r="D27" i="3"/>
  <c r="B27" i="3"/>
  <c r="H26" i="3"/>
  <c r="G26" i="3"/>
  <c r="F26" i="3"/>
  <c r="E26" i="3"/>
  <c r="D26" i="3"/>
  <c r="B26" i="3"/>
  <c r="I25" i="3"/>
  <c r="H25" i="3"/>
  <c r="G25" i="3"/>
  <c r="F25" i="3"/>
  <c r="E25" i="3"/>
  <c r="D25" i="3"/>
  <c r="B25" i="3"/>
  <c r="H24" i="3"/>
  <c r="G24" i="3"/>
  <c r="F24" i="3"/>
  <c r="E24" i="3"/>
  <c r="D24" i="3"/>
  <c r="B24" i="3"/>
  <c r="I23" i="3"/>
  <c r="H23" i="3"/>
  <c r="G23" i="3"/>
  <c r="F23" i="3"/>
  <c r="E23" i="3"/>
  <c r="D23" i="3"/>
  <c r="B23" i="3"/>
  <c r="H22" i="3"/>
  <c r="G22" i="3"/>
  <c r="F22" i="3"/>
  <c r="E22" i="3"/>
  <c r="D22" i="3"/>
  <c r="B22" i="3"/>
  <c r="I21" i="3"/>
  <c r="H21" i="3"/>
  <c r="G21" i="3"/>
  <c r="F21" i="3"/>
  <c r="E21" i="3"/>
  <c r="D21" i="3"/>
  <c r="B21" i="3"/>
  <c r="H20" i="3"/>
  <c r="G20" i="3"/>
  <c r="F20" i="3"/>
  <c r="E20" i="3"/>
  <c r="D20" i="3"/>
  <c r="B20" i="3"/>
  <c r="I19" i="3"/>
  <c r="H19" i="3"/>
  <c r="G19" i="3"/>
  <c r="F19" i="3"/>
  <c r="E19" i="3"/>
  <c r="D19" i="3"/>
  <c r="B19" i="3"/>
  <c r="H18" i="3"/>
  <c r="G18" i="3"/>
  <c r="F18" i="3"/>
  <c r="E18" i="3"/>
  <c r="D18" i="3"/>
  <c r="B18" i="3"/>
  <c r="I17" i="3"/>
  <c r="H17" i="3"/>
  <c r="G17" i="3"/>
  <c r="F17" i="3"/>
  <c r="E17" i="3"/>
  <c r="D17" i="3"/>
  <c r="B17" i="3"/>
  <c r="H16" i="3"/>
  <c r="G16" i="3"/>
  <c r="F16" i="3"/>
  <c r="E16" i="3"/>
  <c r="D16" i="3"/>
  <c r="B16" i="3"/>
  <c r="I15" i="3"/>
  <c r="H15" i="3"/>
  <c r="G15" i="3"/>
  <c r="F15" i="3"/>
  <c r="E15" i="3"/>
  <c r="D15" i="3"/>
  <c r="B15" i="3"/>
  <c r="H13" i="3"/>
  <c r="G13" i="3"/>
  <c r="F13" i="3"/>
  <c r="E13" i="3"/>
  <c r="D13" i="3"/>
  <c r="C13" i="3"/>
  <c r="B13" i="3"/>
  <c r="H12" i="3"/>
  <c r="G12" i="3"/>
  <c r="F12" i="3"/>
  <c r="E12" i="3"/>
  <c r="D12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<sst xmlns="http://schemas.openxmlformats.org/spreadsheetml/2006/main" count="36" uniqueCount="26">
  <si>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</si>
  <si>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</si>
  <si>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</si>
  <si>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</si>
  <si>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</si>
  <si>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</si>
  <si>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</si>
  <si>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</si>
  <si>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</si>
  <si>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</si>
  <si>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</si>
  <si>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</si>
  <si>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</si>
  <si>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</si>
  <si>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Subjective value</t>
  </si>
  <si>
    <t>Subj. pr. of recovery</t>
  </si>
  <si>
    <t>Promise</t>
  </si>
  <si>
    <t>Number of branch-days</t>
  </si>
  <si>
    <t>Overall</t>
  </si>
  <si>
    <t>-</t>
  </si>
  <si>
    <t>Pre-experiment</t>
  </si>
  <si>
    <t>Number of branch-day pawns</t>
  </si>
  <si>
    <t>% ended up pawning</t>
  </si>
  <si>
    <t>Panel B : Survey Data (conditional on pawning)</t>
  </si>
  <si>
    <t>Panel C : Survey Data (unconditional)</t>
  </si>
  <si>
    <t>Survey response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</si>
</sst>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workbookViewId="0">
      <selection activeCell="B2" sqref="B2:K11"/>
    </sheetView>
  </sheetViews>
  <sheetFormatPr defaultRowHeight="14.4"/>
  <sheetData>
    <row r="2" spans="2:10">
      <c r="B2">
        <v>2301.0995770857362</v>
      </c>
      <c r="C2">
        <v>2147.1437198067633</v>
      </c>
      <c r="D2">
        <v>2132.6205936920223</v>
      </c>
      <c r="E2">
        <v>2180.996215429403</v>
      </c>
      <c r="F2">
        <v>2089.3112798264642</v>
      </c>
      <c r="G2">
        <v>2239.0573888091822</v>
      </c>
      <c r="H2">
        <v>2197.3231220764928</v>
      </c>
      <c r="J2">
        <v>0.32446131464480321</v>
      </c>
    </row>
    <row r="3" spans="2:10">
      <c r="B3">
        <v>79.416968039721894</v>
      </c>
      <c r="C3">
        <v>71.911953944693508</v>
      </c>
      <c r="D3">
        <v>74.033283407617645</v>
      </c>
      <c r="E3">
        <v>65.120503781670294</v>
      </c>
      <c r="F3">
        <v>64.583610998175828</v>
      </c>
      <c r="G3">
        <v>39.337883620480333</v>
      </c>
      <c r="H3">
        <v>24.754156479662203</v>
      </c>
    </row>
    <row r="4" spans="2:10">
      <c r="B4">
        <v>0.18300653594771241</v>
      </c>
      <c r="C4">
        <v>0.15660225442834139</v>
      </c>
      <c r="D4">
        <v>0.17115027829313545</v>
      </c>
      <c r="E4">
        <v>0.18544395924308588</v>
      </c>
      <c r="F4">
        <v>0.21294287780187998</v>
      </c>
      <c r="G4">
        <v>0.16334633587251973</v>
      </c>
      <c r="H4">
        <v>0.17546567525263665</v>
      </c>
      <c r="J4">
        <v>0.96119404460628477</v>
      </c>
    </row>
    <row r="5" spans="2:10">
      <c r="B5">
        <v>4.6899158297364733E-2</v>
      </c>
      <c r="C5">
        <v>5.0426323482161958E-2</v>
      </c>
      <c r="D5">
        <v>6.2958909127783763E-2</v>
      </c>
      <c r="E5">
        <v>5.52270251303826E-2</v>
      </c>
      <c r="F5">
        <v>5.4525598840516186E-2</v>
      </c>
      <c r="G5">
        <v>2.9307647529097775E-2</v>
      </c>
      <c r="H5">
        <v>1.8761523488194442E-2</v>
      </c>
    </row>
    <row r="6" spans="2:10">
      <c r="B6">
        <v>30.964285714285715</v>
      </c>
      <c r="C6">
        <v>31.05</v>
      </c>
      <c r="D6">
        <v>31.705882352941178</v>
      </c>
      <c r="E6">
        <v>36.935483870967744</v>
      </c>
      <c r="F6">
        <v>33.731707317073173</v>
      </c>
      <c r="G6">
        <v>36.085999441146853</v>
      </c>
      <c r="H6">
        <v>33.965042418068883</v>
      </c>
      <c r="J6">
        <v>0.38197353151189578</v>
      </c>
    </row>
    <row r="7" spans="2:10">
      <c r="B7">
        <v>2.2039217137676097</v>
      </c>
      <c r="C7">
        <v>2.3481004981403775</v>
      </c>
      <c r="D7">
        <v>2.3776522848922048</v>
      </c>
      <c r="E7">
        <v>2.6461403107335482</v>
      </c>
      <c r="F7">
        <v>1.7583669968981817</v>
      </c>
      <c r="G7">
        <v>1.2515869857807669</v>
      </c>
      <c r="H7">
        <v>0.81557186601969811</v>
      </c>
    </row>
    <row r="8" spans="2:10">
      <c r="B8">
        <v>84</v>
      </c>
      <c r="C8">
        <v>80</v>
      </c>
      <c r="D8">
        <v>68</v>
      </c>
      <c r="E8">
        <v>93</v>
      </c>
      <c r="F8">
        <v>82</v>
      </c>
      <c r="G8">
        <v>180</v>
      </c>
      <c r="H8">
        <v>119.95409941305942</v>
      </c>
    </row>
    <row r="9" spans="2:10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2.4106356641674171</v>
      </c>
    </row>
    <row r="10" spans="2:10">
      <c r="B10">
        <v>2601</v>
      </c>
      <c r="C10">
        <v>2484</v>
      </c>
      <c r="D10">
        <v>2156</v>
      </c>
      <c r="E10">
        <v>3435</v>
      </c>
      <c r="F10">
        <v>2766</v>
      </c>
      <c r="G10">
        <v>8366</v>
      </c>
      <c r="H10">
        <v>21808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6"/>
  <sheetViews>
    <sheetView workbookViewId="0">
      <selection activeCell="B2" sqref="B2:J19"/>
    </sheetView>
  </sheetViews>
  <sheetFormatPr defaultRowHeight="14.4"/>
  <sheetData>
    <row r="2" spans="2:10">
      <c r="B2">
        <v>0.75564409030544488</v>
      </c>
      <c r="C2">
        <v>0.72237196765498657</v>
      </c>
      <c r="D2">
        <v>0.72575250836120397</v>
      </c>
      <c r="E2">
        <v>0.71847070506454813</v>
      </c>
      <c r="F2">
        <v>0.74042027194066751</v>
      </c>
      <c r="G2">
        <v>0.74980252764612954</v>
      </c>
      <c r="H2">
        <v>0.73901568079490765</v>
      </c>
      <c r="J2">
        <v>0.3199816408066643</v>
      </c>
    </row>
    <row r="3" spans="2:10">
      <c r="B3">
        <v>1.644910941444085E-2</v>
      </c>
      <c r="C3">
        <v>1.609110026524976E-2</v>
      </c>
      <c r="D3">
        <v>2.0205125736203776E-2</v>
      </c>
      <c r="E3">
        <v>1.5011614271560187E-2</v>
      </c>
      <c r="F3">
        <v>1.2844826313395475E-2</v>
      </c>
      <c r="G3">
        <v>9.0149695175873682E-3</v>
      </c>
      <c r="H3">
        <v>5.6636661229594034E-3</v>
      </c>
    </row>
    <row r="4" spans="2:10">
      <c r="B4">
        <v>43.197724039829303</v>
      </c>
      <c r="C4">
        <v>43.214285714285715</v>
      </c>
      <c r="D4">
        <v>43.012808783165596</v>
      </c>
      <c r="E4">
        <v>44.068702290076338</v>
      </c>
      <c r="F4">
        <v>43.071663379355684</v>
      </c>
      <c r="G4">
        <v>43.05681818181818</v>
      </c>
      <c r="H4">
        <v>43.244162775183455</v>
      </c>
      <c r="J4">
        <v>0.78677267826023056</v>
      </c>
    </row>
    <row r="5" spans="2:10">
      <c r="B5">
        <v>0.56403599075095434</v>
      </c>
      <c r="C5">
        <v>0.77069700997930002</v>
      </c>
      <c r="D5">
        <v>0.65952524226845821</v>
      </c>
      <c r="E5">
        <v>0.60510467478567853</v>
      </c>
      <c r="F5">
        <v>0.51494995970101298</v>
      </c>
      <c r="G5">
        <v>0.31582069920051548</v>
      </c>
      <c r="H5">
        <v>0.21147020058714425</v>
      </c>
    </row>
    <row r="6" spans="2:10">
      <c r="B6">
        <v>3144.9910089163509</v>
      </c>
      <c r="C6">
        <v>2985.0461656208972</v>
      </c>
      <c r="D6">
        <v>3010.0226498567731</v>
      </c>
      <c r="E6">
        <v>3110.5951057232041</v>
      </c>
      <c r="F6">
        <v>3082.4794570266222</v>
      </c>
      <c r="G6">
        <v>3192.3475956420366</v>
      </c>
      <c r="H6">
        <v>3111.5831964531485</v>
      </c>
      <c r="J6">
        <v>0.40587608283675952</v>
      </c>
    </row>
    <row r="7" spans="2:10">
      <c r="B7">
        <v>68.21540163415446</v>
      </c>
      <c r="C7">
        <v>88.350791604799952</v>
      </c>
      <c r="D7">
        <v>76.46623124498781</v>
      </c>
      <c r="E7">
        <v>84.456979102137012</v>
      </c>
      <c r="F7">
        <v>99.018458366442971</v>
      </c>
      <c r="G7">
        <v>75.187904829259352</v>
      </c>
      <c r="H7">
        <v>35.73867184340029</v>
      </c>
    </row>
    <row r="8" spans="2:10">
      <c r="B8">
        <v>0.8904494382022472</v>
      </c>
      <c r="C8">
        <v>0.89978828510938602</v>
      </c>
      <c r="D8">
        <v>0.89142335766423353</v>
      </c>
      <c r="E8">
        <v>0.91065662002152847</v>
      </c>
      <c r="F8">
        <v>0.89407061958694201</v>
      </c>
      <c r="G8">
        <v>0.88422131147540983</v>
      </c>
      <c r="H8">
        <v>0.89265768725361372</v>
      </c>
      <c r="J8">
        <v>0.55584000072208539</v>
      </c>
    </row>
    <row r="9" spans="2:10">
      <c r="B9">
        <v>1.1507748187866138E-2</v>
      </c>
      <c r="C9">
        <v>1.057909469617015E-2</v>
      </c>
      <c r="D9">
        <v>1.4552389380818403E-2</v>
      </c>
      <c r="E9">
        <v>9.9277590884214503E-3</v>
      </c>
      <c r="F9">
        <v>9.4668089479309457E-3</v>
      </c>
      <c r="G9">
        <v>1.0533724370448033E-2</v>
      </c>
      <c r="H9">
        <v>5.2053730841606369E-3</v>
      </c>
    </row>
    <row r="10" spans="2:10">
      <c r="B10">
        <v>92.725089422585597</v>
      </c>
      <c r="C10">
        <v>92.193231441048042</v>
      </c>
      <c r="D10">
        <v>93.658892128279888</v>
      </c>
      <c r="E10">
        <v>93.714012982054214</v>
      </c>
      <c r="F10">
        <v>93.339202965708992</v>
      </c>
      <c r="G10">
        <v>91.835829749369722</v>
      </c>
      <c r="H10">
        <v>92.639685150375939</v>
      </c>
      <c r="J10">
        <v>4.6684240622125997E-3</v>
      </c>
    </row>
    <row r="11" spans="2:10">
      <c r="B11">
        <v>0.54084732630950216</v>
      </c>
      <c r="C11">
        <v>0.83856879215694513</v>
      </c>
      <c r="D11">
        <v>0.59084286834349808</v>
      </c>
      <c r="E11">
        <v>0.45528703025952877</v>
      </c>
      <c r="F11">
        <v>0.5948733338915928</v>
      </c>
      <c r="G11">
        <v>0.30818777366122263</v>
      </c>
      <c r="H11">
        <v>0.20479038611903611</v>
      </c>
    </row>
    <row r="12" spans="2:10">
      <c r="B12">
        <v>0.65949820788530467</v>
      </c>
      <c r="C12">
        <v>0.66884057971014488</v>
      </c>
      <c r="D12">
        <v>0.64749536178107603</v>
      </c>
      <c r="E12">
        <v>0.66257668711656437</v>
      </c>
      <c r="F12">
        <v>0.64335180055401664</v>
      </c>
      <c r="G12">
        <v>0.59694943585457583</v>
      </c>
      <c r="H12">
        <v>0.63278881778376561</v>
      </c>
      <c r="J12">
        <v>6.6108847471301998E-3</v>
      </c>
    </row>
    <row r="13" spans="2:10">
      <c r="B13">
        <v>1.9536506277868428E-2</v>
      </c>
      <c r="C13">
        <v>1.9329841394817811E-2</v>
      </c>
      <c r="D13">
        <v>2.4043222313478024E-2</v>
      </c>
      <c r="E13">
        <v>1.6894823421726591E-2</v>
      </c>
      <c r="F13">
        <v>1.6696589416796935E-2</v>
      </c>
      <c r="G13">
        <v>1.2957951584969644E-2</v>
      </c>
      <c r="H13">
        <v>7.4863193792611979E-3</v>
      </c>
    </row>
    <row r="14" spans="2:10">
      <c r="B14">
        <v>0.98280098280098283</v>
      </c>
      <c r="C14">
        <v>0.97273203985317247</v>
      </c>
      <c r="D14">
        <v>0.98577120091064319</v>
      </c>
      <c r="E14">
        <v>0.97859778597785974</v>
      </c>
      <c r="F14">
        <v>0.98827772768259692</v>
      </c>
      <c r="G14">
        <v>1.3007660066483597E-3</v>
      </c>
      <c r="H14">
        <v>0.59500740909609029</v>
      </c>
      <c r="J14">
        <v>0.2454321833124756</v>
      </c>
    </row>
    <row r="15" spans="2:10">
      <c r="B15">
        <v>4.0156175496241656E-3</v>
      </c>
      <c r="C15">
        <v>7.3961905116490204E-3</v>
      </c>
      <c r="D15">
        <v>3.380162850677099E-3</v>
      </c>
      <c r="E15">
        <v>5.9663991659335853E-3</v>
      </c>
      <c r="F15">
        <v>3.007259722267115E-3</v>
      </c>
      <c r="G15">
        <v>7.2827849166321888E-4</v>
      </c>
      <c r="H15">
        <v>2.0884546392501639E-2</v>
      </c>
    </row>
    <row r="16" spans="2:10">
      <c r="B16">
        <v>2035</v>
      </c>
      <c r="C16">
        <v>1907</v>
      </c>
      <c r="D16">
        <v>1757</v>
      </c>
      <c r="E16">
        <v>2710</v>
      </c>
      <c r="F16">
        <v>2218</v>
      </c>
      <c r="G16">
        <v>6919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6"/>
  <sheetViews>
    <sheetView workbookViewId="0">
      <selection activeCell="B2" sqref="B2:R95"/>
    </sheetView>
  </sheetViews>
  <sheetFormatPr defaultRowHeight="14.4"/>
  <sheetData>
    <row r="2" spans="2:9">
      <c r="B2">
        <v>0.75757575757575757</v>
      </c>
      <c r="C2">
        <v>0.72451790633608815</v>
      </c>
      <c r="D2">
        <v>0.72504230118443314</v>
      </c>
      <c r="E2">
        <v>0.71811740890688258</v>
      </c>
      <c r="F2">
        <v>0.74094881398252188</v>
      </c>
      <c r="G2">
        <v>0.732753020657399</v>
      </c>
      <c r="H2">
        <v>0.73239071215462448</v>
      </c>
      <c r="I2">
        <v>0.41285083973109971</v>
      </c>
    </row>
    <row r="3" spans="2:9">
      <c r="B3">
        <v>1.6353148457536527E-2</v>
      </c>
      <c r="C3">
        <v>1.6037712453979815E-2</v>
      </c>
      <c r="D3">
        <v>2.0714850878795654E-2</v>
      </c>
      <c r="E3">
        <v>1.5694316621148546E-2</v>
      </c>
      <c r="F3">
        <v>1.2961944419642095E-2</v>
      </c>
      <c r="G3">
        <v>7.3610489260520747E-3</v>
      </c>
      <c r="H3">
        <v>7.3732935414456838E-3</v>
      </c>
    </row>
    <row r="4" spans="2:9">
      <c r="B4">
        <v>43.164985590778095</v>
      </c>
      <c r="C4">
        <v>43.174778761061944</v>
      </c>
      <c r="D4">
        <v>42.961075069508802</v>
      </c>
      <c r="E4">
        <v>43.956037840845852</v>
      </c>
      <c r="F4">
        <v>43.058471760797339</v>
      </c>
      <c r="G4">
        <v>43.312982456140354</v>
      </c>
      <c r="H4">
        <v>43.318341039652516</v>
      </c>
      <c r="I4">
        <v>0.78911299773387222</v>
      </c>
    </row>
    <row r="5" spans="2:9">
      <c r="B5">
        <v>0.5734678785745746</v>
      </c>
      <c r="C5">
        <v>0.78693411412047953</v>
      </c>
      <c r="D5">
        <v>0.65217105015255705</v>
      </c>
      <c r="E5">
        <v>0.6123643223001326</v>
      </c>
      <c r="F5">
        <v>0.51624441834800938</v>
      </c>
      <c r="G5">
        <v>0.28324945753639863</v>
      </c>
      <c r="H5">
        <v>0.28291232956547702</v>
      </c>
    </row>
    <row r="6" spans="2:9">
      <c r="B6">
        <v>3151.4645968486266</v>
      </c>
      <c r="C6">
        <v>2977.5760595933448</v>
      </c>
      <c r="D6">
        <v>2985.3601239472823</v>
      </c>
      <c r="E6">
        <v>3114.4788654572976</v>
      </c>
      <c r="F6">
        <v>3079.4527104367407</v>
      </c>
      <c r="G6">
        <v>3068.4022871033972</v>
      </c>
      <c r="H6">
        <v>3067.9203108635979</v>
      </c>
      <c r="I6">
        <v>0.40512608371464598</v>
      </c>
    </row>
    <row r="7" spans="2:9">
      <c r="B7">
        <v>68.625662226643939</v>
      </c>
      <c r="C7">
        <v>90.810127072547061</v>
      </c>
      <c r="D7">
        <v>75.7749764033302</v>
      </c>
      <c r="E7">
        <v>84.539006543944083</v>
      </c>
      <c r="F7">
        <v>99.50770961838613</v>
      </c>
      <c r="G7">
        <v>38.646858824752861</v>
      </c>
      <c r="H7">
        <v>38.640982667796216</v>
      </c>
    </row>
    <row r="8" spans="2:9">
      <c r="B8">
        <v>0.89094796863863146</v>
      </c>
      <c r="C8">
        <v>0.89841498559077815</v>
      </c>
      <c r="D8">
        <v>0.89279112754158962</v>
      </c>
      <c r="E8">
        <v>0.91058694459681844</v>
      </c>
      <c r="F8">
        <v>0.89367429340511439</v>
      </c>
      <c r="G8">
        <v>0.89821776663881925</v>
      </c>
      <c r="H8">
        <v>0.89838754517653596</v>
      </c>
      <c r="I8">
        <v>0.67936345560508071</v>
      </c>
    </row>
    <row r="9" spans="2:9">
      <c r="B9">
        <v>1.1702510413535415E-2</v>
      </c>
      <c r="C9">
        <v>1.0536449576402311E-2</v>
      </c>
      <c r="D9">
        <v>1.441850449267084E-2</v>
      </c>
      <c r="E9">
        <v>9.9874959754338993E-3</v>
      </c>
      <c r="F9">
        <v>9.5208878346407667E-3</v>
      </c>
      <c r="G9">
        <v>4.9467781608944564E-3</v>
      </c>
      <c r="H9">
        <v>4.9392865548329125E-3</v>
      </c>
    </row>
    <row r="10" spans="2:9">
      <c r="B10">
        <v>92.740644490644485</v>
      </c>
      <c r="C10">
        <v>92.156950672645735</v>
      </c>
      <c r="D10">
        <v>93.600591715976336</v>
      </c>
      <c r="E10">
        <v>93.670308232539995</v>
      </c>
      <c r="F10">
        <v>93.297094657919402</v>
      </c>
      <c r="G10">
        <v>93.135116394254581</v>
      </c>
      <c r="H10">
        <v>93.139930727362696</v>
      </c>
      <c r="I10">
        <v>0.45561209600109898</v>
      </c>
    </row>
    <row r="11" spans="2:9">
      <c r="B11">
        <v>0.55282250572746683</v>
      </c>
      <c r="C11">
        <v>0.85746436976065976</v>
      </c>
      <c r="D11">
        <v>0.59598887248627241</v>
      </c>
      <c r="E11">
        <v>0.47088171102994458</v>
      </c>
      <c r="F11">
        <v>0.5987310012372552</v>
      </c>
      <c r="G11">
        <v>0.27433101628973899</v>
      </c>
      <c r="H11">
        <v>0.274162592601149</v>
      </c>
    </row>
    <row r="12" spans="2:9">
      <c r="B12">
        <v>0.66059723233794609</v>
      </c>
      <c r="C12">
        <v>0.6723372781065089</v>
      </c>
      <c r="D12">
        <v>0.64755639097744366</v>
      </c>
      <c r="E12">
        <v>0.66590779738190098</v>
      </c>
      <c r="F12">
        <v>0.64195804195804196</v>
      </c>
      <c r="G12">
        <v>0.65840022935779818</v>
      </c>
      <c r="H12">
        <v>0.6585575271894677</v>
      </c>
      <c r="I12">
        <v>0.73606972985425867</v>
      </c>
    </row>
    <row r="13" spans="2:9">
      <c r="B13">
        <v>1.942399743102876E-2</v>
      </c>
      <c r="C13">
        <v>1.889856791539507E-2</v>
      </c>
      <c r="D13">
        <v>2.4224528087916579E-2</v>
      </c>
      <c r="E13">
        <v>1.6421808697529818E-2</v>
      </c>
      <c r="F13">
        <v>1.629924224282735E-2</v>
      </c>
      <c r="G13">
        <v>8.3918174033719081E-3</v>
      </c>
      <c r="H13">
        <v>8.3888552688200987E-3</v>
      </c>
    </row>
    <row r="14" spans="2:9">
      <c r="B14">
        <v>0.76893502499038835</v>
      </c>
      <c r="C14">
        <v>0.74738114423851731</v>
      </c>
      <c r="D14">
        <v>0.80371229698375868</v>
      </c>
      <c r="E14">
        <v>0.77205240174672485</v>
      </c>
      <c r="F14">
        <v>0.79305354558610708</v>
      </c>
      <c r="G14">
        <v>0.77628935030140656</v>
      </c>
      <c r="H14">
        <v>0.57324509220701958</v>
      </c>
      <c r="I14">
        <v>0.50326097085279187</v>
      </c>
    </row>
    <row r="15" spans="2:9">
      <c r="B15">
        <v>1.9892859098745899E-2</v>
      </c>
      <c r="C15">
        <v>2.5623636641152008E-2</v>
      </c>
      <c r="D15">
        <v>2.3867007306229256E-2</v>
      </c>
      <c r="E15">
        <v>2.3659037145027335E-2</v>
      </c>
      <c r="F15">
        <v>2.2444999654912107E-2</v>
      </c>
      <c r="G15">
        <v>1.0492228006191808E-2</v>
      </c>
      <c r="H15">
        <v>9.4357020529609956E-3</v>
      </c>
    </row>
    <row r="16" spans="2:9">
      <c r="B16">
        <v>2000</v>
      </c>
      <c r="C16">
        <v>1855</v>
      </c>
      <c r="D16">
        <v>1732</v>
      </c>
      <c r="E16">
        <v>2652</v>
      </c>
      <c r="F16">
        <v>2192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5"/>
  <sheetViews>
    <sheetView tabSelected="1" topLeftCell="A19" workbookViewId="0">
      <selection activeCell="A2" sqref="A2:I44"/>
    </sheetView>
  </sheetViews>
  <sheetFormatPr defaultRowHeight="14.4"/>
  <cols>
    <col min="1" max="1" width="28.5546875" bestFit="1" customWidth="1"/>
    <col min="2" max="2" width="16.109375" style="1" customWidth="1"/>
    <col min="3" max="3" width="11.109375" style="15" customWidth="1"/>
    <col min="4" max="4" width="8.88671875" style="1"/>
    <col min="5" max="5" width="10.5546875" style="1" bestFit="1" customWidth="1"/>
    <col min="6" max="6" width="9.5546875" style="1" bestFit="1" customWidth="1"/>
    <col min="7" max="7" width="9.5546875" style="15" bestFit="1" customWidth="1"/>
    <col min="8" max="8" width="10.5546875" style="15" bestFit="1" customWidth="1"/>
    <col min="9" max="9" width="11.6640625" style="15" bestFit="1" customWidth="1"/>
  </cols>
  <sheetData>
    <row r="2" spans="1:9">
      <c r="A2" s="4"/>
      <c r="B2" s="10"/>
      <c r="C2" s="18"/>
      <c r="D2" s="20" t="s">
        <v>11</v>
      </c>
      <c r="E2" s="20"/>
      <c r="F2" s="20"/>
      <c r="G2" s="20"/>
      <c r="H2" s="20"/>
      <c r="I2" s="12"/>
    </row>
    <row r="3" spans="1:9" ht="15" thickBot="1">
      <c r="A3" s="2"/>
      <c r="B3" s="11"/>
      <c r="C3" s="17"/>
      <c r="D3" s="11"/>
      <c r="E3" s="19" t="s">
        <v>0</v>
      </c>
      <c r="F3" s="19"/>
      <c r="G3" s="19" t="s">
        <v>1</v>
      </c>
      <c r="H3" s="19"/>
      <c r="I3" s="13"/>
    </row>
    <row r="4" spans="1:9" ht="15" thickTop="1">
      <c r="B4" s="1" t="s">
        <v>18</v>
      </c>
      <c r="C4" s="15" t="s">
        <v>20</v>
      </c>
      <c r="D4" s="1" t="s">
        <v>2</v>
      </c>
      <c r="E4" s="1" t="s">
        <v>3</v>
      </c>
      <c r="F4" s="1" t="s">
        <v>16</v>
      </c>
      <c r="G4" s="15" t="s">
        <v>3</v>
      </c>
      <c r="H4" s="15" t="s">
        <v>16</v>
      </c>
      <c r="I4" s="15" t="s">
        <v>12</v>
      </c>
    </row>
    <row r="5" spans="1:9" ht="15" thickBot="1">
      <c r="A5" s="2"/>
      <c r="B5" s="19" t="s">
        <v>4</v>
      </c>
      <c r="C5" s="19"/>
      <c r="D5" s="19"/>
      <c r="E5" s="19"/>
      <c r="F5" s="19"/>
      <c r="G5" s="19"/>
      <c r="H5" s="19"/>
      <c r="I5" s="19"/>
    </row>
    <row r="6" spans="1:9" ht="15" thickTop="1">
      <c r="A6" t="s">
        <v>13</v>
      </c>
      <c r="B6" s="15">
        <f>ROUND(SS_admin!H2,0)</f>
        <v>2197</v>
      </c>
      <c r="C6" s="1">
        <f>ROUND(SS_admin!G2,0)</f>
        <v>2239</v>
      </c>
      <c r="D6" s="1">
        <f>ROUND(SS_admin!B2,0)</f>
        <v>2301</v>
      </c>
      <c r="E6" s="1">
        <f>ROUND(SS_admin!C2,0)</f>
        <v>2147</v>
      </c>
      <c r="F6" s="1">
        <f>ROUND(SS_admin!D2,0)</f>
        <v>2133</v>
      </c>
      <c r="G6" s="15">
        <f>ROUND(SS_admin!E2,0)</f>
        <v>2181</v>
      </c>
      <c r="H6" s="15">
        <f>ROUND(SS_admin!F2,0)</f>
        <v>2089</v>
      </c>
      <c r="I6" s="15">
        <f>ROUND(SS_admin!J2,2)</f>
        <v>0.32</v>
      </c>
    </row>
    <row r="7" spans="1:9">
      <c r="B7" s="15" t="str">
        <f>CONCATENATE("(",ROUND(SS_admin!H3,0),")")</f>
        <v>(25)</v>
      </c>
      <c r="C7" s="1" t="str">
        <f>CONCATENATE("(",ROUND(SS_admin!G3,0),")")</f>
        <v>(39)</v>
      </c>
      <c r="D7" s="1" t="str">
        <f>CONCATENATE("(",ROUND(SS_admin!B3,0),")")</f>
        <v>(79)</v>
      </c>
      <c r="E7" s="15" t="str">
        <f>CONCATENATE("(",ROUND(SS_admin!C3,0),")")</f>
        <v>(72)</v>
      </c>
      <c r="F7" s="15" t="str">
        <f>CONCATENATE("(",ROUND(SS_admin!D3,0),")")</f>
        <v>(74)</v>
      </c>
      <c r="G7" s="15" t="str">
        <f>CONCATENATE("(",ROUND(SS_admin!E3,0),")")</f>
        <v>(65)</v>
      </c>
      <c r="H7" s="15" t="str">
        <f>CONCATENATE("(",ROUND(SS_admin!F3,0),")")</f>
        <v>(65)</v>
      </c>
    </row>
    <row r="8" spans="1:9">
      <c r="A8" t="s">
        <v>5</v>
      </c>
      <c r="B8" s="15">
        <f>ROUND(SS_admin!H4,2)</f>
        <v>0.18</v>
      </c>
      <c r="C8" s="1">
        <f>ROUND(SS_admin!G4,2)</f>
        <v>0.16</v>
      </c>
      <c r="D8" s="1">
        <f>ROUND(SS_admin!B4,2)</f>
        <v>0.18</v>
      </c>
      <c r="E8" s="1">
        <f>ROUND(SS_admin!C4,2)</f>
        <v>0.16</v>
      </c>
      <c r="F8" s="1">
        <f>ROUND(SS_admin!D4,2)</f>
        <v>0.17</v>
      </c>
      <c r="G8" s="15">
        <f>ROUND(SS_admin!E4,2)</f>
        <v>0.19</v>
      </c>
      <c r="H8" s="15">
        <f>ROUND(SS_admin!F4,2)</f>
        <v>0.21</v>
      </c>
      <c r="I8" s="15">
        <f>ROUND(SS_admin!J4,2)</f>
        <v>0.96</v>
      </c>
    </row>
    <row r="9" spans="1:9">
      <c r="B9" s="15" t="str">
        <f>CONCATENATE("(",ROUND(SS_admin!H5,2),")")</f>
        <v>(0.02)</v>
      </c>
      <c r="C9" s="1" t="str">
        <f>CONCATENATE("(",ROUND(SS_admin!G5,2),")")</f>
        <v>(0.03)</v>
      </c>
      <c r="D9" s="1" t="str">
        <f>CONCATENATE("(",ROUND(SS_admin!B5,2),")")</f>
        <v>(0.05)</v>
      </c>
      <c r="E9" s="1" t="str">
        <f>CONCATENATE("(",ROUND(SS_admin!C5,2),")")</f>
        <v>(0.05)</v>
      </c>
      <c r="F9" s="1" t="str">
        <f>CONCATENATE("(",ROUND(SS_admin!D5,2),")")</f>
        <v>(0.06)</v>
      </c>
      <c r="G9" s="15" t="str">
        <f>CONCATENATE("(",ROUND(SS_admin!E5,2),")")</f>
        <v>(0.06)</v>
      </c>
      <c r="H9" s="15" t="str">
        <f>CONCATENATE("(",ROUND(SS_admin!F5,2),")")</f>
        <v>(0.05)</v>
      </c>
    </row>
    <row r="10" spans="1:9">
      <c r="A10" t="s">
        <v>21</v>
      </c>
      <c r="B10" s="15">
        <f>ROUND(SS_admin!H6,0)</f>
        <v>34</v>
      </c>
      <c r="C10" s="1">
        <f>ROUND(SS_admin!G6,0)</f>
        <v>36</v>
      </c>
      <c r="D10" s="1">
        <f>ROUND(SS_admin!B6,0)</f>
        <v>31</v>
      </c>
      <c r="E10" s="15">
        <f>ROUND(SS_admin!C6,0)</f>
        <v>31</v>
      </c>
      <c r="F10" s="15">
        <f>ROUND(SS_admin!D6,0)</f>
        <v>32</v>
      </c>
      <c r="G10" s="15">
        <f>ROUND(SS_admin!E6,0)</f>
        <v>37</v>
      </c>
      <c r="H10" s="15">
        <f>ROUND(SS_admin!F6,0)</f>
        <v>34</v>
      </c>
      <c r="I10" s="15">
        <f>ROUND(SS_admin!J6,2)</f>
        <v>0.38</v>
      </c>
    </row>
    <row r="11" spans="1:9">
      <c r="B11" s="15" t="str">
        <f>CONCATENATE("(",ROUND(SS_admin!H7,2),")")</f>
        <v>(0.82)</v>
      </c>
      <c r="C11" s="1" t="str">
        <f>CONCATENATE("(",ROUND(SS_admin!G7,2),")")</f>
        <v>(1.25)</v>
      </c>
      <c r="D11" s="1" t="str">
        <f>CONCATENATE("(",ROUND(SS_admin!B7,2),")")</f>
        <v>(2.2)</v>
      </c>
      <c r="E11" s="1" t="str">
        <f>CONCATENATE("(",ROUND(SS_admin!C7,2),")")</f>
        <v>(2.35)</v>
      </c>
      <c r="F11" s="1" t="str">
        <f>CONCATENATE("(",ROUND(SS_admin!D7,2),")")</f>
        <v>(2.38)</v>
      </c>
      <c r="G11" s="15" t="str">
        <f>CONCATENATE("(",ROUND(SS_admin!E7,2),")")</f>
        <v>(2.65)</v>
      </c>
      <c r="H11" s="15" t="str">
        <f>CONCATENATE("(",ROUND(SS_admin!F7,2),")")</f>
        <v>(1.76)</v>
      </c>
      <c r="I11" s="6"/>
    </row>
    <row r="12" spans="1:9">
      <c r="A12" s="8" t="s">
        <v>17</v>
      </c>
      <c r="B12" s="9" t="s">
        <v>19</v>
      </c>
      <c r="C12" s="9"/>
      <c r="D12" s="9">
        <f>SS_admin!B8</f>
        <v>84</v>
      </c>
      <c r="E12" s="9">
        <f>SS_admin!C8</f>
        <v>80</v>
      </c>
      <c r="F12" s="9">
        <f>SS_admin!D8</f>
        <v>68</v>
      </c>
      <c r="G12" s="9">
        <f>SS_admin!E8</f>
        <v>93</v>
      </c>
      <c r="H12" s="9">
        <f>SS_admin!F8</f>
        <v>82</v>
      </c>
      <c r="I12" s="9"/>
    </row>
    <row r="13" spans="1:9">
      <c r="A13" s="7" t="s">
        <v>10</v>
      </c>
      <c r="B13" s="1">
        <f>ROUND(SS_admin!H10,2)</f>
        <v>21808</v>
      </c>
      <c r="C13" s="5">
        <f>ROUND(SS_admin!G10,2)</f>
        <v>8366</v>
      </c>
      <c r="D13" s="5">
        <f>ROUND(SS_admin!B10,2)</f>
        <v>2601</v>
      </c>
      <c r="E13" s="5">
        <f>ROUND(SS_admin!C10,2)</f>
        <v>2484</v>
      </c>
      <c r="F13" s="5">
        <f>ROUND(SS_admin!D10,2)</f>
        <v>2156</v>
      </c>
      <c r="G13" s="16">
        <f>ROUND(SS_admin!E10,2)</f>
        <v>3435</v>
      </c>
      <c r="H13" s="16">
        <f>ROUND(SS_admin!F10,2)</f>
        <v>2766</v>
      </c>
      <c r="I13" s="16"/>
    </row>
    <row r="14" spans="1:9" ht="15" thickBot="1">
      <c r="A14" s="2"/>
      <c r="B14" s="19" t="s">
        <v>23</v>
      </c>
      <c r="C14" s="19"/>
      <c r="D14" s="19"/>
      <c r="E14" s="19"/>
      <c r="F14" s="19"/>
      <c r="G14" s="19"/>
      <c r="H14" s="19"/>
      <c r="I14" s="19"/>
    </row>
    <row r="15" spans="1:9" ht="15" thickTop="1">
      <c r="A15" t="s">
        <v>6</v>
      </c>
      <c r="B15" s="1">
        <f>ROUND(SS_survey!G2,2)</f>
        <v>0.73</v>
      </c>
      <c r="D15" s="1">
        <f>ROUND(SS_survey!B2,2)</f>
        <v>0.76</v>
      </c>
      <c r="E15" s="1">
        <f>ROUND(SS_survey!C2,2)</f>
        <v>0.72</v>
      </c>
      <c r="F15" s="1">
        <f>ROUND(SS_survey!D2,2)</f>
        <v>0.73</v>
      </c>
      <c r="G15" s="15">
        <f>ROUND(SS_survey!E2,2)</f>
        <v>0.72</v>
      </c>
      <c r="H15" s="15">
        <f>ROUND(SS_survey!F2,2)</f>
        <v>0.74</v>
      </c>
      <c r="I15" s="15">
        <f>ROUND(SS_survey!I2,2)</f>
        <v>0.41</v>
      </c>
    </row>
    <row r="16" spans="1:9">
      <c r="B16" s="1" t="str">
        <f>CONCATENATE("(",ROUND(SS_survey!G3,2),")")</f>
        <v>(0.01)</v>
      </c>
      <c r="D16" s="1" t="str">
        <f>CONCATENATE("(",ROUND(SS_survey!B3,2),")")</f>
        <v>(0.02)</v>
      </c>
      <c r="E16" s="1" t="str">
        <f>CONCATENATE("(",ROUND(SS_survey!C3,2),")")</f>
        <v>(0.02)</v>
      </c>
      <c r="F16" s="1" t="str">
        <f>CONCATENATE("(",ROUND(SS_survey!D3,2),")")</f>
        <v>(0.02)</v>
      </c>
      <c r="G16" s="15" t="str">
        <f>CONCATENATE("(",ROUND(SS_survey!E3,2),")")</f>
        <v>(0.02)</v>
      </c>
      <c r="H16" s="15" t="str">
        <f>CONCATENATE("(",ROUND(SS_survey!F3,2),")")</f>
        <v>(0.01)</v>
      </c>
    </row>
    <row r="17" spans="1:9">
      <c r="A17" t="s">
        <v>7</v>
      </c>
      <c r="B17" s="1">
        <f>ROUND(SS_survey!G4,2)</f>
        <v>43.31</v>
      </c>
      <c r="D17" s="1">
        <f>ROUND(SS_survey!B4,2)</f>
        <v>43.16</v>
      </c>
      <c r="E17" s="1">
        <f>ROUND(SS_survey!C4,2)</f>
        <v>43.17</v>
      </c>
      <c r="F17" s="1">
        <f>ROUND(SS_survey!D4,2)</f>
        <v>42.96</v>
      </c>
      <c r="G17" s="15">
        <f>ROUND(SS_survey!E4,2)</f>
        <v>43.96</v>
      </c>
      <c r="H17" s="15">
        <f>ROUND(SS_survey!F4,2)</f>
        <v>43.06</v>
      </c>
      <c r="I17" s="15">
        <f>ROUND(SS_survey!I4,2)</f>
        <v>0.79</v>
      </c>
    </row>
    <row r="18" spans="1:9">
      <c r="B18" s="1" t="str">
        <f>CONCATENATE("(",ROUND(SS_survey!G5,2),")")</f>
        <v>(0.28)</v>
      </c>
      <c r="D18" s="1" t="str">
        <f>CONCATENATE("(",ROUND(SS_survey!B5,2),")")</f>
        <v>(0.57)</v>
      </c>
      <c r="E18" s="1" t="str">
        <f>CONCATENATE("(",ROUND(SS_survey!C5,2),")")</f>
        <v>(0.79)</v>
      </c>
      <c r="F18" s="1" t="str">
        <f>CONCATENATE("(",ROUND(SS_survey!D5,2),")")</f>
        <v>(0.65)</v>
      </c>
      <c r="G18" s="15" t="str">
        <f>CONCATENATE("(",ROUND(SS_survey!E5,2),")")</f>
        <v>(0.61)</v>
      </c>
      <c r="H18" s="15" t="str">
        <f>CONCATENATE("(",ROUND(SS_survey!F5,2),")")</f>
        <v>(0.52)</v>
      </c>
    </row>
    <row r="19" spans="1:9">
      <c r="A19" t="s">
        <v>14</v>
      </c>
      <c r="B19" s="1">
        <f>ROUND(SS_survey!G6,0)</f>
        <v>3068</v>
      </c>
      <c r="D19" s="1">
        <f>ROUND(SS_survey!B6,0)</f>
        <v>3151</v>
      </c>
      <c r="E19" s="1">
        <f>ROUND(SS_survey!C6,0)</f>
        <v>2978</v>
      </c>
      <c r="F19" s="1">
        <f>ROUND(SS_survey!D6,0)</f>
        <v>2985</v>
      </c>
      <c r="G19" s="15">
        <f>ROUND(SS_survey!E6,0)</f>
        <v>3114</v>
      </c>
      <c r="H19" s="15">
        <f>ROUND(SS_survey!F6,0)</f>
        <v>3079</v>
      </c>
      <c r="I19" s="15">
        <f>ROUND(SS_survey!I6,2)</f>
        <v>0.41</v>
      </c>
    </row>
    <row r="20" spans="1:9">
      <c r="B20" s="1" t="str">
        <f>CONCATENATE("(",ROUND(SS_survey!G7,0),")")</f>
        <v>(39)</v>
      </c>
      <c r="D20" s="1" t="str">
        <f>CONCATENATE("(",ROUND(SS_survey!B7,0),")")</f>
        <v>(69)</v>
      </c>
      <c r="E20" s="15" t="str">
        <f>CONCATENATE("(",ROUND(SS_survey!C7,0),")")</f>
        <v>(91)</v>
      </c>
      <c r="F20" s="15" t="str">
        <f>CONCATENATE("(",ROUND(SS_survey!D7,0),")")</f>
        <v>(76)</v>
      </c>
      <c r="G20" s="15" t="str">
        <f>CONCATENATE("(",ROUND(SS_survey!E7,0),")")</f>
        <v>(85)</v>
      </c>
      <c r="H20" s="15" t="str">
        <f>CONCATENATE("(",ROUND(SS_survey!F7,0),")")</f>
        <v>(100)</v>
      </c>
    </row>
    <row r="21" spans="1:9">
      <c r="A21" t="s">
        <v>8</v>
      </c>
      <c r="B21" s="1">
        <f>ROUND(SS_survey!G8,2)</f>
        <v>0.9</v>
      </c>
      <c r="D21" s="1">
        <f>ROUND(SS_survey!B8,2)</f>
        <v>0.89</v>
      </c>
      <c r="E21" s="1">
        <f>ROUND(SS_survey!C8,2)</f>
        <v>0.9</v>
      </c>
      <c r="F21" s="1">
        <f>ROUND(SS_survey!D8,2)</f>
        <v>0.89</v>
      </c>
      <c r="G21" s="15">
        <f>ROUND(SS_survey!E8,2)</f>
        <v>0.91</v>
      </c>
      <c r="H21" s="15">
        <f>ROUND(SS_survey!F8,2)</f>
        <v>0.89</v>
      </c>
      <c r="I21" s="15">
        <f>ROUND(SS_survey!I8,2)</f>
        <v>0.68</v>
      </c>
    </row>
    <row r="22" spans="1:9">
      <c r="B22" s="1" t="str">
        <f>CONCATENATE("(",ROUND(SS_survey!G9,2),")")</f>
        <v>(0)</v>
      </c>
      <c r="D22" s="1" t="str">
        <f>CONCATENATE("(",ROUND(SS_survey!B9,2),")")</f>
        <v>(0.01)</v>
      </c>
      <c r="E22" s="1" t="str">
        <f>CONCATENATE("(",ROUND(SS_survey!C9,2),")")</f>
        <v>(0.01)</v>
      </c>
      <c r="F22" s="1" t="str">
        <f>CONCATENATE("(",ROUND(SS_survey!D9,2),")")</f>
        <v>(0.01)</v>
      </c>
      <c r="G22" s="15" t="str">
        <f>CONCATENATE("(",ROUND(SS_survey!E9,2),")")</f>
        <v>(0.01)</v>
      </c>
      <c r="H22" s="15" t="str">
        <f>CONCATENATE("(",ROUND(SS_survey!F9,2),")")</f>
        <v>(0.01)</v>
      </c>
    </row>
    <row r="23" spans="1:9">
      <c r="A23" t="s">
        <v>15</v>
      </c>
      <c r="B23" s="1">
        <f>ROUND(SS_survey!G10,2)</f>
        <v>93.14</v>
      </c>
      <c r="D23" s="1">
        <f>ROUND(SS_survey!B10,2)</f>
        <v>92.74</v>
      </c>
      <c r="E23" s="1">
        <f>ROUND(SS_survey!C10,2)</f>
        <v>92.16</v>
      </c>
      <c r="F23" s="1">
        <f>ROUND(SS_survey!D10,2)</f>
        <v>93.6</v>
      </c>
      <c r="G23" s="15">
        <f>ROUND(SS_survey!E10,2)</f>
        <v>93.67</v>
      </c>
      <c r="H23" s="15">
        <f>ROUND(SS_survey!F10,2)</f>
        <v>93.3</v>
      </c>
      <c r="I23" s="15">
        <f>ROUND(SS_survey!I10,2)</f>
        <v>0.46</v>
      </c>
    </row>
    <row r="24" spans="1:9">
      <c r="B24" s="1" t="str">
        <f>CONCATENATE("(",ROUND(SS_survey!G11,0),")")</f>
        <v>(0)</v>
      </c>
      <c r="D24" s="1" t="str">
        <f>CONCATENATE("(",ROUND(SS_survey!B11,2),")")</f>
        <v>(0.55)</v>
      </c>
      <c r="E24" s="1" t="str">
        <f>CONCATENATE("(",ROUND(SS_survey!C11,2),")")</f>
        <v>(0.86)</v>
      </c>
      <c r="F24" s="1" t="str">
        <f>CONCATENATE("(",ROUND(SS_survey!D11,2),")")</f>
        <v>(0.6)</v>
      </c>
      <c r="G24" s="15" t="str">
        <f>CONCATENATE("(",ROUND(SS_survey!E11,2),")")</f>
        <v>(0.47)</v>
      </c>
      <c r="H24" s="15" t="str">
        <f>CONCATENATE("(",ROUND(SS_survey!F11,2),")")</f>
        <v>(0.6)</v>
      </c>
    </row>
    <row r="25" spans="1:9">
      <c r="A25" s="3" t="s">
        <v>9</v>
      </c>
      <c r="B25" s="1">
        <f>ROUND(SS_survey!G12,2)</f>
        <v>0.66</v>
      </c>
      <c r="D25" s="1">
        <f>ROUND(SS_survey!B12,2)</f>
        <v>0.66</v>
      </c>
      <c r="E25" s="1">
        <f>ROUND(SS_survey!C12,2)</f>
        <v>0.67</v>
      </c>
      <c r="F25" s="1">
        <f>ROUND(SS_survey!D12,2)</f>
        <v>0.65</v>
      </c>
      <c r="G25" s="15">
        <f>ROUND(SS_survey!E12,2)</f>
        <v>0.67</v>
      </c>
      <c r="H25" s="15">
        <f>ROUND(SS_survey!F12,2)</f>
        <v>0.64</v>
      </c>
      <c r="I25" s="15">
        <f>ROUND(SS_survey!I12,2)</f>
        <v>0.74</v>
      </c>
    </row>
    <row r="26" spans="1:9">
      <c r="B26" s="1" t="str">
        <f>CONCATENATE("(",ROUND(SS_survey!G13,2),")")</f>
        <v>(0.01)</v>
      </c>
      <c r="D26" s="1" t="str">
        <f>CONCATENATE("(",ROUND(SS_survey!B13,2),")")</f>
        <v>(0.02)</v>
      </c>
      <c r="E26" s="1" t="str">
        <f>CONCATENATE("(",ROUND(SS_survey!C13,2),")")</f>
        <v>(0.02)</v>
      </c>
      <c r="F26" s="1" t="str">
        <f>CONCATENATE("(",ROUND(SS_survey!D13,2),")")</f>
        <v>(0.02)</v>
      </c>
      <c r="G26" s="15" t="str">
        <f>CONCATENATE("(",ROUND(SS_survey!E13,2),")")</f>
        <v>(0.02)</v>
      </c>
      <c r="H26" s="15" t="str">
        <f>CONCATENATE("(",ROUND(SS_survey!F13,2),")")</f>
        <v>(0.02)</v>
      </c>
    </row>
    <row r="27" spans="1:9">
      <c r="A27" t="s">
        <v>25</v>
      </c>
      <c r="B27" s="1">
        <f>ROUND(SS_survey!G14,2)</f>
        <v>0.78</v>
      </c>
      <c r="D27" s="1">
        <f>ROUND(SS_survey!B14,2)</f>
        <v>0.77</v>
      </c>
      <c r="E27" s="1">
        <f>ROUND(SS_survey!C14,2)</f>
        <v>0.75</v>
      </c>
      <c r="F27" s="1">
        <f>ROUND(SS_survey!D14,2)</f>
        <v>0.8</v>
      </c>
      <c r="G27" s="15">
        <f>ROUND(SS_survey!E14,2)</f>
        <v>0.77</v>
      </c>
      <c r="H27" s="15">
        <f>ROUND(SS_survey!F14,2)</f>
        <v>0.79</v>
      </c>
      <c r="I27" s="15">
        <f>ROUND(SS_survey!I14,2)</f>
        <v>0.5</v>
      </c>
    </row>
    <row r="28" spans="1:9">
      <c r="B28" s="1" t="str">
        <f>CONCATENATE("(",ROUND(SS_survey!G15,2),")")</f>
        <v>(0.01)</v>
      </c>
      <c r="D28" s="1" t="str">
        <f>CONCATENATE("(",ROUND(SS_survey!B15,2),")")</f>
        <v>(0.02)</v>
      </c>
      <c r="E28" s="1" t="str">
        <f>CONCATENATE("(",ROUND(SS_survey!C15,2),")")</f>
        <v>(0.03)</v>
      </c>
      <c r="F28" s="1" t="str">
        <f>CONCATENATE("(",ROUND(SS_survey!D15,2),")")</f>
        <v>(0.02)</v>
      </c>
      <c r="G28" s="15" t="str">
        <f>CONCATENATE("(",ROUND(SS_survey!E15,2),")")</f>
        <v>(0.02)</v>
      </c>
      <c r="H28" s="15" t="str">
        <f>CONCATENATE("(",ROUND(SS_survey!F15,2),")")</f>
        <v>(0.02)</v>
      </c>
      <c r="I28" s="6"/>
    </row>
    <row r="29" spans="1:9" ht="15" thickBot="1">
      <c r="A29" s="2" t="s">
        <v>10</v>
      </c>
      <c r="B29" s="11">
        <f>SUM(D29:H29)</f>
        <v>10431</v>
      </c>
      <c r="C29" s="17"/>
      <c r="D29" s="11">
        <f>ROUND(SS_survey!B16,2)</f>
        <v>2000</v>
      </c>
      <c r="E29" s="11">
        <f>ROUND(SS_survey!C16,2)</f>
        <v>1855</v>
      </c>
      <c r="F29" s="11">
        <f>ROUND(SS_survey!D16,2)</f>
        <v>1732</v>
      </c>
      <c r="G29" s="13">
        <f>ROUND(SS_survey!E16,2)</f>
        <v>2652</v>
      </c>
      <c r="H29" s="13">
        <f>ROUND(SS_survey!F16,2)</f>
        <v>2192</v>
      </c>
      <c r="I29" s="13"/>
    </row>
    <row r="30" spans="1:9" ht="15.6" thickTop="1" thickBot="1">
      <c r="A30" s="2"/>
      <c r="B30" s="19" t="s">
        <v>24</v>
      </c>
      <c r="C30" s="19"/>
      <c r="D30" s="19"/>
      <c r="E30" s="19"/>
      <c r="F30" s="19"/>
      <c r="G30" s="19"/>
      <c r="H30" s="19"/>
      <c r="I30" s="19"/>
    </row>
    <row r="31" spans="1:9" ht="15" thickTop="1">
      <c r="A31" t="s">
        <v>6</v>
      </c>
      <c r="B31" s="15">
        <f>ROUND(SS_survey_uncond!H2,2)</f>
        <v>0.74</v>
      </c>
      <c r="C31" s="1">
        <f>ROUND(SS_survey_uncond!G2,2)</f>
        <v>0.75</v>
      </c>
      <c r="D31" s="1">
        <f>ROUND(SS_survey_uncond!B2,2)</f>
        <v>0.76</v>
      </c>
      <c r="E31" s="1">
        <f>ROUND(SS_survey_uncond!C2,2)</f>
        <v>0.72</v>
      </c>
      <c r="F31" s="1">
        <f>ROUND(SS_survey_uncond!D2,2)</f>
        <v>0.73</v>
      </c>
      <c r="G31" s="14">
        <f>ROUND(SS_survey_uncond!E2,2)</f>
        <v>0.72</v>
      </c>
      <c r="H31" s="14">
        <f>ROUND(SS_survey_uncond!F2,2)</f>
        <v>0.74</v>
      </c>
      <c r="I31" s="15">
        <f>ROUND(SS_survey_uncond!J2,2)</f>
        <v>0.32</v>
      </c>
    </row>
    <row r="32" spans="1:9">
      <c r="B32" s="15" t="str">
        <f>CONCATENATE("(",ROUND(SS_survey_uncond!H3,2),")")</f>
        <v>(0.01)</v>
      </c>
      <c r="C32" s="1" t="str">
        <f>CONCATENATE("(",ROUND(SS_survey_uncond!G3,2),")")</f>
        <v>(0.01)</v>
      </c>
      <c r="D32" s="1" t="str">
        <f>CONCATENATE("(",ROUND(SS_survey_uncond!B3,2),")")</f>
        <v>(0.02)</v>
      </c>
      <c r="E32" s="1" t="str">
        <f>CONCATENATE("(",ROUND(SS_survey_uncond!C3,2),")")</f>
        <v>(0.02)</v>
      </c>
      <c r="F32" s="1" t="str">
        <f>CONCATENATE("(",ROUND(SS_survey_uncond!D3,2),")")</f>
        <v>(0.02)</v>
      </c>
      <c r="G32" s="15" t="str">
        <f>CONCATENATE("(",ROUND(SS_survey_uncond!E3,2),")")</f>
        <v>(0.02)</v>
      </c>
      <c r="H32" s="15" t="str">
        <f>CONCATENATE("(",ROUND(SS_survey_uncond!F3,2),")")</f>
        <v>(0.01)</v>
      </c>
    </row>
    <row r="33" spans="1:9">
      <c r="A33" t="s">
        <v>7</v>
      </c>
      <c r="B33" s="15">
        <f>ROUND(SS_survey_uncond!H4,2)</f>
        <v>43.24</v>
      </c>
      <c r="C33" s="1">
        <f>ROUND(SS_survey_uncond!G4,2)</f>
        <v>43.06</v>
      </c>
      <c r="D33" s="1">
        <f>ROUND(SS_survey_uncond!B4,2)</f>
        <v>43.2</v>
      </c>
      <c r="E33" s="1">
        <f>ROUND(SS_survey_uncond!C4,2)</f>
        <v>43.21</v>
      </c>
      <c r="F33" s="1">
        <f>ROUND(SS_survey_uncond!D4,2)</f>
        <v>43.01</v>
      </c>
      <c r="G33" s="15">
        <f>ROUND(SS_survey_uncond!E4,2)</f>
        <v>44.07</v>
      </c>
      <c r="H33" s="15">
        <f>ROUND(SS_survey_uncond!F4,2)</f>
        <v>43.07</v>
      </c>
      <c r="I33" s="15">
        <f>ROUND(SS_survey_uncond!J4,2)</f>
        <v>0.79</v>
      </c>
    </row>
    <row r="34" spans="1:9">
      <c r="B34" s="15" t="str">
        <f>CONCATENATE("(",ROUND(SS_survey_uncond!H5,2),")")</f>
        <v>(0.21)</v>
      </c>
      <c r="C34" s="1" t="str">
        <f>CONCATENATE("(",ROUND(SS_survey_uncond!G5,2),")")</f>
        <v>(0.32)</v>
      </c>
      <c r="D34" s="1" t="str">
        <f>CONCATENATE("(",ROUND(SS_survey_uncond!B5,2),")")</f>
        <v>(0.56)</v>
      </c>
      <c r="E34" s="1" t="str">
        <f>CONCATENATE("(",ROUND(SS_survey_uncond!C5,2),")")</f>
        <v>(0.77)</v>
      </c>
      <c r="F34" s="1" t="str">
        <f>CONCATENATE("(",ROUND(SS_survey_uncond!D5,2),")")</f>
        <v>(0.66)</v>
      </c>
      <c r="G34" s="15" t="str">
        <f>CONCATENATE("(",ROUND(SS_survey_uncond!E5,2),")")</f>
        <v>(0.61)</v>
      </c>
      <c r="H34" s="15" t="str">
        <f>CONCATENATE("(",ROUND(SS_survey_uncond!F5,2),")")</f>
        <v>(0.51)</v>
      </c>
    </row>
    <row r="35" spans="1:9">
      <c r="A35" t="s">
        <v>14</v>
      </c>
      <c r="B35" s="15">
        <f>ROUND(SS_survey_uncond!H6,0)</f>
        <v>3112</v>
      </c>
      <c r="C35" s="1">
        <f>ROUND(SS_survey_uncond!G6,0)</f>
        <v>3192</v>
      </c>
      <c r="D35" s="1">
        <f>ROUND(SS_survey_uncond!B6,0)</f>
        <v>3145</v>
      </c>
      <c r="E35" s="1">
        <f>ROUND(SS_survey_uncond!C6,0)</f>
        <v>2985</v>
      </c>
      <c r="F35" s="1">
        <f>ROUND(SS_survey_uncond!D6,0)</f>
        <v>3010</v>
      </c>
      <c r="G35" s="15">
        <f>ROUND(SS_survey_uncond!E6,0)</f>
        <v>3111</v>
      </c>
      <c r="H35" s="15">
        <f>ROUND(SS_survey_uncond!F6,0)</f>
        <v>3082</v>
      </c>
      <c r="I35" s="15">
        <f>ROUND(SS_survey_uncond!J6,2)</f>
        <v>0.41</v>
      </c>
    </row>
    <row r="36" spans="1:9">
      <c r="B36" s="15" t="str">
        <f>CONCATENATE("(",ROUND(SS_survey_uncond!H7,0),")")</f>
        <v>(36)</v>
      </c>
      <c r="C36" s="1" t="str">
        <f>CONCATENATE("(",ROUND(SS_survey_uncond!G7,0),")")</f>
        <v>(75)</v>
      </c>
      <c r="D36" s="1" t="str">
        <f>CONCATENATE("(",ROUND(SS_survey_uncond!B7,0),")")</f>
        <v>(68)</v>
      </c>
      <c r="E36" s="15" t="str">
        <f>CONCATENATE("(",ROUND(SS_survey_uncond!C7,0),")")</f>
        <v>(88)</v>
      </c>
      <c r="F36" s="15" t="str">
        <f>CONCATENATE("(",ROUND(SS_survey_uncond!D7,0),")")</f>
        <v>(76)</v>
      </c>
      <c r="G36" s="15" t="str">
        <f>CONCATENATE("(",ROUND(SS_survey_uncond!E7,0),")")</f>
        <v>(84)</v>
      </c>
      <c r="H36" s="15" t="str">
        <f>CONCATENATE("(",ROUND(SS_survey_uncond!F7,0),")")</f>
        <v>(99)</v>
      </c>
    </row>
    <row r="37" spans="1:9">
      <c r="A37" t="s">
        <v>8</v>
      </c>
      <c r="B37" s="15">
        <f>ROUND(SS_survey_uncond!H8,2)</f>
        <v>0.89</v>
      </c>
      <c r="C37" s="1">
        <f>ROUND(SS_survey_uncond!G8,2)</f>
        <v>0.88</v>
      </c>
      <c r="D37" s="1">
        <f>ROUND(SS_survey_uncond!B8,2)</f>
        <v>0.89</v>
      </c>
      <c r="E37" s="1">
        <f>ROUND(SS_survey_uncond!C8,2)</f>
        <v>0.9</v>
      </c>
      <c r="F37" s="1">
        <f>ROUND(SS_survey_uncond!D8,2)</f>
        <v>0.89</v>
      </c>
      <c r="G37" s="15">
        <f>ROUND(SS_survey_uncond!E8,2)</f>
        <v>0.91</v>
      </c>
      <c r="H37" s="15">
        <f>ROUND(SS_survey_uncond!F8,2)</f>
        <v>0.89</v>
      </c>
      <c r="I37" s="15">
        <f>ROUND(SS_survey_uncond!J8,2)</f>
        <v>0.56000000000000005</v>
      </c>
    </row>
    <row r="38" spans="1:9">
      <c r="B38" s="15" t="str">
        <f>CONCATENATE("(",ROUND(SS_survey_uncond!H9,2),")")</f>
        <v>(0.01)</v>
      </c>
      <c r="C38" s="1" t="str">
        <f>CONCATENATE("(",ROUND(SS_survey_uncond!G9,2),")")</f>
        <v>(0.01)</v>
      </c>
      <c r="D38" s="1" t="str">
        <f>CONCATENATE("(",ROUND(SS_survey_uncond!B9,2),")")</f>
        <v>(0.01)</v>
      </c>
      <c r="E38" s="1" t="str">
        <f>CONCATENATE("(",ROUND(SS_survey_uncond!C9,2),")")</f>
        <v>(0.01)</v>
      </c>
      <c r="F38" s="1" t="str">
        <f>CONCATENATE("(",ROUND(SS_survey_uncond!D9,2),")")</f>
        <v>(0.01)</v>
      </c>
      <c r="G38" s="15" t="str">
        <f>CONCATENATE("(",ROUND(SS_survey_uncond!E9,2),")")</f>
        <v>(0.01)</v>
      </c>
      <c r="H38" s="15" t="str">
        <f>CONCATENATE("(",ROUND(SS_survey_uncond!F9,2),")")</f>
        <v>(0.01)</v>
      </c>
    </row>
    <row r="39" spans="1:9">
      <c r="A39" t="s">
        <v>15</v>
      </c>
      <c r="B39" s="15">
        <f>ROUND(SS_survey_uncond!H10,2)</f>
        <v>92.64</v>
      </c>
      <c r="C39" s="1">
        <f>ROUND(SS_survey_uncond!G10,2)</f>
        <v>91.84</v>
      </c>
      <c r="D39" s="1">
        <f>ROUND(SS_survey_uncond!B10,2)</f>
        <v>92.73</v>
      </c>
      <c r="E39" s="1">
        <f>ROUND(SS_survey_uncond!C10,2)</f>
        <v>92.19</v>
      </c>
      <c r="F39" s="1">
        <f>ROUND(SS_survey_uncond!D10,2)</f>
        <v>93.66</v>
      </c>
      <c r="G39" s="15">
        <f>ROUND(SS_survey_uncond!E10,2)</f>
        <v>93.71</v>
      </c>
      <c r="H39" s="15">
        <f>ROUND(SS_survey_uncond!F10,2)</f>
        <v>93.34</v>
      </c>
      <c r="I39" s="15">
        <f>ROUND(SS_survey_uncond!J10,2)</f>
        <v>0</v>
      </c>
    </row>
    <row r="40" spans="1:9">
      <c r="B40" s="15" t="str">
        <f>CONCATENATE("(",ROUND(SS_survey_uncond!H11,2),")")</f>
        <v>(0.2)</v>
      </c>
      <c r="C40" s="1" t="str">
        <f>CONCATENATE("(",ROUND(SS_survey_uncond!G11,2),")")</f>
        <v>(0.31)</v>
      </c>
      <c r="D40" s="1" t="str">
        <f>CONCATENATE("(",ROUND(SS_survey_uncond!B11,2),")")</f>
        <v>(0.54)</v>
      </c>
      <c r="E40" s="1" t="str">
        <f>CONCATENATE("(",ROUND(SS_survey_uncond!C11,2),")")</f>
        <v>(0.84)</v>
      </c>
      <c r="F40" s="1" t="str">
        <f>CONCATENATE("(",ROUND(SS_survey_uncond!D11,2),")")</f>
        <v>(0.59)</v>
      </c>
      <c r="G40" s="15" t="str">
        <f>CONCATENATE("(",ROUND(SS_survey_uncond!E11,2),")")</f>
        <v>(0.46)</v>
      </c>
      <c r="H40" s="15" t="str">
        <f>CONCATENATE("(",ROUND(SS_survey_uncond!F11,2),")")</f>
        <v>(0.59)</v>
      </c>
    </row>
    <row r="41" spans="1:9">
      <c r="A41" t="s">
        <v>9</v>
      </c>
      <c r="B41" s="15">
        <f>ROUND(SS_survey_uncond!H12,2)</f>
        <v>0.63</v>
      </c>
      <c r="C41" s="1">
        <f>ROUND(SS_survey_uncond!G12,2)</f>
        <v>0.6</v>
      </c>
      <c r="D41" s="1">
        <f>ROUND(SS_survey_uncond!B12,2)</f>
        <v>0.66</v>
      </c>
      <c r="E41" s="1">
        <f>ROUND(SS_survey_uncond!C12,2)</f>
        <v>0.67</v>
      </c>
      <c r="F41" s="1">
        <f>ROUND(SS_survey_uncond!D12,2)</f>
        <v>0.65</v>
      </c>
      <c r="G41" s="15">
        <f>ROUND(SS_survey_uncond!E12,2)</f>
        <v>0.66</v>
      </c>
      <c r="H41" s="15">
        <f>ROUND(SS_survey_uncond!F12,2)</f>
        <v>0.64</v>
      </c>
      <c r="I41" s="15">
        <f>ROUND(SS_survey_uncond!J12,2)</f>
        <v>0.01</v>
      </c>
    </row>
    <row r="42" spans="1:9">
      <c r="B42" s="15" t="str">
        <f>CONCATENATE("(",ROUND(SS_survey_uncond!H13,2),")")</f>
        <v>(0.01)</v>
      </c>
      <c r="C42" s="1" t="str">
        <f>CONCATENATE("(",ROUND(SS_survey_uncond!G13,2),")")</f>
        <v>(0.01)</v>
      </c>
      <c r="D42" s="1" t="str">
        <f>CONCATENATE("(",ROUND(SS_survey_uncond!B13,2),")")</f>
        <v>(0.02)</v>
      </c>
      <c r="E42" s="1" t="str">
        <f>CONCATENATE("(",ROUND(SS_survey_uncond!C13,2),")")</f>
        <v>(0.02)</v>
      </c>
      <c r="F42" s="1" t="str">
        <f>CONCATENATE("(",ROUND(SS_survey_uncond!D13,2),")")</f>
        <v>(0.02)</v>
      </c>
      <c r="G42" s="15" t="str">
        <f>CONCATENATE("(",ROUND(SS_survey_uncond!E13,2),")")</f>
        <v>(0.02)</v>
      </c>
      <c r="H42" s="15" t="str">
        <f>CONCATENATE("(",ROUND(SS_survey_uncond!F13,2),")")</f>
        <v>(0.02)</v>
      </c>
    </row>
    <row r="43" spans="1:9">
      <c r="A43" t="s">
        <v>22</v>
      </c>
      <c r="B43" s="15"/>
      <c r="C43" s="1"/>
      <c r="D43" s="1">
        <f>ROUND(SS_survey_uncond!B14,2)</f>
        <v>0.98</v>
      </c>
      <c r="E43" s="1">
        <f>ROUND(SS_survey_uncond!C14,2)</f>
        <v>0.97</v>
      </c>
      <c r="F43" s="1">
        <f>ROUND(SS_survey_uncond!D14,2)</f>
        <v>0.99</v>
      </c>
      <c r="G43" s="15">
        <f>ROUND(SS_survey_uncond!E14,2)</f>
        <v>0.98</v>
      </c>
      <c r="H43" s="15">
        <f>ROUND(SS_survey_uncond!F14,2)</f>
        <v>0.99</v>
      </c>
      <c r="I43" s="15">
        <f>ROUND(SS_survey_uncond!J14,2)</f>
        <v>0.25</v>
      </c>
    </row>
    <row r="44" spans="1:9" ht="15" thickBot="1">
      <c r="A44" s="2" t="s">
        <v>10</v>
      </c>
      <c r="B44" s="11">
        <f>SUM(C44:H44)</f>
        <v>17546</v>
      </c>
      <c r="C44" s="17">
        <f>ROUND(SS_survey_uncond!G16,2)</f>
        <v>6919</v>
      </c>
      <c r="D44" s="11">
        <f>ROUND(SS_survey_uncond!B16,2)</f>
        <v>2035</v>
      </c>
      <c r="E44" s="11">
        <f>ROUND(SS_survey_uncond!C16,2)</f>
        <v>1907</v>
      </c>
      <c r="F44" s="11">
        <f>ROUND(SS_survey_uncond!D16,2)</f>
        <v>1757</v>
      </c>
      <c r="G44" s="13">
        <f>ROUND(SS_survey_uncond!E16,2)</f>
        <v>2710</v>
      </c>
      <c r="H44" s="13">
        <f>ROUND(SS_survey_uncond!F16,2)</f>
        <v>2218</v>
      </c>
      <c r="I44" s="13"/>
    </row>
    <row r="45" spans="1:9" ht="15" thickTop="1"/>
  </sheetData>
  <mergeCells count="6">
    <mergeCell ref="B30:I30"/>
    <mergeCell ref="D2:H2"/>
    <mergeCell ref="E3:F3"/>
    <mergeCell ref="G3:H3"/>
    <mergeCell ref="B14:I14"/>
    <mergeCell ref="B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SS_survey_uncond</vt:lpstr>
      <vt:lpstr>SS_survey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2020-09-01T05:54:48Z</dcterms:modified>
</cp:coreProperties>
</file>