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2527"/>
  <workbookPr defaultThemeVersion="166925"/>
  <bookViews>
    <workbookView xWindow="-108" yWindow="-108" windowWidth="23256" windowHeight="12600" activeTab="3"/>
  </bookViews>
  <sheets>
    <sheet name="SS_admin" sheetId="1" r:id="rId1"/>
    <sheet name="SS_survey_uncond" sheetId="4" r:id="rId2"/>
    <sheet name="SS_survey" sheetId="2" r:id="rId3"/>
    <sheet name="SS" sheetId="3" r:id="rId4"/>
  </sheets>
  <calcPr calcId="191029" fullCalcOnLoad="true"/>
</workbook>
</file>

<file path=xl/sharedStrings.xml><?xml version="1.0" encoding="utf-8"?>
<sst xmlns="http://schemas.openxmlformats.org/spreadsheetml/2006/main" count="36" uniqueCount="26">
  <si>
    <t xml:space="preserve">No Choice </t>
  </si>
  <si>
    <t>Choice</t>
  </si>
  <si>
    <t>Control</t>
  </si>
  <si>
    <t xml:space="preserve">Fee </t>
  </si>
  <si>
    <t>Panel A : Administrative Data</t>
  </si>
  <si>
    <t>Monday</t>
  </si>
  <si>
    <t>Woman</t>
  </si>
  <si>
    <t>Age</t>
  </si>
  <si>
    <t>Has pawn before</t>
  </si>
  <si>
    <t>+High-school</t>
  </si>
  <si>
    <t>Obs</t>
  </si>
  <si>
    <t>Treatment arms</t>
  </si>
  <si>
    <t>p-value</t>
  </si>
  <si>
    <t xml:space="preserve">Loan amount </t>
  </si>
  <si>
    <t>Subjective value</t>
  </si>
  <si>
    <t>Subj. pr. of recovery</t>
  </si>
  <si>
    <t>Promise</t>
  </si>
  <si>
    <t>Number of branch-days</t>
  </si>
  <si>
    <t>Overall</t>
  </si>
  <si>
    <t>-</t>
  </si>
  <si>
    <t>Pre-experiment</t>
  </si>
  <si>
    <t>Number of branch-day pawns</t>
  </si>
  <si>
    <t>% ended up pawning</t>
  </si>
  <si>
    <t>Panel B : Survey Data (conditional on pawning)</t>
  </si>
  <si>
    <t>Panel C : Survey Data (unconditional)</t>
  </si>
  <si>
    <t>Survey response rate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</si>
</sst>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double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true">
      <alignment horizontal="center"/>
    </xf>
    <xf numFmtId="0" fontId="0" fillId="0" borderId="1" xfId="0" applyBorder="true"/>
    <xf numFmtId="0" fontId="0" fillId="0" borderId="0" xfId="0" quotePrefix="true"/>
    <xf numFmtId="0" fontId="0" fillId="0" borderId="2" xfId="0" applyBorder="true"/>
    <xf numFmtId="0" fontId="0" fillId="0" borderId="3" xfId="0" applyBorder="true" applyAlignment="true">
      <alignment horizontal="center"/>
    </xf>
    <xf numFmtId="0" fontId="0" fillId="0" borderId="0" xfId="0" applyBorder="true" applyAlignment="true">
      <alignment horizontal="center"/>
    </xf>
    <xf numFmtId="0" fontId="0" fillId="0" borderId="3" xfId="0" applyBorder="true"/>
    <xf numFmtId="0" fontId="0" fillId="0" borderId="4" xfId="0" applyBorder="true"/>
    <xf numFmtId="0" fontId="0" fillId="0" borderId="4" xfId="0" applyBorder="true" applyAlignment="true">
      <alignment horizontal="center"/>
    </xf>
    <xf numFmtId="0" fontId="0" fillId="0" borderId="2" xfId="0" applyBorder="true" applyAlignment="true">
      <alignment horizontal="center"/>
    </xf>
    <xf numFmtId="0" fontId="0" fillId="0" borderId="1" xfId="0" applyBorder="true" applyAlignment="true">
      <alignment horizontal="center"/>
    </xf>
    <xf numFmtId="0" fontId="0" fillId="0" borderId="2" xfId="0" applyBorder="true" applyAlignment="true">
      <alignment horizontal="center"/>
    </xf>
    <xf numFmtId="0" fontId="0" fillId="0" borderId="1" xfId="0" applyBorder="true" applyAlignment="true">
      <alignment horizontal="center"/>
    </xf>
    <xf numFmtId="0" fontId="0" fillId="0" borderId="5" xfId="0" applyBorder="true" applyAlignment="true">
      <alignment horizontal="center"/>
    </xf>
    <xf numFmtId="0" fontId="0" fillId="0" borderId="0" xfId="0" applyAlignment="true">
      <alignment horizontal="center"/>
    </xf>
    <xf numFmtId="0" fontId="0" fillId="0" borderId="3" xfId="0" applyBorder="true" applyAlignment="true">
      <alignment horizontal="center"/>
    </xf>
    <xf numFmtId="0" fontId="0" fillId="0" borderId="1" xfId="0" applyBorder="true" applyAlignment="true">
      <alignment horizontal="center"/>
    </xf>
    <xf numFmtId="0" fontId="0" fillId="0" borderId="2" xfId="0" applyBorder="true" applyAlignment="true">
      <alignment horizontal="center"/>
    </xf>
    <xf numFmtId="0" fontId="0" fillId="0" borderId="1" xfId="0" applyBorder="true" applyAlignment="true">
      <alignment horizontal="center"/>
    </xf>
    <xf numFmtId="0" fontId="0" fillId="0" borderId="2" xfId="0" applyBorder="true" applyAlignment="true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sharedStrings.xml" Type="http://schemas.openxmlformats.org/officeDocument/2006/relationships/sharedStrings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tyles.xml" Type="http://schemas.openxmlformats.org/officeDocument/2006/relationships/styles" Id="rId6"/><Relationship Target="theme/theme1.xml" Type="http://schemas.openxmlformats.org/officeDocument/2006/relationships/theme" Id="rId5"/><Relationship Target="worksheets/sheet4.xml" Type="http://schemas.openxmlformats.org/officeDocument/2006/relationships/worksheet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B2:J10"/>
  <sheetViews>
    <sheetView workbookViewId="0">
      <selection activeCell="B2" sqref="B2:K11"/>
    </sheetView>
  </sheetViews>
  <sheetFormatPr defaultRowHeight="14.4"/>
  <sheetData>
    <row r="2">
      <c r="B2" s="0">
        <v>2301.0995770857362</v>
      </c>
      <c r="C2" s="0">
        <v>2147.1437198067633</v>
      </c>
      <c r="D2" s="0">
        <v>2132.9021789522485</v>
      </c>
      <c r="E2" s="0">
        <v>2182.1076833527359</v>
      </c>
      <c r="F2" s="0">
        <v>2089.2792630057802</v>
      </c>
      <c r="G2" s="0">
        <v>2237.6690182948701</v>
      </c>
      <c r="H2" s="0">
        <v>2196.9740932642485</v>
      </c>
      <c r="J2" s="0">
        <v>0.32332390189094179</v>
      </c>
    </row>
    <row r="3">
      <c r="B3" s="0">
        <v>79.416968039721866</v>
      </c>
      <c r="C3" s="0">
        <v>71.911953944693508</v>
      </c>
      <c r="D3" s="0">
        <v>73.985411575168996</v>
      </c>
      <c r="E3" s="0">
        <v>64.994187260506536</v>
      </c>
      <c r="F3" s="0">
        <v>64.541278696715779</v>
      </c>
      <c r="G3" s="0">
        <v>39.321634665077902</v>
      </c>
      <c r="H3" s="0">
        <v>24.73701848637311</v>
      </c>
    </row>
    <row r="4">
      <c r="B4" s="0">
        <v>0.18300653594771241</v>
      </c>
      <c r="C4" s="0">
        <v>0.15660225442834139</v>
      </c>
      <c r="D4" s="0">
        <v>0.17153453871117291</v>
      </c>
      <c r="E4" s="0">
        <v>0.18538998835855647</v>
      </c>
      <c r="F4" s="0">
        <v>0.21315028901734104</v>
      </c>
      <c r="G4" s="0">
        <v>0.16334633587251973</v>
      </c>
      <c r="H4" s="0">
        <v>0.1755251900747066</v>
      </c>
      <c r="J4" s="0">
        <v>0.96109250462689699</v>
      </c>
    </row>
    <row r="5">
      <c r="B5" s="0">
        <v>0.046899158297364733</v>
      </c>
      <c r="C5" s="0">
        <v>0.050426323482161958</v>
      </c>
      <c r="D5" s="0">
        <v>0.063011562076970493</v>
      </c>
      <c r="E5" s="0">
        <v>0.055217291625827412</v>
      </c>
      <c r="F5" s="0">
        <v>0.054634146343476728</v>
      </c>
      <c r="G5" s="0">
        <v>0.029307647529097775</v>
      </c>
      <c r="H5" s="0">
        <v>0.018768813498507914</v>
      </c>
    </row>
    <row r="6">
      <c r="B6" s="0">
        <v>30.964285714285715</v>
      </c>
      <c r="C6" s="0">
        <v>31.050000000000001</v>
      </c>
      <c r="D6" s="0">
        <v>31.720588235294116</v>
      </c>
      <c r="E6" s="0">
        <v>36.946236559139784</v>
      </c>
      <c r="F6" s="0">
        <v>33.756097560975611</v>
      </c>
      <c r="G6" s="0">
        <v>36.085999441146853</v>
      </c>
      <c r="H6" s="0">
        <v>33.971856728119988</v>
      </c>
      <c r="J6" s="0">
        <v>0.38016330251224012</v>
      </c>
    </row>
    <row r="7">
      <c r="B7" s="0">
        <v>2.2039217137676097</v>
      </c>
      <c r="C7" s="0">
        <v>2.3481004981403775</v>
      </c>
      <c r="D7" s="0">
        <v>2.378278716305112</v>
      </c>
      <c r="E7" s="0">
        <v>2.6489461589498058</v>
      </c>
      <c r="F7" s="0">
        <v>1.7656736463335312</v>
      </c>
      <c r="G7" s="0">
        <v>1.2515869857807669</v>
      </c>
      <c r="H7" s="0">
        <v>0.81612819251442403</v>
      </c>
    </row>
    <row r="8">
      <c r="B8" s="0">
        <v>84</v>
      </c>
      <c r="C8" s="0">
        <v>80</v>
      </c>
      <c r="D8" s="0">
        <v>68</v>
      </c>
      <c r="E8" s="0">
        <v>93</v>
      </c>
      <c r="F8" s="0">
        <v>82</v>
      </c>
      <c r="G8" s="0">
        <v>180</v>
      </c>
      <c r="H8" s="0">
        <v>119.94700165046763</v>
      </c>
    </row>
    <row r="9"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2.4105929754037141</v>
      </c>
    </row>
    <row r="10">
      <c r="B10" s="0">
        <v>2601</v>
      </c>
      <c r="C10" s="0">
        <v>2484</v>
      </c>
      <c r="D10" s="0">
        <v>2157</v>
      </c>
      <c r="E10" s="0">
        <v>3436</v>
      </c>
      <c r="F10" s="0">
        <v>2768</v>
      </c>
      <c r="G10" s="0">
        <v>8366</v>
      </c>
      <c r="H10" s="0">
        <v>21812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J16"/>
  <sheetViews>
    <sheetView workbookViewId="0">
      <selection activeCell="B2" sqref="B2:J19"/>
    </sheetView>
  </sheetViews>
  <sheetFormatPr defaultRowHeight="14.4"/>
  <sheetData>
    <row r="2">
      <c r="B2" s="0">
        <v>0.75514266755142667</v>
      </c>
      <c r="C2" s="0">
        <v>0.72237196765498657</v>
      </c>
      <c r="D2" s="0">
        <v>0.72635983263598325</v>
      </c>
      <c r="E2" s="0">
        <v>0.71811414392059558</v>
      </c>
      <c r="F2" s="0">
        <v>0.74058060531192094</v>
      </c>
      <c r="G2" s="0">
        <v>0.74980252764612954</v>
      </c>
      <c r="H2" s="0">
        <v>0.73897857808134115</v>
      </c>
      <c r="J2" s="0">
        <v>0.32676495649175458</v>
      </c>
    </row>
    <row r="3">
      <c r="B3" s="0">
        <v>0.016425991245592322</v>
      </c>
      <c r="C3" s="0">
        <v>0.01609110026524976</v>
      </c>
      <c r="D3" s="0">
        <v>0.020324180320801289</v>
      </c>
      <c r="E3" s="0">
        <v>0.015140443704992809</v>
      </c>
      <c r="F3" s="0">
        <v>0.012828726752602795</v>
      </c>
      <c r="G3" s="0">
        <v>0.0090149695175873682</v>
      </c>
      <c r="H3" s="0">
        <v>0.0056750398759389089</v>
      </c>
    </row>
    <row r="4">
      <c r="B4" s="0">
        <v>43.197583511016347</v>
      </c>
      <c r="C4" s="0">
        <v>43.214285714285715</v>
      </c>
      <c r="D4" s="0">
        <v>43.014652014652015</v>
      </c>
      <c r="E4" s="0">
        <v>44.068119891008173</v>
      </c>
      <c r="F4" s="0">
        <v>43.085413929040733</v>
      </c>
      <c r="G4" s="0">
        <v>43.05681818181818</v>
      </c>
      <c r="H4" s="0">
        <v>43.246039686509924</v>
      </c>
      <c r="J4" s="0">
        <v>0.78897874356254194</v>
      </c>
    </row>
    <row r="5">
      <c r="B5" s="0">
        <v>0.56359423339355952</v>
      </c>
      <c r="C5" s="0">
        <v>0.77069700997930024</v>
      </c>
      <c r="D5" s="0">
        <v>0.66004082042892598</v>
      </c>
      <c r="E5" s="0">
        <v>0.60465537492814869</v>
      </c>
      <c r="F5" s="0">
        <v>0.51619884617405898</v>
      </c>
      <c r="G5" s="0">
        <v>0.31582069920051536</v>
      </c>
      <c r="H5" s="0">
        <v>0.21148102499151927</v>
      </c>
    </row>
    <row r="6">
      <c r="B6" s="0">
        <v>3145.352544966549</v>
      </c>
      <c r="C6" s="0">
        <v>2985.2732691622746</v>
      </c>
      <c r="D6" s="0">
        <v>3010.3149184642348</v>
      </c>
      <c r="E6" s="0">
        <v>3110.9508585695362</v>
      </c>
      <c r="F6" s="0">
        <v>3082.6830472633487</v>
      </c>
      <c r="G6" s="0">
        <v>3192.3481642889119</v>
      </c>
      <c r="H6" s="0">
        <v>3111.7794650246028</v>
      </c>
      <c r="J6" s="0">
        <v>0.40669071195869227</v>
      </c>
    </row>
    <row r="7">
      <c r="B7" s="0">
        <v>68.222299405324407</v>
      </c>
      <c r="C7" s="0">
        <v>88.361354683798055</v>
      </c>
      <c r="D7" s="0">
        <v>76.470442299269308</v>
      </c>
      <c r="E7" s="0">
        <v>84.469381845420926</v>
      </c>
      <c r="F7" s="0">
        <v>99.031452584314096</v>
      </c>
      <c r="G7" s="0">
        <v>75.187897820076472</v>
      </c>
      <c r="H7" s="0">
        <v>35.740522483170373</v>
      </c>
    </row>
    <row r="8">
      <c r="B8" s="0">
        <v>0.89052631578947372</v>
      </c>
      <c r="C8" s="0">
        <v>0.89978828510938602</v>
      </c>
      <c r="D8" s="0">
        <v>0.89132420091324205</v>
      </c>
      <c r="E8" s="0">
        <v>0.91070467993544912</v>
      </c>
      <c r="F8" s="0">
        <v>0.89414114513981358</v>
      </c>
      <c r="G8" s="0">
        <v>0.88422131147540983</v>
      </c>
      <c r="H8" s="0">
        <v>0.89267531614386597</v>
      </c>
      <c r="J8" s="0">
        <v>0.55470049940501021</v>
      </c>
    </row>
    <row r="9">
      <c r="B9" s="0">
        <v>0.011504362429475282</v>
      </c>
      <c r="C9" s="0">
        <v>0.01057909469617015</v>
      </c>
      <c r="D9" s="0">
        <v>0.014535413795478427</v>
      </c>
      <c r="E9" s="0">
        <v>0.0099323761115656124</v>
      </c>
      <c r="F9" s="0">
        <v>0.0094836902763061077</v>
      </c>
      <c r="G9" s="0">
        <v>0.010533724370448033</v>
      </c>
      <c r="H9" s="0">
        <v>0.0052054873450900745</v>
      </c>
    </row>
    <row r="10">
      <c r="B10" s="0">
        <v>92.725089422585597</v>
      </c>
      <c r="C10" s="0">
        <v>92.193231441048042</v>
      </c>
      <c r="D10" s="0">
        <v>93.655192532088677</v>
      </c>
      <c r="E10" s="0">
        <v>93.716412213740455</v>
      </c>
      <c r="F10" s="0">
        <v>93.339202965708992</v>
      </c>
      <c r="G10" s="0">
        <v>91.835829749369722</v>
      </c>
      <c r="H10" s="0">
        <v>92.639685150375939</v>
      </c>
      <c r="J10" s="0">
        <v>0.0046482646196749997</v>
      </c>
    </row>
    <row r="11">
      <c r="B11" s="0">
        <v>0.54084732630950216</v>
      </c>
      <c r="C11" s="0">
        <v>0.83856879215694513</v>
      </c>
      <c r="D11" s="0">
        <v>0.59030374500190863</v>
      </c>
      <c r="E11" s="0">
        <v>0.45517920772459858</v>
      </c>
      <c r="F11" s="0">
        <v>0.59487333389159291</v>
      </c>
      <c r="G11" s="0">
        <v>0.30818777366122263</v>
      </c>
      <c r="H11" s="0">
        <v>0.20476842319378327</v>
      </c>
    </row>
    <row r="12">
      <c r="B12" s="0">
        <v>0.6597421203438395</v>
      </c>
      <c r="C12" s="0">
        <v>0.66884057971014488</v>
      </c>
      <c r="D12" s="0">
        <v>0.64716805942432687</v>
      </c>
      <c r="E12" s="0">
        <v>0.66276477146042367</v>
      </c>
      <c r="F12" s="0">
        <v>0.643598615916955</v>
      </c>
      <c r="G12" s="0">
        <v>0.59694943585457583</v>
      </c>
      <c r="H12" s="0">
        <v>0.63285064825728232</v>
      </c>
      <c r="J12" s="0">
        <v>0.0063827033858757003</v>
      </c>
    </row>
    <row r="13">
      <c r="B13" s="0">
        <v>0.01938204739007152</v>
      </c>
      <c r="C13" s="0">
        <v>0.019329841394817807</v>
      </c>
      <c r="D13" s="0">
        <v>0.024251483945742541</v>
      </c>
      <c r="E13" s="0">
        <v>0.016843213086678365</v>
      </c>
      <c r="F13" s="0">
        <v>0.016646508216829121</v>
      </c>
      <c r="G13" s="0">
        <v>0.012957951584969644</v>
      </c>
      <c r="H13" s="0">
        <v>0.0074824965608947022</v>
      </c>
    </row>
    <row r="14">
      <c r="B14" s="0">
        <v>0.98280098280098283</v>
      </c>
      <c r="C14" s="0">
        <v>0.97273203985317247</v>
      </c>
      <c r="D14" s="0">
        <v>0.9869020501138952</v>
      </c>
      <c r="E14" s="0">
        <v>0.97860568056067876</v>
      </c>
      <c r="F14" s="0">
        <v>0.9887285843101894</v>
      </c>
      <c r="G14" s="0">
        <v>0.0013007660066483597</v>
      </c>
      <c r="H14" s="0">
        <v>0.59517838823663516</v>
      </c>
      <c r="J14" s="0">
        <v>0.18748172159766091</v>
      </c>
    </row>
    <row r="15">
      <c r="B15" s="0">
        <v>0.0040156175496241656</v>
      </c>
      <c r="C15" s="0">
        <v>0.0073961905116490204</v>
      </c>
      <c r="D15" s="0">
        <v>0.0033401981602603041</v>
      </c>
      <c r="E15" s="0">
        <v>0.005958008474724193</v>
      </c>
      <c r="F15" s="0">
        <v>0.0029388029720992903</v>
      </c>
      <c r="G15" s="0">
        <v>0.00072827849166321888</v>
      </c>
      <c r="H15" s="0">
        <v>0.020893601789431546</v>
      </c>
    </row>
    <row r="16">
      <c r="B16" s="0">
        <v>2035</v>
      </c>
      <c r="C16" s="0">
        <v>1907</v>
      </c>
      <c r="D16" s="0">
        <v>1756</v>
      </c>
      <c r="E16" s="0">
        <v>2711</v>
      </c>
      <c r="F16" s="0">
        <v>2218</v>
      </c>
      <c r="G16" s="0">
        <v>6919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I16"/>
  <sheetViews>
    <sheetView workbookViewId="0">
      <selection activeCell="B2" sqref="B2:R95"/>
    </sheetView>
  </sheetViews>
  <sheetFormatPr defaultRowHeight="14.4"/>
  <sheetData>
    <row r="2">
      <c r="B2" s="0">
        <v>0.75706594885598921</v>
      </c>
      <c r="C2" s="0">
        <v>0.72451790633608815</v>
      </c>
      <c r="D2" s="0">
        <v>0.72527472527472525</v>
      </c>
      <c r="E2" s="0">
        <v>0.71775417298937783</v>
      </c>
      <c r="F2" s="0">
        <v>0.74111041796631316</v>
      </c>
      <c r="G2" s="0">
        <v>0.73263212569796132</v>
      </c>
      <c r="H2">
        <v>0.73239071215462448</v>
      </c>
      <c r="I2" s="0">
        <v>0.41991256838455371</v>
      </c>
    </row>
    <row r="3">
      <c r="B3" s="0">
        <v>0.016329938660297399</v>
      </c>
      <c r="C3" s="0">
        <v>0.016037712453979815</v>
      </c>
      <c r="D3" s="0">
        <v>0.020704066804602267</v>
      </c>
      <c r="E3" s="0">
        <v>0.015845064022229488</v>
      </c>
      <c r="F3" s="0">
        <v>0.012945207155944546</v>
      </c>
      <c r="G3" s="0">
        <v>0.0073798781164302616</v>
      </c>
      <c r="H3">
        <v>7.3732935414456838E-3</v>
      </c>
    </row>
    <row r="4">
      <c r="B4" s="0">
        <v>43.164866810655148</v>
      </c>
      <c r="C4" s="0">
        <v>43.174778761061944</v>
      </c>
      <c r="D4" s="0">
        <v>42.960185185185182</v>
      </c>
      <c r="E4" s="0">
        <v>43.95550611790879</v>
      </c>
      <c r="F4" s="0">
        <v>43.072377158034527</v>
      </c>
      <c r="G4" s="0">
        <v>43.315612287838405</v>
      </c>
      <c r="H4">
        <v>43.318341039652516</v>
      </c>
      <c r="I4" s="0">
        <v>0.79274632706051551</v>
      </c>
    </row>
    <row r="5">
      <c r="B5" s="0">
        <v>0.57302039418728534</v>
      </c>
      <c r="C5" s="0">
        <v>0.78693411412047953</v>
      </c>
      <c r="D5" s="0">
        <v>0.65161383087213021</v>
      </c>
      <c r="E5" s="0">
        <v>0.6120577121187506</v>
      </c>
      <c r="F5" s="0">
        <v>0.51753954960280979</v>
      </c>
      <c r="G5" s="0">
        <v>0.28318450221186076</v>
      </c>
      <c r="H5">
        <v>0.28291232956547702</v>
      </c>
    </row>
    <row r="6">
      <c r="B6" s="0">
        <v>3151.8311879330831</v>
      </c>
      <c r="C6" s="0">
        <v>2977.8080010068757</v>
      </c>
      <c r="D6" s="0">
        <v>2987.6091755578368</v>
      </c>
      <c r="E6" s="0">
        <v>3114.8420998012557</v>
      </c>
      <c r="F6" s="0">
        <v>3080.6487658710303</v>
      </c>
      <c r="G6" s="0">
        <v>3069.2245258990883</v>
      </c>
      <c r="H6">
        <v>3067.9203108635979</v>
      </c>
      <c r="I6" s="0">
        <v>0.41290770426955908</v>
      </c>
    </row>
    <row r="7">
      <c r="B7" s="0">
        <v>68.633705702668749</v>
      </c>
      <c r="C7" s="0">
        <v>90.821567649747067</v>
      </c>
      <c r="D7" s="0">
        <v>76.019238973365518</v>
      </c>
      <c r="E7" s="0">
        <v>84.552913105159746</v>
      </c>
      <c r="F7" s="0">
        <v>99.417675983085019</v>
      </c>
      <c r="G7" s="0">
        <v>38.649480296696282</v>
      </c>
      <c r="H7">
        <v>38.640982667796216</v>
      </c>
    </row>
    <row r="8">
      <c r="B8" s="0">
        <v>0.89102564102564108</v>
      </c>
      <c r="C8" s="0">
        <v>0.89841498559077815</v>
      </c>
      <c r="D8" s="0">
        <v>0.89289012003693446</v>
      </c>
      <c r="E8" s="0">
        <v>0.91063596491228072</v>
      </c>
      <c r="F8" s="0">
        <v>0.89374579690652323</v>
      </c>
      <c r="G8" s="0">
        <v>0.89827442248817146</v>
      </c>
      <c r="H8">
        <v>0.89838754517653596</v>
      </c>
      <c r="I8" s="0">
        <v>0.68102424610675305</v>
      </c>
    </row>
    <row r="9">
      <c r="B9" s="0">
        <v>0.011699017063997981</v>
      </c>
      <c r="C9" s="0">
        <v>0.010536449576402313</v>
      </c>
      <c r="D9" s="0">
        <v>0.014414244480650894</v>
      </c>
      <c r="E9" s="0">
        <v>0.0099893832545590328</v>
      </c>
      <c r="F9" s="0">
        <v>0.0095382524633601719</v>
      </c>
      <c r="G9" s="0">
        <v>0.0049480485445660988</v>
      </c>
      <c r="H9">
        <v>4.9392865548329125E-3</v>
      </c>
    </row>
    <row r="10">
      <c r="B10" s="0">
        <v>92.740644490644485</v>
      </c>
      <c r="C10" s="0">
        <v>92.156950672645735</v>
      </c>
      <c r="D10" s="0">
        <v>93.604376108811351</v>
      </c>
      <c r="E10" s="0">
        <v>93.67277691107644</v>
      </c>
      <c r="F10" s="0">
        <v>93.290866510538635</v>
      </c>
      <c r="G10" s="0">
        <v>93.135175282234101</v>
      </c>
      <c r="H10">
        <v>93.139930727362696</v>
      </c>
      <c r="I10" s="0">
        <v>0.45326860406694858</v>
      </c>
    </row>
    <row r="11">
      <c r="B11" s="0">
        <v>0.55282250572746672</v>
      </c>
      <c r="C11" s="0">
        <v>0.85746436976065976</v>
      </c>
      <c r="D11" s="0">
        <v>0.59648670007090754</v>
      </c>
      <c r="E11" s="0">
        <v>0.47058032652713411</v>
      </c>
      <c r="F11" s="0">
        <v>0.59891547015170421</v>
      </c>
      <c r="G11" s="0">
        <v>0.27435415453128736</v>
      </c>
      <c r="H11">
        <v>0.274162592601149</v>
      </c>
    </row>
    <row r="12">
      <c r="B12" s="0">
        <v>0.66084425036390104</v>
      </c>
      <c r="C12" s="0">
        <v>0.6723372781065089</v>
      </c>
      <c r="D12" s="0">
        <v>0.64694835680751173</v>
      </c>
      <c r="E12" s="0">
        <v>0.66609783845278725</v>
      </c>
      <c r="F12" s="0">
        <v>0.64220824598183091</v>
      </c>
      <c r="G12" s="0">
        <v>0.65845272206303729</v>
      </c>
      <c r="H12">
        <v>0.6585575271894677</v>
      </c>
      <c r="I12" s="0">
        <v>0.7337161985642775</v>
      </c>
    </row>
    <row r="13">
      <c r="B13" s="0">
        <v>0.019264793906698385</v>
      </c>
      <c r="C13" s="0">
        <v>0.018898567915395067</v>
      </c>
      <c r="D13" s="0">
        <v>0.024289475036466855</v>
      </c>
      <c r="E13" s="0">
        <v>0.016413508256461058</v>
      </c>
      <c r="F13" s="0">
        <v>0.016248832152705936</v>
      </c>
      <c r="G13" s="0">
        <v>0.0083777184461360614</v>
      </c>
      <c r="H13">
        <v>8.3888552688200987E-3</v>
      </c>
    </row>
    <row r="14">
      <c r="B14" s="0">
        <v>0.76893502499038835</v>
      </c>
      <c r="C14" s="0">
        <v>0.74738114423851731</v>
      </c>
      <c r="D14" s="0">
        <v>0.80380333951762528</v>
      </c>
      <c r="E14" s="0">
        <v>0.77211874272409775</v>
      </c>
      <c r="F14" s="0">
        <v>0.79284164859002171</v>
      </c>
      <c r="G14" s="0">
        <v>0.77628152667212258</v>
      </c>
      <c r="H14">
        <v>0.57324509220701958</v>
      </c>
      <c r="I14" s="0">
        <v>0.50444889849500241</v>
      </c>
    </row>
    <row r="15">
      <c r="B15" s="0">
        <v>0.019892859098745903</v>
      </c>
      <c r="C15" s="0">
        <v>0.025623636641152012</v>
      </c>
      <c r="D15" s="0">
        <v>0.023871935695980506</v>
      </c>
      <c r="E15" s="0">
        <v>0.02366116396005109</v>
      </c>
      <c r="F15" s="0">
        <v>0.022472107685513332</v>
      </c>
      <c r="G15" s="0">
        <v>0.010494345328496491</v>
      </c>
      <c r="H15">
        <v>9.4357020529609956E-3</v>
      </c>
    </row>
    <row r="16">
      <c r="B16" s="0">
        <v>2000</v>
      </c>
      <c r="C16" s="0">
        <v>1855</v>
      </c>
      <c r="D16" s="0">
        <v>1733</v>
      </c>
      <c r="E16" s="0">
        <v>2653</v>
      </c>
      <c r="F16" s="0">
        <v>2193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I45"/>
  <sheetViews>
    <sheetView tabSelected="true" topLeftCell="A19" workbookViewId="0">
      <selection activeCell="A2" sqref="A2:I44"/>
    </sheetView>
  </sheetViews>
  <sheetFormatPr defaultRowHeight="14.4"/>
  <cols>
    <col min="1" max="1" width="28.5546875" bestFit="true" customWidth="true"/>
    <col min="2" max="2" width="16.109375" style="1" customWidth="true"/>
    <col min="3" max="3" width="11.109375" style="15" customWidth="true"/>
    <col min="4" max="4" width="8.88671875" style="1"/>
    <col min="5" max="5" width="10.5546875" style="1" bestFit="true" customWidth="true"/>
    <col min="6" max="6" width="9.5546875" style="1" bestFit="true" customWidth="true"/>
    <col min="7" max="7" width="9.5546875" style="15" bestFit="true" customWidth="true"/>
    <col min="8" max="8" width="10.5546875" style="15" bestFit="true" customWidth="true"/>
    <col min="9" max="9" width="11.6640625" style="15" bestFit="true" customWidth="true"/>
  </cols>
  <sheetData>
    <row r="2">
      <c r="A2" s="4"/>
      <c r="B2" s="10"/>
      <c r="C2" s="18"/>
      <c r="D2" s="20" t="s">
        <v>11</v>
      </c>
      <c r="E2" s="20"/>
      <c r="F2" s="20"/>
      <c r="G2" s="20"/>
      <c r="H2" s="20"/>
      <c r="I2" s="12"/>
    </row>
    <row r="3" ht="15" thickBot="true">
      <c r="A3" s="2"/>
      <c r="B3" s="11"/>
      <c r="C3" s="17"/>
      <c r="D3" s="11"/>
      <c r="E3" s="19" t="s">
        <v>0</v>
      </c>
      <c r="F3" s="19"/>
      <c r="G3" s="19" t="s">
        <v>1</v>
      </c>
      <c r="H3" s="19"/>
      <c r="I3" s="13"/>
    </row>
    <row r="4" ht="15" thickTop="true">
      <c r="B4" s="1" t="s">
        <v>18</v>
      </c>
      <c r="C4" s="15" t="s">
        <v>20</v>
      </c>
      <c r="D4" s="1" t="s">
        <v>2</v>
      </c>
      <c r="E4" s="1" t="s">
        <v>3</v>
      </c>
      <c r="F4" s="1" t="s">
        <v>16</v>
      </c>
      <c r="G4" s="15" t="s">
        <v>3</v>
      </c>
      <c r="H4" s="15" t="s">
        <v>16</v>
      </c>
      <c r="I4" s="15" t="s">
        <v>12</v>
      </c>
    </row>
    <row r="5" ht="15" thickBot="true">
      <c r="A5" s="2"/>
      <c r="B5" s="19" t="s">
        <v>4</v>
      </c>
      <c r="C5" s="19"/>
      <c r="D5" s="19"/>
      <c r="E5" s="19"/>
      <c r="F5" s="19"/>
      <c r="G5" s="19"/>
      <c r="H5" s="19"/>
      <c r="I5" s="19"/>
    </row>
    <row r="6" ht="15" thickTop="true">
      <c r="A6" t="s">
        <v>13</v>
      </c>
      <c r="B6" s="15">
        <f>ROUND(SS_admin!H2,0)</f>
        <v>2197</v>
      </c>
      <c r="C6" s="1">
        <f>ROUND(SS_admin!G2,0)</f>
        <v>2239</v>
      </c>
      <c r="D6" s="1">
        <f>ROUND(SS_admin!B2,0)</f>
        <v>2301</v>
      </c>
      <c r="E6" s="1">
        <f>ROUND(SS_admin!C2,0)</f>
        <v>2147</v>
      </c>
      <c r="F6" s="1">
        <f>ROUND(SS_admin!D2,0)</f>
        <v>2133</v>
      </c>
      <c r="G6" s="15">
        <f>ROUND(SS_admin!E2,0)</f>
        <v>2181</v>
      </c>
      <c r="H6" s="15">
        <f>ROUND(SS_admin!F2,0)</f>
        <v>2089</v>
      </c>
      <c r="I6" s="15">
        <f>ROUND(SS_admin!J2,2)</f>
        <v>0.32</v>
      </c>
    </row>
    <row r="7">
      <c r="B7" s="15" t="str">
        <f>CONCATENATE("(",ROUND(SS_admin!H3,0),")")</f>
        <v>(25)</v>
      </c>
      <c r="C7" s="1" t="str">
        <f>CONCATENATE("(",ROUND(SS_admin!G3,0),")")</f>
        <v>(39)</v>
      </c>
      <c r="D7" s="1" t="str">
        <f>CONCATENATE("(",ROUND(SS_admin!B3,0),")")</f>
        <v>(79)</v>
      </c>
      <c r="E7" s="15" t="str">
        <f>CONCATENATE("(",ROUND(SS_admin!C3,0),")")</f>
        <v>(72)</v>
      </c>
      <c r="F7" s="15" t="str">
        <f>CONCATENATE("(",ROUND(SS_admin!D3,0),")")</f>
        <v>(74)</v>
      </c>
      <c r="G7" s="15" t="str">
        <f>CONCATENATE("(",ROUND(SS_admin!E3,0),")")</f>
        <v>(65)</v>
      </c>
      <c r="H7" s="15" t="str">
        <f>CONCATENATE("(",ROUND(SS_admin!F3,0),")")</f>
        <v>(65)</v>
      </c>
    </row>
    <row r="8">
      <c r="A8" t="s">
        <v>5</v>
      </c>
      <c r="B8" s="15">
        <f>ROUND(SS_admin!H4,2)</f>
        <v>0.18</v>
      </c>
      <c r="C8" s="1">
        <f>ROUND(SS_admin!G4,2)</f>
        <v>0.16</v>
      </c>
      <c r="D8" s="1">
        <f>ROUND(SS_admin!B4,2)</f>
        <v>0.18</v>
      </c>
      <c r="E8" s="1">
        <f>ROUND(SS_admin!C4,2)</f>
        <v>0.16</v>
      </c>
      <c r="F8" s="1">
        <f>ROUND(SS_admin!D4,2)</f>
        <v>0.17</v>
      </c>
      <c r="G8" s="15">
        <f>ROUND(SS_admin!E4,2)</f>
        <v>0.19</v>
      </c>
      <c r="H8" s="15">
        <f>ROUND(SS_admin!F4,2)</f>
        <v>0.21</v>
      </c>
      <c r="I8" s="15">
        <f>ROUND(SS_admin!J4,2)</f>
        <v>0.96</v>
      </c>
    </row>
    <row r="9">
      <c r="B9" s="15" t="str">
        <f>CONCATENATE("(",ROUND(SS_admin!H5,2),")")</f>
        <v>(0.02)</v>
      </c>
      <c r="C9" s="1" t="str">
        <f>CONCATENATE("(",ROUND(SS_admin!G5,2),")")</f>
        <v>(0.03)</v>
      </c>
      <c r="D9" s="1" t="str">
        <f>CONCATENATE("(",ROUND(SS_admin!B5,2),")")</f>
        <v>(0.05)</v>
      </c>
      <c r="E9" s="1" t="str">
        <f>CONCATENATE("(",ROUND(SS_admin!C5,2),")")</f>
        <v>(0.05)</v>
      </c>
      <c r="F9" s="1" t="str">
        <f>CONCATENATE("(",ROUND(SS_admin!D5,2),")")</f>
        <v>(0.06)</v>
      </c>
      <c r="G9" s="15" t="str">
        <f>CONCATENATE("(",ROUND(SS_admin!E5,2),")")</f>
        <v>(0.06)</v>
      </c>
      <c r="H9" s="15" t="str">
        <f>CONCATENATE("(",ROUND(SS_admin!F5,2),")")</f>
        <v>(0.05)</v>
      </c>
    </row>
    <row r="10">
      <c r="A10" t="s">
        <v>21</v>
      </c>
      <c r="B10" s="15">
        <f>ROUND(SS_admin!H6,0)</f>
        <v>34</v>
      </c>
      <c r="C10" s="1">
        <f>ROUND(SS_admin!G6,0)</f>
        <v>36</v>
      </c>
      <c r="D10" s="1">
        <f>ROUND(SS_admin!B6,0)</f>
        <v>31</v>
      </c>
      <c r="E10" s="15">
        <f>ROUND(SS_admin!C6,0)</f>
        <v>31</v>
      </c>
      <c r="F10" s="15">
        <f>ROUND(SS_admin!D6,0)</f>
        <v>32</v>
      </c>
      <c r="G10" s="15">
        <f>ROUND(SS_admin!E6,0)</f>
        <v>37</v>
      </c>
      <c r="H10" s="15">
        <f>ROUND(SS_admin!F6,0)</f>
        <v>34</v>
      </c>
      <c r="I10" s="15">
        <f>ROUND(SS_admin!J6,2)</f>
        <v>0.38</v>
      </c>
    </row>
    <row r="11">
      <c r="B11" s="15" t="str">
        <f>CONCATENATE("(",ROUND(SS_admin!H7,2),")")</f>
        <v>(0.82)</v>
      </c>
      <c r="C11" s="1" t="str">
        <f>CONCATENATE("(",ROUND(SS_admin!G7,2),")")</f>
        <v>(1.25)</v>
      </c>
      <c r="D11" s="1" t="str">
        <f>CONCATENATE("(",ROUND(SS_admin!B7,2),")")</f>
        <v>(2.2)</v>
      </c>
      <c r="E11" s="1" t="str">
        <f>CONCATENATE("(",ROUND(SS_admin!C7,2),")")</f>
        <v>(2.35)</v>
      </c>
      <c r="F11" s="1" t="str">
        <f>CONCATENATE("(",ROUND(SS_admin!D7,2),")")</f>
        <v>(2.38)</v>
      </c>
      <c r="G11" s="15" t="str">
        <f>CONCATENATE("(",ROUND(SS_admin!E7,2),")")</f>
        <v>(2.65)</v>
      </c>
      <c r="H11" s="15" t="str">
        <f>CONCATENATE("(",ROUND(SS_admin!F7,2),")")</f>
        <v>(1.76)</v>
      </c>
      <c r="I11" s="6"/>
    </row>
    <row r="12">
      <c r="A12" s="8" t="s">
        <v>17</v>
      </c>
      <c r="B12" s="9" t="s">
        <v>19</v>
      </c>
      <c r="C12" s="9"/>
      <c r="D12" s="9">
        <f>SS_admin!B8</f>
        <v>84</v>
      </c>
      <c r="E12" s="9">
        <f>SS_admin!C8</f>
        <v>80</v>
      </c>
      <c r="F12" s="9">
        <f>SS_admin!D8</f>
        <v>68</v>
      </c>
      <c r="G12" s="9">
        <f>SS_admin!E8</f>
        <v>93</v>
      </c>
      <c r="H12" s="9">
        <f>SS_admin!F8</f>
        <v>82</v>
      </c>
      <c r="I12" s="9"/>
    </row>
    <row r="13">
      <c r="A13" s="7" t="s">
        <v>10</v>
      </c>
      <c r="B13" s="1">
        <f>ROUND(SS_admin!H10,2)</f>
        <v>21808</v>
      </c>
      <c r="C13" s="5">
        <f>ROUND(SS_admin!G10,2)</f>
        <v>8366</v>
      </c>
      <c r="D13" s="5">
        <f>ROUND(SS_admin!B10,2)</f>
        <v>2601</v>
      </c>
      <c r="E13" s="5">
        <f>ROUND(SS_admin!C10,2)</f>
        <v>2484</v>
      </c>
      <c r="F13" s="5">
        <f>ROUND(SS_admin!D10,2)</f>
        <v>2156</v>
      </c>
      <c r="G13" s="16">
        <f>ROUND(SS_admin!E10,2)</f>
        <v>3435</v>
      </c>
      <c r="H13" s="16">
        <f>ROUND(SS_admin!F10,2)</f>
        <v>2766</v>
      </c>
      <c r="I13" s="16"/>
    </row>
    <row r="14" ht="15" thickBot="true">
      <c r="A14" s="2"/>
      <c r="B14" s="19" t="s">
        <v>23</v>
      </c>
      <c r="C14" s="19"/>
      <c r="D14" s="19"/>
      <c r="E14" s="19"/>
      <c r="F14" s="19"/>
      <c r="G14" s="19"/>
      <c r="H14" s="19"/>
      <c r="I14" s="19"/>
    </row>
    <row r="15" ht="15" thickTop="true">
      <c r="A15" t="s">
        <v>6</v>
      </c>
      <c r="B15" s="1">
        <f>ROUND(SS_survey!G2,2)</f>
        <v>0.73</v>
      </c>
      <c r="D15" s="1">
        <f>ROUND(SS_survey!B2,2)</f>
        <v>0.76</v>
      </c>
      <c r="E15" s="1">
        <f>ROUND(SS_survey!C2,2)</f>
        <v>0.72</v>
      </c>
      <c r="F15" s="1">
        <f>ROUND(SS_survey!D2,2)</f>
        <v>0.73</v>
      </c>
      <c r="G15" s="15">
        <f>ROUND(SS_survey!E2,2)</f>
        <v>0.72</v>
      </c>
      <c r="H15" s="15">
        <f>ROUND(SS_survey!F2,2)</f>
        <v>0.74</v>
      </c>
      <c r="I15" s="15">
        <f>ROUND(SS_survey!I2,2)</f>
        <v>0.41</v>
      </c>
    </row>
    <row r="16">
      <c r="B16" s="1" t="str">
        <f>CONCATENATE("(",ROUND(SS_survey!G3,2),")")</f>
        <v>(0.01)</v>
      </c>
      <c r="D16" s="1" t="str">
        <f>CONCATENATE("(",ROUND(SS_survey!B3,2),")")</f>
        <v>(0.02)</v>
      </c>
      <c r="E16" s="1" t="str">
        <f>CONCATENATE("(",ROUND(SS_survey!C3,2),")")</f>
        <v>(0.02)</v>
      </c>
      <c r="F16" s="1" t="str">
        <f>CONCATENATE("(",ROUND(SS_survey!D3,2),")")</f>
        <v>(0.02)</v>
      </c>
      <c r="G16" s="15" t="str">
        <f>CONCATENATE("(",ROUND(SS_survey!E3,2),")")</f>
        <v>(0.02)</v>
      </c>
      <c r="H16" s="15" t="str">
        <f>CONCATENATE("(",ROUND(SS_survey!F3,2),")")</f>
        <v>(0.01)</v>
      </c>
    </row>
    <row r="17">
      <c r="A17" t="s">
        <v>7</v>
      </c>
      <c r="B17" s="1">
        <f>ROUND(SS_survey!G4,2)</f>
        <v>43.31</v>
      </c>
      <c r="D17" s="1">
        <f>ROUND(SS_survey!B4,2)</f>
        <v>43.16</v>
      </c>
      <c r="E17" s="1">
        <f>ROUND(SS_survey!C4,2)</f>
        <v>43.17</v>
      </c>
      <c r="F17" s="1">
        <f>ROUND(SS_survey!D4,2)</f>
        <v>42.96</v>
      </c>
      <c r="G17" s="15">
        <f>ROUND(SS_survey!E4,2)</f>
        <v>43.96</v>
      </c>
      <c r="H17" s="15">
        <f>ROUND(SS_survey!F4,2)</f>
        <v>43.06</v>
      </c>
      <c r="I17" s="15">
        <f>ROUND(SS_survey!I4,2)</f>
        <v>0.79</v>
      </c>
    </row>
    <row r="18">
      <c r="B18" s="1" t="str">
        <f>CONCATENATE("(",ROUND(SS_survey!G5,2),")")</f>
        <v>(0.28)</v>
      </c>
      <c r="D18" s="1" t="str">
        <f>CONCATENATE("(",ROUND(SS_survey!B5,2),")")</f>
        <v>(0.57)</v>
      </c>
      <c r="E18" s="1" t="str">
        <f>CONCATENATE("(",ROUND(SS_survey!C5,2),")")</f>
        <v>(0.79)</v>
      </c>
      <c r="F18" s="1" t="str">
        <f>CONCATENATE("(",ROUND(SS_survey!D5,2),")")</f>
        <v>(0.65)</v>
      </c>
      <c r="G18" s="15" t="str">
        <f>CONCATENATE("(",ROUND(SS_survey!E5,2),")")</f>
        <v>(0.61)</v>
      </c>
      <c r="H18" s="15" t="str">
        <f>CONCATENATE("(",ROUND(SS_survey!F5,2),")")</f>
        <v>(0.52)</v>
      </c>
    </row>
    <row r="19">
      <c r="A19" t="s">
        <v>14</v>
      </c>
      <c r="B19" s="1">
        <f>ROUND(SS_survey!G6,0)</f>
        <v>3068</v>
      </c>
      <c r="D19" s="1">
        <f>ROUND(SS_survey!B6,0)</f>
        <v>3151</v>
      </c>
      <c r="E19" s="1">
        <f>ROUND(SS_survey!C6,0)</f>
        <v>2978</v>
      </c>
      <c r="F19" s="1">
        <f>ROUND(SS_survey!D6,0)</f>
        <v>2985</v>
      </c>
      <c r="G19" s="15">
        <f>ROUND(SS_survey!E6,0)</f>
        <v>3114</v>
      </c>
      <c r="H19" s="15">
        <f>ROUND(SS_survey!F6,0)</f>
        <v>3079</v>
      </c>
      <c r="I19" s="15">
        <f>ROUND(SS_survey!I6,2)</f>
        <v>0.41</v>
      </c>
    </row>
    <row r="20">
      <c r="B20" s="1" t="str">
        <f>CONCATENATE("(",ROUND(SS_survey!G7,0),")")</f>
        <v>(39)</v>
      </c>
      <c r="D20" s="1" t="str">
        <f>CONCATENATE("(",ROUND(SS_survey!B7,0),")")</f>
        <v>(69)</v>
      </c>
      <c r="E20" s="15" t="str">
        <f>CONCATENATE("(",ROUND(SS_survey!C7,0),")")</f>
        <v>(91)</v>
      </c>
      <c r="F20" s="15" t="str">
        <f>CONCATENATE("(",ROUND(SS_survey!D7,0),")")</f>
        <v>(76)</v>
      </c>
      <c r="G20" s="15" t="str">
        <f>CONCATENATE("(",ROUND(SS_survey!E7,0),")")</f>
        <v>(85)</v>
      </c>
      <c r="H20" s="15" t="str">
        <f>CONCATENATE("(",ROUND(SS_survey!F7,0),")")</f>
        <v>(100)</v>
      </c>
    </row>
    <row r="21">
      <c r="A21" t="s">
        <v>8</v>
      </c>
      <c r="B21" s="1">
        <f>ROUND(SS_survey!G8,2)</f>
        <v>0.9</v>
      </c>
      <c r="D21" s="1">
        <f>ROUND(SS_survey!B8,2)</f>
        <v>0.89</v>
      </c>
      <c r="E21" s="1">
        <f>ROUND(SS_survey!C8,2)</f>
        <v>0.9</v>
      </c>
      <c r="F21" s="1">
        <f>ROUND(SS_survey!D8,2)</f>
        <v>0.89</v>
      </c>
      <c r="G21" s="15">
        <f>ROUND(SS_survey!E8,2)</f>
        <v>0.91</v>
      </c>
      <c r="H21" s="15">
        <f>ROUND(SS_survey!F8,2)</f>
        <v>0.89</v>
      </c>
      <c r="I21" s="15">
        <f>ROUND(SS_survey!I8,2)</f>
        <v>0.68</v>
      </c>
    </row>
    <row r="22">
      <c r="B22" s="1" t="str">
        <f>CONCATENATE("(",ROUND(SS_survey!G9,2),")")</f>
        <v>(0)</v>
      </c>
      <c r="D22" s="1" t="str">
        <f>CONCATENATE("(",ROUND(SS_survey!B9,2),")")</f>
        <v>(0.01)</v>
      </c>
      <c r="E22" s="1" t="str">
        <f>CONCATENATE("(",ROUND(SS_survey!C9,2),")")</f>
        <v>(0.01)</v>
      </c>
      <c r="F22" s="1" t="str">
        <f>CONCATENATE("(",ROUND(SS_survey!D9,2),")")</f>
        <v>(0.01)</v>
      </c>
      <c r="G22" s="15" t="str">
        <f>CONCATENATE("(",ROUND(SS_survey!E9,2),")")</f>
        <v>(0.01)</v>
      </c>
      <c r="H22" s="15" t="str">
        <f>CONCATENATE("(",ROUND(SS_survey!F9,2),")")</f>
        <v>(0.01)</v>
      </c>
    </row>
    <row r="23">
      <c r="A23" t="s">
        <v>15</v>
      </c>
      <c r="B23" s="1">
        <f>ROUND(SS_survey!G10,2)</f>
        <v>93.14</v>
      </c>
      <c r="D23" s="1">
        <f>ROUND(SS_survey!B10,2)</f>
        <v>92.74</v>
      </c>
      <c r="E23" s="1">
        <f>ROUND(SS_survey!C10,2)</f>
        <v>92.16</v>
      </c>
      <c r="F23" s="1">
        <f>ROUND(SS_survey!D10,2)</f>
        <v>93.6</v>
      </c>
      <c r="G23" s="15">
        <f>ROUND(SS_survey!E10,2)</f>
        <v>93.67</v>
      </c>
      <c r="H23" s="15">
        <f>ROUND(SS_survey!F10,2)</f>
        <v>93.3</v>
      </c>
      <c r="I23" s="15">
        <f>ROUND(SS_survey!I10,2)</f>
        <v>0.46</v>
      </c>
    </row>
    <row r="24">
      <c r="B24" s="1" t="str">
        <f>CONCATENATE("(",ROUND(SS_survey!G11,0),")")</f>
        <v>(0)</v>
      </c>
      <c r="D24" s="1" t="str">
        <f>CONCATENATE("(",ROUND(SS_survey!B11,2),")")</f>
        <v>(0.55)</v>
      </c>
      <c r="E24" s="1" t="str">
        <f>CONCATENATE("(",ROUND(SS_survey!C11,2),")")</f>
        <v>(0.86)</v>
      </c>
      <c r="F24" s="1" t="str">
        <f>CONCATENATE("(",ROUND(SS_survey!D11,2),")")</f>
        <v>(0.6)</v>
      </c>
      <c r="G24" s="15" t="str">
        <f>CONCATENATE("(",ROUND(SS_survey!E11,2),")")</f>
        <v>(0.47)</v>
      </c>
      <c r="H24" s="15" t="str">
        <f>CONCATENATE("(",ROUND(SS_survey!F11,2),")")</f>
        <v>(0.6)</v>
      </c>
    </row>
    <row r="25">
      <c r="A25" s="3" t="s">
        <v>9</v>
      </c>
      <c r="B25" s="1">
        <f>ROUND(SS_survey!G12,2)</f>
        <v>0.66</v>
      </c>
      <c r="D25" s="1">
        <f>ROUND(SS_survey!B12,2)</f>
        <v>0.66</v>
      </c>
      <c r="E25" s="1">
        <f>ROUND(SS_survey!C12,2)</f>
        <v>0.67</v>
      </c>
      <c r="F25" s="1">
        <f>ROUND(SS_survey!D12,2)</f>
        <v>0.65</v>
      </c>
      <c r="G25" s="15">
        <f>ROUND(SS_survey!E12,2)</f>
        <v>0.67</v>
      </c>
      <c r="H25" s="15">
        <f>ROUND(SS_survey!F12,2)</f>
        <v>0.64</v>
      </c>
      <c r="I25" s="15">
        <f>ROUND(SS_survey!I12,2)</f>
        <v>0.74</v>
      </c>
    </row>
    <row r="26">
      <c r="B26" s="1" t="str">
        <f>CONCATENATE("(",ROUND(SS_survey!G13,2),")")</f>
        <v>(0.01)</v>
      </c>
      <c r="D26" s="1" t="str">
        <f>CONCATENATE("(",ROUND(SS_survey!B13,2),")")</f>
        <v>(0.02)</v>
      </c>
      <c r="E26" s="1" t="str">
        <f>CONCATENATE("(",ROUND(SS_survey!C13,2),")")</f>
        <v>(0.02)</v>
      </c>
      <c r="F26" s="1" t="str">
        <f>CONCATENATE("(",ROUND(SS_survey!D13,2),")")</f>
        <v>(0.02)</v>
      </c>
      <c r="G26" s="15" t="str">
        <f>CONCATENATE("(",ROUND(SS_survey!E13,2),")")</f>
        <v>(0.02)</v>
      </c>
      <c r="H26" s="15" t="str">
        <f>CONCATENATE("(",ROUND(SS_survey!F13,2),")")</f>
        <v>(0.02)</v>
      </c>
    </row>
    <row r="27">
      <c r="A27" t="s">
        <v>25</v>
      </c>
      <c r="B27" s="1">
        <f>ROUND(SS_survey!G14,2)</f>
        <v>0.78</v>
      </c>
      <c r="D27" s="1">
        <f>ROUND(SS_survey!B14,2)</f>
        <v>0.77</v>
      </c>
      <c r="E27" s="1">
        <f>ROUND(SS_survey!C14,2)</f>
        <v>0.75</v>
      </c>
      <c r="F27" s="1">
        <f>ROUND(SS_survey!D14,2)</f>
        <v>0.8</v>
      </c>
      <c r="G27" s="15">
        <f>ROUND(SS_survey!E14,2)</f>
        <v>0.77</v>
      </c>
      <c r="H27" s="15">
        <f>ROUND(SS_survey!F14,2)</f>
        <v>0.79</v>
      </c>
      <c r="I27" s="15">
        <f>ROUND(SS_survey!I14,2)</f>
        <v>0.5</v>
      </c>
    </row>
    <row r="28">
      <c r="B28" s="1" t="str">
        <f>CONCATENATE("(",ROUND(SS_survey!G15,2),")")</f>
        <v>(0.01)</v>
      </c>
      <c r="D28" s="1" t="str">
        <f>CONCATENATE("(",ROUND(SS_survey!B15,2),")")</f>
        <v>(0.02)</v>
      </c>
      <c r="E28" s="1" t="str">
        <f>CONCATENATE("(",ROUND(SS_survey!C15,2),")")</f>
        <v>(0.03)</v>
      </c>
      <c r="F28" s="1" t="str">
        <f>CONCATENATE("(",ROUND(SS_survey!D15,2),")")</f>
        <v>(0.02)</v>
      </c>
      <c r="G28" s="15" t="str">
        <f>CONCATENATE("(",ROUND(SS_survey!E15,2),")")</f>
        <v>(0.02)</v>
      </c>
      <c r="H28" s="15" t="str">
        <f>CONCATENATE("(",ROUND(SS_survey!F15,2),")")</f>
        <v>(0.02)</v>
      </c>
      <c r="I28" s="6"/>
    </row>
    <row r="29" ht="15" thickBot="true">
      <c r="A29" s="2" t="s">
        <v>10</v>
      </c>
      <c r="B29" s="11">
        <f>SUM(D29:H29)</f>
        <v>10431</v>
      </c>
      <c r="C29" s="17"/>
      <c r="D29" s="11">
        <f>ROUND(SS_survey!B16,2)</f>
        <v>2000</v>
      </c>
      <c r="E29" s="11">
        <f>ROUND(SS_survey!C16,2)</f>
        <v>1855</v>
      </c>
      <c r="F29" s="11">
        <f>ROUND(SS_survey!D16,2)</f>
        <v>1732</v>
      </c>
      <c r="G29" s="13">
        <f>ROUND(SS_survey!E16,2)</f>
        <v>2652</v>
      </c>
      <c r="H29" s="13">
        <f>ROUND(SS_survey!F16,2)</f>
        <v>2192</v>
      </c>
      <c r="I29" s="13"/>
    </row>
    <row r="30" ht="15.6" thickTop="true" thickBot="true">
      <c r="A30" s="2"/>
      <c r="B30" s="19" t="s">
        <v>24</v>
      </c>
      <c r="C30" s="19"/>
      <c r="D30" s="19"/>
      <c r="E30" s="19"/>
      <c r="F30" s="19"/>
      <c r="G30" s="19"/>
      <c r="H30" s="19"/>
      <c r="I30" s="19"/>
    </row>
    <row r="31" ht="15" thickTop="true">
      <c r="A31" t="s">
        <v>6</v>
      </c>
      <c r="B31" s="15">
        <f>ROUND(SS_survey_uncond!H2,2)</f>
        <v>0.74</v>
      </c>
      <c r="C31" s="1">
        <f>ROUND(SS_survey_uncond!G2,2)</f>
        <v>0.75</v>
      </c>
      <c r="D31" s="1">
        <f>ROUND(SS_survey_uncond!B2,2)</f>
        <v>0.76</v>
      </c>
      <c r="E31" s="1">
        <f>ROUND(SS_survey_uncond!C2,2)</f>
        <v>0.72</v>
      </c>
      <c r="F31" s="1">
        <f>ROUND(SS_survey_uncond!D2,2)</f>
        <v>0.73</v>
      </c>
      <c r="G31" s="14">
        <f>ROUND(SS_survey_uncond!E2,2)</f>
        <v>0.72</v>
      </c>
      <c r="H31" s="14">
        <f>ROUND(SS_survey_uncond!F2,2)</f>
        <v>0.74</v>
      </c>
      <c r="I31" s="15">
        <f>ROUND(SS_survey_uncond!J2,2)</f>
        <v>0.32</v>
      </c>
    </row>
    <row r="32">
      <c r="B32" s="15" t="str">
        <f>CONCATENATE("(",ROUND(SS_survey_uncond!H3,2),")")</f>
        <v>(0.01)</v>
      </c>
      <c r="C32" s="1" t="str">
        <f>CONCATENATE("(",ROUND(SS_survey_uncond!G3,2),")")</f>
        <v>(0.01)</v>
      </c>
      <c r="D32" s="1" t="str">
        <f>CONCATENATE("(",ROUND(SS_survey_uncond!B3,2),")")</f>
        <v>(0.02)</v>
      </c>
      <c r="E32" s="1" t="str">
        <f>CONCATENATE("(",ROUND(SS_survey_uncond!C3,2),")")</f>
        <v>(0.02)</v>
      </c>
      <c r="F32" s="1" t="str">
        <f>CONCATENATE("(",ROUND(SS_survey_uncond!D3,2),")")</f>
        <v>(0.02)</v>
      </c>
      <c r="G32" s="15" t="str">
        <f>CONCATENATE("(",ROUND(SS_survey_uncond!E3,2),")")</f>
        <v>(0.02)</v>
      </c>
      <c r="H32" s="15" t="str">
        <f>CONCATENATE("(",ROUND(SS_survey_uncond!F3,2),")")</f>
        <v>(0.01)</v>
      </c>
    </row>
    <row r="33">
      <c r="A33" t="s">
        <v>7</v>
      </c>
      <c r="B33" s="15">
        <f>ROUND(SS_survey_uncond!H4,2)</f>
        <v>43.24</v>
      </c>
      <c r="C33" s="1">
        <f>ROUND(SS_survey_uncond!G4,2)</f>
        <v>43.06</v>
      </c>
      <c r="D33" s="1">
        <f>ROUND(SS_survey_uncond!B4,2)</f>
        <v>43.2</v>
      </c>
      <c r="E33" s="1">
        <f>ROUND(SS_survey_uncond!C4,2)</f>
        <v>43.21</v>
      </c>
      <c r="F33" s="1">
        <f>ROUND(SS_survey_uncond!D4,2)</f>
        <v>43.01</v>
      </c>
      <c r="G33" s="15">
        <f>ROUND(SS_survey_uncond!E4,2)</f>
        <v>44.07</v>
      </c>
      <c r="H33" s="15">
        <f>ROUND(SS_survey_uncond!F4,2)</f>
        <v>43.07</v>
      </c>
      <c r="I33" s="15">
        <f>ROUND(SS_survey_uncond!J4,2)</f>
        <v>0.79</v>
      </c>
    </row>
    <row r="34">
      <c r="B34" s="15" t="str">
        <f>CONCATENATE("(",ROUND(SS_survey_uncond!H5,2),")")</f>
        <v>(0.21)</v>
      </c>
      <c r="C34" s="1" t="str">
        <f>CONCATENATE("(",ROUND(SS_survey_uncond!G5,2),")")</f>
        <v>(0.32)</v>
      </c>
      <c r="D34" s="1" t="str">
        <f>CONCATENATE("(",ROUND(SS_survey_uncond!B5,2),")")</f>
        <v>(0.56)</v>
      </c>
      <c r="E34" s="1" t="str">
        <f>CONCATENATE("(",ROUND(SS_survey_uncond!C5,2),")")</f>
        <v>(0.77)</v>
      </c>
      <c r="F34" s="1" t="str">
        <f>CONCATENATE("(",ROUND(SS_survey_uncond!D5,2),")")</f>
        <v>(0.66)</v>
      </c>
      <c r="G34" s="15" t="str">
        <f>CONCATENATE("(",ROUND(SS_survey_uncond!E5,2),")")</f>
        <v>(0.61)</v>
      </c>
      <c r="H34" s="15" t="str">
        <f>CONCATENATE("(",ROUND(SS_survey_uncond!F5,2),")")</f>
        <v>(0.51)</v>
      </c>
    </row>
    <row r="35">
      <c r="A35" t="s">
        <v>14</v>
      </c>
      <c r="B35" s="15">
        <f>ROUND(SS_survey_uncond!H6,0)</f>
        <v>3112</v>
      </c>
      <c r="C35" s="1">
        <f>ROUND(SS_survey_uncond!G6,0)</f>
        <v>3192</v>
      </c>
      <c r="D35" s="1">
        <f>ROUND(SS_survey_uncond!B6,0)</f>
        <v>3145</v>
      </c>
      <c r="E35" s="1">
        <f>ROUND(SS_survey_uncond!C6,0)</f>
        <v>2985</v>
      </c>
      <c r="F35" s="1">
        <f>ROUND(SS_survey_uncond!D6,0)</f>
        <v>3010</v>
      </c>
      <c r="G35" s="15">
        <f>ROUND(SS_survey_uncond!E6,0)</f>
        <v>3111</v>
      </c>
      <c r="H35" s="15">
        <f>ROUND(SS_survey_uncond!F6,0)</f>
        <v>3082</v>
      </c>
      <c r="I35" s="15">
        <f>ROUND(SS_survey_uncond!J6,2)</f>
        <v>0.41</v>
      </c>
    </row>
    <row r="36">
      <c r="B36" s="15" t="str">
        <f>CONCATENATE("(",ROUND(SS_survey_uncond!H7,0),")")</f>
        <v>(36)</v>
      </c>
      <c r="C36" s="1" t="str">
        <f>CONCATENATE("(",ROUND(SS_survey_uncond!G7,0),")")</f>
        <v>(75)</v>
      </c>
      <c r="D36" s="1" t="str">
        <f>CONCATENATE("(",ROUND(SS_survey_uncond!B7,0),")")</f>
        <v>(68)</v>
      </c>
      <c r="E36" s="15" t="str">
        <f>CONCATENATE("(",ROUND(SS_survey_uncond!C7,0),")")</f>
        <v>(88)</v>
      </c>
      <c r="F36" s="15" t="str">
        <f>CONCATENATE("(",ROUND(SS_survey_uncond!D7,0),")")</f>
        <v>(76)</v>
      </c>
      <c r="G36" s="15" t="str">
        <f>CONCATENATE("(",ROUND(SS_survey_uncond!E7,0),")")</f>
        <v>(84)</v>
      </c>
      <c r="H36" s="15" t="str">
        <f>CONCATENATE("(",ROUND(SS_survey_uncond!F7,0),")")</f>
        <v>(99)</v>
      </c>
    </row>
    <row r="37">
      <c r="A37" t="s">
        <v>8</v>
      </c>
      <c r="B37" s="15">
        <f>ROUND(SS_survey_uncond!H8,2)</f>
        <v>0.89</v>
      </c>
      <c r="C37" s="1">
        <f>ROUND(SS_survey_uncond!G8,2)</f>
        <v>0.88</v>
      </c>
      <c r="D37" s="1">
        <f>ROUND(SS_survey_uncond!B8,2)</f>
        <v>0.89</v>
      </c>
      <c r="E37" s="1">
        <f>ROUND(SS_survey_uncond!C8,2)</f>
        <v>0.9</v>
      </c>
      <c r="F37" s="1">
        <f>ROUND(SS_survey_uncond!D8,2)</f>
        <v>0.89</v>
      </c>
      <c r="G37" s="15">
        <f>ROUND(SS_survey_uncond!E8,2)</f>
        <v>0.91</v>
      </c>
      <c r="H37" s="15">
        <f>ROUND(SS_survey_uncond!F8,2)</f>
        <v>0.89</v>
      </c>
      <c r="I37" s="15">
        <f>ROUND(SS_survey_uncond!J8,2)</f>
        <v>0.56000000000000005</v>
      </c>
    </row>
    <row r="38">
      <c r="B38" s="15" t="str">
        <f>CONCATENATE("(",ROUND(SS_survey_uncond!H9,2),")")</f>
        <v>(0.01)</v>
      </c>
      <c r="C38" s="1" t="str">
        <f>CONCATENATE("(",ROUND(SS_survey_uncond!G9,2),")")</f>
        <v>(0.01)</v>
      </c>
      <c r="D38" s="1" t="str">
        <f>CONCATENATE("(",ROUND(SS_survey_uncond!B9,2),")")</f>
        <v>(0.01)</v>
      </c>
      <c r="E38" s="1" t="str">
        <f>CONCATENATE("(",ROUND(SS_survey_uncond!C9,2),")")</f>
        <v>(0.01)</v>
      </c>
      <c r="F38" s="1" t="str">
        <f>CONCATENATE("(",ROUND(SS_survey_uncond!D9,2),")")</f>
        <v>(0.01)</v>
      </c>
      <c r="G38" s="15" t="str">
        <f>CONCATENATE("(",ROUND(SS_survey_uncond!E9,2),")")</f>
        <v>(0.01)</v>
      </c>
      <c r="H38" s="15" t="str">
        <f>CONCATENATE("(",ROUND(SS_survey_uncond!F9,2),")")</f>
        <v>(0.01)</v>
      </c>
    </row>
    <row r="39">
      <c r="A39" t="s">
        <v>15</v>
      </c>
      <c r="B39" s="15">
        <f>ROUND(SS_survey_uncond!H10,2)</f>
        <v>92.64</v>
      </c>
      <c r="C39" s="1">
        <f>ROUND(SS_survey_uncond!G10,2)</f>
        <v>91.84</v>
      </c>
      <c r="D39" s="1">
        <f>ROUND(SS_survey_uncond!B10,2)</f>
        <v>92.73</v>
      </c>
      <c r="E39" s="1">
        <f>ROUND(SS_survey_uncond!C10,2)</f>
        <v>92.19</v>
      </c>
      <c r="F39" s="1">
        <f>ROUND(SS_survey_uncond!D10,2)</f>
        <v>93.66</v>
      </c>
      <c r="G39" s="15">
        <f>ROUND(SS_survey_uncond!E10,2)</f>
        <v>93.71</v>
      </c>
      <c r="H39" s="15">
        <f>ROUND(SS_survey_uncond!F10,2)</f>
        <v>93.34</v>
      </c>
      <c r="I39" s="15">
        <f>ROUND(SS_survey_uncond!J10,2)</f>
        <v>0</v>
      </c>
    </row>
    <row r="40">
      <c r="B40" s="15" t="str">
        <f>CONCATENATE("(",ROUND(SS_survey_uncond!H11,2),")")</f>
        <v>(0.2)</v>
      </c>
      <c r="C40" s="1" t="str">
        <f>CONCATENATE("(",ROUND(SS_survey_uncond!G11,2),")")</f>
        <v>(0.31)</v>
      </c>
      <c r="D40" s="1" t="str">
        <f>CONCATENATE("(",ROUND(SS_survey_uncond!B11,2),")")</f>
        <v>(0.54)</v>
      </c>
      <c r="E40" s="1" t="str">
        <f>CONCATENATE("(",ROUND(SS_survey_uncond!C11,2),")")</f>
        <v>(0.84)</v>
      </c>
      <c r="F40" s="1" t="str">
        <f>CONCATENATE("(",ROUND(SS_survey_uncond!D11,2),")")</f>
        <v>(0.59)</v>
      </c>
      <c r="G40" s="15" t="str">
        <f>CONCATENATE("(",ROUND(SS_survey_uncond!E11,2),")")</f>
        <v>(0.46)</v>
      </c>
      <c r="H40" s="15" t="str">
        <f>CONCATENATE("(",ROUND(SS_survey_uncond!F11,2),")")</f>
        <v>(0.59)</v>
      </c>
    </row>
    <row r="41">
      <c r="A41" t="s">
        <v>9</v>
      </c>
      <c r="B41" s="15">
        <f>ROUND(SS_survey_uncond!H12,2)</f>
        <v>0.63</v>
      </c>
      <c r="C41" s="1">
        <f>ROUND(SS_survey_uncond!G12,2)</f>
        <v>0.6</v>
      </c>
      <c r="D41" s="1">
        <f>ROUND(SS_survey_uncond!B12,2)</f>
        <v>0.66</v>
      </c>
      <c r="E41" s="1">
        <f>ROUND(SS_survey_uncond!C12,2)</f>
        <v>0.67</v>
      </c>
      <c r="F41" s="1">
        <f>ROUND(SS_survey_uncond!D12,2)</f>
        <v>0.65</v>
      </c>
      <c r="G41" s="15">
        <f>ROUND(SS_survey_uncond!E12,2)</f>
        <v>0.66</v>
      </c>
      <c r="H41" s="15">
        <f>ROUND(SS_survey_uncond!F12,2)</f>
        <v>0.64</v>
      </c>
      <c r="I41" s="15">
        <f>ROUND(SS_survey_uncond!J12,2)</f>
        <v>0.01</v>
      </c>
    </row>
    <row r="42">
      <c r="B42" s="15" t="str">
        <f>CONCATENATE("(",ROUND(SS_survey_uncond!H13,2),")")</f>
        <v>(0.01)</v>
      </c>
      <c r="C42" s="1" t="str">
        <f>CONCATENATE("(",ROUND(SS_survey_uncond!G13,2),")")</f>
        <v>(0.01)</v>
      </c>
      <c r="D42" s="1" t="str">
        <f>CONCATENATE("(",ROUND(SS_survey_uncond!B13,2),")")</f>
        <v>(0.02)</v>
      </c>
      <c r="E42" s="1" t="str">
        <f>CONCATENATE("(",ROUND(SS_survey_uncond!C13,2),")")</f>
        <v>(0.02)</v>
      </c>
      <c r="F42" s="1" t="str">
        <f>CONCATENATE("(",ROUND(SS_survey_uncond!D13,2),")")</f>
        <v>(0.02)</v>
      </c>
      <c r="G42" s="15" t="str">
        <f>CONCATENATE("(",ROUND(SS_survey_uncond!E13,2),")")</f>
        <v>(0.02)</v>
      </c>
      <c r="H42" s="15" t="str">
        <f>CONCATENATE("(",ROUND(SS_survey_uncond!F13,2),")")</f>
        <v>(0.02)</v>
      </c>
    </row>
    <row r="43">
      <c r="A43" t="s">
        <v>22</v>
      </c>
      <c r="B43" s="15"/>
      <c r="C43" s="1"/>
      <c r="D43" s="1">
        <f>ROUND(SS_survey_uncond!B14,2)</f>
        <v>0.98</v>
      </c>
      <c r="E43" s="1">
        <f>ROUND(SS_survey_uncond!C14,2)</f>
        <v>0.97</v>
      </c>
      <c r="F43" s="1">
        <f>ROUND(SS_survey_uncond!D14,2)</f>
        <v>0.99</v>
      </c>
      <c r="G43" s="15">
        <f>ROUND(SS_survey_uncond!E14,2)</f>
        <v>0.98</v>
      </c>
      <c r="H43" s="15">
        <f>ROUND(SS_survey_uncond!F14,2)</f>
        <v>0.99</v>
      </c>
      <c r="I43" s="15">
        <f>ROUND(SS_survey_uncond!J14,2)</f>
        <v>0.25</v>
      </c>
    </row>
    <row r="44" ht="15" thickBot="true">
      <c r="A44" s="2" t="s">
        <v>10</v>
      </c>
      <c r="B44" s="11">
        <f>SUM(C44:H44)</f>
        <v>17546</v>
      </c>
      <c r="C44" s="17">
        <f>ROUND(SS_survey_uncond!G16,2)</f>
        <v>6919</v>
      </c>
      <c r="D44" s="11">
        <f>ROUND(SS_survey_uncond!B16,2)</f>
        <v>2035</v>
      </c>
      <c r="E44" s="11">
        <f>ROUND(SS_survey_uncond!C16,2)</f>
        <v>1907</v>
      </c>
      <c r="F44" s="11">
        <f>ROUND(SS_survey_uncond!D16,2)</f>
        <v>1757</v>
      </c>
      <c r="G44" s="13">
        <f>ROUND(SS_survey_uncond!E16,2)</f>
        <v>2710</v>
      </c>
      <c r="H44" s="13">
        <f>ROUND(SS_survey_uncond!F16,2)</f>
        <v>2218</v>
      </c>
      <c r="I44" s="13"/>
    </row>
    <row r="45" ht="15" thickTop="true"/>
  </sheetData>
  <mergeCells count="6">
    <mergeCell ref="B30:I30"/>
    <mergeCell ref="D2:H2"/>
    <mergeCell ref="E3:F3"/>
    <mergeCell ref="G3:H3"/>
    <mergeCell ref="B14:I14"/>
    <mergeCell ref="B5:I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SS_admin</vt:lpstr>
      <vt:lpstr>SS_survey_uncond</vt:lpstr>
      <vt:lpstr>SS_survey</vt:lpstr>
      <vt:lpstr>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xps-seira</cp:lastModifiedBy>
  <dcterms:modified xsi:type="dcterms:W3CDTF">2020-09-01T05:54:48Z</dcterms:modified>
</cp:coreProperties>
</file>