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19\Tables\"/>
    </mc:Choice>
  </mc:AlternateContent>
  <xr:revisionPtr revIDLastSave="0" documentId="13_ncr:1_{A20C3F19-BF31-4D9A-88E0-E175CC714249}" xr6:coauthVersionLast="44" xr6:coauthVersionMax="44" xr10:uidLastSave="{00000000-0000-0000-0000-000000000000}"/>
  <bookViews>
    <workbookView xWindow="-13872" yWindow="-13068" windowWidth="23256" windowHeight="13176" activeTab="2" xr2:uid="{00000000-000D-0000-FFFF-FFFF00000000}"/>
  </bookViews>
  <sheets>
    <sheet name="SS_admin" sheetId="1" r:id="rId1"/>
    <sheet name="SS_survey" sheetId="2" r:id="rId2"/>
    <sheet name="SS" sheetId="3" r:id="rId3"/>
    <sheet name="SS_survey_exi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2" i="3" l="1"/>
  <c r="F62" i="3"/>
  <c r="E62" i="3"/>
  <c r="D62" i="3"/>
  <c r="C62" i="3"/>
  <c r="B62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G29" i="3"/>
  <c r="F29" i="3"/>
  <c r="E29" i="3"/>
  <c r="B29" i="3" s="1"/>
  <c r="D29" i="3"/>
  <c r="C29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G13" i="3"/>
  <c r="F13" i="3"/>
  <c r="E13" i="3"/>
  <c r="D13" i="3"/>
  <c r="C13" i="3"/>
  <c r="B13" i="3"/>
  <c r="G12" i="3"/>
  <c r="F12" i="3"/>
  <c r="E12" i="3"/>
  <c r="D12" i="3"/>
  <c r="C12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G9" i="3"/>
  <c r="F9" i="3"/>
  <c r="E9" i="3"/>
  <c r="D9" i="3"/>
  <c r="C9" i="3"/>
  <c r="B9" i="3"/>
  <c r="H8" i="3"/>
  <c r="G8" i="3"/>
  <c r="F8" i="3"/>
  <c r="E8" i="3"/>
  <c r="D8" i="3"/>
  <c r="C8" i="3"/>
  <c r="B8" i="3"/>
  <c r="G7" i="3"/>
  <c r="F7" i="3"/>
  <c r="E7" i="3"/>
  <c r="D7" i="3"/>
  <c r="C7" i="3"/>
  <c r="B7" i="3"/>
  <c r="H6" i="3"/>
  <c r="G6" i="3"/>
  <c r="F6" i="3"/>
  <c r="E6" i="3"/>
  <c r="D6" i="3"/>
  <c r="C6" i="3"/>
  <c r="B6" i="3"/>
</calcChain>
</file>

<file path=xl/sharedStrings.xml><?xml version="1.0" encoding="utf-8"?>
<sst xmlns="http://schemas.openxmlformats.org/spreadsheetml/2006/main" count="50" uniqueCount="30">
  <si>
    <t xml:space="preserve">No Choice </t>
  </si>
  <si>
    <t>Choice</t>
  </si>
  <si>
    <t>Control</t>
  </si>
  <si>
    <t xml:space="preserve">Fee </t>
  </si>
  <si>
    <t>Panel A : Administrative Data</t>
  </si>
  <si>
    <t>Monday</t>
  </si>
  <si>
    <t>Panel B : Survey Data</t>
  </si>
  <si>
    <t>Woman</t>
  </si>
  <si>
    <t>Age</t>
  </si>
  <si>
    <t>Has pawn before</t>
  </si>
  <si>
    <t>+High-school</t>
  </si>
  <si>
    <t>Obs</t>
  </si>
  <si>
    <t>Treatment arms</t>
  </si>
  <si>
    <t>p-value</t>
  </si>
  <si>
    <t xml:space="preserve">Loan amount </t>
  </si>
  <si>
    <t>Will reincide</t>
  </si>
  <si>
    <t>Very satisfied</t>
  </si>
  <si>
    <t>Better econ situation</t>
  </si>
  <si>
    <t>Subjective value</t>
  </si>
  <si>
    <t>Subj. pr. of recovery</t>
  </si>
  <si>
    <t>Promise</t>
  </si>
  <si>
    <t>Choose frequent payment</t>
  </si>
  <si>
    <t>Number of branch-days</t>
  </si>
  <si>
    <t>Response rate</t>
  </si>
  <si>
    <t>Exit Survey Data</t>
  </si>
  <si>
    <t>Panel A: Outcomes</t>
  </si>
  <si>
    <t>Panel B: Balance</t>
  </si>
  <si>
    <t>Overall</t>
  </si>
  <si>
    <t>-</t>
  </si>
  <si>
    <t>Pawns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</si>
</sst>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0"/>
  <sheetViews>
    <sheetView workbookViewId="0">
      <selection activeCell="Q9" sqref="Q9"/>
    </sheetView>
  </sheetViews>
  <sheetFormatPr defaultRowHeight="14.4"/>
  <sheetData>
    <row r="2" spans="2:18">
      <c r="B2">
        <v>1994.5141065830721</v>
      </c>
      <c r="C2">
        <v>1953.8481888481888</v>
      </c>
      <c r="D2">
        <v>1837.7662091812588</v>
      </c>
      <c r="E2">
        <v>1975.0861865407319</v>
      </c>
      <c r="F2">
        <v>1939.5489408327246</v>
      </c>
      <c r="G2">
        <v>1945.6432669082126</v>
      </c>
      <c r="H2">
        <v>0.57405038267486808</v>
      </c>
      <c r="I2">
        <v>2.8502236899313641E-2</v>
      </c>
      <c r="J2">
        <v>0.7848994882459388</v>
      </c>
      <c r="K2">
        <v>0.48655515414694372</v>
      </c>
      <c r="L2">
        <v>5.8720146512504401E-2</v>
      </c>
      <c r="M2">
        <v>0.72885437429867195</v>
      </c>
      <c r="N2">
        <v>0.83843286740674772</v>
      </c>
      <c r="O2">
        <v>2.248944544692141E-2</v>
      </c>
      <c r="P2">
        <v>0.14028332497041629</v>
      </c>
      <c r="Q2">
        <v>0.60640981972172858</v>
      </c>
      <c r="R2">
        <v>0.1109850742773555</v>
      </c>
    </row>
    <row r="3" spans="2:18">
      <c r="B3">
        <v>57.275430094104756</v>
      </c>
      <c r="C3">
        <v>44.308807472489185</v>
      </c>
      <c r="D3">
        <v>42.12139302194781</v>
      </c>
      <c r="E3">
        <v>42.423201225777426</v>
      </c>
      <c r="F3">
        <v>54.483967794120908</v>
      </c>
      <c r="G3">
        <v>21.974944533481146</v>
      </c>
    </row>
    <row r="4" spans="2:18">
      <c r="B4">
        <v>0.18300653594771241</v>
      </c>
      <c r="C4">
        <v>0.15660225442834139</v>
      </c>
      <c r="D4">
        <v>0.17153453871117291</v>
      </c>
      <c r="E4">
        <v>0.18544395924308588</v>
      </c>
      <c r="F4">
        <v>0.21322732200939645</v>
      </c>
      <c r="G4">
        <v>0.18313002082713478</v>
      </c>
      <c r="H4">
        <v>0.70105580501961762</v>
      </c>
      <c r="I4">
        <v>0.88367493700052013</v>
      </c>
      <c r="J4">
        <v>0.97312816640463362</v>
      </c>
      <c r="K4">
        <v>0.67437249537525379</v>
      </c>
      <c r="L4">
        <v>0.85296175409909369</v>
      </c>
      <c r="M4">
        <v>0.6994187238472962</v>
      </c>
      <c r="N4">
        <v>0.44609100857365591</v>
      </c>
      <c r="O4">
        <v>0.86792597636887225</v>
      </c>
      <c r="P4">
        <v>0.61670168047899998</v>
      </c>
      <c r="Q4">
        <v>0.72031980560717679</v>
      </c>
      <c r="R4">
        <v>0.96092939764303276</v>
      </c>
    </row>
    <row r="5" spans="2:18">
      <c r="B5">
        <v>4.6899158297364726E-2</v>
      </c>
      <c r="C5">
        <v>5.0426323482161958E-2</v>
      </c>
      <c r="D5">
        <v>6.3011562076970506E-2</v>
      </c>
      <c r="E5">
        <v>5.5227025130382607E-2</v>
      </c>
      <c r="F5">
        <v>5.4646557106843838E-2</v>
      </c>
      <c r="G5">
        <v>2.4358084190383867E-2</v>
      </c>
    </row>
    <row r="6" spans="2:18">
      <c r="B6">
        <v>30.964285714285715</v>
      </c>
      <c r="C6">
        <v>31.05</v>
      </c>
      <c r="D6">
        <v>31.720588235294116</v>
      </c>
      <c r="E6">
        <v>36.935483870967744</v>
      </c>
      <c r="F6">
        <v>33.743902439024389</v>
      </c>
      <c r="G6">
        <v>33.031941031941031</v>
      </c>
      <c r="H6">
        <v>0.97879812768435126</v>
      </c>
      <c r="I6">
        <v>0.81585965382446601</v>
      </c>
      <c r="J6">
        <v>8.4693374028784019E-2</v>
      </c>
      <c r="K6">
        <v>0.32621422263332167</v>
      </c>
      <c r="L6">
        <v>0.84124342335892466</v>
      </c>
      <c r="M6">
        <v>9.80145351553251E-2</v>
      </c>
      <c r="N6">
        <v>0.3603381397444958</v>
      </c>
      <c r="O6">
        <v>0.14466062733014778</v>
      </c>
      <c r="P6">
        <v>0.49534624988298959</v>
      </c>
      <c r="Q6">
        <v>0.31701138328924533</v>
      </c>
      <c r="R6">
        <v>0.38356076817214441</v>
      </c>
    </row>
    <row r="7" spans="2:18">
      <c r="B7">
        <v>2.2039217137676097</v>
      </c>
      <c r="C7">
        <v>2.3481004981403775</v>
      </c>
      <c r="D7">
        <v>2.378278716305112</v>
      </c>
      <c r="E7">
        <v>2.6461403107335482</v>
      </c>
      <c r="F7">
        <v>1.7637327119139985</v>
      </c>
      <c r="G7">
        <v>1.0358452111568268</v>
      </c>
    </row>
    <row r="8" spans="2:18">
      <c r="B8">
        <v>84</v>
      </c>
      <c r="C8">
        <v>80</v>
      </c>
      <c r="D8">
        <v>68</v>
      </c>
      <c r="E8">
        <v>93</v>
      </c>
      <c r="F8">
        <v>82</v>
      </c>
      <c r="G8">
        <v>82.581746504016664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</row>
    <row r="9" spans="2:18">
      <c r="B9">
        <v>0</v>
      </c>
      <c r="C9">
        <v>0</v>
      </c>
      <c r="D9">
        <v>0</v>
      </c>
      <c r="E9">
        <v>0</v>
      </c>
      <c r="F9">
        <v>0</v>
      </c>
      <c r="G9">
        <v>0.47870193029721675</v>
      </c>
    </row>
    <row r="10" spans="2:18">
      <c r="B10">
        <v>2601</v>
      </c>
      <c r="C10">
        <v>2484</v>
      </c>
      <c r="D10">
        <v>2157</v>
      </c>
      <c r="E10">
        <v>3435</v>
      </c>
      <c r="F10">
        <v>2767</v>
      </c>
      <c r="G10">
        <v>13444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16"/>
  <sheetViews>
    <sheetView workbookViewId="0">
      <selection activeCell="B16" sqref="B16"/>
    </sheetView>
  </sheetViews>
  <sheetFormatPr defaultRowHeight="14.4"/>
  <sheetData>
    <row r="2" spans="2:18">
      <c r="B2">
        <v>0.75757575757575757</v>
      </c>
      <c r="C2">
        <v>0.72420907840440163</v>
      </c>
      <c r="D2">
        <v>0.7255067567567568</v>
      </c>
      <c r="E2">
        <v>0.71811740890688258</v>
      </c>
      <c r="F2">
        <v>0.74143302180685355</v>
      </c>
      <c r="G2">
        <v>0.73286604361370722</v>
      </c>
      <c r="H2">
        <v>0.14499467094912871</v>
      </c>
      <c r="I2">
        <v>0.22423457576022854</v>
      </c>
      <c r="J2">
        <v>8.2628443101935664E-2</v>
      </c>
      <c r="K2">
        <v>0.43846447075886552</v>
      </c>
      <c r="L2">
        <v>0.96031502368815169</v>
      </c>
      <c r="M2">
        <v>0.78524559628255819</v>
      </c>
      <c r="N2">
        <v>0.40150204749040386</v>
      </c>
      <c r="O2">
        <v>0.7755684662753165</v>
      </c>
      <c r="P2">
        <v>0.51327188018247405</v>
      </c>
      <c r="Q2">
        <v>0.25177727527600247</v>
      </c>
      <c r="R2">
        <v>0.40609768554263997</v>
      </c>
    </row>
    <row r="3" spans="2:18">
      <c r="B3">
        <v>1.6353148457536527E-2</v>
      </c>
      <c r="C3">
        <v>1.5959764906511617E-2</v>
      </c>
      <c r="D3">
        <v>2.0683471266424752E-2</v>
      </c>
      <c r="E3">
        <v>1.5694316621148546E-2</v>
      </c>
      <c r="F3">
        <v>1.2925152343539121E-2</v>
      </c>
      <c r="G3">
        <v>7.3500102272566585E-3</v>
      </c>
    </row>
    <row r="4" spans="2:18">
      <c r="B4">
        <v>43.164985590778095</v>
      </c>
      <c r="C4">
        <v>43.168630338733429</v>
      </c>
      <c r="D4">
        <v>42.979648473635521</v>
      </c>
      <c r="E4">
        <v>43.956037840845852</v>
      </c>
      <c r="F4">
        <v>43.052387267904507</v>
      </c>
      <c r="G4">
        <v>43.313095905776784</v>
      </c>
      <c r="H4">
        <v>0.99700803952696226</v>
      </c>
      <c r="I4">
        <v>0.83044253037138127</v>
      </c>
      <c r="J4">
        <v>0.34573317385672309</v>
      </c>
      <c r="K4">
        <v>0.8840034922181168</v>
      </c>
      <c r="L4">
        <v>0.85286066999269106</v>
      </c>
      <c r="M4">
        <v>0.42930205296274615</v>
      </c>
      <c r="N4">
        <v>0.90162587075367118</v>
      </c>
      <c r="O4">
        <v>0.27440578500509155</v>
      </c>
      <c r="P4">
        <v>0.93014999237988283</v>
      </c>
      <c r="Q4">
        <v>0.26017138358363184</v>
      </c>
      <c r="R4">
        <v>0.79169908028250224</v>
      </c>
    </row>
    <row r="5" spans="2:18">
      <c r="B5">
        <v>0.57346787857457449</v>
      </c>
      <c r="C5">
        <v>0.78645676828459266</v>
      </c>
      <c r="D5">
        <v>0.65009706584433802</v>
      </c>
      <c r="E5">
        <v>0.6123643223001326</v>
      </c>
      <c r="F5">
        <v>0.51802098239343519</v>
      </c>
      <c r="G5">
        <v>0.28321173480942369</v>
      </c>
    </row>
    <row r="6" spans="2:18">
      <c r="B6">
        <v>3350.4658792220853</v>
      </c>
      <c r="C6">
        <v>3132.7842326696609</v>
      </c>
      <c r="D6">
        <v>3128.8149989832682</v>
      </c>
      <c r="E6">
        <v>3371.29292765629</v>
      </c>
      <c r="F6">
        <v>3278.9941863549407</v>
      </c>
      <c r="G6">
        <v>3265.3260479526375</v>
      </c>
      <c r="H6">
        <v>0.10403489047910625</v>
      </c>
      <c r="I6">
        <v>8.3923459464375447E-2</v>
      </c>
      <c r="J6">
        <v>0.88269742078517188</v>
      </c>
      <c r="K6">
        <v>0.63265149369783635</v>
      </c>
      <c r="L6">
        <v>0.97558459424566024</v>
      </c>
      <c r="M6">
        <v>9.67974878790821E-2</v>
      </c>
      <c r="N6">
        <v>0.33446670969771986</v>
      </c>
      <c r="O6">
        <v>7.9706007672463858E-2</v>
      </c>
      <c r="P6">
        <v>0.30527085805950144</v>
      </c>
      <c r="Q6">
        <v>0.55972589471336254</v>
      </c>
      <c r="R6">
        <v>0.2043905104573617</v>
      </c>
    </row>
    <row r="7" spans="2:18">
      <c r="B7">
        <v>92.983222399929446</v>
      </c>
      <c r="C7">
        <v>95.854019203452694</v>
      </c>
      <c r="D7">
        <v>87.665543577217775</v>
      </c>
      <c r="E7">
        <v>106.43886659714609</v>
      </c>
      <c r="F7">
        <v>117.29715428449401</v>
      </c>
      <c r="G7">
        <v>46.787766210159468</v>
      </c>
    </row>
    <row r="8" spans="2:18">
      <c r="B8">
        <v>0.89094796863863146</v>
      </c>
      <c r="C8">
        <v>0.8985611510791367</v>
      </c>
      <c r="D8">
        <v>0.8929889298892989</v>
      </c>
      <c r="E8">
        <v>0.91058694459681844</v>
      </c>
      <c r="F8">
        <v>0.89388851578240425</v>
      </c>
      <c r="G8">
        <v>0.89831687300041729</v>
      </c>
      <c r="H8">
        <v>0.62838538707119929</v>
      </c>
      <c r="I8">
        <v>0.91218530924559094</v>
      </c>
      <c r="J8">
        <v>0.20222623541417198</v>
      </c>
      <c r="K8">
        <v>0.84525371285959072</v>
      </c>
      <c r="L8">
        <v>0.75418157536350705</v>
      </c>
      <c r="M8">
        <v>0.40725396259983682</v>
      </c>
      <c r="N8">
        <v>0.7417774139437292</v>
      </c>
      <c r="O8">
        <v>0.31461095983843668</v>
      </c>
      <c r="P8">
        <v>0.95831663264738354</v>
      </c>
      <c r="Q8">
        <v>0.22656457326077012</v>
      </c>
      <c r="R8">
        <v>0.68473073534592177</v>
      </c>
    </row>
    <row r="9" spans="2:18">
      <c r="B9">
        <v>1.1702510413535414E-2</v>
      </c>
      <c r="C9">
        <v>1.0534253931094962E-2</v>
      </c>
      <c r="D9">
        <v>1.437739815989912E-2</v>
      </c>
      <c r="E9">
        <v>9.9874959754338993E-3</v>
      </c>
      <c r="F9">
        <v>9.5196619294064394E-3</v>
      </c>
      <c r="G9">
        <v>4.9431538282417196E-3</v>
      </c>
    </row>
    <row r="10" spans="2:18">
      <c r="B10">
        <v>92.740644490644485</v>
      </c>
      <c r="C10">
        <v>92.161344537815125</v>
      </c>
      <c r="D10">
        <v>93.608156028368796</v>
      </c>
      <c r="E10">
        <v>93.670308232539995</v>
      </c>
      <c r="F10">
        <v>93.294007490636702</v>
      </c>
      <c r="G10">
        <v>93.136534653465347</v>
      </c>
      <c r="H10">
        <v>0.56969277386966111</v>
      </c>
      <c r="I10">
        <v>0.28614076558144153</v>
      </c>
      <c r="J10">
        <v>0.20090379680009074</v>
      </c>
      <c r="K10">
        <v>0.49657573988885551</v>
      </c>
      <c r="L10">
        <v>0.16666616588766409</v>
      </c>
      <c r="M10">
        <v>0.12355286718446722</v>
      </c>
      <c r="N10">
        <v>0.27869595046373485</v>
      </c>
      <c r="O10">
        <v>0.93468338047388877</v>
      </c>
      <c r="P10">
        <v>0.70953724919007843</v>
      </c>
      <c r="Q10">
        <v>0.62069828032119567</v>
      </c>
      <c r="R10">
        <v>0.45527215536151661</v>
      </c>
    </row>
    <row r="11" spans="2:18">
      <c r="B11">
        <v>0.55282250572746672</v>
      </c>
      <c r="C11">
        <v>0.8571863924740567</v>
      </c>
      <c r="D11">
        <v>0.59628750271332087</v>
      </c>
      <c r="E11">
        <v>0.47088171102994425</v>
      </c>
      <c r="F11">
        <v>0.59813613221561635</v>
      </c>
      <c r="G11">
        <v>0.27427897406253854</v>
      </c>
    </row>
    <row r="12" spans="2:18">
      <c r="B12">
        <v>0.66059723233794609</v>
      </c>
      <c r="C12">
        <v>0.67282127031019201</v>
      </c>
      <c r="D12">
        <v>0.64727954971857415</v>
      </c>
      <c r="E12">
        <v>0.66590779738190098</v>
      </c>
      <c r="F12">
        <v>0.64131193300767619</v>
      </c>
      <c r="G12">
        <v>0.65831304596878137</v>
      </c>
      <c r="H12">
        <v>0.65159300978140977</v>
      </c>
      <c r="I12">
        <v>0.66760654313445467</v>
      </c>
      <c r="J12">
        <v>0.83440606086429758</v>
      </c>
      <c r="K12">
        <v>0.44772883942525554</v>
      </c>
      <c r="L12">
        <v>0.40561666656905471</v>
      </c>
      <c r="M12">
        <v>0.78216386659640913</v>
      </c>
      <c r="N12">
        <v>0.20826802408335579</v>
      </c>
      <c r="O12">
        <v>0.52398114110239336</v>
      </c>
      <c r="P12">
        <v>0.83807358955494893</v>
      </c>
      <c r="Q12">
        <v>0.28922208175547037</v>
      </c>
      <c r="R12">
        <v>0.71432580686210834</v>
      </c>
    </row>
    <row r="13" spans="2:18">
      <c r="B13">
        <v>1.9423997431028767E-2</v>
      </c>
      <c r="C13">
        <v>1.8897263636439343E-2</v>
      </c>
      <c r="D13">
        <v>2.4231680186722674E-2</v>
      </c>
      <c r="E13">
        <v>1.6421808697529815E-2</v>
      </c>
      <c r="F13">
        <v>1.6388095093544858E-2</v>
      </c>
      <c r="G13">
        <v>8.4013520320712562E-3</v>
      </c>
    </row>
    <row r="14" spans="2:18">
      <c r="B14">
        <v>0.5709342560553633</v>
      </c>
      <c r="C14">
        <v>0.58534621578099844</v>
      </c>
      <c r="D14">
        <v>0.54891052387575334</v>
      </c>
      <c r="E14">
        <v>0.57525473071324595</v>
      </c>
      <c r="F14">
        <v>0.58005059631369715</v>
      </c>
      <c r="G14">
        <v>0.57304373698304079</v>
      </c>
      <c r="H14">
        <v>0.64077094109322574</v>
      </c>
      <c r="I14">
        <v>0.50294989339464835</v>
      </c>
      <c r="J14">
        <v>0.87878634098719388</v>
      </c>
      <c r="K14">
        <v>0.7691511441553659</v>
      </c>
      <c r="L14">
        <v>0.26079713310150066</v>
      </c>
      <c r="M14">
        <v>0.71586946104191629</v>
      </c>
      <c r="N14">
        <v>0.8621854361658372</v>
      </c>
      <c r="O14">
        <v>0.37890253494945103</v>
      </c>
      <c r="P14">
        <v>0.33881372498136075</v>
      </c>
      <c r="Q14">
        <v>0.86364045915160248</v>
      </c>
      <c r="R14">
        <v>0.83298248713567424</v>
      </c>
    </row>
    <row r="15" spans="2:18">
      <c r="B15">
        <v>2.2250458745590236E-2</v>
      </c>
      <c r="C15">
        <v>2.1470106216884183E-2</v>
      </c>
      <c r="D15">
        <v>2.4247925471876899E-2</v>
      </c>
      <c r="E15">
        <v>1.7598853878836161E-2</v>
      </c>
      <c r="F15">
        <v>2.1732379000243485E-2</v>
      </c>
      <c r="G15">
        <v>9.4307779526642318E-3</v>
      </c>
    </row>
    <row r="16" spans="2:18">
      <c r="B16">
        <v>1485</v>
      </c>
      <c r="C16">
        <v>1454</v>
      </c>
      <c r="D16">
        <v>1184</v>
      </c>
      <c r="E16">
        <v>1976</v>
      </c>
      <c r="F16">
        <v>1605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63"/>
  <sheetViews>
    <sheetView tabSelected="1" workbookViewId="0">
      <selection activeCell="H29" sqref="A2:H29"/>
    </sheetView>
  </sheetViews>
  <sheetFormatPr defaultRowHeight="14.4"/>
  <cols>
    <col min="1" max="1" width="22.44140625" bestFit="1" customWidth="1"/>
    <col min="2" max="2" width="16.109375" style="1" customWidth="1"/>
    <col min="3" max="3" width="8.88671875" style="1"/>
    <col min="4" max="4" width="10.5546875" style="1" bestFit="1" customWidth="1"/>
    <col min="5" max="6" width="9.5546875" style="1" bestFit="1" customWidth="1"/>
    <col min="7" max="7" width="10.5546875" style="1" bestFit="1" customWidth="1"/>
    <col min="8" max="8" width="11.6640625" style="1" bestFit="1" customWidth="1"/>
  </cols>
  <sheetData>
    <row r="2" spans="1:8">
      <c r="A2" s="6"/>
      <c r="B2" s="18"/>
      <c r="C2" s="21" t="s">
        <v>12</v>
      </c>
      <c r="D2" s="21"/>
      <c r="E2" s="21"/>
      <c r="F2" s="21"/>
      <c r="G2" s="21"/>
      <c r="H2" s="7"/>
    </row>
    <row r="3" spans="1:8" ht="15" thickBot="1">
      <c r="A3" s="2"/>
      <c r="B3" s="17"/>
      <c r="C3" s="4"/>
      <c r="D3" s="20" t="s">
        <v>0</v>
      </c>
      <c r="E3" s="20"/>
      <c r="F3" s="20" t="s">
        <v>1</v>
      </c>
      <c r="G3" s="20"/>
      <c r="H3" s="4"/>
    </row>
    <row r="4" spans="1:8" ht="15" thickTop="1">
      <c r="B4" s="1" t="s">
        <v>27</v>
      </c>
      <c r="C4" s="1" t="s">
        <v>2</v>
      </c>
      <c r="D4" s="1" t="s">
        <v>3</v>
      </c>
      <c r="E4" s="1" t="s">
        <v>20</v>
      </c>
      <c r="F4" s="1" t="s">
        <v>3</v>
      </c>
      <c r="G4" s="1" t="s">
        <v>20</v>
      </c>
      <c r="H4" s="1" t="s">
        <v>13</v>
      </c>
    </row>
    <row r="5" spans="1:8" ht="15" thickBot="1">
      <c r="A5" s="2"/>
      <c r="B5" s="20" t="s">
        <v>4</v>
      </c>
      <c r="C5" s="20"/>
      <c r="D5" s="20"/>
      <c r="E5" s="20"/>
      <c r="F5" s="20"/>
      <c r="G5" s="20"/>
      <c r="H5" s="20"/>
    </row>
    <row r="6" spans="1:8" ht="15" thickTop="1">
      <c r="A6" t="s">
        <v>14</v>
      </c>
      <c r="B6" s="1">
        <f>ROUND(SS_admin!G2,2)</f>
        <v>1945.64</v>
      </c>
      <c r="C6" s="1">
        <f>ROUND(SS_admin!B2,2)</f>
        <v>1994.51</v>
      </c>
      <c r="D6" s="1" t="str">
        <f>CONCATENATE(ROUND(SS_admin!C2,2),IF(SS_admin!H2&lt;=0.01,"***",IF(SS_admin!H2&lt;0.05,"**",IF(SS_admin!H2&lt;0.1,"*",""))))</f>
        <v>1953.85</v>
      </c>
      <c r="E6" s="1" t="str">
        <f>CONCATENATE(ROUND(SS_admin!D2,2),IF(SS_admin!I2&lt;=0.01,"***",IF(SS_admin!I2&lt;0.05,"**",IF(SS_admin!I2&lt;0.1,"*",""))))</f>
        <v>1837.77**</v>
      </c>
      <c r="F6" s="1" t="str">
        <f>CONCATENATE(ROUND(SS_admin!E2,2),IF(SS_admin!J2&lt;=0.01,"***",IF(SS_admin!J2&lt;0.05,"**",IF(SS_admin!J2&lt;0.1,"*",""))))</f>
        <v>1975.09</v>
      </c>
      <c r="G6" s="1" t="str">
        <f>CONCATENATE(ROUND(SS_admin!F2,2),IF(SS_admin!K2&lt;=0.01,"***",IF(SS_admin!K2&lt;0.05,"**",IF(SS_admin!K2&lt;0.1,"*",""))))</f>
        <v>1939.55</v>
      </c>
      <c r="H6" s="1">
        <f>ROUND(SS_admin!R2,2)</f>
        <v>0.11</v>
      </c>
    </row>
    <row r="7" spans="1:8">
      <c r="B7" s="1" t="str">
        <f>CONCATENATE("(",ROUND(SS_admin!G3,2),")")</f>
        <v>(21.97)</v>
      </c>
      <c r="C7" s="1" t="str">
        <f>CONCATENATE("(",ROUND(SS_admin!B3,2),")")</f>
        <v>(57.28)</v>
      </c>
      <c r="D7" s="1" t="str">
        <f>CONCATENATE("(",ROUND(SS_admin!C3,2),")")</f>
        <v>(44.31)</v>
      </c>
      <c r="E7" s="1" t="str">
        <f>CONCATENATE("(",ROUND(SS_admin!D3,2),")")</f>
        <v>(42.12)</v>
      </c>
      <c r="F7" s="1" t="str">
        <f>CONCATENATE("(",ROUND(SS_admin!E3,2),")")</f>
        <v>(42.42)</v>
      </c>
      <c r="G7" s="1" t="str">
        <f>CONCATENATE("(",ROUND(SS_admin!F3,2),")")</f>
        <v>(54.48)</v>
      </c>
    </row>
    <row r="8" spans="1:8">
      <c r="A8" t="s">
        <v>5</v>
      </c>
      <c r="B8" s="1">
        <f>ROUND(SS_admin!G4,2)</f>
        <v>0.18</v>
      </c>
      <c r="C8" s="1">
        <f>ROUND(SS_admin!B4,2)</f>
        <v>0.18</v>
      </c>
      <c r="D8" s="1" t="str">
        <f>CONCATENATE(ROUND(SS_admin!C4,2),IF(SS_admin!H4&lt;=0.01,"***",IF(SS_admin!H4&lt;0.05,"**",IF(SS_admin!H4&lt;0.1,"*",""))))</f>
        <v>0.16</v>
      </c>
      <c r="E8" s="1" t="str">
        <f>CONCATENATE(ROUND(SS_admin!D4,2),IF(SS_admin!I4&lt;=0.01,"***",IF(SS_admin!I4&lt;0.05,"**",IF(SS_admin!I4&lt;0.1,"*",""))))</f>
        <v>0.17</v>
      </c>
      <c r="F8" s="1" t="str">
        <f>CONCATENATE(ROUND(SS_admin!E4,2),IF(SS_admin!J4&lt;=0.01,"***",IF(SS_admin!J4&lt;0.05,"**",IF(SS_admin!J4&lt;0.1,"*",""))))</f>
        <v>0.19</v>
      </c>
      <c r="G8" s="1" t="str">
        <f>CONCATENATE(ROUND(SS_admin!F4,2),IF(SS_admin!K4&lt;=0.01,"***",IF(SS_admin!K4&lt;0.05,"**",IF(SS_admin!K4&lt;0.1,"*",""))))</f>
        <v>0.21</v>
      </c>
      <c r="H8" s="1">
        <f>ROUND(SS_admin!R4,2)</f>
        <v>0.96</v>
      </c>
    </row>
    <row r="9" spans="1:8">
      <c r="B9" s="1" t="str">
        <f>CONCATENATE("(",ROUND(SS_admin!G5,2),")")</f>
        <v>(0.02)</v>
      </c>
      <c r="C9" s="1" t="str">
        <f>CONCATENATE("(",ROUND(SS_admin!B5,2),")")</f>
        <v>(0.05)</v>
      </c>
      <c r="D9" s="1" t="str">
        <f>CONCATENATE("(",ROUND(SS_admin!C5,2),")")</f>
        <v>(0.05)</v>
      </c>
      <c r="E9" s="1" t="str">
        <f>CONCATENATE("(",ROUND(SS_admin!D5,2),")")</f>
        <v>(0.06)</v>
      </c>
      <c r="F9" s="1" t="str">
        <f>CONCATENATE("(",ROUND(SS_admin!E5,2),")")</f>
        <v>(0.06)</v>
      </c>
      <c r="G9" s="1" t="str">
        <f>CONCATENATE("(",ROUND(SS_admin!F5,2),")")</f>
        <v>(0.05)</v>
      </c>
    </row>
    <row r="10" spans="1:8">
      <c r="A10" t="s">
        <v>29</v>
      </c>
      <c r="B10" s="1">
        <f>ROUND(SS_admin!G6,2)</f>
        <v>33.03</v>
      </c>
      <c r="C10" s="1">
        <f>ROUND(SS_admin!B6,2)</f>
        <v>30.96</v>
      </c>
      <c r="D10" s="1" t="str">
        <f>CONCATENATE(ROUND(SS_admin!C6,2),IF(SS_admin!H6&lt;=0.01,"***",IF(SS_admin!H6&lt;0.05,"**",IF(SS_admin!H6&lt;0.1,"*",""))))</f>
        <v>31.05</v>
      </c>
      <c r="E10" s="1" t="str">
        <f>CONCATENATE(ROUND(SS_admin!D6,2),IF(SS_admin!I6&lt;=0.01,"***",IF(SS_admin!I6&lt;0.05,"**",IF(SS_admin!I6&lt;0.1,"*",""))))</f>
        <v>31.72</v>
      </c>
      <c r="F10" s="1" t="str">
        <f>CONCATENATE(ROUND(SS_admin!E6,2),IF(SS_admin!J6&lt;=0.01,"***",IF(SS_admin!J6&lt;0.05,"**",IF(SS_admin!J6&lt;0.1,"*",""))))</f>
        <v>36.94*</v>
      </c>
      <c r="G10" s="1" t="str">
        <f>CONCATENATE(ROUND(SS_admin!F6,2),IF(SS_admin!K6&lt;=0.01,"***",IF(SS_admin!K6&lt;0.05,"**",IF(SS_admin!K6&lt;0.1,"*",""))))</f>
        <v>33.74</v>
      </c>
      <c r="H10" s="1">
        <f>ROUND(SS_admin!R6,2)</f>
        <v>0.38</v>
      </c>
    </row>
    <row r="11" spans="1:8">
      <c r="B11" s="1" t="str">
        <f>CONCATENATE("(",ROUND(SS_admin!G7,2),")")</f>
        <v>(1.04)</v>
      </c>
      <c r="C11" s="1" t="str">
        <f>CONCATENATE("(",ROUND(SS_admin!B7,2),")")</f>
        <v>(2.2)</v>
      </c>
      <c r="D11" s="1" t="str">
        <f>CONCATENATE("(",ROUND(SS_admin!C7,2),")")</f>
        <v>(2.35)</v>
      </c>
      <c r="E11" s="1" t="str">
        <f>CONCATENATE("(",ROUND(SS_admin!D7,2),")")</f>
        <v>(2.38)</v>
      </c>
      <c r="F11" s="1" t="str">
        <f>CONCATENATE("(",ROUND(SS_admin!E7,2),")")</f>
        <v>(2.65)</v>
      </c>
      <c r="G11" s="1" t="str">
        <f>CONCATENATE("(",ROUND(SS_admin!F7,2),")")</f>
        <v>(1.76)</v>
      </c>
      <c r="H11" s="11"/>
    </row>
    <row r="12" spans="1:8">
      <c r="A12" s="15" t="s">
        <v>22</v>
      </c>
      <c r="B12" s="16" t="s">
        <v>28</v>
      </c>
      <c r="C12" s="16">
        <f>SS_admin!B8</f>
        <v>84</v>
      </c>
      <c r="D12" s="16">
        <f>SS_admin!C8</f>
        <v>80</v>
      </c>
      <c r="E12" s="16">
        <f>SS_admin!D8</f>
        <v>68</v>
      </c>
      <c r="F12" s="16">
        <f>SS_admin!E8</f>
        <v>93</v>
      </c>
      <c r="G12" s="16">
        <f>SS_admin!F8</f>
        <v>82</v>
      </c>
      <c r="H12" s="16"/>
    </row>
    <row r="13" spans="1:8">
      <c r="A13" s="14" t="s">
        <v>11</v>
      </c>
      <c r="B13" s="8">
        <f>ROUND(SS_admin!G10,2)</f>
        <v>13444</v>
      </c>
      <c r="C13" s="8">
        <f>ROUND(SS_admin!B10,2)</f>
        <v>2601</v>
      </c>
      <c r="D13" s="8">
        <f>ROUND(SS_admin!C10,2)</f>
        <v>2484</v>
      </c>
      <c r="E13" s="8">
        <f>ROUND(SS_admin!D10,2)</f>
        <v>2157</v>
      </c>
      <c r="F13" s="8">
        <f>ROUND(SS_admin!E10,2)</f>
        <v>3435</v>
      </c>
      <c r="G13" s="8">
        <f>ROUND(SS_admin!F10,2)</f>
        <v>2767</v>
      </c>
      <c r="H13" s="8"/>
    </row>
    <row r="14" spans="1:8" ht="15" thickBot="1">
      <c r="A14" s="2"/>
      <c r="B14" s="20" t="s">
        <v>6</v>
      </c>
      <c r="C14" s="20"/>
      <c r="D14" s="20"/>
      <c r="E14" s="20"/>
      <c r="F14" s="20"/>
      <c r="G14" s="20"/>
      <c r="H14" s="20"/>
    </row>
    <row r="15" spans="1:8" ht="15" thickTop="1">
      <c r="A15" t="s">
        <v>7</v>
      </c>
      <c r="B15" s="1">
        <f>ROUND(SS_survey!G2,2)</f>
        <v>0.73</v>
      </c>
      <c r="C15" s="1">
        <f>ROUND(SS_survey!B2,2)</f>
        <v>0.76</v>
      </c>
      <c r="D15" s="1" t="str">
        <f>CONCATENATE(ROUND(SS_survey!C2,2),IF(SS_survey!H2&lt;=0.01,"***",IF(SS_survey!H2&lt;0.05,"**",IF(SS_survey!H2&lt;0.1,"*",""))))</f>
        <v>0.72</v>
      </c>
      <c r="E15" s="1" t="str">
        <f>CONCATENATE(ROUND(SS_survey!D2,2),IF(SS_survey!I2&lt;=0.01,"***",IF(SS_survey!I2&lt;0.05,"**",IF(SS_survey!I2&lt;0.1,"*",""))))</f>
        <v>0.73</v>
      </c>
      <c r="F15" s="1" t="str">
        <f>CONCATENATE(ROUND(SS_survey!E2,2),IF(SS_survey!J2&lt;=0.01,"***",IF(SS_survey!J2&lt;0.05,"**",IF(SS_survey!J2&lt;0.1,"*",""))))</f>
        <v>0.72*</v>
      </c>
      <c r="G15" s="1" t="str">
        <f>CONCATENATE(ROUND(SS_survey!F2,2),IF(SS_survey!K2&lt;=0.01,"***",IF(SS_survey!K2&lt;0.05,"**",IF(SS_survey!K2&lt;0.1,"*",""))))</f>
        <v>0.74</v>
      </c>
      <c r="H15" s="1">
        <f>ROUND(SS_survey!R2,2)</f>
        <v>0.41</v>
      </c>
    </row>
    <row r="16" spans="1:8">
      <c r="B16" s="1" t="str">
        <f>CONCATENATE("(",ROUND(SS_survey!G3,2),")")</f>
        <v>(0.01)</v>
      </c>
      <c r="C16" s="1" t="str">
        <f>CONCATENATE("(",ROUND(SS_survey!B3,2),")")</f>
        <v>(0.02)</v>
      </c>
      <c r="D16" s="1" t="str">
        <f>CONCATENATE("(",ROUND(SS_survey!C3,2),")")</f>
        <v>(0.02)</v>
      </c>
      <c r="E16" s="1" t="str">
        <f>CONCATENATE("(",ROUND(SS_survey!D3,2),")")</f>
        <v>(0.02)</v>
      </c>
      <c r="F16" s="1" t="str">
        <f>CONCATENATE("(",ROUND(SS_survey!E3,2),")")</f>
        <v>(0.02)</v>
      </c>
      <c r="G16" s="1" t="str">
        <f>CONCATENATE("(",ROUND(SS_survey!F3,2),")")</f>
        <v>(0.01)</v>
      </c>
    </row>
    <row r="17" spans="1:8">
      <c r="A17" t="s">
        <v>8</v>
      </c>
      <c r="B17" s="1">
        <f>ROUND(SS_survey!G4,2)</f>
        <v>43.31</v>
      </c>
      <c r="C17" s="1">
        <f>ROUND(SS_survey!B4,2)</f>
        <v>43.16</v>
      </c>
      <c r="D17" s="1" t="str">
        <f>CONCATENATE(ROUND(SS_survey!C4,2),IF(SS_survey!H4&lt;=0.01,"***",IF(SS_survey!H4&lt;0.05,"**",IF(SS_survey!H4&lt;0.1,"*",""))))</f>
        <v>43.17</v>
      </c>
      <c r="E17" s="1" t="str">
        <f>CONCATENATE(ROUND(SS_survey!D4,2),IF(SS_survey!I4&lt;=0.01,"***",IF(SS_survey!I4&lt;0.05,"**",IF(SS_survey!I4&lt;0.1,"*",""))))</f>
        <v>42.98</v>
      </c>
      <c r="F17" s="1" t="str">
        <f>CONCATENATE(ROUND(SS_survey!E4,2),IF(SS_survey!J4&lt;=0.01,"***",IF(SS_survey!J4&lt;0.05,"**",IF(SS_survey!J4&lt;0.1,"*",""))))</f>
        <v>43.96</v>
      </c>
      <c r="G17" s="1" t="str">
        <f>CONCATENATE(ROUND(SS_survey!F4,2),IF(SS_survey!K4&lt;=0.01,"***",IF(SS_survey!K4&lt;0.05,"**",IF(SS_survey!K4&lt;0.1,"*",""))))</f>
        <v>43.05</v>
      </c>
      <c r="H17" s="1">
        <f>ROUND(SS_survey!R4,2)</f>
        <v>0.79</v>
      </c>
    </row>
    <row r="18" spans="1:8">
      <c r="B18" s="1" t="str">
        <f>CONCATENATE("(",ROUND(SS_survey!G5,2),")")</f>
        <v>(0.28)</v>
      </c>
      <c r="C18" s="1" t="str">
        <f>CONCATENATE("(",ROUND(SS_survey!B5,2),")")</f>
        <v>(0.57)</v>
      </c>
      <c r="D18" s="1" t="str">
        <f>CONCATENATE("(",ROUND(SS_survey!C5,2),")")</f>
        <v>(0.79)</v>
      </c>
      <c r="E18" s="1" t="str">
        <f>CONCATENATE("(",ROUND(SS_survey!D5,2),")")</f>
        <v>(0.65)</v>
      </c>
      <c r="F18" s="1" t="str">
        <f>CONCATENATE("(",ROUND(SS_survey!E5,2),")")</f>
        <v>(0.61)</v>
      </c>
      <c r="G18" s="1" t="str">
        <f>CONCATENATE("(",ROUND(SS_survey!F5,2),")")</f>
        <v>(0.52)</v>
      </c>
    </row>
    <row r="19" spans="1:8">
      <c r="A19" t="s">
        <v>18</v>
      </c>
      <c r="B19" s="1">
        <f>ROUND(SS_survey!G6,2)</f>
        <v>3265.33</v>
      </c>
      <c r="C19" s="1">
        <f>ROUND(SS_survey!B6,2)</f>
        <v>3350.47</v>
      </c>
      <c r="D19" s="1" t="str">
        <f>CONCATENATE(ROUND(SS_survey!C6,2),IF(SS_survey!H6&lt;=0.01,"***",IF(SS_survey!H6&lt;0.05,"**",IF(SS_survey!H6&lt;0.1,"*",""))))</f>
        <v>3132.78</v>
      </c>
      <c r="E19" s="1" t="str">
        <f>CONCATENATE(ROUND(SS_survey!D6,2),IF(SS_survey!I6&lt;=0.01,"***",IF(SS_survey!I6&lt;0.05,"**",IF(SS_survey!I6&lt;0.1,"*",""))))</f>
        <v>3128.81*</v>
      </c>
      <c r="F19" s="1" t="str">
        <f>CONCATENATE(ROUND(SS_survey!E6,2),IF(SS_survey!J6&lt;=0.01,"***",IF(SS_survey!J6&lt;0.05,"**",IF(SS_survey!J6&lt;0.1,"*",""))))</f>
        <v>3371.29</v>
      </c>
      <c r="G19" s="1" t="str">
        <f>CONCATENATE(ROUND(SS_survey!F6,2),IF(SS_survey!K6&lt;=0.01,"***",IF(SS_survey!K6&lt;0.05,"**",IF(SS_survey!K6&lt;0.1,"*",""))))</f>
        <v>3278.99</v>
      </c>
      <c r="H19" s="1">
        <f>ROUND(SS_survey!R6,2)</f>
        <v>0.2</v>
      </c>
    </row>
    <row r="20" spans="1:8">
      <c r="B20" s="1" t="str">
        <f>CONCATENATE("(",ROUND(SS_survey!G7,2),")")</f>
        <v>(46.79)</v>
      </c>
      <c r="C20" s="1" t="str">
        <f>CONCATENATE("(",ROUND(SS_survey!B7,2),")")</f>
        <v>(92.98)</v>
      </c>
      <c r="D20" s="1" t="str">
        <f>CONCATENATE("(",ROUND(SS_survey!C7,2),")")</f>
        <v>(95.85)</v>
      </c>
      <c r="E20" s="1" t="str">
        <f>CONCATENATE("(",ROUND(SS_survey!D7,2),")")</f>
        <v>(87.67)</v>
      </c>
      <c r="F20" s="1" t="str">
        <f>CONCATENATE("(",ROUND(SS_survey!E7,2),")")</f>
        <v>(106.44)</v>
      </c>
      <c r="G20" s="1" t="str">
        <f>CONCATENATE("(",ROUND(SS_survey!F7,2),")")</f>
        <v>(117.3)</v>
      </c>
    </row>
    <row r="21" spans="1:8">
      <c r="A21" t="s">
        <v>9</v>
      </c>
      <c r="B21" s="1">
        <f>ROUND(SS_survey!G8,2)</f>
        <v>0.9</v>
      </c>
      <c r="C21" s="1">
        <f>ROUND(SS_survey!B8,2)</f>
        <v>0.89</v>
      </c>
      <c r="D21" s="1" t="str">
        <f>CONCATENATE(ROUND(SS_survey!C8,2),IF(SS_survey!H8&lt;=0.01,"***",IF(SS_survey!H8&lt;0.05,"**",IF(SS_survey!H8&lt;0.1,"*",""))))</f>
        <v>0.9</v>
      </c>
      <c r="E21" s="1" t="str">
        <f>CONCATENATE(ROUND(SS_survey!D8,2),IF(SS_survey!I8&lt;=0.01,"***",IF(SS_survey!I8&lt;0.05,"**",IF(SS_survey!I8&lt;0.1,"*",""))))</f>
        <v>0.89</v>
      </c>
      <c r="F21" s="1" t="str">
        <f>CONCATENATE(ROUND(SS_survey!E8,2),IF(SS_survey!J8&lt;=0.01,"***",IF(SS_survey!J8&lt;0.05,"**",IF(SS_survey!J8&lt;0.1,"*",""))))</f>
        <v>0.91</v>
      </c>
      <c r="G21" s="1" t="str">
        <f>CONCATENATE(ROUND(SS_survey!F8,2),IF(SS_survey!K8&lt;=0.01,"***",IF(SS_survey!K8&lt;0.05,"**",IF(SS_survey!K8&lt;0.1,"*",""))))</f>
        <v>0.89</v>
      </c>
      <c r="H21" s="1">
        <f>ROUND(SS_survey!R8,2)</f>
        <v>0.68</v>
      </c>
    </row>
    <row r="22" spans="1:8">
      <c r="B22" s="1" t="str">
        <f>CONCATENATE("(",ROUND(SS_survey!G9,2),")")</f>
        <v>(0)</v>
      </c>
      <c r="C22" s="1" t="str">
        <f>CONCATENATE("(",ROUND(SS_survey!B9,2),")")</f>
        <v>(0.01)</v>
      </c>
      <c r="D22" s="1" t="str">
        <f>CONCATENATE("(",ROUND(SS_survey!C9,2),")")</f>
        <v>(0.01)</v>
      </c>
      <c r="E22" s="1" t="str">
        <f>CONCATENATE("(",ROUND(SS_survey!D9,2),")")</f>
        <v>(0.01)</v>
      </c>
      <c r="F22" s="1" t="str">
        <f>CONCATENATE("(",ROUND(SS_survey!E9,2),")")</f>
        <v>(0.01)</v>
      </c>
      <c r="G22" s="1" t="str">
        <f>CONCATENATE("(",ROUND(SS_survey!F9,2),")")</f>
        <v>(0.01)</v>
      </c>
    </row>
    <row r="23" spans="1:8">
      <c r="A23" t="s">
        <v>19</v>
      </c>
      <c r="B23" s="1">
        <f>ROUND(SS_survey!G10,2)</f>
        <v>93.14</v>
      </c>
      <c r="C23" s="1">
        <f>ROUND(SS_survey!B10,2)</f>
        <v>92.74</v>
      </c>
      <c r="D23" s="1" t="str">
        <f>CONCATENATE(ROUND(SS_survey!C10,2),IF(SS_survey!H10&lt;=0.01,"***",IF(SS_survey!H10&lt;0.05,"**",IF(SS_survey!H10&lt;0.1,"*",""))))</f>
        <v>92.16</v>
      </c>
      <c r="E23" s="1" t="str">
        <f>CONCATENATE(ROUND(SS_survey!D10,2),IF(SS_survey!I10&lt;=0.01,"***",IF(SS_survey!I10&lt;0.05,"**",IF(SS_survey!I10&lt;0.1,"*",""))))</f>
        <v>93.61</v>
      </c>
      <c r="F23" s="1" t="str">
        <f>CONCATENATE(ROUND(SS_survey!E10,2),IF(SS_survey!J10&lt;=0.01,"***",IF(SS_survey!J10&lt;0.05,"**",IF(SS_survey!J10&lt;0.1,"*",""))))</f>
        <v>93.67</v>
      </c>
      <c r="G23" s="1" t="str">
        <f>CONCATENATE(ROUND(SS_survey!F10,2),IF(SS_survey!K10&lt;=0.01,"***",IF(SS_survey!K10&lt;0.05,"**",IF(SS_survey!K10&lt;0.1,"*",""))))</f>
        <v>93.29</v>
      </c>
      <c r="H23" s="1">
        <f>ROUND(SS_survey!R10,2)</f>
        <v>0.46</v>
      </c>
    </row>
    <row r="24" spans="1:8">
      <c r="B24" s="1" t="str">
        <f>CONCATENATE("(",ROUND(SS_survey!G11,2),")")</f>
        <v>(0.27)</v>
      </c>
      <c r="C24" s="1" t="str">
        <f>CONCATENATE("(",ROUND(SS_survey!B11,2),")")</f>
        <v>(0.55)</v>
      </c>
      <c r="D24" s="1" t="str">
        <f>CONCATENATE("(",ROUND(SS_survey!C11,2),")")</f>
        <v>(0.86)</v>
      </c>
      <c r="E24" s="1" t="str">
        <f>CONCATENATE("(",ROUND(SS_survey!D11,2),")")</f>
        <v>(0.6)</v>
      </c>
      <c r="F24" s="1" t="str">
        <f>CONCATENATE("(",ROUND(SS_survey!E11,2),")")</f>
        <v>(0.47)</v>
      </c>
      <c r="G24" s="1" t="str">
        <f>CONCATENATE("(",ROUND(SS_survey!F11,2),")")</f>
        <v>(0.6)</v>
      </c>
    </row>
    <row r="25" spans="1:8">
      <c r="A25" s="3" t="s">
        <v>10</v>
      </c>
      <c r="B25" s="1">
        <f>ROUND(SS_survey!G12,2)</f>
        <v>0.66</v>
      </c>
      <c r="C25" s="1">
        <f>ROUND(SS_survey!B12,2)</f>
        <v>0.66</v>
      </c>
      <c r="D25" s="1" t="str">
        <f>CONCATENATE(ROUND(SS_survey!C12,2),IF(SS_survey!H12&lt;=0.01,"***",IF(SS_survey!H12&lt;0.05,"**",IF(SS_survey!H12&lt;0.1,"*",""))))</f>
        <v>0.67</v>
      </c>
      <c r="E25" s="1" t="str">
        <f>CONCATENATE(ROUND(SS_survey!D12,2),IF(SS_survey!I12&lt;=0.01,"***",IF(SS_survey!I12&lt;0.05,"**",IF(SS_survey!I12&lt;0.1,"*",""))))</f>
        <v>0.65</v>
      </c>
      <c r="F25" s="1" t="str">
        <f>CONCATENATE(ROUND(SS_survey!E12,2),IF(SS_survey!J12&lt;=0.01,"***",IF(SS_survey!J12&lt;0.05,"**",IF(SS_survey!J12&lt;0.1,"*",""))))</f>
        <v>0.67</v>
      </c>
      <c r="G25" s="1" t="str">
        <f>CONCATENATE(ROUND(SS_survey!F12,2),IF(SS_survey!K12&lt;=0.01,"***",IF(SS_survey!K12&lt;0.05,"**",IF(SS_survey!K12&lt;0.1,"*",""))))</f>
        <v>0.64</v>
      </c>
      <c r="H25" s="1">
        <f>ROUND(SS_survey!R12,2)</f>
        <v>0.71</v>
      </c>
    </row>
    <row r="26" spans="1:8">
      <c r="B26" s="1" t="str">
        <f>CONCATENATE("(",ROUND(SS_survey!G13,2),")")</f>
        <v>(0.01)</v>
      </c>
      <c r="C26" s="1" t="str">
        <f>CONCATENATE("(",ROUND(SS_survey!B13,2),")")</f>
        <v>(0.02)</v>
      </c>
      <c r="D26" s="1" t="str">
        <f>CONCATENATE("(",ROUND(SS_survey!C13,2),")")</f>
        <v>(0.02)</v>
      </c>
      <c r="E26" s="1" t="str">
        <f>CONCATENATE("(",ROUND(SS_survey!D13,2),")")</f>
        <v>(0.02)</v>
      </c>
      <c r="F26" s="1" t="str">
        <f>CONCATENATE("(",ROUND(SS_survey!E13,2),")")</f>
        <v>(0.02)</v>
      </c>
      <c r="G26" s="1" t="str">
        <f>CONCATENATE("(",ROUND(SS_survey!F13,2),")")</f>
        <v>(0.02)</v>
      </c>
    </row>
    <row r="27" spans="1:8">
      <c r="A27" t="s">
        <v>23</v>
      </c>
      <c r="B27" s="1">
        <f>ROUND(SS_survey!G14,2)</f>
        <v>0.56999999999999995</v>
      </c>
      <c r="C27" s="1">
        <f>ROUND(SS_survey!B14,2)</f>
        <v>0.56999999999999995</v>
      </c>
      <c r="D27" s="1" t="str">
        <f>CONCATENATE(ROUND(SS_survey!C14,2),IF(SS_survey!H14&lt;=0.01,"***",IF(SS_survey!H14&lt;0.05,"**",IF(SS_survey!H14&lt;0.1,"*",""))))</f>
        <v>0.59</v>
      </c>
      <c r="E27" s="1" t="str">
        <f>CONCATENATE(ROUND(SS_survey!D14,2),IF(SS_survey!I14&lt;=0.01,"***",IF(SS_survey!I14&lt;0.05,"**",IF(SS_survey!I14&lt;0.1,"*",""))))</f>
        <v>0.55</v>
      </c>
      <c r="F27" s="1" t="str">
        <f>CONCATENATE(ROUND(SS_survey!E14,2),IF(SS_survey!J14&lt;=0.01,"***",IF(SS_survey!J14&lt;0.05,"**",IF(SS_survey!J14&lt;0.1,"*",""))))</f>
        <v>0.58</v>
      </c>
      <c r="G27" s="1" t="str">
        <f>CONCATENATE(ROUND(SS_survey!F14,2),IF(SS_survey!K14&lt;=0.01,"***",IF(SS_survey!K14&lt;0.05,"**",IF(SS_survey!K14&lt;0.1,"*",""))))</f>
        <v>0.58</v>
      </c>
      <c r="H27" s="1">
        <f>ROUND(SS_survey!R14,2)</f>
        <v>0.83</v>
      </c>
    </row>
    <row r="28" spans="1:8">
      <c r="B28" s="1" t="str">
        <f>CONCATENATE("(",ROUND(SS_survey!G15,2),")")</f>
        <v>(0.01)</v>
      </c>
      <c r="C28" s="1" t="str">
        <f>CONCATENATE("(",ROUND(SS_survey!B15,2),")")</f>
        <v>(0.02)</v>
      </c>
      <c r="D28" s="1" t="str">
        <f>CONCATENATE("(",ROUND(SS_survey!C15,2),")")</f>
        <v>(0.02)</v>
      </c>
      <c r="E28" s="1" t="str">
        <f>CONCATENATE("(",ROUND(SS_survey!D15,2),")")</f>
        <v>(0.02)</v>
      </c>
      <c r="F28" s="1" t="str">
        <f>CONCATENATE("(",ROUND(SS_survey!E15,2),")")</f>
        <v>(0.02)</v>
      </c>
      <c r="G28" s="1" t="str">
        <f>CONCATENATE("(",ROUND(SS_survey!F15,2),")")</f>
        <v>(0.02)</v>
      </c>
      <c r="H28" s="11"/>
    </row>
    <row r="29" spans="1:8" ht="15" thickBot="1">
      <c r="A29" s="2" t="s">
        <v>11</v>
      </c>
      <c r="B29" s="17">
        <f>SUM(C29:G29)</f>
        <v>7704</v>
      </c>
      <c r="C29" s="4">
        <f>ROUND(SS_survey!B16,2)</f>
        <v>1485</v>
      </c>
      <c r="D29" s="13">
        <f>ROUND(SS_survey!C16,2)</f>
        <v>1454</v>
      </c>
      <c r="E29" s="13">
        <f>ROUND(SS_survey!D16,2)</f>
        <v>1184</v>
      </c>
      <c r="F29" s="13">
        <f>ROUND(SS_survey!E16,2)</f>
        <v>1976</v>
      </c>
      <c r="G29" s="13">
        <f>ROUND(SS_survey!F16,2)</f>
        <v>1605</v>
      </c>
      <c r="H29" s="12"/>
    </row>
    <row r="30" spans="1:8" ht="15" thickTop="1"/>
    <row r="35" spans="1:8" ht="15" thickBot="1">
      <c r="A35" s="20" t="s">
        <v>24</v>
      </c>
      <c r="B35" s="20"/>
      <c r="C35" s="20"/>
      <c r="D35" s="20"/>
      <c r="E35" s="20"/>
      <c r="F35" s="20"/>
      <c r="G35" s="20"/>
      <c r="H35" s="20"/>
    </row>
    <row r="36" spans="1:8" ht="15.6" thickTop="1" thickBot="1">
      <c r="A36" s="2"/>
      <c r="B36" s="19"/>
      <c r="C36" s="19"/>
      <c r="D36" s="20" t="s">
        <v>0</v>
      </c>
      <c r="E36" s="20"/>
      <c r="F36" s="20" t="s">
        <v>1</v>
      </c>
      <c r="G36" s="20"/>
      <c r="H36" s="19"/>
    </row>
    <row r="37" spans="1:8" ht="15" thickTop="1">
      <c r="B37" s="1" t="s">
        <v>27</v>
      </c>
      <c r="C37" s="1" t="s">
        <v>2</v>
      </c>
      <c r="D37" s="1" t="s">
        <v>3</v>
      </c>
      <c r="E37" s="1" t="s">
        <v>20</v>
      </c>
      <c r="F37" s="1" t="s">
        <v>3</v>
      </c>
      <c r="G37" s="1" t="s">
        <v>20</v>
      </c>
      <c r="H37" s="1" t="s">
        <v>13</v>
      </c>
    </row>
    <row r="38" spans="1:8" ht="15" thickBot="1">
      <c r="A38" s="2"/>
      <c r="B38" s="20" t="s">
        <v>25</v>
      </c>
      <c r="C38" s="20"/>
      <c r="D38" s="20"/>
      <c r="E38" s="20"/>
      <c r="F38" s="20"/>
      <c r="G38" s="20"/>
      <c r="H38" s="20"/>
    </row>
    <row r="39" spans="1:8" ht="15" thickTop="1">
      <c r="A39" s="10" t="s">
        <v>15</v>
      </c>
      <c r="B39" s="11">
        <f>ROUND(SS_survey_exit!G2,2)</f>
        <v>0.94</v>
      </c>
      <c r="C39" s="11">
        <f>ROUND(SS_survey_exit!B2,2)</f>
        <v>0.96</v>
      </c>
      <c r="D39" s="11" t="str">
        <f>CONCATENATE(ROUND(SS_survey_exit!C2,2),IF(SS_survey_exit!H2&lt;=0.01,"***",IF(SS_survey_exit!H2&lt;0.05,"**",IF(SS_survey_exit!H2&lt;0.1,"*",""))))</f>
        <v>0.95</v>
      </c>
      <c r="E39" s="11" t="str">
        <f>CONCATENATE(ROUND(SS_survey_exit!D2,2),IF(SS_survey_exit!I2&lt;=0.01,"***",IF(SS_survey_exit!I2&lt;0.05,"**",IF(SS_survey_exit!I2&lt;0.1,"*",""))))</f>
        <v>0.96</v>
      </c>
      <c r="F39" s="11" t="str">
        <f>CONCATENATE(ROUND(SS_survey_exit!E2,2),IF(SS_survey_exit!J2&lt;=0.01,"***",IF(SS_survey_exit!J2&lt;0.05,"**",IF(SS_survey_exit!J2&lt;0.1,"*",""))))</f>
        <v>0.94</v>
      </c>
      <c r="G39" s="11" t="str">
        <f>CONCATENATE(ROUND(SS_survey_exit!F2,2),IF(SS_survey_exit!K2&lt;=0.01,"***",IF(SS_survey_exit!K2&lt;0.05,"**",IF(SS_survey_exit!K2&lt;0.1,"*",""))))</f>
        <v>0.92</v>
      </c>
      <c r="H39" s="11">
        <f>ROUND(SS_survey_exit!R2,2)</f>
        <v>0.6</v>
      </c>
    </row>
    <row r="40" spans="1:8">
      <c r="A40" s="10"/>
      <c r="B40" s="11" t="str">
        <f>CONCATENATE("(",ROUND(SS_survey_exit!G3,2),")")</f>
        <v>(0.01)</v>
      </c>
      <c r="C40" s="11" t="str">
        <f>CONCATENATE("(",ROUND(SS_survey_exit!B3,2),")")</f>
        <v>(0.01)</v>
      </c>
      <c r="D40" s="11" t="str">
        <f>CONCATENATE("(",ROUND(SS_survey_exit!C3,2),")")</f>
        <v>(0.02)</v>
      </c>
      <c r="E40" s="11" t="str">
        <f>CONCATENATE("(",ROUND(SS_survey_exit!D3,2),")")</f>
        <v>(0.02)</v>
      </c>
      <c r="F40" s="11" t="str">
        <f>CONCATENATE("(",ROUND(SS_survey_exit!E3,2),")")</f>
        <v>(0.02)</v>
      </c>
      <c r="G40" s="11" t="str">
        <f>CONCATENATE("(",ROUND(SS_survey_exit!F3,2),")")</f>
        <v>(0.03)</v>
      </c>
      <c r="H40" s="11"/>
    </row>
    <row r="41" spans="1:8">
      <c r="A41" s="10" t="s">
        <v>16</v>
      </c>
      <c r="B41" s="11">
        <f>ROUND(SS_survey_exit!G4,2)</f>
        <v>0.34</v>
      </c>
      <c r="C41" s="11">
        <f>ROUND(SS_survey_exit!B4,2)</f>
        <v>0.36</v>
      </c>
      <c r="D41" s="11" t="str">
        <f>CONCATENATE(ROUND(SS_survey_exit!C4,2),IF(SS_survey_exit!H4&lt;=0.01,"***",IF(SS_survey_exit!H4&lt;0.05,"**",IF(SS_survey_exit!H4&lt;0.1,"*",""))))</f>
        <v>0.32</v>
      </c>
      <c r="E41" s="11" t="str">
        <f>CONCATENATE(ROUND(SS_survey_exit!D4,2),IF(SS_survey_exit!I4&lt;=0.01,"***",IF(SS_survey_exit!I4&lt;0.05,"**",IF(SS_survey_exit!I4&lt;0.1,"*",""))))</f>
        <v>0.33</v>
      </c>
      <c r="F41" s="11" t="str">
        <f>CONCATENATE(ROUND(SS_survey_exit!E4,2),IF(SS_survey_exit!J4&lt;=0.01,"***",IF(SS_survey_exit!J4&lt;0.05,"**",IF(SS_survey_exit!J4&lt;0.1,"*",""))))</f>
        <v>0.33</v>
      </c>
      <c r="G41" s="11" t="str">
        <f>CONCATENATE(ROUND(SS_survey_exit!F4,2),IF(SS_survey_exit!K4&lt;=0.01,"***",IF(SS_survey_exit!K4&lt;0.05,"**",IF(SS_survey_exit!K4&lt;0.1,"*",""))))</f>
        <v>0.36</v>
      </c>
      <c r="H41" s="11">
        <f>ROUND(SS_survey_exit!R4,2)</f>
        <v>0.95</v>
      </c>
    </row>
    <row r="42" spans="1:8">
      <c r="A42" s="10"/>
      <c r="B42" s="11" t="str">
        <f>CONCATENATE("(",ROUND(SS_survey_exit!G5,2),")")</f>
        <v>(0.02)</v>
      </c>
      <c r="C42" s="11" t="str">
        <f>CONCATENATE("(",ROUND(SS_survey_exit!B5,2),")")</f>
        <v>(0.05)</v>
      </c>
      <c r="D42" s="11" t="str">
        <f>CONCATENATE("(",ROUND(SS_survey_exit!C5,2),")")</f>
        <v>(0.05)</v>
      </c>
      <c r="E42" s="11" t="str">
        <f>CONCATENATE("(",ROUND(SS_survey_exit!D5,2),")")</f>
        <v>(0.05)</v>
      </c>
      <c r="F42" s="11" t="str">
        <f>CONCATENATE("(",ROUND(SS_survey_exit!E5,2),")")</f>
        <v>(0.04)</v>
      </c>
      <c r="G42" s="11" t="str">
        <f>CONCATENATE("(",ROUND(SS_survey_exit!F5,2),")")</f>
        <v>(0.04)</v>
      </c>
      <c r="H42" s="11"/>
    </row>
    <row r="43" spans="1:8">
      <c r="A43" s="10" t="s">
        <v>17</v>
      </c>
      <c r="B43" s="11">
        <f>ROUND(SS_survey_exit!G6,2)</f>
        <v>0.42</v>
      </c>
      <c r="C43" s="11">
        <f>ROUND(SS_survey_exit!B6,2)</f>
        <v>0.53</v>
      </c>
      <c r="D43" s="11" t="str">
        <f>CONCATENATE(ROUND(SS_survey_exit!C6,2),IF(SS_survey_exit!H6&lt;=0.01,"***",IF(SS_survey_exit!H6&lt;0.05,"**",IF(SS_survey_exit!H6&lt;0.1,"*",""))))</f>
        <v>0.29***</v>
      </c>
      <c r="E43" s="11" t="str">
        <f>CONCATENATE(ROUND(SS_survey_exit!D6,2),IF(SS_survey_exit!I6&lt;=0.01,"***",IF(SS_survey_exit!I6&lt;0.05,"**",IF(SS_survey_exit!I6&lt;0.1,"*",""))))</f>
        <v>0.35**</v>
      </c>
      <c r="F43" s="11" t="str">
        <f>CONCATENATE(ROUND(SS_survey_exit!E6,2),IF(SS_survey_exit!J6&lt;=0.01,"***",IF(SS_survey_exit!J6&lt;0.05,"**",IF(SS_survey_exit!J6&lt;0.1,"*",""))))</f>
        <v>0.44</v>
      </c>
      <c r="G43" s="11" t="str">
        <f>CONCATENATE(ROUND(SS_survey_exit!F6,2),IF(SS_survey_exit!K6&lt;=0.01,"***",IF(SS_survey_exit!K6&lt;0.05,"**",IF(SS_survey_exit!K6&lt;0.1,"*",""))))</f>
        <v>0.47</v>
      </c>
      <c r="H43" s="11">
        <f>ROUND(SS_survey_exit!R6,2)</f>
        <v>0.02</v>
      </c>
    </row>
    <row r="44" spans="1:8">
      <c r="A44" s="10"/>
      <c r="B44" s="11" t="str">
        <f>CONCATENATE("(",ROUND(SS_survey_exit!G7,2),")")</f>
        <v>(0.03)</v>
      </c>
      <c r="C44" s="11" t="str">
        <f>CONCATENATE("(",ROUND(SS_survey_exit!B7,2),")")</f>
        <v>(0.06)</v>
      </c>
      <c r="D44" s="11" t="str">
        <f>CONCATENATE("(",ROUND(SS_survey_exit!C7,2),")")</f>
        <v>(0.05)</v>
      </c>
      <c r="E44" s="11" t="str">
        <f>CONCATENATE("(",ROUND(SS_survey_exit!D7,2),")")</f>
        <v>(0.06)</v>
      </c>
      <c r="F44" s="11" t="str">
        <f>CONCATENATE("(",ROUND(SS_survey_exit!E7,2),")")</f>
        <v>(0.05)</v>
      </c>
      <c r="G44" s="11" t="str">
        <f>CONCATENATE("(",ROUND(SS_survey_exit!F7,2),")")</f>
        <v>(0.04)</v>
      </c>
      <c r="H44" s="11"/>
    </row>
    <row r="45" spans="1:8">
      <c r="A45" s="10" t="s">
        <v>21</v>
      </c>
      <c r="B45" s="11">
        <f>ROUND(SS_survey_exit!G8,2)</f>
        <v>0.63</v>
      </c>
      <c r="C45" s="11">
        <f>ROUND(SS_survey_exit!B8,2)</f>
        <v>0.65</v>
      </c>
      <c r="D45" s="11" t="str">
        <f>CONCATENATE(ROUND(SS_survey_exit!C8,2),IF(SS_survey_exit!H8&lt;=0.01,"***",IF(SS_survey_exit!H8&lt;0.05,"**",IF(SS_survey_exit!H8&lt;0.1,"*",""))))</f>
        <v>0.58</v>
      </c>
      <c r="E45" s="11" t="str">
        <f>CONCATENATE(ROUND(SS_survey_exit!D8,2),IF(SS_survey_exit!I8&lt;=0.01,"***",IF(SS_survey_exit!I8&lt;0.05,"**",IF(SS_survey_exit!I8&lt;0.1,"*",""))))</f>
        <v>0.58</v>
      </c>
      <c r="F45" s="11" t="str">
        <f>CONCATENATE(ROUND(SS_survey_exit!E8,2),IF(SS_survey_exit!J8&lt;=0.01,"***",IF(SS_survey_exit!J8&lt;0.05,"**",IF(SS_survey_exit!J8&lt;0.1,"*",""))))</f>
        <v>0.58</v>
      </c>
      <c r="G45" s="11" t="str">
        <f>CONCATENATE(ROUND(SS_survey_exit!F8,2),IF(SS_survey_exit!K8&lt;=0.01,"***",IF(SS_survey_exit!K8&lt;0.05,"**",IF(SS_survey_exit!K8&lt;0.1,"*",""))))</f>
        <v>0.77**</v>
      </c>
      <c r="H45" s="11">
        <f>ROUND(SS_survey_exit!R8,2)</f>
        <v>0</v>
      </c>
    </row>
    <row r="46" spans="1:8">
      <c r="A46" s="10"/>
      <c r="B46" s="11" t="str">
        <f>CONCATENATE("(",ROUND(SS_survey_exit!G9,2),")")</f>
        <v>(0.02)</v>
      </c>
      <c r="C46" s="11" t="str">
        <f>CONCATENATE("(",ROUND(SS_survey_exit!B9,2),")")</f>
        <v>(0.05)</v>
      </c>
      <c r="D46" s="11" t="str">
        <f>CONCATENATE("(",ROUND(SS_survey_exit!C9,2),")")</f>
        <v>(0.05)</v>
      </c>
      <c r="E46" s="11" t="str">
        <f>CONCATENATE("(",ROUND(SS_survey_exit!D9,2),")")</f>
        <v>(0.06)</v>
      </c>
      <c r="F46" s="11" t="str">
        <f>CONCATENATE("(",ROUND(SS_survey_exit!E9,2),")")</f>
        <v>(0.04)</v>
      </c>
      <c r="G46" s="11" t="str">
        <f>CONCATENATE("(",ROUND(SS_survey_exit!F9,2),")")</f>
        <v>(0.03)</v>
      </c>
      <c r="H46" s="11"/>
    </row>
    <row r="47" spans="1:8" ht="15" thickBot="1">
      <c r="A47" s="2"/>
      <c r="B47" s="20" t="s">
        <v>26</v>
      </c>
      <c r="C47" s="20"/>
      <c r="D47" s="20"/>
      <c r="E47" s="20"/>
      <c r="F47" s="20"/>
      <c r="G47" s="20"/>
      <c r="H47" s="20"/>
    </row>
    <row r="48" spans="1:8" ht="15" thickTop="1">
      <c r="A48" s="10" t="s">
        <v>14</v>
      </c>
      <c r="B48" s="11">
        <f>ROUND(SS_survey_exit!G10,2)</f>
        <v>1957.72</v>
      </c>
      <c r="C48" s="11">
        <f>ROUND(SS_survey_exit!B10,2)</f>
        <v>1940.41</v>
      </c>
      <c r="D48" s="11" t="str">
        <f>CONCATENATE(ROUND(SS_survey_exit!C10,2),IF(SS_survey_exit!H10&lt;=0.01,"***",IF(SS_survey_exit!H10&lt;0.05,"**",IF(SS_survey_exit!H10&lt;0.1,"*",""))))</f>
        <v>1926</v>
      </c>
      <c r="E48" s="11" t="str">
        <f>CONCATENATE(ROUND(SS_survey_exit!D10,2),IF(SS_survey_exit!I10&lt;=0.01,"***",IF(SS_survey_exit!I10&lt;0.05,"**",IF(SS_survey_exit!I10&lt;0.1,"*",""))))</f>
        <v>2006.83</v>
      </c>
      <c r="F48" s="11" t="str">
        <f>CONCATENATE(ROUND(SS_survey_exit!E10,2),IF(SS_survey_exit!J10&lt;=0.01,"***",IF(SS_survey_exit!J10&lt;0.05,"**",IF(SS_survey_exit!J10&lt;0.1,"*",""))))</f>
        <v>2002.97</v>
      </c>
      <c r="G48" s="11" t="str">
        <f>CONCATENATE(ROUND(SS_survey_exit!F10,2),IF(SS_survey_exit!K10&lt;=0.01,"***",IF(SS_survey_exit!K10&lt;0.05,"**",IF(SS_survey_exit!K10&lt;0.1,"*",""))))</f>
        <v>1892.54</v>
      </c>
      <c r="H48" s="11">
        <f>ROUND(SS_survey_exit!R10,2)</f>
        <v>0.98</v>
      </c>
    </row>
    <row r="49" spans="1:8">
      <c r="A49" s="10"/>
      <c r="B49" s="11" t="str">
        <f>CONCATENATE("(",ROUND(SS_survey_exit!G11,2),")")</f>
        <v>(67.84)</v>
      </c>
      <c r="C49" s="11" t="str">
        <f>CONCATENATE("(",ROUND(SS_survey_exit!B11,2),")")</f>
        <v>(160.03)</v>
      </c>
      <c r="D49" s="11" t="str">
        <f>CONCATENATE("(",ROUND(SS_survey_exit!C11,2),")")</f>
        <v>(150.89)</v>
      </c>
      <c r="E49" s="11" t="str">
        <f>CONCATENATE("(",ROUND(SS_survey_exit!D11,2),")")</f>
        <v>(187.56)</v>
      </c>
      <c r="F49" s="11" t="str">
        <f>CONCATENATE("(",ROUND(SS_survey_exit!E11,2),")")</f>
        <v>(114.96)</v>
      </c>
      <c r="G49" s="11" t="str">
        <f>CONCATENATE("(",ROUND(SS_survey_exit!F11,2),")")</f>
        <v>(157.83)</v>
      </c>
      <c r="H49" s="11"/>
    </row>
    <row r="50" spans="1:8">
      <c r="A50" t="s">
        <v>7</v>
      </c>
      <c r="B50" s="11">
        <f>ROUND(SS_survey_exit!G12,2)</f>
        <v>0.71</v>
      </c>
      <c r="C50" s="11">
        <f>ROUND(SS_survey_exit!B12,2)</f>
        <v>0.69</v>
      </c>
      <c r="D50" s="11" t="str">
        <f>CONCATENATE(ROUND(SS_survey_exit!C12,2),IF(SS_survey_exit!H12&lt;=0.01,"***",IF(SS_survey_exit!H12&lt;0.05,"**",IF(SS_survey_exit!H12&lt;0.1,"*",""))))</f>
        <v>0.72</v>
      </c>
      <c r="E50" s="11" t="str">
        <f>CONCATENATE(ROUND(SS_survey_exit!D12,2),IF(SS_survey_exit!I12&lt;=0.01,"***",IF(SS_survey_exit!I12&lt;0.05,"**",IF(SS_survey_exit!I12&lt;0.1,"*",""))))</f>
        <v>0.77</v>
      </c>
      <c r="F50" s="11" t="str">
        <f>CONCATENATE(ROUND(SS_survey_exit!E12,2),IF(SS_survey_exit!J12&lt;=0.01,"***",IF(SS_survey_exit!J12&lt;0.05,"**",IF(SS_survey_exit!J12&lt;0.1,"*",""))))</f>
        <v>0.66</v>
      </c>
      <c r="G50" s="11" t="str">
        <f>CONCATENATE(ROUND(SS_survey_exit!F12,2),IF(SS_survey_exit!K12&lt;=0.01,"***",IF(SS_survey_exit!K12&lt;0.05,"**",IF(SS_survey_exit!K12&lt;0.1,"*",""))))</f>
        <v>0.73</v>
      </c>
      <c r="H50" s="11">
        <f>ROUND(SS_survey_exit!R12,2)</f>
        <v>0.57999999999999996</v>
      </c>
    </row>
    <row r="51" spans="1:8">
      <c r="B51" s="11" t="str">
        <f>CONCATENATE("(",ROUND(SS_survey_exit!G13,2),")")</f>
        <v>(0.02)</v>
      </c>
      <c r="C51" s="11" t="str">
        <f>CONCATENATE("(",ROUND(SS_survey_exit!B13,2),")")</f>
        <v>(0.05)</v>
      </c>
      <c r="D51" s="11" t="str">
        <f>CONCATENATE("(",ROUND(SS_survey_exit!C13,2),")")</f>
        <v>(0.06)</v>
      </c>
      <c r="E51" s="11" t="str">
        <f>CONCATENATE("(",ROUND(SS_survey_exit!D13,2),")")</f>
        <v>(0.05)</v>
      </c>
      <c r="F51" s="11" t="str">
        <f>CONCATENATE("(",ROUND(SS_survey_exit!E13,2),")")</f>
        <v>(0.05)</v>
      </c>
      <c r="G51" s="11" t="str">
        <f>CONCATENATE("(",ROUND(SS_survey_exit!F13,2),")")</f>
        <v>(0.04)</v>
      </c>
      <c r="H51" s="11"/>
    </row>
    <row r="52" spans="1:8">
      <c r="A52" t="s">
        <v>8</v>
      </c>
      <c r="B52" s="11">
        <f>ROUND(SS_survey_exit!G14,2)</f>
        <v>43.98</v>
      </c>
      <c r="C52" s="11">
        <f>ROUND(SS_survey_exit!B14,2)</f>
        <v>42.84</v>
      </c>
      <c r="D52" s="11" t="str">
        <f>CONCATENATE(ROUND(SS_survey_exit!C14,2),IF(SS_survey_exit!H14&lt;=0.01,"***",IF(SS_survey_exit!H14&lt;0.05,"**",IF(SS_survey_exit!H14&lt;0.1,"*",""))))</f>
        <v>46.27</v>
      </c>
      <c r="E52" s="11" t="str">
        <f>CONCATENATE(ROUND(SS_survey_exit!D14,2),IF(SS_survey_exit!I14&lt;=0.01,"***",IF(SS_survey_exit!I14&lt;0.05,"**",IF(SS_survey_exit!I14&lt;0.1,"*",""))))</f>
        <v>43.82</v>
      </c>
      <c r="F52" s="11" t="str">
        <f>CONCATENATE(ROUND(SS_survey_exit!E14,2),IF(SS_survey_exit!J14&lt;=0.01,"***",IF(SS_survey_exit!J14&lt;0.05,"**",IF(SS_survey_exit!J14&lt;0.1,"*",""))))</f>
        <v>44.57</v>
      </c>
      <c r="G52" s="11" t="str">
        <f>CONCATENATE(ROUND(SS_survey_exit!F14,2),IF(SS_survey_exit!K14&lt;=0.01,"***",IF(SS_survey_exit!K14&lt;0.05,"**",IF(SS_survey_exit!K14&lt;0.1,"*",""))))</f>
        <v>42.24</v>
      </c>
      <c r="H52" s="11">
        <f>ROUND(SS_survey_exit!R14,2)</f>
        <v>0.28999999999999998</v>
      </c>
    </row>
    <row r="53" spans="1:8">
      <c r="B53" s="11" t="str">
        <f>CONCATENATE("(",ROUND(SS_survey_exit!G15,2),")")</f>
        <v>(0.59)</v>
      </c>
      <c r="C53" s="11" t="str">
        <f>CONCATENATE("(",ROUND(SS_survey_exit!B15,2),")")</f>
        <v>(1.33)</v>
      </c>
      <c r="D53" s="11" t="str">
        <f>CONCATENATE("(",ROUND(SS_survey_exit!C15,2),")")</f>
        <v>(1.74)</v>
      </c>
      <c r="E53" s="11" t="str">
        <f>CONCATENATE("(",ROUND(SS_survey_exit!D15,2),")")</f>
        <v>(1.1)</v>
      </c>
      <c r="F53" s="11" t="str">
        <f>CONCATENATE("(",ROUND(SS_survey_exit!E15,2),")")</f>
        <v>(0.99)</v>
      </c>
      <c r="G53" s="11" t="str">
        <f>CONCATENATE("(",ROUND(SS_survey_exit!F15,2),")")</f>
        <v>(1.16)</v>
      </c>
      <c r="H53" s="11"/>
    </row>
    <row r="54" spans="1:8">
      <c r="A54" t="s">
        <v>18</v>
      </c>
      <c r="B54" s="11">
        <f>ROUND(SS_survey_exit!G16,2)</f>
        <v>3166.31</v>
      </c>
      <c r="C54" s="11">
        <f>ROUND(SS_survey_exit!B16,2)</f>
        <v>3448.99</v>
      </c>
      <c r="D54" s="11" t="str">
        <f>CONCATENATE(ROUND(SS_survey_exit!C16,2),IF(SS_survey_exit!H16&lt;=0.01,"***",IF(SS_survey_exit!H16&lt;0.05,"**",IF(SS_survey_exit!H16&lt;0.1,"*",""))))</f>
        <v>3182.11</v>
      </c>
      <c r="E54" s="11" t="str">
        <f>CONCATENATE(ROUND(SS_survey_exit!D16,2),IF(SS_survey_exit!I16&lt;=0.01,"***",IF(SS_survey_exit!I16&lt;0.05,"**",IF(SS_survey_exit!I16&lt;0.1,"*",""))))</f>
        <v>3049.88</v>
      </c>
      <c r="F54" s="11" t="str">
        <f>CONCATENATE(ROUND(SS_survey_exit!E16,2),IF(SS_survey_exit!J16&lt;=0.01,"***",IF(SS_survey_exit!J16&lt;0.05,"**",IF(SS_survey_exit!J16&lt;0.1,"*",""))))</f>
        <v>3074.69</v>
      </c>
      <c r="G54" s="11" t="str">
        <f>CONCATENATE(ROUND(SS_survey_exit!F16,2),IF(SS_survey_exit!K16&lt;=0.01,"***",IF(SS_survey_exit!K16&lt;0.05,"**",IF(SS_survey_exit!K16&lt;0.1,"*",""))))</f>
        <v>3081.52</v>
      </c>
      <c r="H54" s="11">
        <f>ROUND(SS_survey_exit!R16,2)</f>
        <v>0.85</v>
      </c>
    </row>
    <row r="55" spans="1:8">
      <c r="B55" s="11" t="str">
        <f>CONCATENATE("(",ROUND(SS_survey_exit!G17,2),")")</f>
        <v>(120.82)</v>
      </c>
      <c r="C55" s="11" t="str">
        <f>CONCATENATE("(",ROUND(SS_survey_exit!B17,2),")")</f>
        <v>(288.38)</v>
      </c>
      <c r="D55" s="11" t="str">
        <f>CONCATENATE("(",ROUND(SS_survey_exit!C17,2),")")</f>
        <v>(286.2)</v>
      </c>
      <c r="E55" s="11" t="str">
        <f>CONCATENATE("(",ROUND(SS_survey_exit!D17,2),")")</f>
        <v>(303.87)</v>
      </c>
      <c r="F55" s="11" t="str">
        <f>CONCATENATE("(",ROUND(SS_survey_exit!E17,2),")")</f>
        <v>(210.79)</v>
      </c>
      <c r="G55" s="11" t="str">
        <f>CONCATENATE("(",ROUND(SS_survey_exit!F17,2),")")</f>
        <v>(296.63)</v>
      </c>
      <c r="H55" s="11"/>
    </row>
    <row r="56" spans="1:8">
      <c r="A56" t="s">
        <v>9</v>
      </c>
      <c r="B56" s="11">
        <f>ROUND(SS_survey_exit!G18,2)</f>
        <v>0.88</v>
      </c>
      <c r="C56" s="11">
        <f>ROUND(SS_survey_exit!B18,2)</f>
        <v>0.84</v>
      </c>
      <c r="D56" s="11" t="str">
        <f>CONCATENATE(ROUND(SS_survey_exit!C18,2),IF(SS_survey_exit!H18&lt;=0.01,"***",IF(SS_survey_exit!H18&lt;0.05,"**",IF(SS_survey_exit!H18&lt;0.1,"*",""))))</f>
        <v>0.9</v>
      </c>
      <c r="E56" s="11" t="str">
        <f>CONCATENATE(ROUND(SS_survey_exit!D18,2),IF(SS_survey_exit!I18&lt;=0.01,"***",IF(SS_survey_exit!I18&lt;0.05,"**",IF(SS_survey_exit!I18&lt;0.1,"*",""))))</f>
        <v>0.87</v>
      </c>
      <c r="F56" s="11" t="str">
        <f>CONCATENATE(ROUND(SS_survey_exit!E18,2),IF(SS_survey_exit!J18&lt;=0.01,"***",IF(SS_survey_exit!J18&lt;0.05,"**",IF(SS_survey_exit!J18&lt;0.1,"*",""))))</f>
        <v>0.95**</v>
      </c>
      <c r="G56" s="11" t="str">
        <f>CONCATENATE(ROUND(SS_survey_exit!F18,2),IF(SS_survey_exit!K18&lt;=0.01,"***",IF(SS_survey_exit!K18&lt;0.05,"**",IF(SS_survey_exit!K18&lt;0.1,"*",""))))</f>
        <v>0.8</v>
      </c>
      <c r="H56" s="11">
        <f>ROUND(SS_survey_exit!R18,2)</f>
        <v>0.01</v>
      </c>
    </row>
    <row r="57" spans="1:8">
      <c r="B57" s="11" t="str">
        <f>CONCATENATE("(",ROUND(SS_survey_exit!G19,2),")")</f>
        <v>(0.02)</v>
      </c>
      <c r="C57" s="11" t="str">
        <f>CONCATENATE("(",ROUND(SS_survey_exit!B19,2),")")</f>
        <v>(0.05)</v>
      </c>
      <c r="D57" s="11" t="str">
        <f>CONCATENATE("(",ROUND(SS_survey_exit!C19,2),")")</f>
        <v>(0.03)</v>
      </c>
      <c r="E57" s="11" t="str">
        <f>CONCATENATE("(",ROUND(SS_survey_exit!D19,2),")")</f>
        <v>(0.05)</v>
      </c>
      <c r="F57" s="11" t="str">
        <f>CONCATENATE("(",ROUND(SS_survey_exit!E19,2),")")</f>
        <v>(0.02)</v>
      </c>
      <c r="G57" s="11" t="str">
        <f>CONCATENATE("(",ROUND(SS_survey_exit!F19,2),")")</f>
        <v>(0.05)</v>
      </c>
      <c r="H57" s="11"/>
    </row>
    <row r="58" spans="1:8">
      <c r="A58" t="s">
        <v>19</v>
      </c>
      <c r="B58" s="11">
        <f>ROUND(SS_survey_exit!G20,2)</f>
        <v>95.35</v>
      </c>
      <c r="C58" s="11">
        <f>ROUND(SS_survey_exit!B20,2)</f>
        <v>94.5</v>
      </c>
      <c r="D58" s="11" t="str">
        <f>CONCATENATE(ROUND(SS_survey_exit!C20,2),IF(SS_survey_exit!H20&lt;=0.01,"***",IF(SS_survey_exit!H20&lt;0.05,"**",IF(SS_survey_exit!H20&lt;0.1,"*",""))))</f>
        <v>94.84</v>
      </c>
      <c r="E58" s="11" t="str">
        <f>CONCATENATE(ROUND(SS_survey_exit!D20,2),IF(SS_survey_exit!I20&lt;=0.01,"***",IF(SS_survey_exit!I20&lt;0.05,"**",IF(SS_survey_exit!I20&lt;0.1,"*",""))))</f>
        <v>96.6</v>
      </c>
      <c r="F58" s="11" t="str">
        <f>CONCATENATE(ROUND(SS_survey_exit!E20,2),IF(SS_survey_exit!J20&lt;=0.01,"***",IF(SS_survey_exit!J20&lt;0.05,"**",IF(SS_survey_exit!J20&lt;0.1,"*",""))))</f>
        <v>95.06</v>
      </c>
      <c r="G58" s="11" t="str">
        <f>CONCATENATE(ROUND(SS_survey_exit!F20,2),IF(SS_survey_exit!K20&lt;=0.01,"***",IF(SS_survey_exit!K20&lt;0.05,"**",IF(SS_survey_exit!K20&lt;0.1,"*",""))))</f>
        <v>95.87</v>
      </c>
      <c r="H58" s="11">
        <f>ROUND(SS_survey_exit!R20,2)</f>
        <v>0.82</v>
      </c>
    </row>
    <row r="59" spans="1:8">
      <c r="B59" s="11" t="str">
        <f>CONCATENATE("(",ROUND(SS_survey_exit!G21,2),")")</f>
        <v>(0.56)</v>
      </c>
      <c r="C59" s="11" t="str">
        <f>CONCATENATE("(",ROUND(SS_survey_exit!B21,2),")")</f>
        <v>(1.4)</v>
      </c>
      <c r="D59" s="11" t="str">
        <f>CONCATENATE("(",ROUND(SS_survey_exit!C21,2),")")</f>
        <v>(1.21)</v>
      </c>
      <c r="E59" s="11" t="str">
        <f>CONCATENATE("(",ROUND(SS_survey_exit!D21,2),")")</f>
        <v>(1.5)</v>
      </c>
      <c r="F59" s="11" t="str">
        <f>CONCATENATE("(",ROUND(SS_survey_exit!E21,2),")")</f>
        <v>(1.01)</v>
      </c>
      <c r="G59" s="11" t="str">
        <f>CONCATENATE("(",ROUND(SS_survey_exit!F21,2),")")</f>
        <v>(1.09)</v>
      </c>
      <c r="H59" s="11"/>
    </row>
    <row r="60" spans="1:8">
      <c r="A60" s="3" t="s">
        <v>10</v>
      </c>
      <c r="B60" s="11">
        <f>ROUND(SS_survey_exit!G22,2)</f>
        <v>0.66</v>
      </c>
      <c r="C60" s="11">
        <f>ROUND(SS_survey_exit!B22,2)</f>
        <v>0.72</v>
      </c>
      <c r="D60" s="11" t="str">
        <f>CONCATENATE(ROUND(SS_survey_exit!C22,2),IF(SS_survey_exit!H22&lt;=0.01,"***",IF(SS_survey_exit!H22&lt;0.05,"**",IF(SS_survey_exit!H22&lt;0.1,"*",""))))</f>
        <v>0.63</v>
      </c>
      <c r="E60" s="11" t="str">
        <f>CONCATENATE(ROUND(SS_survey_exit!D22,2),IF(SS_survey_exit!I22&lt;=0.01,"***",IF(SS_survey_exit!I22&lt;0.05,"**",IF(SS_survey_exit!I22&lt;0.1,"*",""))))</f>
        <v>0.65</v>
      </c>
      <c r="F60" s="11" t="str">
        <f>CONCATENATE(ROUND(SS_survey_exit!E22,2),IF(SS_survey_exit!J22&lt;=0.01,"***",IF(SS_survey_exit!J22&lt;0.05,"**",IF(SS_survey_exit!J22&lt;0.1,"*",""))))</f>
        <v>0.67</v>
      </c>
      <c r="G60" s="11" t="str">
        <f>CONCATENATE(ROUND(SS_survey_exit!F22,2),IF(SS_survey_exit!K22&lt;=0.01,"***",IF(SS_survey_exit!K22&lt;0.05,"**",IF(SS_survey_exit!K22&lt;0.1,"*",""))))</f>
        <v>0.64</v>
      </c>
      <c r="H60" s="11">
        <f>ROUND(SS_survey_exit!R22,2)</f>
        <v>0.84</v>
      </c>
    </row>
    <row r="61" spans="1:8">
      <c r="A61" s="14"/>
      <c r="B61" s="8" t="str">
        <f>CONCATENATE("(",ROUND(SS_survey_exit!G23,2),")")</f>
        <v>(0.03)</v>
      </c>
      <c r="C61" s="8" t="str">
        <f>CONCATENATE("(",ROUND(SS_survey_exit!B23,2),")")</f>
        <v>(0.06)</v>
      </c>
      <c r="D61" s="8" t="str">
        <f>CONCATENATE("(",ROUND(SS_survey_exit!C23,2),")")</f>
        <v>(0.06)</v>
      </c>
      <c r="E61" s="8" t="str">
        <f>CONCATENATE("(",ROUND(SS_survey_exit!D23,2),")")</f>
        <v>(0.07)</v>
      </c>
      <c r="F61" s="8" t="str">
        <f>CONCATENATE("(",ROUND(SS_survey_exit!E23,2),")")</f>
        <v>(0.05)</v>
      </c>
      <c r="G61" s="8" t="str">
        <f>CONCATENATE("(",ROUND(SS_survey_exit!F23,2),")")</f>
        <v>(0.06)</v>
      </c>
      <c r="H61" s="8"/>
    </row>
    <row r="62" spans="1:8" ht="15" thickBot="1">
      <c r="A62" s="2" t="s">
        <v>11</v>
      </c>
      <c r="B62" s="17">
        <f>ROUND(SS_survey_exit!G24,2)</f>
        <v>905</v>
      </c>
      <c r="C62" s="9">
        <f>ROUND(SS_survey_exit!B24,2)</f>
        <v>175</v>
      </c>
      <c r="D62" s="9">
        <f>ROUND(SS_survey_exit!C24,2)</f>
        <v>154</v>
      </c>
      <c r="E62" s="9">
        <f>ROUND(SS_survey_exit!D24,2)</f>
        <v>172</v>
      </c>
      <c r="F62" s="9">
        <f>ROUND(SS_survey_exit!E24,2)</f>
        <v>234</v>
      </c>
      <c r="G62" s="9">
        <f>ROUND(SS_survey_exit!F24,2)</f>
        <v>170</v>
      </c>
      <c r="H62" s="5"/>
    </row>
    <row r="63" spans="1:8" ht="15" thickTop="1"/>
  </sheetData>
  <mergeCells count="10">
    <mergeCell ref="A35:H35"/>
    <mergeCell ref="C2:G2"/>
    <mergeCell ref="D3:E3"/>
    <mergeCell ref="F3:G3"/>
    <mergeCell ref="B47:H47"/>
    <mergeCell ref="B38:H38"/>
    <mergeCell ref="B14:H14"/>
    <mergeCell ref="B5:H5"/>
    <mergeCell ref="D36:E36"/>
    <mergeCell ref="F36:G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24"/>
  <sheetViews>
    <sheetView topLeftCell="L1" workbookViewId="0">
      <selection activeCell="J10" sqref="J10"/>
    </sheetView>
  </sheetViews>
  <sheetFormatPr defaultRowHeight="14.4"/>
  <sheetData>
    <row r="2" spans="2:18">
      <c r="B2">
        <v>0.96491228070175439</v>
      </c>
      <c r="C2">
        <v>0.95205479452054798</v>
      </c>
      <c r="D2">
        <v>0.95731707317073167</v>
      </c>
      <c r="E2">
        <v>0.9360730593607306</v>
      </c>
      <c r="F2">
        <v>0.91566265060240959</v>
      </c>
      <c r="G2">
        <v>0.94457274826789839</v>
      </c>
      <c r="H2">
        <v>0.61375970935926083</v>
      </c>
      <c r="I2">
        <v>0.75555677119247511</v>
      </c>
      <c r="J2">
        <v>0.30519503636079048</v>
      </c>
      <c r="K2">
        <v>0.14199320375891572</v>
      </c>
      <c r="L2">
        <v>0.85440358083849799</v>
      </c>
      <c r="M2">
        <v>0.61590118462757348</v>
      </c>
      <c r="N2">
        <v>0.32154365159035259</v>
      </c>
      <c r="O2">
        <v>0.49362016660745101</v>
      </c>
      <c r="P2">
        <v>0.24761838369977968</v>
      </c>
      <c r="Q2">
        <v>0.59576455812894147</v>
      </c>
      <c r="R2">
        <v>0.59519180982542785</v>
      </c>
    </row>
    <row r="3" spans="2:18">
      <c r="B3">
        <v>1.4539893219328011E-2</v>
      </c>
      <c r="C3">
        <v>2.0940353465027848E-2</v>
      </c>
      <c r="D3">
        <v>1.96473648913435E-2</v>
      </c>
      <c r="E3">
        <v>2.4025493579001057E-2</v>
      </c>
      <c r="F3">
        <v>3.0076495762847263E-2</v>
      </c>
      <c r="G3">
        <v>1.0268227360087191E-2</v>
      </c>
    </row>
    <row r="4" spans="2:18">
      <c r="B4">
        <v>0.36</v>
      </c>
      <c r="C4">
        <v>0.31818181818181818</v>
      </c>
      <c r="D4">
        <v>0.32558139534883723</v>
      </c>
      <c r="E4">
        <v>0.32905982905982906</v>
      </c>
      <c r="F4">
        <v>0.35882352941176471</v>
      </c>
      <c r="G4">
        <v>0.33812154696132596</v>
      </c>
      <c r="H4">
        <v>0.5523883958350766</v>
      </c>
      <c r="I4">
        <v>0.6236605363159835</v>
      </c>
      <c r="J4">
        <v>0.62685845004133478</v>
      </c>
      <c r="K4">
        <v>0.98441249592720825</v>
      </c>
      <c r="L4">
        <v>0.92026847775276233</v>
      </c>
      <c r="M4">
        <v>0.87244523907648741</v>
      </c>
      <c r="N4">
        <v>0.52958589217364627</v>
      </c>
      <c r="O4">
        <v>0.95891416332554302</v>
      </c>
      <c r="P4">
        <v>0.60569657416858025</v>
      </c>
      <c r="Q4">
        <v>0.60312806378699468</v>
      </c>
      <c r="R4">
        <v>0.94504865318433096</v>
      </c>
    </row>
    <row r="5" spans="2:18">
      <c r="B5">
        <v>4.6937810105422612E-2</v>
      </c>
      <c r="C5">
        <v>5.246557582914646E-2</v>
      </c>
      <c r="D5">
        <v>5.2231115535887919E-2</v>
      </c>
      <c r="E5">
        <v>4.3022394599272443E-2</v>
      </c>
      <c r="F5">
        <v>3.7798904947391104E-2</v>
      </c>
      <c r="G5">
        <v>2.0921821793825641E-2</v>
      </c>
    </row>
    <row r="6" spans="2:18">
      <c r="B6">
        <v>0.53142857142857147</v>
      </c>
      <c r="C6">
        <v>0.29220779220779219</v>
      </c>
      <c r="D6">
        <v>0.35465116279069769</v>
      </c>
      <c r="E6">
        <v>0.44017094017094016</v>
      </c>
      <c r="F6">
        <v>0.47058823529411764</v>
      </c>
      <c r="G6">
        <v>0.42209944751381218</v>
      </c>
      <c r="H6">
        <v>2.5028592558926956E-3</v>
      </c>
      <c r="I6">
        <v>2.6514884572564793E-2</v>
      </c>
      <c r="J6">
        <v>0.222501981445721</v>
      </c>
      <c r="K6">
        <v>0.3911174873615082</v>
      </c>
      <c r="L6">
        <v>0.42605805652675499</v>
      </c>
      <c r="M6">
        <v>4.8055103801360299E-2</v>
      </c>
      <c r="N6">
        <v>1.2649813831466687E-2</v>
      </c>
      <c r="O6">
        <v>0.25881192405437864</v>
      </c>
      <c r="P6">
        <v>0.10889147279197062</v>
      </c>
      <c r="Q6">
        <v>0.65151096009807352</v>
      </c>
      <c r="R6">
        <v>1.5496024303583799E-2</v>
      </c>
    </row>
    <row r="7" spans="2:18">
      <c r="B7">
        <v>5.5024411789520888E-2</v>
      </c>
      <c r="C7">
        <v>5.4513728357324473E-2</v>
      </c>
      <c r="D7">
        <v>5.6378830790821538E-2</v>
      </c>
      <c r="E7">
        <v>5.0435678737018333E-2</v>
      </c>
      <c r="F7">
        <v>4.4679075719088364E-2</v>
      </c>
      <c r="G7">
        <v>2.5267428646587063E-2</v>
      </c>
    </row>
    <row r="8" spans="2:18">
      <c r="B8">
        <v>0.64779874213836475</v>
      </c>
      <c r="C8">
        <v>0.57971014492753625</v>
      </c>
      <c r="D8">
        <v>0.57499999999999996</v>
      </c>
      <c r="E8">
        <v>0.58415841584158412</v>
      </c>
      <c r="F8">
        <v>0.77181208053691275</v>
      </c>
      <c r="G8">
        <v>0.62871287128712872</v>
      </c>
      <c r="H8">
        <v>0.30373217274715375</v>
      </c>
      <c r="I8">
        <v>0.35675551103061398</v>
      </c>
      <c r="J8">
        <v>0.32367899675091616</v>
      </c>
      <c r="K8">
        <v>3.0652895521770036E-2</v>
      </c>
      <c r="L8">
        <v>0.95266987041558671</v>
      </c>
      <c r="M8">
        <v>0.9453861545666391</v>
      </c>
      <c r="N8">
        <v>1.1443917755728592E-3</v>
      </c>
      <c r="O8">
        <v>0.90639751669735869</v>
      </c>
      <c r="P8">
        <v>7.2305759255228861E-3</v>
      </c>
      <c r="Q8">
        <v>9.7117703192748338E-4</v>
      </c>
      <c r="R8">
        <v>8.7759055309300003E-4</v>
      </c>
    </row>
    <row r="9" spans="2:18">
      <c r="B9">
        <v>4.6304638071527099E-2</v>
      </c>
      <c r="C9">
        <v>4.7163632367297009E-2</v>
      </c>
      <c r="D9">
        <v>6.400670842933838E-2</v>
      </c>
      <c r="E9">
        <v>4.4756678501805078E-2</v>
      </c>
      <c r="F9">
        <v>3.2851147296447017E-2</v>
      </c>
      <c r="G9">
        <v>2.2926300636379029E-2</v>
      </c>
    </row>
    <row r="10" spans="2:18">
      <c r="B10">
        <v>1940.4142011834319</v>
      </c>
      <c r="C10">
        <v>1926</v>
      </c>
      <c r="D10">
        <v>2006.8263473053892</v>
      </c>
      <c r="E10">
        <v>2002.9741379310344</v>
      </c>
      <c r="F10">
        <v>1892.5443786982248</v>
      </c>
      <c r="G10">
        <v>1957.7226606538895</v>
      </c>
      <c r="H10">
        <v>0.94770039580744714</v>
      </c>
      <c r="I10">
        <v>0.78733223003015385</v>
      </c>
      <c r="J10">
        <v>0.75065664320854264</v>
      </c>
      <c r="K10">
        <v>0.83121039187605394</v>
      </c>
      <c r="L10">
        <v>0.73671309100104954</v>
      </c>
      <c r="M10">
        <v>0.68455559174380554</v>
      </c>
      <c r="N10">
        <v>0.87810704170829146</v>
      </c>
      <c r="O10">
        <v>0.98599082130190652</v>
      </c>
      <c r="P10">
        <v>0.64069306271729409</v>
      </c>
      <c r="Q10">
        <v>0.57144966785522855</v>
      </c>
      <c r="R10">
        <v>0.97761313229841629</v>
      </c>
    </row>
    <row r="11" spans="2:18">
      <c r="B11">
        <v>160.03489213162393</v>
      </c>
      <c r="C11">
        <v>150.88742152637917</v>
      </c>
      <c r="D11">
        <v>187.5600288271516</v>
      </c>
      <c r="E11">
        <v>114.95855688063901</v>
      </c>
      <c r="F11">
        <v>157.82618394029365</v>
      </c>
      <c r="G11">
        <v>67.842263026532493</v>
      </c>
    </row>
    <row r="12" spans="2:18">
      <c r="B12">
        <v>0.69230769230769229</v>
      </c>
      <c r="C12">
        <v>0.71578947368421053</v>
      </c>
      <c r="D12">
        <v>0.77450980392156865</v>
      </c>
      <c r="E12">
        <v>0.66206896551724137</v>
      </c>
      <c r="F12">
        <v>0.73</v>
      </c>
      <c r="G12">
        <v>0.71062271062271065</v>
      </c>
      <c r="H12">
        <v>0.75972526232998694</v>
      </c>
      <c r="I12">
        <v>0.23146472118498448</v>
      </c>
      <c r="J12">
        <v>0.66412678011584103</v>
      </c>
      <c r="K12">
        <v>0.55790212262547612</v>
      </c>
      <c r="L12">
        <v>0.45518736571478335</v>
      </c>
      <c r="M12">
        <v>0.49953893590965237</v>
      </c>
      <c r="N12">
        <v>0.84945339539441311</v>
      </c>
      <c r="O12">
        <v>0.11806057319783371</v>
      </c>
      <c r="P12">
        <v>0.50218806369579905</v>
      </c>
      <c r="Q12">
        <v>0.3155343451853207</v>
      </c>
      <c r="R12">
        <v>0.57929363744013473</v>
      </c>
    </row>
    <row r="13" spans="2:18">
      <c r="B13">
        <v>4.7023147465550724E-2</v>
      </c>
      <c r="C13">
        <v>6.077590969151362E-2</v>
      </c>
      <c r="D13">
        <v>4.9766618747999473E-2</v>
      </c>
      <c r="E13">
        <v>5.1375159706913906E-2</v>
      </c>
      <c r="F13">
        <v>4.3841810982712635E-2</v>
      </c>
      <c r="G13">
        <v>2.3116700889735525E-2</v>
      </c>
    </row>
    <row r="14" spans="2:18">
      <c r="B14">
        <v>42.835051546391753</v>
      </c>
      <c r="C14">
        <v>46.274725274725277</v>
      </c>
      <c r="D14">
        <v>43.823529411764703</v>
      </c>
      <c r="E14">
        <v>44.565891472868216</v>
      </c>
      <c r="F14">
        <v>42.236559139784944</v>
      </c>
      <c r="G14">
        <v>43.975757575757576</v>
      </c>
      <c r="H14">
        <v>0.11885149184089165</v>
      </c>
      <c r="I14">
        <v>0.56599357970420039</v>
      </c>
      <c r="J14">
        <v>0.29715278116749017</v>
      </c>
      <c r="K14">
        <v>0.73402013070530681</v>
      </c>
      <c r="L14">
        <v>0.23624778882406319</v>
      </c>
      <c r="M14">
        <v>0.39409142087201421</v>
      </c>
      <c r="N14">
        <v>5.6374170444260248E-2</v>
      </c>
      <c r="O14">
        <v>0.61508942203896055</v>
      </c>
      <c r="P14">
        <v>0.32090689101343289</v>
      </c>
      <c r="Q14">
        <v>0.1286226059296294</v>
      </c>
      <c r="R14">
        <v>0.28871656580267469</v>
      </c>
    </row>
    <row r="15" spans="2:18">
      <c r="B15">
        <v>1.327063323158695</v>
      </c>
      <c r="C15">
        <v>1.7433407218552721</v>
      </c>
      <c r="D15">
        <v>1.0965013326205149</v>
      </c>
      <c r="E15">
        <v>0.99155589119443044</v>
      </c>
      <c r="F15">
        <v>1.1580186848005263</v>
      </c>
      <c r="G15">
        <v>0.5860529612639066</v>
      </c>
    </row>
    <row r="16" spans="2:18">
      <c r="B16">
        <v>3448.9860727646774</v>
      </c>
      <c r="C16">
        <v>3182.1100206877054</v>
      </c>
      <c r="D16">
        <v>3049.8766528104261</v>
      </c>
      <c r="E16">
        <v>3074.690747748481</v>
      </c>
      <c r="F16">
        <v>3081.5155017089842</v>
      </c>
      <c r="G16">
        <v>3166.3061112729374</v>
      </c>
      <c r="H16">
        <v>0.51137892334386814</v>
      </c>
      <c r="I16">
        <v>0.34138114394369923</v>
      </c>
      <c r="J16">
        <v>0.29540716016988866</v>
      </c>
      <c r="K16">
        <v>0.37504874625518403</v>
      </c>
      <c r="L16">
        <v>0.75119113147252614</v>
      </c>
      <c r="M16">
        <v>0.76211517390486749</v>
      </c>
      <c r="N16">
        <v>0.80706066087306538</v>
      </c>
      <c r="O16">
        <v>0.94636479897868764</v>
      </c>
      <c r="P16">
        <v>0.94053491406012801</v>
      </c>
      <c r="Q16">
        <v>0.98501937898508718</v>
      </c>
      <c r="R16">
        <v>0.84578085893979993</v>
      </c>
    </row>
    <row r="17" spans="2:18">
      <c r="B17">
        <v>288.37575302712634</v>
      </c>
      <c r="C17">
        <v>286.19924561699048</v>
      </c>
      <c r="D17">
        <v>303.86618735870013</v>
      </c>
      <c r="E17">
        <v>210.79022237283579</v>
      </c>
      <c r="F17">
        <v>296.62552617204108</v>
      </c>
      <c r="G17">
        <v>120.8216372328946</v>
      </c>
    </row>
    <row r="18" spans="2:18">
      <c r="B18">
        <v>0.84210526315789469</v>
      </c>
      <c r="C18">
        <v>0.90217391304347827</v>
      </c>
      <c r="D18">
        <v>0.86956521739130432</v>
      </c>
      <c r="E18">
        <v>0.95488721804511278</v>
      </c>
      <c r="F18">
        <v>0.8045977011494253</v>
      </c>
      <c r="G18">
        <v>0.88176352705410821</v>
      </c>
      <c r="H18">
        <v>0.29445336523284926</v>
      </c>
      <c r="I18">
        <v>0.68075552974128617</v>
      </c>
      <c r="J18">
        <v>3.1912124303591541E-2</v>
      </c>
      <c r="K18">
        <v>0.57197282113308923</v>
      </c>
      <c r="L18">
        <v>0.55265944724435445</v>
      </c>
      <c r="M18">
        <v>0.13937968230136433</v>
      </c>
      <c r="N18">
        <v>7.5894398742738789E-2</v>
      </c>
      <c r="O18">
        <v>8.6938947921605503E-2</v>
      </c>
      <c r="P18">
        <v>0.31500277875519123</v>
      </c>
      <c r="Q18">
        <v>2.7518802021540552E-3</v>
      </c>
      <c r="R18">
        <v>8.5080041869602004E-3</v>
      </c>
    </row>
    <row r="19" spans="2:18">
      <c r="B19">
        <v>4.8482295613543669E-2</v>
      </c>
      <c r="C19">
        <v>3.0165521557367542E-2</v>
      </c>
      <c r="D19">
        <v>4.5923373205106671E-2</v>
      </c>
      <c r="E19">
        <v>1.8719531428265178E-2</v>
      </c>
      <c r="F19">
        <v>4.5271041448947433E-2</v>
      </c>
      <c r="G19">
        <v>1.7530346867078758E-2</v>
      </c>
    </row>
    <row r="20" spans="2:18">
      <c r="B20">
        <v>94.503546099290787</v>
      </c>
      <c r="C20">
        <v>94.842519685039363</v>
      </c>
      <c r="D20">
        <v>96.596899224806208</v>
      </c>
      <c r="E20">
        <v>95.055865921787714</v>
      </c>
      <c r="F20">
        <v>95.867132867132867</v>
      </c>
      <c r="G20">
        <v>95.347705146036162</v>
      </c>
      <c r="H20">
        <v>0.85499295876629111</v>
      </c>
      <c r="I20">
        <v>0.30831054416072162</v>
      </c>
      <c r="J20">
        <v>0.74938463506150832</v>
      </c>
      <c r="K20">
        <v>0.44306785659864278</v>
      </c>
      <c r="L20">
        <v>0.36307222738762412</v>
      </c>
      <c r="M20">
        <v>0.89245931278067725</v>
      </c>
      <c r="N20">
        <v>0.52978079836580427</v>
      </c>
      <c r="O20">
        <v>0.39321189619111629</v>
      </c>
      <c r="P20">
        <v>0.69287387045943472</v>
      </c>
      <c r="Q20">
        <v>0.58499398352173759</v>
      </c>
      <c r="R20">
        <v>0.81527626719646751</v>
      </c>
    </row>
    <row r="21" spans="2:18">
      <c r="B21">
        <v>1.4039365019421099</v>
      </c>
      <c r="C21">
        <v>1.2141493578242124</v>
      </c>
      <c r="D21">
        <v>1.4955782150454087</v>
      </c>
      <c r="E21">
        <v>1.0114838703864448</v>
      </c>
      <c r="F21">
        <v>1.0884381871859337</v>
      </c>
      <c r="G21">
        <v>0.55728564462271901</v>
      </c>
    </row>
    <row r="22" spans="2:18">
      <c r="B22">
        <v>0.71590909090909094</v>
      </c>
      <c r="C22">
        <v>0.625</v>
      </c>
      <c r="D22">
        <v>0.64893617021276595</v>
      </c>
      <c r="E22">
        <v>0.671875</v>
      </c>
      <c r="F22">
        <v>0.63529411764705879</v>
      </c>
      <c r="G22">
        <v>0.66045548654244302</v>
      </c>
      <c r="H22">
        <v>0.28822271410459155</v>
      </c>
      <c r="I22">
        <v>0.45924330682726688</v>
      </c>
      <c r="J22">
        <v>0.56266945457919293</v>
      </c>
      <c r="K22">
        <v>0.36043555802677674</v>
      </c>
      <c r="L22">
        <v>0.78954729327764639</v>
      </c>
      <c r="M22">
        <v>0.53325263686932678</v>
      </c>
      <c r="N22">
        <v>0.90604106363551029</v>
      </c>
      <c r="O22">
        <v>0.77650297968270232</v>
      </c>
      <c r="P22">
        <v>0.88234027994542719</v>
      </c>
      <c r="Q22">
        <v>0.63973963442087112</v>
      </c>
      <c r="R22">
        <v>0.83560255946718853</v>
      </c>
    </row>
    <row r="23" spans="2:18">
      <c r="B23">
        <v>6.0828151473539448E-2</v>
      </c>
      <c r="C23">
        <v>5.9839855379240837E-2</v>
      </c>
      <c r="D23">
        <v>6.6937914228775763E-2</v>
      </c>
      <c r="E23">
        <v>4.565639797006555E-2</v>
      </c>
      <c r="F23">
        <v>6.3531034755618984E-2</v>
      </c>
      <c r="G23">
        <v>2.5948030998763593E-2</v>
      </c>
    </row>
    <row r="24" spans="2:18">
      <c r="B24">
        <v>175</v>
      </c>
      <c r="C24">
        <v>154</v>
      </c>
      <c r="D24">
        <v>172</v>
      </c>
      <c r="E24">
        <v>234</v>
      </c>
      <c r="F24">
        <v>170</v>
      </c>
      <c r="G24">
        <v>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SS_admin</vt:lpstr>
      <vt:lpstr>SS_survey</vt:lpstr>
      <vt:lpstr>SS</vt:lpstr>
      <vt:lpstr>SS_survey_exit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xps-seira</cp:lastModifiedBy>
  <dcterms:modified xsi:type="dcterms:W3CDTF">2020-05-30T10:04:12Z</dcterms:modified>
</cp:coreProperties>
</file>