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71002CA1-15B0-4BE3-A1D9-CB9781FD91F5}" xr6:coauthVersionLast="47" xr6:coauthVersionMax="47" xr10:uidLastSave="{00000000-0000-0000-0000-000000000000}"/>
  <bookViews>
    <workbookView xWindow="-28920" yWindow="-6825" windowWidth="29040" windowHeight="15840" activeTab="1" xr2:uid="{00000000-000D-0000-FFFF-FFFF00000000}"/>
  </bookViews>
  <sheets>
    <sheet name="SS_survey" sheetId="2" r:id="rId1"/>
    <sheet name="SS_appendix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3" l="1"/>
  <c r="G20" i="3"/>
  <c r="F20" i="3"/>
  <c r="E20" i="3"/>
  <c r="D20" i="3"/>
  <c r="B20" i="3"/>
  <c r="H19" i="3"/>
  <c r="G19" i="3"/>
  <c r="F19" i="3"/>
  <c r="E19" i="3"/>
  <c r="D19" i="3"/>
  <c r="B19" i="3"/>
  <c r="I18" i="3"/>
  <c r="H18" i="3"/>
  <c r="G18" i="3"/>
  <c r="F18" i="3"/>
  <c r="E18" i="3"/>
  <c r="D18" i="3"/>
  <c r="B18" i="3"/>
  <c r="H17" i="3"/>
  <c r="G17" i="3"/>
  <c r="F17" i="3"/>
  <c r="E17" i="3"/>
  <c r="D17" i="3"/>
  <c r="B17" i="3"/>
  <c r="I16" i="3"/>
  <c r="H16" i="3"/>
  <c r="G16" i="3"/>
  <c r="F16" i="3"/>
  <c r="E16" i="3"/>
  <c r="D16" i="3"/>
  <c r="B16" i="3"/>
  <c r="H15" i="3"/>
  <c r="G15" i="3"/>
  <c r="F15" i="3"/>
  <c r="E15" i="3"/>
  <c r="D15" i="3"/>
  <c r="B15" i="3"/>
  <c r="I14" i="3"/>
  <c r="H14" i="3"/>
  <c r="G14" i="3"/>
  <c r="F14" i="3"/>
  <c r="E14" i="3"/>
  <c r="D14" i="3"/>
  <c r="B14" i="3"/>
  <c r="H13" i="3"/>
  <c r="G13" i="3"/>
  <c r="F13" i="3"/>
  <c r="E13" i="3"/>
  <c r="D13" i="3"/>
  <c r="B13" i="3"/>
  <c r="I12" i="3"/>
  <c r="H12" i="3"/>
  <c r="G12" i="3"/>
  <c r="F12" i="3"/>
  <c r="E12" i="3"/>
  <c r="D12" i="3"/>
  <c r="B12" i="3"/>
  <c r="H11" i="3"/>
  <c r="G11" i="3"/>
  <c r="F11" i="3"/>
  <c r="E11" i="3"/>
  <c r="D11" i="3"/>
  <c r="B11" i="3"/>
  <c r="I10" i="3"/>
  <c r="H10" i="3"/>
  <c r="G10" i="3"/>
  <c r="F10" i="3"/>
  <c r="E10" i="3"/>
  <c r="D10" i="3"/>
  <c r="B10" i="3"/>
  <c r="H9" i="3"/>
  <c r="G9" i="3"/>
  <c r="F9" i="3"/>
  <c r="E9" i="3"/>
  <c r="D9" i="3"/>
  <c r="B9" i="3"/>
  <c r="I8" i="3"/>
  <c r="H8" i="3"/>
  <c r="G8" i="3"/>
  <c r="F8" i="3"/>
  <c r="E8" i="3"/>
  <c r="D8" i="3"/>
  <c r="B8" i="3"/>
  <c r="H7" i="3"/>
  <c r="G7" i="3"/>
  <c r="F7" i="3"/>
  <c r="E7" i="3"/>
  <c r="D7" i="3"/>
  <c r="B7" i="3"/>
  <c r="I6" i="3"/>
  <c r="H6" i="3"/>
  <c r="G6" i="3"/>
  <c r="F6" i="3"/>
  <c r="E6" i="3"/>
  <c r="D6" i="3"/>
  <c r="B6" i="3"/>
</calcChain>
</file>

<file path=xl/sharedStrings.xml><?xml version="1.0" encoding="utf-8"?>
<sst xmlns="http://schemas.openxmlformats.org/spreadsheetml/2006/main" count="20" uniqueCount="18">
  <si>
    <t xml:space="preserve">No Choice </t>
  </si>
  <si>
    <t>Choice</t>
  </si>
  <si>
    <t>Control</t>
  </si>
  <si>
    <t xml:space="preserve">Fee </t>
  </si>
  <si>
    <t>Woman</t>
  </si>
  <si>
    <t>Age</t>
  </si>
  <si>
    <t>Has pawn before</t>
  </si>
  <si>
    <t>+High-school</t>
  </si>
  <si>
    <t>Obs</t>
  </si>
  <si>
    <t>Treatment arms</t>
  </si>
  <si>
    <t>p-value</t>
  </si>
  <si>
    <t>Subjective value</t>
  </si>
  <si>
    <t>Subj. pr. of recovery</t>
  </si>
  <si>
    <t>Promise</t>
  </si>
  <si>
    <t>Overall</t>
  </si>
  <si>
    <t>Pre-experiment</t>
  </si>
  <si>
    <t>Survey response rate</t>
  </si>
  <si>
    <t>Panel A : Survey Data (conditional on pawning)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</si>
</sst>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6"/>
  <sheetViews>
    <sheetView workbookViewId="0">
      <selection activeCell="F5" sqref="F5"/>
    </sheetView>
  </sheetViews>
  <sheetFormatPr defaultRowHeight="14.5" x14ac:dyDescent="0.35"/>
  <sheetData>
    <row r="2" spans="2:9" x14ac:dyDescent="0.35">
      <c r="B2">
        <v>0.75757575757575757</v>
      </c>
      <c r="C2">
        <v>0.72451790633608815</v>
      </c>
      <c r="D2">
        <v>0.72527472527472525</v>
      </c>
      <c r="E2">
        <v>0.71811740890688258</v>
      </c>
      <c r="F2">
        <v>0.74094881398252188</v>
      </c>
      <c r="G2">
        <v>0.73278773707456479</v>
      </c>
      <c r="H2">
        <v>0.73239071215462448</v>
      </c>
      <c r="I2">
        <v>0.41419995175901969</v>
      </c>
    </row>
    <row r="3" spans="2:9" x14ac:dyDescent="0.35">
      <c r="B3">
        <v>1.6353148457536527E-2</v>
      </c>
      <c r="C3">
        <v>1.6037712453979815E-2</v>
      </c>
      <c r="D3">
        <v>2.0704066804602263E-2</v>
      </c>
      <c r="E3">
        <v>1.5694316621148546E-2</v>
      </c>
      <c r="F3">
        <v>1.2961944419642095E-2</v>
      </c>
      <c r="G3">
        <v>7.3606739345538205E-3</v>
      </c>
      <c r="H3">
        <v>7.3732935414456838E-3</v>
      </c>
    </row>
    <row r="4" spans="2:9" x14ac:dyDescent="0.35">
      <c r="B4">
        <v>43.164985590778095</v>
      </c>
      <c r="C4">
        <v>43.174778761061944</v>
      </c>
      <c r="D4">
        <v>42.960185185185182</v>
      </c>
      <c r="E4">
        <v>43.956037840845852</v>
      </c>
      <c r="F4">
        <v>43.058471760797339</v>
      </c>
      <c r="G4">
        <v>43.312798203760877</v>
      </c>
      <c r="H4">
        <v>43.318341039652516</v>
      </c>
      <c r="I4">
        <v>0.78881964334770704</v>
      </c>
    </row>
    <row r="5" spans="2:9" x14ac:dyDescent="0.35">
      <c r="B5">
        <v>0.57346787857457449</v>
      </c>
      <c r="C5">
        <v>0.78693411412047953</v>
      </c>
      <c r="D5">
        <v>0.65161383087213032</v>
      </c>
      <c r="E5">
        <v>0.6123643223001326</v>
      </c>
      <c r="F5">
        <v>0.51624441834800938</v>
      </c>
      <c r="G5">
        <v>0.28321349721761624</v>
      </c>
      <c r="H5">
        <v>0.28291232956547702</v>
      </c>
    </row>
    <row r="6" spans="2:9" x14ac:dyDescent="0.35">
      <c r="B6">
        <v>3151.516441486026</v>
      </c>
      <c r="C6">
        <v>2977.6476744212396</v>
      </c>
      <c r="D6">
        <v>2987.3724153213352</v>
      </c>
      <c r="E6">
        <v>3114.5535716470217</v>
      </c>
      <c r="F6">
        <v>3079.4871273798985</v>
      </c>
      <c r="G6">
        <v>3068.7781139448498</v>
      </c>
      <c r="H6">
        <v>3067.9203108635979</v>
      </c>
      <c r="I6">
        <v>0.41380170212679879</v>
      </c>
    </row>
    <row r="7" spans="2:9" x14ac:dyDescent="0.35">
      <c r="B7">
        <v>68.626416517652871</v>
      </c>
      <c r="C7">
        <v>90.809491798202572</v>
      </c>
      <c r="D7">
        <v>76.016336083740953</v>
      </c>
      <c r="E7">
        <v>84.544250929451181</v>
      </c>
      <c r="F7">
        <v>99.507845177808491</v>
      </c>
      <c r="G7">
        <v>38.655107592520672</v>
      </c>
      <c r="H7">
        <v>38.640982667796216</v>
      </c>
    </row>
    <row r="8" spans="2:9" x14ac:dyDescent="0.35">
      <c r="B8">
        <v>0.89094796863863146</v>
      </c>
      <c r="C8">
        <v>0.89841498559077815</v>
      </c>
      <c r="D8">
        <v>0.89289012003693446</v>
      </c>
      <c r="E8">
        <v>0.91058694459681844</v>
      </c>
      <c r="F8">
        <v>0.89367429340511439</v>
      </c>
      <c r="G8">
        <v>0.89823193651677569</v>
      </c>
      <c r="H8">
        <v>0.89838754517653596</v>
      </c>
      <c r="I8">
        <v>0.68027465594212866</v>
      </c>
    </row>
    <row r="9" spans="2:9" x14ac:dyDescent="0.35">
      <c r="B9">
        <v>1.1702510413535417E-2</v>
      </c>
      <c r="C9">
        <v>1.0536449576402313E-2</v>
      </c>
      <c r="D9">
        <v>1.4414244480650894E-2</v>
      </c>
      <c r="E9">
        <v>9.9874959754338993E-3</v>
      </c>
      <c r="F9">
        <v>9.5208878346407667E-3</v>
      </c>
      <c r="G9">
        <v>4.9466338970953674E-3</v>
      </c>
      <c r="H9">
        <v>4.9392865548329125E-3</v>
      </c>
    </row>
    <row r="10" spans="2:9" x14ac:dyDescent="0.35">
      <c r="B10">
        <v>92.740644490644485</v>
      </c>
      <c r="C10">
        <v>92.156950672645735</v>
      </c>
      <c r="D10">
        <v>93.604376108811351</v>
      </c>
      <c r="E10">
        <v>93.670308232539995</v>
      </c>
      <c r="F10">
        <v>93.297094657919402</v>
      </c>
      <c r="G10">
        <v>93.135796354992081</v>
      </c>
      <c r="H10">
        <v>93.139930727362696</v>
      </c>
      <c r="I10">
        <v>0.45456447956584928</v>
      </c>
    </row>
    <row r="11" spans="2:9" x14ac:dyDescent="0.35">
      <c r="B11">
        <v>0.55282250572746672</v>
      </c>
      <c r="C11">
        <v>0.85746436976065976</v>
      </c>
      <c r="D11">
        <v>0.59648670007090754</v>
      </c>
      <c r="E11">
        <v>0.47088171102994442</v>
      </c>
      <c r="F11">
        <v>0.5987310012372552</v>
      </c>
      <c r="G11">
        <v>0.27436623250434489</v>
      </c>
      <c r="H11">
        <v>0.274162592601149</v>
      </c>
    </row>
    <row r="12" spans="2:9" x14ac:dyDescent="0.35">
      <c r="B12">
        <v>0.66059723233794609</v>
      </c>
      <c r="C12">
        <v>0.6723372781065089</v>
      </c>
      <c r="D12">
        <v>0.64694835680751173</v>
      </c>
      <c r="E12">
        <v>0.66590779738190098</v>
      </c>
      <c r="F12">
        <v>0.64195804195804196</v>
      </c>
      <c r="G12">
        <v>0.65830586211838904</v>
      </c>
      <c r="H12">
        <v>0.6585575271894677</v>
      </c>
      <c r="I12">
        <v>0.73219693041657241</v>
      </c>
    </row>
    <row r="13" spans="2:9" x14ac:dyDescent="0.35">
      <c r="B13">
        <v>1.9423997431028767E-2</v>
      </c>
      <c r="C13">
        <v>1.8898567915395067E-2</v>
      </c>
      <c r="D13">
        <v>2.4289475036466852E-2</v>
      </c>
      <c r="E13">
        <v>1.6421808697529818E-2</v>
      </c>
      <c r="F13">
        <v>1.6299242242827347E-2</v>
      </c>
      <c r="G13">
        <v>8.3976034733632809E-3</v>
      </c>
      <c r="H13">
        <v>8.3888552688200987E-3</v>
      </c>
    </row>
    <row r="14" spans="2:9" x14ac:dyDescent="0.35">
      <c r="B14">
        <v>0.76893502499038835</v>
      </c>
      <c r="C14">
        <v>0.74738114423851731</v>
      </c>
      <c r="D14">
        <v>0.80380333951762528</v>
      </c>
      <c r="E14">
        <v>0.77205240174672485</v>
      </c>
      <c r="F14">
        <v>0.79305354558610708</v>
      </c>
      <c r="G14">
        <v>0.77630599791635657</v>
      </c>
      <c r="H14">
        <v>0.57324509220701958</v>
      </c>
      <c r="I14">
        <v>0.50201181740263534</v>
      </c>
    </row>
    <row r="15" spans="2:9" x14ac:dyDescent="0.35">
      <c r="B15">
        <v>1.9892859098745899E-2</v>
      </c>
      <c r="C15">
        <v>2.5623636641152012E-2</v>
      </c>
      <c r="D15">
        <v>2.3871935695980506E-2</v>
      </c>
      <c r="E15">
        <v>2.3659037145027331E-2</v>
      </c>
      <c r="F15">
        <v>2.2444999654912107E-2</v>
      </c>
      <c r="G15">
        <v>1.0492575779596005E-2</v>
      </c>
      <c r="H15">
        <v>9.4357020529609956E-3</v>
      </c>
    </row>
    <row r="16" spans="2:9" x14ac:dyDescent="0.35">
      <c r="B16">
        <v>2000</v>
      </c>
      <c r="C16">
        <v>1855</v>
      </c>
      <c r="D16">
        <v>1733</v>
      </c>
      <c r="E16">
        <v>2652</v>
      </c>
      <c r="F16">
        <v>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1"/>
  <sheetViews>
    <sheetView tabSelected="1" workbookViewId="0">
      <selection activeCell="A2" sqref="A2:I20"/>
    </sheetView>
  </sheetViews>
  <sheetFormatPr defaultRowHeight="14.5" x14ac:dyDescent="0.35"/>
  <cols>
    <col min="1" max="1" width="28.54296875" bestFit="1" customWidth="1"/>
    <col min="2" max="2" width="16.08984375" style="1" customWidth="1"/>
    <col min="3" max="3" width="11.08984375" style="10" customWidth="1"/>
    <col min="4" max="4" width="8.90625" style="1"/>
    <col min="5" max="5" width="10.54296875" style="1" bestFit="1" customWidth="1"/>
    <col min="6" max="6" width="9.54296875" style="1" bestFit="1" customWidth="1"/>
    <col min="7" max="7" width="9.54296875" style="10" bestFit="1" customWidth="1"/>
    <col min="8" max="8" width="10.54296875" style="10" bestFit="1" customWidth="1"/>
    <col min="9" max="9" width="11.6328125" style="10" bestFit="1" customWidth="1"/>
  </cols>
  <sheetData>
    <row r="2" spans="1:9" x14ac:dyDescent="0.35">
      <c r="A2" s="4"/>
      <c r="B2" s="6"/>
      <c r="C2" s="12"/>
      <c r="D2" s="13" t="s">
        <v>9</v>
      </c>
      <c r="E2" s="13"/>
      <c r="F2" s="13"/>
      <c r="G2" s="13"/>
      <c r="H2" s="13"/>
      <c r="I2" s="8"/>
    </row>
    <row r="3" spans="1:9" ht="15" thickBot="1" x14ac:dyDescent="0.4">
      <c r="A3" s="2"/>
      <c r="B3" s="7"/>
      <c r="C3" s="11"/>
      <c r="D3" s="7"/>
      <c r="E3" s="14" t="s">
        <v>0</v>
      </c>
      <c r="F3" s="14"/>
      <c r="G3" s="14" t="s">
        <v>1</v>
      </c>
      <c r="H3" s="14"/>
      <c r="I3" s="9"/>
    </row>
    <row r="4" spans="1:9" ht="15" thickTop="1" x14ac:dyDescent="0.35">
      <c r="B4" s="1" t="s">
        <v>14</v>
      </c>
      <c r="C4" s="10" t="s">
        <v>15</v>
      </c>
      <c r="D4" s="1" t="s">
        <v>2</v>
      </c>
      <c r="E4" s="1" t="s">
        <v>3</v>
      </c>
      <c r="F4" s="1" t="s">
        <v>13</v>
      </c>
      <c r="G4" s="10" t="s">
        <v>3</v>
      </c>
      <c r="H4" s="10" t="s">
        <v>13</v>
      </c>
      <c r="I4" s="10" t="s">
        <v>10</v>
      </c>
    </row>
    <row r="5" spans="1:9" ht="15" thickBot="1" x14ac:dyDescent="0.4">
      <c r="A5" s="2"/>
      <c r="B5" s="14" t="s">
        <v>17</v>
      </c>
      <c r="C5" s="14"/>
      <c r="D5" s="14"/>
      <c r="E5" s="14"/>
      <c r="F5" s="14"/>
      <c r="G5" s="14"/>
      <c r="H5" s="14"/>
      <c r="I5" s="14"/>
    </row>
    <row r="6" spans="1:9" ht="15" thickTop="1" x14ac:dyDescent="0.35">
      <c r="A6" t="s">
        <v>4</v>
      </c>
      <c r="B6" s="1">
        <f>ROUND(SS_survey!G2,2)</f>
        <v>0.73</v>
      </c>
      <c r="D6" s="1">
        <f>ROUND(SS_survey!B2,2)</f>
        <v>0.76</v>
      </c>
      <c r="E6" s="1">
        <f>ROUND(SS_survey!C2,2)</f>
        <v>0.72</v>
      </c>
      <c r="F6" s="1">
        <f>ROUND(SS_survey!D2,2)</f>
        <v>0.73</v>
      </c>
      <c r="G6" s="10">
        <f>ROUND(SS_survey!E2,2)</f>
        <v>0.72</v>
      </c>
      <c r="H6" s="10">
        <f>ROUND(SS_survey!F2,2)</f>
        <v>0.74</v>
      </c>
      <c r="I6" s="10">
        <f>ROUND(SS_survey!I2,2)</f>
        <v>0.41</v>
      </c>
    </row>
    <row r="7" spans="1:9" x14ac:dyDescent="0.35">
      <c r="B7" s="1" t="str">
        <f>CONCATENATE("(",ROUND(SS_survey!G3,2),")")</f>
        <v>(0.01)</v>
      </c>
      <c r="D7" s="1" t="str">
        <f>CONCATENATE("(",ROUND(SS_survey!B3,2),")")</f>
        <v>(0.02)</v>
      </c>
      <c r="E7" s="1" t="str">
        <f>CONCATENATE("(",ROUND(SS_survey!C3,2),")")</f>
        <v>(0.02)</v>
      </c>
      <c r="F7" s="1" t="str">
        <f>CONCATENATE("(",ROUND(SS_survey!D3,2),")")</f>
        <v>(0.02)</v>
      </c>
      <c r="G7" s="10" t="str">
        <f>CONCATENATE("(",ROUND(SS_survey!E3,2),")")</f>
        <v>(0.02)</v>
      </c>
      <c r="H7" s="10" t="str">
        <f>CONCATENATE("(",ROUND(SS_survey!F3,2),")")</f>
        <v>(0.01)</v>
      </c>
    </row>
    <row r="8" spans="1:9" x14ac:dyDescent="0.35">
      <c r="A8" t="s">
        <v>5</v>
      </c>
      <c r="B8" s="1">
        <f>ROUND(SS_survey!G4,2)</f>
        <v>43.31</v>
      </c>
      <c r="D8" s="1">
        <f>ROUND(SS_survey!B4,2)</f>
        <v>43.16</v>
      </c>
      <c r="E8" s="1">
        <f>ROUND(SS_survey!C4,2)</f>
        <v>43.17</v>
      </c>
      <c r="F8" s="1">
        <f>ROUND(SS_survey!D4,2)</f>
        <v>42.96</v>
      </c>
      <c r="G8" s="10">
        <f>ROUND(SS_survey!E4,2)</f>
        <v>43.96</v>
      </c>
      <c r="H8" s="10">
        <f>ROUND(SS_survey!F4,2)</f>
        <v>43.06</v>
      </c>
      <c r="I8" s="10">
        <f>ROUND(SS_survey!I4,2)</f>
        <v>0.79</v>
      </c>
    </row>
    <row r="9" spans="1:9" x14ac:dyDescent="0.35">
      <c r="B9" s="1" t="str">
        <f>CONCATENATE("(",ROUND(SS_survey!G5,2),")")</f>
        <v>(0.28)</v>
      </c>
      <c r="D9" s="1" t="str">
        <f>CONCATENATE("(",ROUND(SS_survey!B5,2),")")</f>
        <v>(0.57)</v>
      </c>
      <c r="E9" s="1" t="str">
        <f>CONCATENATE("(",ROUND(SS_survey!C5,2),")")</f>
        <v>(0.79)</v>
      </c>
      <c r="F9" s="1" t="str">
        <f>CONCATENATE("(",ROUND(SS_survey!D5,2),")")</f>
        <v>(0.65)</v>
      </c>
      <c r="G9" s="10" t="str">
        <f>CONCATENATE("(",ROUND(SS_survey!E5,2),")")</f>
        <v>(0.61)</v>
      </c>
      <c r="H9" s="10" t="str">
        <f>CONCATENATE("(",ROUND(SS_survey!F5,2),")")</f>
        <v>(0.52)</v>
      </c>
    </row>
    <row r="10" spans="1:9" x14ac:dyDescent="0.35">
      <c r="A10" t="s">
        <v>11</v>
      </c>
      <c r="B10" s="1">
        <f>ROUND(SS_survey!G6,0)</f>
        <v>3069</v>
      </c>
      <c r="D10" s="1">
        <f>ROUND(SS_survey!B6,0)</f>
        <v>3152</v>
      </c>
      <c r="E10" s="1">
        <f>ROUND(SS_survey!C6,0)</f>
        <v>2978</v>
      </c>
      <c r="F10" s="1">
        <f>ROUND(SS_survey!D6,0)</f>
        <v>2987</v>
      </c>
      <c r="G10" s="10">
        <f>ROUND(SS_survey!E6,0)</f>
        <v>3115</v>
      </c>
      <c r="H10" s="10">
        <f>ROUND(SS_survey!F6,0)</f>
        <v>3079</v>
      </c>
      <c r="I10" s="10">
        <f>ROUND(SS_survey!I6,2)</f>
        <v>0.41</v>
      </c>
    </row>
    <row r="11" spans="1:9" x14ac:dyDescent="0.35">
      <c r="B11" s="1" t="str">
        <f>CONCATENATE("(",ROUND(SS_survey!G7,0),")")</f>
        <v>(39)</v>
      </c>
      <c r="D11" s="1" t="str">
        <f>CONCATENATE("(",ROUND(SS_survey!B7,0),")")</f>
        <v>(69)</v>
      </c>
      <c r="E11" s="10" t="str">
        <f>CONCATENATE("(",ROUND(SS_survey!C7,0),")")</f>
        <v>(91)</v>
      </c>
      <c r="F11" s="10" t="str">
        <f>CONCATENATE("(",ROUND(SS_survey!D7,0),")")</f>
        <v>(76)</v>
      </c>
      <c r="G11" s="10" t="str">
        <f>CONCATENATE("(",ROUND(SS_survey!E7,0),")")</f>
        <v>(85)</v>
      </c>
      <c r="H11" s="10" t="str">
        <f>CONCATENATE("(",ROUND(SS_survey!F7,0),")")</f>
        <v>(100)</v>
      </c>
    </row>
    <row r="12" spans="1:9" x14ac:dyDescent="0.35">
      <c r="A12" t="s">
        <v>6</v>
      </c>
      <c r="B12" s="1">
        <f>ROUND(SS_survey!G8,2)</f>
        <v>0.9</v>
      </c>
      <c r="D12" s="1">
        <f>ROUND(SS_survey!B8,2)</f>
        <v>0.89</v>
      </c>
      <c r="E12" s="1">
        <f>ROUND(SS_survey!C8,2)</f>
        <v>0.9</v>
      </c>
      <c r="F12" s="1">
        <f>ROUND(SS_survey!D8,2)</f>
        <v>0.89</v>
      </c>
      <c r="G12" s="10">
        <f>ROUND(SS_survey!E8,2)</f>
        <v>0.91</v>
      </c>
      <c r="H12" s="10">
        <f>ROUND(SS_survey!F8,2)</f>
        <v>0.89</v>
      </c>
      <c r="I12" s="10">
        <f>ROUND(SS_survey!I8,2)</f>
        <v>0.68</v>
      </c>
    </row>
    <row r="13" spans="1:9" x14ac:dyDescent="0.35">
      <c r="B13" s="1" t="str">
        <f>CONCATENATE("(",ROUND(SS_survey!G9,2),")")</f>
        <v>(0)</v>
      </c>
      <c r="D13" s="1" t="str">
        <f>CONCATENATE("(",ROUND(SS_survey!B9,2),")")</f>
        <v>(0.01)</v>
      </c>
      <c r="E13" s="1" t="str">
        <f>CONCATENATE("(",ROUND(SS_survey!C9,2),")")</f>
        <v>(0.01)</v>
      </c>
      <c r="F13" s="1" t="str">
        <f>CONCATENATE("(",ROUND(SS_survey!D9,2),")")</f>
        <v>(0.01)</v>
      </c>
      <c r="G13" s="10" t="str">
        <f>CONCATENATE("(",ROUND(SS_survey!E9,2),")")</f>
        <v>(0.01)</v>
      </c>
      <c r="H13" s="10" t="str">
        <f>CONCATENATE("(",ROUND(SS_survey!F9,2),")")</f>
        <v>(0.01)</v>
      </c>
    </row>
    <row r="14" spans="1:9" x14ac:dyDescent="0.35">
      <c r="A14" t="s">
        <v>12</v>
      </c>
      <c r="B14" s="1">
        <f>ROUND(SS_survey!G10,2)</f>
        <v>93.14</v>
      </c>
      <c r="D14" s="1">
        <f>ROUND(SS_survey!B10,2)</f>
        <v>92.74</v>
      </c>
      <c r="E14" s="1">
        <f>ROUND(SS_survey!C10,2)</f>
        <v>92.16</v>
      </c>
      <c r="F14" s="1">
        <f>ROUND(SS_survey!D10,2)</f>
        <v>93.6</v>
      </c>
      <c r="G14" s="10">
        <f>ROUND(SS_survey!E10,2)</f>
        <v>93.67</v>
      </c>
      <c r="H14" s="10">
        <f>ROUND(SS_survey!F10,2)</f>
        <v>93.3</v>
      </c>
      <c r="I14" s="10">
        <f>ROUND(SS_survey!I10,2)</f>
        <v>0.45</v>
      </c>
    </row>
    <row r="15" spans="1:9" x14ac:dyDescent="0.35">
      <c r="B15" s="1" t="str">
        <f>CONCATENATE("(",ROUND(SS_survey!G11,0),")")</f>
        <v>(0)</v>
      </c>
      <c r="D15" s="1" t="str">
        <f>CONCATENATE("(",ROUND(SS_survey!B11,2),")")</f>
        <v>(0.55)</v>
      </c>
      <c r="E15" s="1" t="str">
        <f>CONCATENATE("(",ROUND(SS_survey!C11,2),")")</f>
        <v>(0.86)</v>
      </c>
      <c r="F15" s="1" t="str">
        <f>CONCATENATE("(",ROUND(SS_survey!D11,2),")")</f>
        <v>(0.6)</v>
      </c>
      <c r="G15" s="10" t="str">
        <f>CONCATENATE("(",ROUND(SS_survey!E11,2),")")</f>
        <v>(0.47)</v>
      </c>
      <c r="H15" s="10" t="str">
        <f>CONCATENATE("(",ROUND(SS_survey!F11,2),")")</f>
        <v>(0.6)</v>
      </c>
    </row>
    <row r="16" spans="1:9" x14ac:dyDescent="0.35">
      <c r="A16" s="3" t="s">
        <v>7</v>
      </c>
      <c r="B16" s="1">
        <f>ROUND(SS_survey!G12,2)</f>
        <v>0.66</v>
      </c>
      <c r="D16" s="1">
        <f>ROUND(SS_survey!B12,2)</f>
        <v>0.66</v>
      </c>
      <c r="E16" s="1">
        <f>ROUND(SS_survey!C12,2)</f>
        <v>0.67</v>
      </c>
      <c r="F16" s="1">
        <f>ROUND(SS_survey!D12,2)</f>
        <v>0.65</v>
      </c>
      <c r="G16" s="10">
        <f>ROUND(SS_survey!E12,2)</f>
        <v>0.67</v>
      </c>
      <c r="H16" s="10">
        <f>ROUND(SS_survey!F12,2)</f>
        <v>0.64</v>
      </c>
      <c r="I16" s="10">
        <f>ROUND(SS_survey!I12,2)</f>
        <v>0.73</v>
      </c>
    </row>
    <row r="17" spans="1:9" x14ac:dyDescent="0.35">
      <c r="B17" s="1" t="str">
        <f>CONCATENATE("(",ROUND(SS_survey!G13,2),")")</f>
        <v>(0.01)</v>
      </c>
      <c r="D17" s="1" t="str">
        <f>CONCATENATE("(",ROUND(SS_survey!B13,2),")")</f>
        <v>(0.02)</v>
      </c>
      <c r="E17" s="1" t="str">
        <f>CONCATENATE("(",ROUND(SS_survey!C13,2),")")</f>
        <v>(0.02)</v>
      </c>
      <c r="F17" s="1" t="str">
        <f>CONCATENATE("(",ROUND(SS_survey!D13,2),")")</f>
        <v>(0.02)</v>
      </c>
      <c r="G17" s="10" t="str">
        <f>CONCATENATE("(",ROUND(SS_survey!E13,2),")")</f>
        <v>(0.02)</v>
      </c>
      <c r="H17" s="10" t="str">
        <f>CONCATENATE("(",ROUND(SS_survey!F13,2),")")</f>
        <v>(0.02)</v>
      </c>
    </row>
    <row r="18" spans="1:9" x14ac:dyDescent="0.35">
      <c r="A18" t="s">
        <v>16</v>
      </c>
      <c r="B18" s="1">
        <f>ROUND(SS_survey!G14,2)</f>
        <v>0.78</v>
      </c>
      <c r="D18" s="1">
        <f>ROUND(SS_survey!B14,2)</f>
        <v>0.77</v>
      </c>
      <c r="E18" s="1">
        <f>ROUND(SS_survey!C14,2)</f>
        <v>0.75</v>
      </c>
      <c r="F18" s="1">
        <f>ROUND(SS_survey!D14,2)</f>
        <v>0.8</v>
      </c>
      <c r="G18" s="10">
        <f>ROUND(SS_survey!E14,2)</f>
        <v>0.77</v>
      </c>
      <c r="H18" s="10">
        <f>ROUND(SS_survey!F14,2)</f>
        <v>0.79</v>
      </c>
      <c r="I18" s="10">
        <f>ROUND(SS_survey!I14,2)</f>
        <v>0.5</v>
      </c>
    </row>
    <row r="19" spans="1:9" x14ac:dyDescent="0.35">
      <c r="B19" s="1" t="str">
        <f>CONCATENATE("(",ROUND(SS_survey!G15,2),")")</f>
        <v>(0.01)</v>
      </c>
      <c r="D19" s="1" t="str">
        <f>CONCATENATE("(",ROUND(SS_survey!B15,2),")")</f>
        <v>(0.02)</v>
      </c>
      <c r="E19" s="1" t="str">
        <f>CONCATENATE("(",ROUND(SS_survey!C15,2),")")</f>
        <v>(0.03)</v>
      </c>
      <c r="F19" s="1" t="str">
        <f>CONCATENATE("(",ROUND(SS_survey!D15,2),")")</f>
        <v>(0.02)</v>
      </c>
      <c r="G19" s="10" t="str">
        <f>CONCATENATE("(",ROUND(SS_survey!E15,2),")")</f>
        <v>(0.02)</v>
      </c>
      <c r="H19" s="10" t="str">
        <f>CONCATENATE("(",ROUND(SS_survey!F15,2),")")</f>
        <v>(0.02)</v>
      </c>
      <c r="I19" s="5"/>
    </row>
    <row r="20" spans="1:9" ht="15" thickBot="1" x14ac:dyDescent="0.4">
      <c r="A20" s="2" t="s">
        <v>8</v>
      </c>
      <c r="B20" s="7">
        <f>SUM(D20:H20)</f>
        <v>10432</v>
      </c>
      <c r="C20" s="11"/>
      <c r="D20" s="7">
        <f>ROUND(SS_survey!B16,2)</f>
        <v>2000</v>
      </c>
      <c r="E20" s="7">
        <f>ROUND(SS_survey!C16,2)</f>
        <v>1855</v>
      </c>
      <c r="F20" s="7">
        <f>ROUND(SS_survey!D16,2)</f>
        <v>1733</v>
      </c>
      <c r="G20" s="9">
        <f>ROUND(SS_survey!E16,2)</f>
        <v>2652</v>
      </c>
      <c r="H20" s="9">
        <f>ROUND(SS_survey!F16,2)</f>
        <v>2192</v>
      </c>
      <c r="I20" s="9"/>
    </row>
    <row r="21" spans="1:9" ht="15" thickTop="1" x14ac:dyDescent="0.35"/>
  </sheetData>
  <mergeCells count="4">
    <mergeCell ref="D2:H2"/>
    <mergeCell ref="E3:F3"/>
    <mergeCell ref="G3:H3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SS_survey</vt:lpstr>
      <vt:lpstr>SS_appendix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2021-08-20T03:01:28Z</dcterms:created>
  <dcterms:modified xsi:type="dcterms:W3CDTF">2021-08-20T03:03:19Z</dcterms:modified>
</cp:coreProperties>
</file>