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isaac/Documents/Programming/Scratch/"/>
    </mc:Choice>
  </mc:AlternateContent>
  <bookViews>
    <workbookView xWindow="0" yWindow="460" windowWidth="25600" windowHeight="15540" tabRatio="500"/>
  </bookViews>
  <sheets>
    <sheet name="Data" sheetId="1" r:id="rId1"/>
    <sheet name="Names" sheetId="3" r:id="rId2"/>
    <sheet name="Import" sheetId="4" r:id="rId3"/>
    <sheet name="Sib Fractions" sheetId="2" r:id="rId4"/>
  </sheets>
  <definedNames>
    <definedName name="_xlnm._FilterDatabase" localSheetId="0" hidden="1">Data!$E$1:$E$895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5" i="1"/>
  <c r="Q80" i="1"/>
  <c r="R80" i="1"/>
  <c r="Q81" i="1"/>
  <c r="R81" i="1"/>
  <c r="Q82" i="1"/>
  <c r="R82" i="1"/>
  <c r="Q83" i="1"/>
  <c r="R83" i="1"/>
  <c r="Q84" i="1"/>
  <c r="R84" i="1"/>
  <c r="Q85" i="1"/>
  <c r="R85" i="1"/>
  <c r="R79" i="1"/>
  <c r="Q79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68" i="1"/>
  <c r="R68" i="1"/>
  <c r="Q60" i="1"/>
  <c r="R60" i="1"/>
  <c r="Q61" i="1"/>
  <c r="R61" i="1"/>
  <c r="Q62" i="1"/>
  <c r="R62" i="1"/>
  <c r="Q63" i="1"/>
  <c r="R63" i="1"/>
  <c r="Q64" i="1"/>
  <c r="R64" i="1"/>
  <c r="Q65" i="1"/>
  <c r="R65" i="1"/>
  <c r="R59" i="1"/>
  <c r="Q59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R48" i="1"/>
  <c r="Q48" i="1"/>
  <c r="Q39" i="1"/>
  <c r="R39" i="1"/>
  <c r="Q40" i="1"/>
  <c r="R40" i="1"/>
  <c r="Q41" i="1"/>
  <c r="R41" i="1"/>
  <c r="Q42" i="1"/>
  <c r="R42" i="1"/>
  <c r="Q43" i="1"/>
  <c r="R43" i="1"/>
  <c r="Q44" i="1"/>
  <c r="R44" i="1"/>
  <c r="R38" i="1"/>
  <c r="Q38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R27" i="1"/>
  <c r="Q27" i="1"/>
  <c r="R18" i="1"/>
  <c r="R19" i="1"/>
  <c r="R20" i="1"/>
  <c r="R21" i="1"/>
  <c r="R22" i="1"/>
  <c r="R23" i="1"/>
  <c r="Q18" i="1"/>
  <c r="Q19" i="1"/>
  <c r="Q20" i="1"/>
  <c r="Q21" i="1"/>
  <c r="Q22" i="1"/>
  <c r="Q23" i="1"/>
  <c r="Q17" i="1"/>
  <c r="R17" i="1"/>
  <c r="R7" i="1"/>
  <c r="R8" i="1"/>
  <c r="R9" i="1"/>
  <c r="R10" i="1"/>
  <c r="R11" i="1"/>
  <c r="R12" i="1"/>
  <c r="R13" i="1"/>
  <c r="R14" i="1"/>
  <c r="Q7" i="1"/>
  <c r="Q8" i="1"/>
  <c r="Q9" i="1"/>
  <c r="Q10" i="1"/>
  <c r="Q11" i="1"/>
  <c r="Q12" i="1"/>
  <c r="Q13" i="1"/>
  <c r="Q14" i="1"/>
  <c r="Q6" i="1"/>
  <c r="R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3" i="1"/>
  <c r="G3" i="1"/>
  <c r="J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3" i="1"/>
  <c r="K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3" i="1"/>
  <c r="L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3" i="1"/>
  <c r="M2" i="1"/>
  <c r="U3" i="1"/>
  <c r="U2" i="1"/>
  <c r="V3" i="1"/>
  <c r="V2" i="1"/>
  <c r="W3" i="1"/>
  <c r="W2" i="1"/>
  <c r="X3" i="1"/>
  <c r="X2" i="1"/>
  <c r="Y3" i="1"/>
  <c r="Y2" i="1"/>
  <c r="Z3" i="1"/>
  <c r="Z2" i="1"/>
  <c r="AA3" i="1"/>
  <c r="AA2" i="1"/>
  <c r="AB3" i="1"/>
  <c r="AB2" i="1"/>
  <c r="AD3" i="1"/>
  <c r="AD2" i="1"/>
  <c r="AE3" i="1"/>
  <c r="AE2" i="1"/>
  <c r="AF3" i="1"/>
  <c r="AF2" i="1"/>
  <c r="AG3" i="1"/>
  <c r="AG2" i="1"/>
  <c r="AH3" i="1"/>
  <c r="AH2" i="1"/>
  <c r="AI3" i="1"/>
  <c r="AI2" i="1"/>
  <c r="AJ3" i="1"/>
  <c r="AJ2" i="1"/>
  <c r="AK3" i="1"/>
  <c r="AK2" i="1"/>
  <c r="AL3" i="1"/>
  <c r="AL2" i="1"/>
  <c r="AM3" i="1"/>
  <c r="AM2" i="1"/>
  <c r="AN3" i="1"/>
  <c r="AN2" i="1"/>
  <c r="AO3" i="1"/>
  <c r="AO2" i="1"/>
  <c r="AP3" i="1"/>
  <c r="AP2" i="1"/>
  <c r="AQ3" i="1"/>
  <c r="AQ2" i="1"/>
  <c r="AR3" i="1"/>
  <c r="AR2" i="1"/>
  <c r="AS3" i="1"/>
  <c r="AS2" i="1"/>
  <c r="AT3" i="1"/>
  <c r="AT2" i="1"/>
  <c r="AU3" i="1"/>
  <c r="AU2" i="1"/>
  <c r="AV3" i="1"/>
  <c r="AV2" i="1"/>
  <c r="AW3" i="1"/>
  <c r="AW2" i="1"/>
  <c r="AX3" i="1"/>
  <c r="AX2" i="1"/>
  <c r="AY3" i="1"/>
  <c r="AY2" i="1"/>
  <c r="AZ3" i="1"/>
  <c r="AZ2" i="1"/>
  <c r="BA3" i="1"/>
  <c r="BA2" i="1"/>
  <c r="BB3" i="1"/>
  <c r="BB2" i="1"/>
  <c r="BC3" i="1"/>
  <c r="BC2" i="1"/>
  <c r="AC21" i="1"/>
  <c r="AC27" i="1"/>
  <c r="AC25" i="1"/>
  <c r="AC23" i="1"/>
  <c r="AC13" i="1"/>
  <c r="AC19" i="1"/>
  <c r="AC17" i="1"/>
  <c r="AC15" i="1"/>
  <c r="AC5" i="1"/>
  <c r="AC11" i="1"/>
  <c r="AC9" i="1"/>
  <c r="AC7" i="1"/>
  <c r="C6" i="1"/>
  <c r="C14" i="1"/>
  <c r="C24" i="1"/>
  <c r="C31" i="1"/>
  <c r="C35" i="1"/>
  <c r="C36" i="1"/>
  <c r="C39" i="1"/>
  <c r="C41" i="1"/>
  <c r="C44" i="1"/>
  <c r="C47" i="1"/>
  <c r="C48" i="1"/>
  <c r="C53" i="1"/>
  <c r="C57" i="1"/>
  <c r="C59" i="1"/>
  <c r="C62" i="1"/>
  <c r="C65" i="1"/>
  <c r="C69" i="1"/>
  <c r="C70" i="1"/>
  <c r="C78" i="1"/>
  <c r="C101" i="1"/>
  <c r="C102" i="1"/>
  <c r="C116" i="1"/>
  <c r="C119" i="1"/>
  <c r="C123" i="1"/>
  <c r="C127" i="1"/>
  <c r="C130" i="1"/>
  <c r="C133" i="1"/>
  <c r="C135" i="1"/>
  <c r="C140" i="1"/>
  <c r="C144" i="1"/>
  <c r="C145" i="1"/>
  <c r="C160" i="1"/>
  <c r="C179" i="1"/>
  <c r="C182" i="1"/>
  <c r="C186" i="1"/>
  <c r="C199" i="1"/>
  <c r="C200" i="1"/>
  <c r="C208" i="1"/>
  <c r="C212" i="1"/>
  <c r="C214" i="1"/>
  <c r="C220" i="1"/>
  <c r="C223" i="1"/>
  <c r="C245" i="1"/>
  <c r="C249" i="1"/>
  <c r="C260" i="1"/>
  <c r="C261" i="1"/>
  <c r="C263" i="1"/>
  <c r="C278" i="1"/>
  <c r="C290" i="1"/>
  <c r="C296" i="1"/>
  <c r="C297" i="1"/>
  <c r="C300" i="1"/>
  <c r="C301" i="1"/>
  <c r="C304" i="1"/>
  <c r="C311" i="1"/>
  <c r="C312" i="1"/>
  <c r="C313" i="1"/>
  <c r="C314" i="1"/>
  <c r="C315" i="1"/>
  <c r="C316" i="1"/>
  <c r="C324" i="1"/>
  <c r="C330" i="1"/>
  <c r="C334" i="1"/>
  <c r="C342" i="1"/>
  <c r="C357" i="1"/>
  <c r="C359" i="1"/>
  <c r="C366" i="1"/>
  <c r="C367" i="1"/>
  <c r="C371" i="1"/>
  <c r="C372" i="1"/>
  <c r="C374" i="1"/>
  <c r="C375" i="1"/>
  <c r="C378" i="1"/>
  <c r="C380" i="1"/>
  <c r="C382" i="1"/>
  <c r="C383" i="1"/>
  <c r="C385" i="1"/>
  <c r="C386" i="1"/>
  <c r="C394" i="1"/>
  <c r="C398" i="1"/>
  <c r="C425" i="1"/>
  <c r="C453" i="1"/>
  <c r="C457" i="1"/>
  <c r="C458" i="1"/>
  <c r="C460" i="1"/>
  <c r="C474" i="1"/>
  <c r="C478" i="1"/>
  <c r="C489" i="1"/>
  <c r="C492" i="1"/>
  <c r="C498" i="1"/>
  <c r="C500" i="1"/>
  <c r="C501" i="1"/>
  <c r="C510" i="1"/>
  <c r="C518" i="1"/>
  <c r="C527" i="1"/>
  <c r="C528" i="1"/>
  <c r="C529" i="1"/>
  <c r="C536" i="1"/>
  <c r="C537" i="1"/>
  <c r="C538" i="1"/>
  <c r="C542" i="1"/>
  <c r="C544" i="1"/>
  <c r="C549" i="1"/>
  <c r="C552" i="1"/>
  <c r="C555" i="1"/>
  <c r="C558" i="1"/>
  <c r="C561" i="1"/>
  <c r="C562" i="1"/>
  <c r="C573" i="1"/>
  <c r="C583" i="1"/>
  <c r="C586" i="1"/>
  <c r="C588" i="1"/>
  <c r="C589" i="1"/>
  <c r="C592" i="1"/>
  <c r="C596" i="1"/>
  <c r="C603" i="1"/>
  <c r="C604" i="1"/>
  <c r="C609" i="1"/>
  <c r="C613" i="1"/>
  <c r="C625" i="1"/>
  <c r="C627" i="1"/>
  <c r="C637" i="1"/>
  <c r="C646" i="1"/>
  <c r="C649" i="1"/>
  <c r="C650" i="1"/>
  <c r="C652" i="1"/>
  <c r="C664" i="1"/>
  <c r="C666" i="1"/>
  <c r="C684" i="1"/>
  <c r="C686" i="1"/>
  <c r="C690" i="1"/>
  <c r="C696" i="1"/>
  <c r="C698" i="1"/>
  <c r="C703" i="1"/>
  <c r="C705" i="1"/>
  <c r="C707" i="1"/>
  <c r="C714" i="1"/>
  <c r="C715" i="1"/>
  <c r="C721" i="1"/>
  <c r="C736" i="1"/>
  <c r="C742" i="1"/>
  <c r="C747" i="1"/>
  <c r="C767" i="1"/>
  <c r="C771" i="1"/>
  <c r="C778" i="1"/>
  <c r="C785" i="1"/>
  <c r="C794" i="1"/>
  <c r="C798" i="1"/>
  <c r="C803" i="1"/>
  <c r="C808" i="1"/>
  <c r="C822" i="1"/>
  <c r="C832" i="1"/>
  <c r="C835" i="1"/>
  <c r="C837" i="1"/>
  <c r="C840" i="1"/>
  <c r="C844" i="1"/>
  <c r="C847" i="1"/>
  <c r="C848" i="1"/>
  <c r="C852" i="1"/>
  <c r="C854" i="1"/>
  <c r="C857" i="1"/>
  <c r="C863" i="1"/>
  <c r="C864" i="1"/>
  <c r="C871" i="1"/>
  <c r="C879" i="1"/>
  <c r="C880" i="1"/>
  <c r="C884" i="1"/>
  <c r="C89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5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2" i="1"/>
  <c r="C33" i="1"/>
  <c r="C34" i="1"/>
  <c r="C37" i="1"/>
  <c r="C38" i="1"/>
  <c r="C40" i="1"/>
  <c r="C42" i="1"/>
  <c r="C43" i="1"/>
  <c r="C45" i="1"/>
  <c r="C46" i="1"/>
  <c r="C49" i="1"/>
  <c r="C50" i="1"/>
  <c r="C51" i="1"/>
  <c r="C52" i="1"/>
  <c r="C54" i="1"/>
  <c r="C55" i="1"/>
  <c r="C56" i="1"/>
  <c r="C58" i="1"/>
  <c r="C60" i="1"/>
  <c r="C61" i="1"/>
  <c r="C63" i="1"/>
  <c r="C64" i="1"/>
  <c r="C66" i="1"/>
  <c r="C67" i="1"/>
  <c r="C68" i="1"/>
  <c r="C71" i="1"/>
  <c r="C72" i="1"/>
  <c r="C73" i="1"/>
  <c r="C74" i="1"/>
  <c r="C75" i="1"/>
  <c r="C76" i="1"/>
  <c r="C77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7" i="1"/>
  <c r="C118" i="1"/>
  <c r="C120" i="1"/>
  <c r="C121" i="1"/>
  <c r="C122" i="1"/>
  <c r="C124" i="1"/>
  <c r="C125" i="1"/>
  <c r="C126" i="1"/>
  <c r="C128" i="1"/>
  <c r="C129" i="1"/>
  <c r="C131" i="1"/>
  <c r="C132" i="1"/>
  <c r="C134" i="1"/>
  <c r="C136" i="1"/>
  <c r="C137" i="1"/>
  <c r="C138" i="1"/>
  <c r="C139" i="1"/>
  <c r="C141" i="1"/>
  <c r="C142" i="1"/>
  <c r="C143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80" i="1"/>
  <c r="C181" i="1"/>
  <c r="C183" i="1"/>
  <c r="C184" i="1"/>
  <c r="C185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1" i="1"/>
  <c r="C202" i="1"/>
  <c r="C203" i="1"/>
  <c r="C204" i="1"/>
  <c r="C205" i="1"/>
  <c r="C206" i="1"/>
  <c r="C207" i="1"/>
  <c r="C209" i="1"/>
  <c r="C210" i="1"/>
  <c r="C211" i="1"/>
  <c r="C213" i="1"/>
  <c r="C215" i="1"/>
  <c r="C216" i="1"/>
  <c r="C217" i="1"/>
  <c r="C218" i="1"/>
  <c r="C219" i="1"/>
  <c r="C221" i="1"/>
  <c r="C222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6" i="1"/>
  <c r="C247" i="1"/>
  <c r="C248" i="1"/>
  <c r="C250" i="1"/>
  <c r="C251" i="1"/>
  <c r="C252" i="1"/>
  <c r="C253" i="1"/>
  <c r="C254" i="1"/>
  <c r="C255" i="1"/>
  <c r="C256" i="1"/>
  <c r="C257" i="1"/>
  <c r="C258" i="1"/>
  <c r="C259" i="1"/>
  <c r="C262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9" i="1"/>
  <c r="C280" i="1"/>
  <c r="C281" i="1"/>
  <c r="C282" i="1"/>
  <c r="C283" i="1"/>
  <c r="C284" i="1"/>
  <c r="C285" i="1"/>
  <c r="C286" i="1"/>
  <c r="C287" i="1"/>
  <c r="C288" i="1"/>
  <c r="C289" i="1"/>
  <c r="C291" i="1"/>
  <c r="C292" i="1"/>
  <c r="C293" i="1"/>
  <c r="C294" i="1"/>
  <c r="C295" i="1"/>
  <c r="C298" i="1"/>
  <c r="C299" i="1"/>
  <c r="C302" i="1"/>
  <c r="C303" i="1"/>
  <c r="C305" i="1"/>
  <c r="C306" i="1"/>
  <c r="C307" i="1"/>
  <c r="C308" i="1"/>
  <c r="C309" i="1"/>
  <c r="C310" i="1"/>
  <c r="C317" i="1"/>
  <c r="C318" i="1"/>
  <c r="C319" i="1"/>
  <c r="C320" i="1"/>
  <c r="C321" i="1"/>
  <c r="C322" i="1"/>
  <c r="C323" i="1"/>
  <c r="C325" i="1"/>
  <c r="C326" i="1"/>
  <c r="C327" i="1"/>
  <c r="C328" i="1"/>
  <c r="C329" i="1"/>
  <c r="C331" i="1"/>
  <c r="C332" i="1"/>
  <c r="C333" i="1"/>
  <c r="C335" i="1"/>
  <c r="C336" i="1"/>
  <c r="C337" i="1"/>
  <c r="C338" i="1"/>
  <c r="C339" i="1"/>
  <c r="C340" i="1"/>
  <c r="C341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8" i="1"/>
  <c r="C360" i="1"/>
  <c r="C361" i="1"/>
  <c r="C362" i="1"/>
  <c r="C363" i="1"/>
  <c r="C364" i="1"/>
  <c r="C365" i="1"/>
  <c r="C368" i="1"/>
  <c r="C369" i="1"/>
  <c r="C370" i="1"/>
  <c r="C373" i="1"/>
  <c r="C376" i="1"/>
  <c r="C377" i="1"/>
  <c r="C379" i="1"/>
  <c r="C381" i="1"/>
  <c r="C384" i="1"/>
  <c r="C387" i="1"/>
  <c r="C388" i="1"/>
  <c r="C389" i="1"/>
  <c r="C390" i="1"/>
  <c r="C391" i="1"/>
  <c r="C392" i="1"/>
  <c r="C393" i="1"/>
  <c r="C395" i="1"/>
  <c r="C396" i="1"/>
  <c r="C397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4" i="1"/>
  <c r="C455" i="1"/>
  <c r="C456" i="1"/>
  <c r="C459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5" i="1"/>
  <c r="C476" i="1"/>
  <c r="C477" i="1"/>
  <c r="C479" i="1"/>
  <c r="C480" i="1"/>
  <c r="C481" i="1"/>
  <c r="C482" i="1"/>
  <c r="C483" i="1"/>
  <c r="C484" i="1"/>
  <c r="C485" i="1"/>
  <c r="C486" i="1"/>
  <c r="C487" i="1"/>
  <c r="C488" i="1"/>
  <c r="C490" i="1"/>
  <c r="C491" i="1"/>
  <c r="C493" i="1"/>
  <c r="C494" i="1"/>
  <c r="C495" i="1"/>
  <c r="C496" i="1"/>
  <c r="C497" i="1"/>
  <c r="C499" i="1"/>
  <c r="C502" i="1"/>
  <c r="C503" i="1"/>
  <c r="C504" i="1"/>
  <c r="C505" i="1"/>
  <c r="C506" i="1"/>
  <c r="C507" i="1"/>
  <c r="C508" i="1"/>
  <c r="C509" i="1"/>
  <c r="C511" i="1"/>
  <c r="C512" i="1"/>
  <c r="C513" i="1"/>
  <c r="C514" i="1"/>
  <c r="C515" i="1"/>
  <c r="C516" i="1"/>
  <c r="C517" i="1"/>
  <c r="C519" i="1"/>
  <c r="C520" i="1"/>
  <c r="C521" i="1"/>
  <c r="C522" i="1"/>
  <c r="C523" i="1"/>
  <c r="C524" i="1"/>
  <c r="C525" i="1"/>
  <c r="C526" i="1"/>
  <c r="C530" i="1"/>
  <c r="C531" i="1"/>
  <c r="C532" i="1"/>
  <c r="C533" i="1"/>
  <c r="C534" i="1"/>
  <c r="C535" i="1"/>
  <c r="C539" i="1"/>
  <c r="C540" i="1"/>
  <c r="C541" i="1"/>
  <c r="C543" i="1"/>
  <c r="C545" i="1"/>
  <c r="C546" i="1"/>
  <c r="C547" i="1"/>
  <c r="C548" i="1"/>
  <c r="C550" i="1"/>
  <c r="C551" i="1"/>
  <c r="C553" i="1"/>
  <c r="C554" i="1"/>
  <c r="C556" i="1"/>
  <c r="C557" i="1"/>
  <c r="C559" i="1"/>
  <c r="C560" i="1"/>
  <c r="C563" i="1"/>
  <c r="C564" i="1"/>
  <c r="C565" i="1"/>
  <c r="C566" i="1"/>
  <c r="C567" i="1"/>
  <c r="C568" i="1"/>
  <c r="C569" i="1"/>
  <c r="C570" i="1"/>
  <c r="C571" i="1"/>
  <c r="C572" i="1"/>
  <c r="C574" i="1"/>
  <c r="C575" i="1"/>
  <c r="C576" i="1"/>
  <c r="C577" i="1"/>
  <c r="C578" i="1"/>
  <c r="C579" i="1"/>
  <c r="C580" i="1"/>
  <c r="C581" i="1"/>
  <c r="C582" i="1"/>
  <c r="C584" i="1"/>
  <c r="C585" i="1"/>
  <c r="C587" i="1"/>
  <c r="C590" i="1"/>
  <c r="C591" i="1"/>
  <c r="C593" i="1"/>
  <c r="C594" i="1"/>
  <c r="C595" i="1"/>
  <c r="C597" i="1"/>
  <c r="C598" i="1"/>
  <c r="C599" i="1"/>
  <c r="C600" i="1"/>
  <c r="C601" i="1"/>
  <c r="C602" i="1"/>
  <c r="C605" i="1"/>
  <c r="C606" i="1"/>
  <c r="C607" i="1"/>
  <c r="C608" i="1"/>
  <c r="C610" i="1"/>
  <c r="C611" i="1"/>
  <c r="C612" i="1"/>
  <c r="C614" i="1"/>
  <c r="C615" i="1"/>
  <c r="C616" i="1"/>
  <c r="C617" i="1"/>
  <c r="C618" i="1"/>
  <c r="C619" i="1"/>
  <c r="C620" i="1"/>
  <c r="C621" i="1"/>
  <c r="C622" i="1"/>
  <c r="C623" i="1"/>
  <c r="C624" i="1"/>
  <c r="C626" i="1"/>
  <c r="C628" i="1"/>
  <c r="C629" i="1"/>
  <c r="C630" i="1"/>
  <c r="C631" i="1"/>
  <c r="C632" i="1"/>
  <c r="C633" i="1"/>
  <c r="C634" i="1"/>
  <c r="C635" i="1"/>
  <c r="C636" i="1"/>
  <c r="C638" i="1"/>
  <c r="C639" i="1"/>
  <c r="C640" i="1"/>
  <c r="C641" i="1"/>
  <c r="C642" i="1"/>
  <c r="C643" i="1"/>
  <c r="C644" i="1"/>
  <c r="C645" i="1"/>
  <c r="C647" i="1"/>
  <c r="C648" i="1"/>
  <c r="C651" i="1"/>
  <c r="C653" i="1"/>
  <c r="C654" i="1"/>
  <c r="C655" i="1"/>
  <c r="C656" i="1"/>
  <c r="C657" i="1"/>
  <c r="C658" i="1"/>
  <c r="C659" i="1"/>
  <c r="C660" i="1"/>
  <c r="C661" i="1"/>
  <c r="C662" i="1"/>
  <c r="C663" i="1"/>
  <c r="C665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5" i="1"/>
  <c r="C687" i="1"/>
  <c r="C688" i="1"/>
  <c r="C689" i="1"/>
  <c r="C691" i="1"/>
  <c r="C692" i="1"/>
  <c r="C693" i="1"/>
  <c r="C694" i="1"/>
  <c r="C695" i="1"/>
  <c r="C697" i="1"/>
  <c r="C699" i="1"/>
  <c r="C700" i="1"/>
  <c r="C701" i="1"/>
  <c r="C702" i="1"/>
  <c r="C704" i="1"/>
  <c r="C706" i="1"/>
  <c r="C708" i="1"/>
  <c r="C709" i="1"/>
  <c r="C710" i="1"/>
  <c r="C711" i="1"/>
  <c r="C712" i="1"/>
  <c r="C713" i="1"/>
  <c r="C716" i="1"/>
  <c r="C717" i="1"/>
  <c r="C718" i="1"/>
  <c r="C719" i="1"/>
  <c r="C720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7" i="1"/>
  <c r="C738" i="1"/>
  <c r="C739" i="1"/>
  <c r="C740" i="1"/>
  <c r="C741" i="1"/>
  <c r="C743" i="1"/>
  <c r="C744" i="1"/>
  <c r="C745" i="1"/>
  <c r="C746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8" i="1"/>
  <c r="C769" i="1"/>
  <c r="C770" i="1"/>
  <c r="C772" i="1"/>
  <c r="C773" i="1"/>
  <c r="C774" i="1"/>
  <c r="C775" i="1"/>
  <c r="C776" i="1"/>
  <c r="C777" i="1"/>
  <c r="C779" i="1"/>
  <c r="C780" i="1"/>
  <c r="C781" i="1"/>
  <c r="C782" i="1"/>
  <c r="C783" i="1"/>
  <c r="C784" i="1"/>
  <c r="C786" i="1"/>
  <c r="C787" i="1"/>
  <c r="C788" i="1"/>
  <c r="C789" i="1"/>
  <c r="C790" i="1"/>
  <c r="C791" i="1"/>
  <c r="C792" i="1"/>
  <c r="C793" i="1"/>
  <c r="C795" i="1"/>
  <c r="C796" i="1"/>
  <c r="C797" i="1"/>
  <c r="C799" i="1"/>
  <c r="C800" i="1"/>
  <c r="C801" i="1"/>
  <c r="C802" i="1"/>
  <c r="C804" i="1"/>
  <c r="C805" i="1"/>
  <c r="C806" i="1"/>
  <c r="C807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3" i="1"/>
  <c r="C824" i="1"/>
  <c r="C825" i="1"/>
  <c r="C826" i="1"/>
  <c r="C827" i="1"/>
  <c r="C828" i="1"/>
  <c r="C829" i="1"/>
  <c r="C830" i="1"/>
  <c r="C831" i="1"/>
  <c r="C833" i="1"/>
  <c r="C834" i="1"/>
  <c r="C836" i="1"/>
  <c r="C838" i="1"/>
  <c r="C839" i="1"/>
  <c r="C841" i="1"/>
  <c r="C842" i="1"/>
  <c r="C843" i="1"/>
  <c r="C845" i="1"/>
  <c r="C846" i="1"/>
  <c r="C849" i="1"/>
  <c r="C850" i="1"/>
  <c r="C851" i="1"/>
  <c r="C853" i="1"/>
  <c r="C855" i="1"/>
  <c r="C856" i="1"/>
  <c r="C858" i="1"/>
  <c r="C859" i="1"/>
  <c r="C860" i="1"/>
  <c r="C861" i="1"/>
  <c r="C862" i="1"/>
  <c r="C865" i="1"/>
  <c r="C866" i="1"/>
  <c r="C867" i="1"/>
  <c r="C868" i="1"/>
  <c r="C869" i="1"/>
  <c r="C870" i="1"/>
  <c r="C872" i="1"/>
  <c r="C873" i="1"/>
  <c r="C874" i="1"/>
  <c r="C875" i="1"/>
  <c r="C876" i="1"/>
  <c r="C877" i="1"/>
  <c r="C878" i="1"/>
  <c r="C881" i="1"/>
  <c r="C882" i="1"/>
  <c r="C883" i="1"/>
  <c r="C885" i="1"/>
  <c r="C886" i="1"/>
  <c r="C887" i="1"/>
  <c r="C888" i="1"/>
  <c r="C889" i="1"/>
  <c r="C890" i="1"/>
  <c r="C891" i="1"/>
  <c r="C892" i="1"/>
  <c r="C893" i="1"/>
  <c r="C895" i="1"/>
  <c r="C5" i="1"/>
</calcChain>
</file>

<file path=xl/sharedStrings.xml><?xml version="1.0" encoding="utf-8"?>
<sst xmlns="http://schemas.openxmlformats.org/spreadsheetml/2006/main" count="1033" uniqueCount="978">
  <si>
    <t>Age</t>
  </si>
  <si>
    <t>Parch</t>
  </si>
  <si>
    <t>Fare</t>
  </si>
  <si>
    <t>Pred</t>
  </si>
  <si>
    <t>Corr</t>
  </si>
  <si>
    <t>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</si>
  <si>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</si>
  <si>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</si>
  <si>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</si>
  <si>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</si>
  <si>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</si>
  <si>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</si>
  <si>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</si>
  <si>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</si>
  <si>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</si>
  <si>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</si>
  <si>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</si>
  <si>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</si>
  <si>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</si>
  <si>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</si>
  <si>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</si>
  <si>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</si>
  <si>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</si>
  <si>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</si>
  <si>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</si>
  <si>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</si>
  <si>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</si>
  <si>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</si>
  <si>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</si>
  <si>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</si>
  <si>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</si>
  <si>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</si>
  <si>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Male</t>
  </si>
  <si>
    <t>Female</t>
  </si>
  <si>
    <t>Class</t>
  </si>
  <si>
    <t>Sex</t>
  </si>
  <si>
    <t>Port</t>
  </si>
  <si>
    <t>Southhampton</t>
  </si>
  <si>
    <t>Cherbourg</t>
  </si>
  <si>
    <t>Queenstown</t>
  </si>
  <si>
    <t>1st</t>
  </si>
  <si>
    <t>2nd</t>
  </si>
  <si>
    <t>3rd</t>
  </si>
  <si>
    <t>Dead</t>
  </si>
  <si>
    <t>Surv</t>
  </si>
  <si>
    <t>Siblings</t>
  </si>
  <si>
    <t>TS</t>
  </si>
  <si>
    <t>TD</t>
  </si>
  <si>
    <t>FS</t>
  </si>
  <si>
    <t>FD</t>
  </si>
  <si>
    <t>CCA</t>
  </si>
  <si>
    <t>Southhamp</t>
  </si>
  <si>
    <t>Queens</t>
  </si>
  <si>
    <t>Mostly poor</t>
  </si>
  <si>
    <t>Mostly rich</t>
  </si>
  <si>
    <t>Even split</t>
  </si>
  <si>
    <t>Counts</t>
  </si>
  <si>
    <t>Survival</t>
  </si>
  <si>
    <t>Notes</t>
  </si>
  <si>
    <t>Key</t>
  </si>
  <si>
    <t>Count</t>
  </si>
  <si>
    <t>% 1st from port</t>
  </si>
  <si>
    <t>1st class</t>
  </si>
  <si>
    <t>2nd class</t>
  </si>
  <si>
    <t>%2nd from port</t>
  </si>
  <si>
    <t>%3rd from port</t>
  </si>
  <si>
    <t>Sib Surv Rate</t>
  </si>
  <si>
    <t>Parch Surv</t>
  </si>
  <si>
    <t>Big families died :(</t>
  </si>
  <si>
    <t>Sib</t>
  </si>
  <si>
    <t>Sib Cts 0-9</t>
  </si>
  <si>
    <t>Parch Ct 0-7</t>
  </si>
  <si>
    <t>1st Class</t>
  </si>
  <si>
    <t>3rd Class</t>
  </si>
  <si>
    <t>Braund, Mr. Owen Harris</t>
  </si>
  <si>
    <t>Cumings, Mrs. John Bradley (Florence Briggs Th...</t>
  </si>
  <si>
    <t>Heikkinen, Miss. Laina</t>
  </si>
  <si>
    <t>Futrelle, Mrs. Jacques Heath (Lily May Peel)</t>
  </si>
  <si>
    <t>Allen, Mr. William Henry</t>
  </si>
  <si>
    <t>Moran, Mr. James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</si>
  <si>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</si>
  <si>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</si>
  <si>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</si>
  <si>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</si>
  <si>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</si>
  <si>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Bonnell, Miss. Elizabeth</t>
  </si>
  <si>
    <t>Saundercock, Mr. William Henry</t>
  </si>
  <si>
    <t>Andersson, Mr. Anders Johan</t>
  </si>
  <si>
    <t>Vestrom, Miss. Hulda Amanda Adolfina</t>
  </si>
  <si>
    <t>Hewlett, Mrs. (Mary D Kingcome)</t>
  </si>
  <si>
    <t>Rice, Master. Eugene</t>
  </si>
  <si>
    <t>Williams, Mr. Charles Eugene</t>
  </si>
  <si>
    <t>Vander Planke, Mrs. Julius (Emelia Maria Vande...</t>
  </si>
  <si>
    <t>Masselmani, Mrs. Fatima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</si>
  <si>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</si>
  <si>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</si>
  <si>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</si>
  <si>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</si>
  <si>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</si>
  <si>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Emilia...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</si>
  <si>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</si>
  <si>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</si>
  <si>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</si>
  <si>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</si>
  <si>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</si>
  <si>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Spencer, Mrs. William Augustus (Marie Eugenie)</t>
  </si>
  <si>
    <t>Glynn, Miss. Mary Agatha</t>
  </si>
  <si>
    <t>Wheadon, Mr. Edward H</t>
  </si>
  <si>
    <t>Meyer, Mr. Edgar Joseph</t>
  </si>
  <si>
    <t>Holverson, Mr. Alexander Oskar</t>
  </si>
  <si>
    <t>Mamee, Mr. Hanna</t>
  </si>
  <si>
    <t>Cann, Mr. Ernest Charles</t>
  </si>
  <si>
    <t>Vander Planke, Miss. Augusta Maria</t>
  </si>
  <si>
    <t>Nicola-Yarred, Miss. Jamila</t>
  </si>
  <si>
    <t>Ahlin, Mrs. Johan (Johanna Persdotter Larsson)</t>
  </si>
  <si>
    <t>Turpin, Mrs. William John Robert (Dorothy Ann ...</t>
  </si>
  <si>
    <t>Kraeff, Mr. Theodor</t>
  </si>
  <si>
    <t>Laroche, Miss. Simonne Marie Anne Andree</t>
  </si>
  <si>
    <t>Devaney, Miss. Margaret Delia</t>
  </si>
  <si>
    <t>Rogers, Mr. William John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</si>
  <si>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</si>
  <si>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</si>
  <si>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</si>
  <si>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</si>
  <si>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</si>
  <si>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</si>
  <si>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Harper, Mrs. Henry Sleeper (Myna Haxtun)</t>
  </si>
  <si>
    <t>Faunthorpe, Mrs. Lizzie (Elizabeth Anne Wilkin...</t>
  </si>
  <si>
    <t>Ostby, Mr. Engelhart Cornelius</t>
  </si>
  <si>
    <t>Woolner, Mr. Hugh</t>
  </si>
  <si>
    <t>Rugg, Miss. Emily</t>
  </si>
  <si>
    <t>Novel, Mr. Mansouer</t>
  </si>
  <si>
    <t>West, Miss. Constance Mirium</t>
  </si>
  <si>
    <t>Goodwin, Master. William Frederick</t>
  </si>
  <si>
    <t>Sirayanian, Mr. Orsen</t>
  </si>
  <si>
    <t>Icard, Miss. Amelie</t>
  </si>
  <si>
    <t>Harris, Mr. Henry Birkhardt</t>
  </si>
  <si>
    <t>Skoog, Master. Harald</t>
  </si>
  <si>
    <t>Stewart, Mr. Albert A</t>
  </si>
  <si>
    <t>Moubarek, Master. Gerios</t>
  </si>
  <si>
    <t>Nye, Mrs. (Elizabeth Ramell)</t>
  </si>
  <si>
    <t>Crease, Mr. Ernest James</t>
  </si>
  <si>
    <t>Andersson, Miss. Erna Alexandra</t>
  </si>
  <si>
    <t>Kink, Mr. Vincenz</t>
  </si>
  <si>
    <t>Jenkin, Mr. Stephen Curnow</t>
  </si>
  <si>
    <t>Goodwin, Miss. Lillian Amy</t>
  </si>
  <si>
    <t>Hood, Mr. Ambrose Jr</t>
  </si>
  <si>
    <t>Chronopoulos, Mr. Apostolos</t>
  </si>
  <si>
    <t>Bing, Mr. Lee</t>
  </si>
  <si>
    <t>Moen, Mr. Sigurd Hansen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</si>
  <si>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</si>
  <si>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</si>
  <si>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</si>
  <si>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</si>
  <si>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</si>
  <si>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</si>
  <si>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</si>
  <si>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</si>
  <si>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</si>
  <si>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Backstrom, Mrs. Karl Alfred (Maria Mathilda Gu...</t>
  </si>
  <si>
    <t>Ford, Mr. William Neal</t>
  </si>
  <si>
    <t>Slocovski, Mr. Selman Francis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</si>
  <si>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</si>
  <si>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</si>
  <si>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</si>
  <si>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</si>
  <si>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</si>
  <si>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Dean, Mr. Bertram Frank</t>
  </si>
  <si>
    <t>Coxon, Mr. Daniel</t>
  </si>
  <si>
    <t>Shorney, Mr. Charles Joseph</t>
  </si>
  <si>
    <t>Goldschmidt, Mr. George B</t>
  </si>
  <si>
    <t>Greenfield, Mr. William Bertram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</si>
  <si>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</si>
  <si>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</si>
  <si>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</si>
  <si>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</si>
  <si>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</si>
  <si>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</si>
  <si>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</si>
  <si>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</si>
  <si>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</si>
  <si>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</si>
  <si>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</si>
  <si>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</si>
  <si>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</si>
  <si>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</si>
  <si>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</si>
  <si>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</si>
  <si>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</si>
  <si>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</si>
  <si>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Connors, Mr. Patrick</t>
  </si>
  <si>
    <t>Turpin, Mr. William John Robert</t>
  </si>
  <si>
    <t>Baxter, Mr. Quigg Edmond</t>
  </si>
  <si>
    <t>Andersson, Miss. Ellis Anna Maria</t>
  </si>
  <si>
    <t>Hickman, Mr. Stanley George</t>
  </si>
  <si>
    <t>Moore, Mr. Leonard Charles</t>
  </si>
  <si>
    <t>Nasser, Mr. Nicholas</t>
  </si>
  <si>
    <t>Webber, Miss. Susan</t>
  </si>
  <si>
    <t>White, Mr. Percival Wayland</t>
  </si>
  <si>
    <t>Nicola-Yarred, Master. Elias</t>
  </si>
  <si>
    <t>McMahon, Mr. Martin</t>
  </si>
  <si>
    <t>Madsen, Mr. Fridtjof Arne</t>
  </si>
  <si>
    <t>Peter, Miss. Anna</t>
  </si>
  <si>
    <t>Ekstrom, Mr. Johan</t>
  </si>
  <si>
    <t>Drazenoic, Mr. Jozef</t>
  </si>
  <si>
    <t>Coelho, Mr. Domingos Fernandeo</t>
  </si>
  <si>
    <t>Robins, Mrs. Alexander A (Grace Charity Laury)</t>
  </si>
  <si>
    <t>Weisz, Mrs. Leopold (Mathilde Francoise Pede)</t>
  </si>
  <si>
    <t>Sobey, Mr. Samuel James Hayden</t>
  </si>
  <si>
    <t>Richard, Mr. Emile</t>
  </si>
  <si>
    <t>Newsom, Miss. Helen Monypeny</t>
  </si>
  <si>
    <t>Futrelle, Mr. Jacques Heath</t>
  </si>
  <si>
    <t>Osen, Mr. Olaf Elon</t>
  </si>
  <si>
    <t>Giglio, Mr. Victor</t>
  </si>
  <si>
    <t>Boulos, Mrs. Joseph (Sultana)</t>
  </si>
  <si>
    <t>Nysten, Miss. Anna Sofia</t>
  </si>
  <si>
    <t>Hakkarainen, Mrs. Pekka Pietari (Elin Matilda ...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</si>
  <si>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</si>
  <si>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</si>
  <si>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</si>
  <si>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</si>
  <si>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</si>
  <si>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</si>
  <si>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</si>
  <si>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</si>
  <si>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Pears, Mrs. Thomas (Edith Wearne)</t>
  </si>
  <si>
    <t>Meo, Mr. Alfonzo</t>
  </si>
  <si>
    <t>van Billiard, Mr. Austin Blyler</t>
  </si>
  <si>
    <t>Olsen, Mr. Ole Martin</t>
  </si>
  <si>
    <t>Williams, Mr. Charles Duane</t>
  </si>
  <si>
    <t>Gilnagh, Miss. Katherine "Katie"</t>
  </si>
  <si>
    <t>Corn, Mr. Harry</t>
  </si>
  <si>
    <t>Smiljanic, Mr. Mile</t>
  </si>
  <si>
    <t>Sage, Master. Thomas Henry</t>
  </si>
  <si>
    <t>Cribb, Mr. John Hatfield</t>
  </si>
  <si>
    <t>Watt, Mrs. James (Elizabeth "Bessie" Inglis Mi...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</si>
  <si>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</si>
  <si>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</si>
  <si>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</si>
  <si>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</si>
  <si>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</si>
  <si>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Skoog, Mrs. William (Anna Bernhardina Karlsson)</t>
  </si>
  <si>
    <t>Baumann, Mr. John D</t>
  </si>
  <si>
    <t>Ling, Mr. Lee</t>
  </si>
  <si>
    <t>Van der hoef, Mr. Wyckoff</t>
  </si>
  <si>
    <t>Rice, Master. Arthur</t>
  </si>
  <si>
    <t>Johnson, Miss. Eleanor Ileen</t>
  </si>
  <si>
    <t>Sivola, Mr. Antti Wilhelm</t>
  </si>
  <si>
    <t>Smith, Mr. James Clinch</t>
  </si>
  <si>
    <t>Klasen, Mr. Klas Albin</t>
  </si>
  <si>
    <t>Lefebre, Master. Henry Forbes</t>
  </si>
  <si>
    <t>Isham, Miss. Ann Elizabeth</t>
  </si>
  <si>
    <t>Hale, Mr. Reginald</t>
  </si>
  <si>
    <t>Leonard, Mr. Lionel</t>
  </si>
  <si>
    <t>Sage, Miss. Constance Gladys</t>
  </si>
  <si>
    <t>Pernot, Mr. Rene</t>
  </si>
  <si>
    <t>Asplund, Master. Clarence Gustaf Hugo</t>
  </si>
  <si>
    <t>Becker, Master. Richard F</t>
  </si>
  <si>
    <t>Kink-Heilmann, Miss. Luise Gretchen</t>
  </si>
  <si>
    <t>Rood, Mr. Hugh Roscoe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</si>
  <si>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</si>
  <si>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</si>
  <si>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</si>
  <si>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</si>
  <si>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</si>
  <si>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</si>
  <si>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</si>
  <si>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</si>
  <si>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</si>
  <si>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Lurette, Miss. Elise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</si>
  <si>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</si>
  <si>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</si>
  <si>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</si>
  <si>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</si>
  <si>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</si>
  <si>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</si>
  <si>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</si>
  <si>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</si>
  <si>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</si>
  <si>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</si>
  <si>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</si>
  <si>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</si>
  <si>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</si>
  <si>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</si>
  <si>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</si>
  <si>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Cameron, Miss. Clear Annie</t>
  </si>
  <si>
    <t>Perkin, Mr. John Henry</t>
  </si>
  <si>
    <t>Givard, Mr. Hans Kristensen</t>
  </si>
  <si>
    <t>Kiernan, Mr. Philip</t>
  </si>
  <si>
    <t>Newell, Miss. Madeleine</t>
  </si>
  <si>
    <t>Honkanen, Miss. Eliina</t>
  </si>
  <si>
    <t>Jacobsohn, Mr. Sidney Samuel</t>
  </si>
  <si>
    <t>Bazzani, Miss. Albina</t>
  </si>
  <si>
    <t>Harris, Mr. Walter</t>
  </si>
  <si>
    <t>Sunderland, Mr. Victor Francis</t>
  </si>
  <si>
    <t>Bracken, Mr. James H</t>
  </si>
  <si>
    <t>Green, Mr. George Henry</t>
  </si>
  <si>
    <t>Nenkoff, Mr. Christo</t>
  </si>
  <si>
    <t>Hoyt, Mr. Frederick Maxfield</t>
  </si>
  <si>
    <t>Berglund, Mr. Karl Ivar Sven</t>
  </si>
  <si>
    <t>Mellors, Mr. William John</t>
  </si>
  <si>
    <t>Lovell, Mr. John Hall ("Henry")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</si>
  <si>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</si>
  <si>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</si>
  <si>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</si>
  <si>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</si>
  <si>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</si>
  <si>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</si>
  <si>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</si>
  <si>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Harknett, Miss. Alice Phoebe</t>
  </si>
  <si>
    <t>Hold, Mr. Stephen</t>
  </si>
  <si>
    <t>Collyer, Miss. Marjorie "Lottie"</t>
  </si>
  <si>
    <t>Pengelly, Mr. Frederick William</t>
  </si>
  <si>
    <t>Hunt, Mr. George Henry</t>
  </si>
  <si>
    <t>Zabour, Miss. Thamine</t>
  </si>
  <si>
    <t>Murphy, Miss. Katherine "Kate"</t>
  </si>
  <si>
    <t>Coleridge, Mr. Reginald Charles</t>
  </si>
  <si>
    <t>Maenpaa, Mr. Matti Alexanteri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</si>
  <si>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</si>
  <si>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</si>
  <si>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</si>
  <si>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</si>
  <si>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</si>
  <si>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</si>
  <si>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Reed, Mr. James George</t>
  </si>
  <si>
    <t>Strom, Mrs. Wilhelm (Elna Matilda Persson)</t>
  </si>
  <si>
    <t>Stead, Mr. William Thomas</t>
  </si>
  <si>
    <t>Lobb, Mr. William Arthur</t>
  </si>
  <si>
    <t>Rosblom, Mrs. Viktor (Helena Wilhelmina)</t>
  </si>
  <si>
    <t>Touma, Mrs. Darwis (Hanne Youssef Razi)</t>
  </si>
  <si>
    <t>Thorne, Mrs. Gertrude Maybelle</t>
  </si>
  <si>
    <t>Cherry, Miss. Gladys</t>
  </si>
  <si>
    <t>Ward, Miss. Anna</t>
  </si>
  <si>
    <t>Parrish, Mrs. (Lutie Davis)</t>
  </si>
  <si>
    <t>Smith, Mr. Thomas</t>
  </si>
  <si>
    <t>Asplund, Master. Edvin Rojj Felix</t>
  </si>
  <si>
    <t>Taussig, Mr. Emil</t>
  </si>
  <si>
    <t>Harrison, Mr. William</t>
  </si>
  <si>
    <t>Henry, Miss. Delia</t>
  </si>
  <si>
    <t>Reeves, Mr. David</t>
  </si>
  <si>
    <t>Panula, Mr. Ernesti Arvid</t>
  </si>
  <si>
    <t>Persson, Mr. Ernst Ulrik</t>
  </si>
  <si>
    <t>Graham, Mrs. William Thompson (Edith Junkins)</t>
  </si>
  <si>
    <t>Bissette, Miss. Amelia</t>
  </si>
  <si>
    <t>Cairns, Mr. Alexander</t>
  </si>
  <si>
    <t>Tornquist, Mr. William Henry</t>
  </si>
  <si>
    <t>Mellinger, Mrs. (Elizabeth Anne Maidment)</t>
  </si>
  <si>
    <t>Natsch, Mr. Charles H</t>
  </si>
  <si>
    <t>Healy, Miss. Hanora "Nora"</t>
  </si>
  <si>
    <t>Andrews, Miss. Kornelia Theodosia</t>
  </si>
  <si>
    <t>Lindblom, Miss. Augusta Charlotta</t>
  </si>
  <si>
    <t>Parkes, Mr. Francis "Frank"</t>
  </si>
  <si>
    <t>Rice, Master. Eric</t>
  </si>
  <si>
    <t>Abbott, Mrs. Stanton (Rosa Hunt)</t>
  </si>
  <si>
    <t>Duane, Mr. Frank</t>
  </si>
  <si>
    <t>Olsson, Mr. Nils Johan Goransson</t>
  </si>
  <si>
    <t>de Pelsmaeker, Mr. Alfons</t>
  </si>
  <si>
    <t>Dorking, Mr. Edward Arthur</t>
  </si>
  <si>
    <t>Smith, Mr. Richard William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</si>
  <si>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</si>
  <si>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</si>
  <si>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</si>
  <si>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</si>
  <si>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</si>
  <si>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</si>
  <si>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</si>
  <si>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</si>
  <si>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Haas, Miss. Aloisia</t>
  </si>
  <si>
    <t>Mineff, Mr. Ivan</t>
  </si>
  <si>
    <t>Lewy, Mr. Ervin G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</si>
  <si>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</si>
  <si>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</si>
  <si>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</si>
  <si>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</si>
  <si>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</si>
  <si>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</si>
  <si>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</si>
  <si>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</si>
  <si>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</si>
  <si>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Allison, Master. Hudson Trevor</t>
  </si>
  <si>
    <t>Fleming, Miss. Margaret</t>
  </si>
  <si>
    <t>Penasco y Castellana, Mrs. Victor de Satode (M...</t>
  </si>
  <si>
    <t>Abelson, Mr. Samuel</t>
  </si>
  <si>
    <t>Francatelli, Miss. Laura Mabel</t>
  </si>
  <si>
    <t>Hays, Miss. Margaret Bechstein</t>
  </si>
  <si>
    <t>Ryerson, Miss. Emily Borie</t>
  </si>
  <si>
    <t>Lahtinen, Mrs. William (Anna Sylfven)</t>
  </si>
  <si>
    <t>Hendekovic, Mr. Ignjac</t>
  </si>
  <si>
    <t>Hart, Mr. Benjamin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</si>
  <si>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</si>
  <si>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</si>
  <si>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</si>
  <si>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</si>
  <si>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Corn...</t>
  </si>
  <si>
    <t>Dennis, Mr. Samuel</t>
  </si>
  <si>
    <t>Danoff, Mr. Yoto</t>
  </si>
  <si>
    <t>Slayter, Miss. Hilda Mary</t>
  </si>
  <si>
    <t>Caldwell, Mrs. Albert Francis (Sylvia Mae Harb...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</si>
  <si>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</si>
  <si>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</si>
  <si>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</si>
  <si>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</si>
  <si>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</si>
  <si>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</si>
  <si>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McCoy, Miss. Agnes</t>
  </si>
  <si>
    <t>Partner, Mr. Austen</t>
  </si>
  <si>
    <t>Graham, Mr. George Edward</t>
  </si>
  <si>
    <t>Vander Planke, Mr. Leo Edmondus</t>
  </si>
  <si>
    <t>Frauenthal, Mrs. Henry William (Clara Heinshei...</t>
  </si>
  <si>
    <t>Denkoff, Mr. Mitto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</si>
  <si>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</si>
  <si>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</si>
  <si>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</si>
  <si>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</si>
  <si>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</si>
  <si>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</si>
  <si>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</si>
  <si>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</si>
  <si>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</si>
  <si>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</si>
  <si>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</si>
  <si>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</si>
  <si>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</si>
  <si>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Dimic, Mr. Jovan</t>
  </si>
  <si>
    <t>Odahl, Mr. Nils Martin</t>
  </si>
  <si>
    <t>Williams-Lambert, Mr. Fletcher Fellows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</si>
  <si>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</si>
  <si>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</si>
  <si>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</si>
  <si>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</si>
  <si>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</si>
  <si>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</si>
  <si>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</si>
  <si>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</si>
  <si>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</si>
  <si>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</si>
  <si>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Barbara, Mrs. (Catherine David)</t>
  </si>
  <si>
    <t>Asim, Mr. Adola</t>
  </si>
  <si>
    <t>O'Brien, Mr. Thomas</t>
  </si>
  <si>
    <t>Adahl, Mr. Mauritz Nils Martin</t>
  </si>
  <si>
    <t>Warren, Mrs. Frank Manley (Anna Sophia Atkinson)</t>
  </si>
  <si>
    <t>Moussa, Mrs. (Mantoura Boulos)</t>
  </si>
  <si>
    <t>Jermyn, Miss. Annie</t>
  </si>
  <si>
    <t>Aubart, Mme. Leontine Pauline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</si>
  <si>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</si>
  <si>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</si>
  <si>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</si>
  <si>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</si>
  <si>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</si>
  <si>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</si>
  <si>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</si>
  <si>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Widener, Mr. Harry Elkins</t>
  </si>
  <si>
    <t>Betros, Mr. Tannous</t>
  </si>
  <si>
    <t>Gustafsson, Mr. Karl Gideon</t>
  </si>
  <si>
    <t>Bidois, Miss. Rosalie</t>
  </si>
  <si>
    <t>Nakid, Miss. Maria ("Mary")</t>
  </si>
  <si>
    <t>Tikkanen, Mr. Juho</t>
  </si>
  <si>
    <t>Holverson, Mrs. Alexander Oskar (Mary Aline To...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</si>
  <si>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</si>
  <si>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</si>
  <si>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</si>
  <si>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</si>
  <si>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</si>
  <si>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</si>
  <si>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Carter, Mr. William Ernest</t>
  </si>
  <si>
    <t>Jansson, Mr. Carl Olof</t>
  </si>
  <si>
    <t>Gustafsson, Mr. Johan Birger</t>
  </si>
  <si>
    <t>Newell, Miss. Marjorie</t>
  </si>
  <si>
    <t>Sandstrom, Mrs. Hjalmar (Agnes Charlotta Bengt...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</si>
  <si>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</si>
  <si>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</si>
  <si>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</si>
  <si>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</si>
  <si>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</si>
  <si>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</si>
  <si>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</si>
  <si>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</si>
  <si>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</si>
  <si>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</si>
  <si>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</si>
  <si>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</si>
  <si>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</si>
  <si>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</si>
  <si>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</si>
  <si>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</si>
  <si>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</si>
  <si>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</si>
  <si>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</si>
  <si>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</si>
  <si>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</si>
  <si>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</si>
  <si>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</si>
  <si>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</si>
  <si>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</si>
  <si>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</si>
  <si>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</si>
  <si>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Zimmerman, Mr. Leo</t>
  </si>
  <si>
    <t>Danbom, Mrs. Ernst Gilbert (Anna Sigrid Maria ...</t>
  </si>
  <si>
    <t>Rosblom, Mr. Viktor Richard</t>
  </si>
  <si>
    <t>Wiseman, Mr. Phillippe</t>
  </si>
  <si>
    <t>Clarke, Mrs. Charles V (Ada Maria Winfield)</t>
  </si>
  <si>
    <t>Phillips, Miss. Kate Florence ("Mrs Kate Louis...</t>
  </si>
  <si>
    <t>Flynn, Mr. James</t>
  </si>
  <si>
    <t>Pickard, Mr. Berk (Berk Trembisky)</t>
  </si>
  <si>
    <t>Bjornstrom-Steffansson, Mr. Mauritz Hakan</t>
  </si>
  <si>
    <t>Thorneycroft, Mrs. Percival (Florence Kate White)</t>
  </si>
  <si>
    <t>Louch, Mrs. Charles Alexander (Alice Adelaide ...</t>
  </si>
  <si>
    <t>Kallio, Mr. Nikolai Erland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</si>
  <si>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</si>
  <si>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</si>
  <si>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</si>
  <si>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</si>
  <si>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</si>
  <si>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</si>
  <si>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</si>
  <si>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</si>
  <si>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</si>
  <si>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</si>
  <si>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</si>
  <si>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</si>
  <si>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</si>
  <si>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</si>
  <si>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</si>
  <si>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</si>
  <si>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</si>
  <si>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Hagland, Mr. Ingvald Olai Olsen</t>
  </si>
  <si>
    <t>Foreman, Mr. Benjamin Laventall</t>
  </si>
  <si>
    <t>Goldenberg, Mr. Samuel L</t>
  </si>
  <si>
    <t>Peduzzi, Mr. Joseph</t>
  </si>
  <si>
    <t>Jalsevac, Mr. Ivan</t>
  </si>
  <si>
    <t>Millet, Mr. Francis Davis</t>
  </si>
  <si>
    <t>Kenyon, Mrs. Frederick R (Marion)</t>
  </si>
  <si>
    <t>Toomey, Miss. Ellen</t>
  </si>
  <si>
    <t>O'Connor, Mr. Maurice</t>
  </si>
  <si>
    <t>Anderson, Mr. Harry</t>
  </si>
  <si>
    <t>Morley, Mr. William</t>
  </si>
  <si>
    <t>Gee, Mr. Arthur H</t>
  </si>
  <si>
    <t>Milling, Mr. Jacob Christian</t>
  </si>
  <si>
    <t>Maisner, Mr. Simon</t>
  </si>
  <si>
    <t>Goncalves, Mr. Manuel Estanslas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</si>
  <si>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</si>
  <si>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</si>
  <si>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</si>
  <si>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</si>
  <si>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</si>
  <si>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</si>
  <si>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</si>
  <si>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</si>
  <si>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Strandberg, Miss. Ida Sofia</t>
  </si>
  <si>
    <t>Clifford, Mr. George Quincy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</si>
  <si>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</si>
  <si>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</si>
  <si>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</si>
  <si>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</si>
  <si>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</si>
  <si>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</si>
  <si>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</si>
  <si>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</si>
  <si>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</si>
  <si>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</si>
  <si>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</si>
  <si>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</si>
  <si>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Somerton, Mr. Francis William</t>
  </si>
  <si>
    <t>Coutts, Master. Eden Leslie "Neville"</t>
  </si>
  <si>
    <t>Hagland, Mr. Konrad Mathias Reiersen</t>
  </si>
  <si>
    <t>Windelov, Mr. Einar</t>
  </si>
  <si>
    <t>Molson, Mr. Harry Markland</t>
  </si>
  <si>
    <t>Artagaveytia, Mr. Ramon</t>
  </si>
  <si>
    <t>Stanley, Mr. Edward Roland</t>
  </si>
  <si>
    <t>Yousseff, Mr. Gerious</t>
  </si>
  <si>
    <t>Eustis, Miss. Elizabeth Mussey</t>
  </si>
  <si>
    <t>Shellard, Mr. Frederick William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</si>
  <si>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</si>
  <si>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</si>
  <si>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</si>
  <si>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</si>
  <si>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</si>
  <si>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</si>
  <si>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</si>
  <si>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</si>
  <si>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</si>
  <si>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</si>
  <si>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</si>
  <si>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Lang, Mr. Fang</t>
  </si>
  <si>
    <t>Daly, Mr. Eugene Patrick</t>
  </si>
  <si>
    <t>Webber, Mr. James</t>
  </si>
  <si>
    <t>McGough, Mr. James Robert</t>
  </si>
  <si>
    <t>Rothschild, Mrs. Martin (Elizabeth L. Barrett)</t>
  </si>
  <si>
    <t>Coleff, Mr. Satio</t>
  </si>
  <si>
    <t>Walker, Mr. William Anderson</t>
  </si>
  <si>
    <t>Lemore, Mrs. (Amelia Milley)</t>
  </si>
  <si>
    <t>Ryan, Mr. Patrick</t>
  </si>
  <si>
    <t>Angle, Mrs. William A (Florence "Mary" Agnes H...</t>
  </si>
  <si>
    <t>Pavlovic, Mr. Stefo</t>
  </si>
  <si>
    <t>Perreault, Miss. Anne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</si>
  <si>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</si>
  <si>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</si>
  <si>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</si>
  <si>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</si>
  <si>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</si>
  <si>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</si>
  <si>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Farthing, Mr. John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</si>
  <si>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</si>
  <si>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</si>
  <si>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</si>
  <si>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</si>
  <si>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</si>
  <si>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</si>
  <si>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</si>
  <si>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</si>
  <si>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</si>
  <si>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LeRoy, Miss. Bertha</t>
  </si>
  <si>
    <t>Risien, Mr. Samuel Beard</t>
  </si>
  <si>
    <t>Frolicher, Miss. Hedwig Margaritha</t>
  </si>
  <si>
    <t>Crosby, Miss. Harriet R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</si>
  <si>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</si>
  <si>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</si>
  <si>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</si>
  <si>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</si>
  <si>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</si>
  <si>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</si>
  <si>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</si>
  <si>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Goldsmith, Mr. Frank John</t>
  </si>
  <si>
    <t>Davies, Master. John Morgan Jr</t>
  </si>
  <si>
    <t>Thayer, Mr. John Borland Jr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</si>
  <si>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</si>
  <si>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</si>
  <si>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</si>
  <si>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</si>
  <si>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</si>
  <si>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Sutherl...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</si>
  <si>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</si>
  <si>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</si>
  <si>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</si>
  <si>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</si>
  <si>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</si>
  <si>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</si>
  <si>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</si>
  <si>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Meanwell, Miss. (Marion Ogden)</t>
  </si>
  <si>
    <t>Davies, Mr. Alfred J</t>
  </si>
  <si>
    <t>Stoytcheff, Mr. Ilia</t>
  </si>
  <si>
    <t>Palsson, Mrs. Nils (Alma Cornelia Berglund)</t>
  </si>
  <si>
    <t>Doharr, Mr. Tannous</t>
  </si>
  <si>
    <t>Jonsson, Mr. Carl</t>
  </si>
  <si>
    <t>Harris, Mr. George</t>
  </si>
  <si>
    <t>Appleton, Mrs. Edward Dale (Charlotte Lamson)</t>
  </si>
  <si>
    <t>Flynn, Mr. John Irwin ("Irving")</t>
  </si>
  <si>
    <t>Kelly, Miss. Mary</t>
  </si>
  <si>
    <t>Rush, Mr. Alfred George John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</si>
  <si>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</si>
  <si>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</si>
  <si>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</si>
  <si>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</si>
  <si>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</si>
  <si>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Christy, Miss. Julie Rachel</t>
  </si>
  <si>
    <t>Thayer, Mrs. John Borland (Marian Longstreth M...</t>
  </si>
  <si>
    <t>Downton, Mr. William James</t>
  </si>
  <si>
    <t>Ross, Mr. John Hugo</t>
  </si>
  <si>
    <t>Paulner, Mr. Uscher</t>
  </si>
  <si>
    <t>Taussig, Miss. Ruth</t>
  </si>
  <si>
    <t>Jarvis, Mr. John Denzil</t>
  </si>
  <si>
    <t>Frolicher-Stehli, Mr. Maxmillian</t>
  </si>
  <si>
    <t>Gilinski, Mr. Eliezer</t>
  </si>
  <si>
    <t>Murdlin, Mr. Joseph</t>
  </si>
  <si>
    <t>Rintamaki, Mr. Matti</t>
  </si>
  <si>
    <t>Stephenson, Mrs. Walter Bertram (Martha Eustis)</t>
  </si>
  <si>
    <t>Elsbury, Mr. William James</t>
  </si>
  <si>
    <t>Bourke, Miss. Mary</t>
  </si>
  <si>
    <t>Chapman, Mr. John Henry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</si>
  <si>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</si>
  <si>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</si>
  <si>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</si>
  <si>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</si>
  <si>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</si>
  <si>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Jacobsohn, Mrs. Sidney Samuel (Amy Frances Chr...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</si>
  <si>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</si>
  <si>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</si>
  <si>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</si>
  <si>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</si>
  <si>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</si>
  <si>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</si>
  <si>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</si>
  <si>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La...</t>
  </si>
  <si>
    <t>Shutes, Miss. Elizabeth W</t>
  </si>
  <si>
    <t>Andersson, Mrs. Anders Johan (Alfrida Konstant...</t>
  </si>
  <si>
    <t>Jardin, Mr. Jose Neto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</si>
  <si>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</si>
  <si>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</si>
  <si>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</si>
  <si>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</si>
  <si>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</si>
  <si>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</si>
  <si>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</si>
  <si>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</si>
  <si>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</si>
  <si>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</si>
  <si>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</si>
  <si>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</si>
  <si>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</si>
  <si>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</si>
  <si>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</si>
  <si>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</si>
  <si>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</si>
  <si>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O'Connell, Mr. Patrick D</t>
  </si>
  <si>
    <t>Barkworth, Mr. Algernon Henry Wilson</t>
  </si>
  <si>
    <t>Lundahl, Mr. Johan Svensson</t>
  </si>
  <si>
    <t>Stahelin-Maeglin, Dr. Max</t>
  </si>
  <si>
    <t>Parr, Mr. William Henry Marsh</t>
  </si>
  <si>
    <t>Skoog, Miss. Mabel</t>
  </si>
  <si>
    <t>Davis, Miss. Mary</t>
  </si>
  <si>
    <t>Leinonen, Mr. Antti Gustaf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</si>
  <si>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</si>
  <si>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</si>
  <si>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</si>
  <si>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</si>
  <si>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</si>
  <si>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</si>
  <si>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</si>
  <si>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</si>
  <si>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</si>
  <si>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</si>
  <si>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</si>
  <si>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Willey, Mr. Edward</t>
  </si>
  <si>
    <t>Stanley, Miss. Amy Zillah Elsie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</si>
  <si>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</si>
  <si>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</si>
  <si>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</si>
  <si>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</si>
  <si>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</si>
  <si>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</si>
  <si>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</si>
  <si>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</si>
  <si>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</si>
  <si>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</si>
  <si>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Frauenthal, Dr. Henry William</t>
  </si>
  <si>
    <t>Badt, Mr. Mohamed</t>
  </si>
  <si>
    <t>Colley, Mr. Edward Pomeroy</t>
  </si>
  <si>
    <t>Coleff, Mr. Peju</t>
  </si>
  <si>
    <t>Lindqvist, Mr. Eino William</t>
  </si>
  <si>
    <t>Hickman, Mr. Lewis</t>
  </si>
  <si>
    <t>Butler, Mr. Reginald Fenton</t>
  </si>
  <si>
    <t>Rommetvedt, Mr. Knud Paust</t>
  </si>
  <si>
    <t>Cook, Mr. Jacob</t>
  </si>
  <si>
    <t>Taylor, Mrs. Elmer Zebley (Juliet Cummins Wright)</t>
  </si>
  <si>
    <t>Brown, Mrs. Thomas William Solomon (Elizabeth ...</t>
  </si>
  <si>
    <t>Davidson, Mr. Thornton</t>
  </si>
  <si>
    <t>Mitchell, Mr. Henry Michael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</si>
  <si>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</si>
  <si>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</si>
  <si>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</si>
  <si>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</si>
  <si>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</si>
  <si>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</si>
  <si>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</si>
  <si>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</si>
  <si>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</si>
  <si>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</si>
  <si>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</si>
  <si>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</si>
  <si>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</si>
  <si>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</si>
  <si>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</si>
  <si>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</si>
  <si>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</si>
  <si>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</si>
  <si>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</si>
  <si>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</si>
  <si>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</si>
  <si>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</si>
  <si>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</si>
  <si>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</si>
  <si>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</si>
  <si>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</si>
  <si>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</si>
  <si>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</si>
  <si>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</si>
  <si>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</si>
  <si>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</si>
  <si>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</si>
  <si>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</si>
  <si>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</si>
  <si>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</si>
  <si>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Cleaver, Miss. Alice</t>
  </si>
  <si>
    <t>Moubarek, Master. Halim Gonios ("William George")</t>
  </si>
  <si>
    <t>Mayne, Mlle. Berthe Antonine ("Mrs de Villiers")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</si>
  <si>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</si>
  <si>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</si>
  <si>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</si>
  <si>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</si>
  <si>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</si>
  <si>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</si>
  <si>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</si>
  <si>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</si>
  <si>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</si>
  <si>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</si>
  <si>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</si>
  <si>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</si>
  <si>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</si>
  <si>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</si>
  <si>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</si>
  <si>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</si>
  <si>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</si>
  <si>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</si>
  <si>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</si>
  <si>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</si>
  <si>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</si>
  <si>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</si>
  <si>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</si>
  <si>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</si>
  <si>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</si>
  <si>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</si>
  <si>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</si>
  <si>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Ivanoff, Mr. Kanio</t>
  </si>
  <si>
    <t>Nankoff, Mr. Minko</t>
  </si>
  <si>
    <t>Hawksford, Mr. Walter James</t>
  </si>
  <si>
    <t>Cavendish, Mr. Tyrell William</t>
  </si>
  <si>
    <t>Ryerson, Miss. Susan Parker "Suzette"</t>
  </si>
  <si>
    <t>McNamee, Mr. Neal</t>
  </si>
  <si>
    <t>Stranden, Mr. Juho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</si>
  <si>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</si>
  <si>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</si>
  <si>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</si>
  <si>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</si>
  <si>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</si>
  <si>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</si>
  <si>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</si>
  <si>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</si>
  <si>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</si>
  <si>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</si>
  <si>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</si>
  <si>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</si>
  <si>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</si>
  <si>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</si>
  <si>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Dye...</t>
  </si>
  <si>
    <t>Garfirth, Mr. John</t>
  </si>
  <si>
    <t>Nirva, Mr. Iisakki Antino Aijo</t>
  </si>
  <si>
    <t>Barah, Mr. Hanna Assi</t>
  </si>
  <si>
    <t>Carter, Mrs. William Ernest (Lucile Polk)</t>
  </si>
  <si>
    <t>Eklund, Mr. Hans Linus</t>
  </si>
  <si>
    <t>Hogeboom, Mrs. John C (Anna Andrews)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</si>
  <si>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</si>
  <si>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</si>
  <si>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</si>
  <si>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</si>
  <si>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</si>
  <si>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</si>
  <si>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</si>
  <si>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Elias, Mr. Dibo</t>
  </si>
  <si>
    <t>Hocking, Mrs. Elizabeth (Eliza Needs)</t>
  </si>
  <si>
    <t>Myhrman, Mr. Pehr Fabian Oliver Malkolm</t>
  </si>
  <si>
    <t>Tobin, Mr. Roger</t>
  </si>
  <si>
    <t>Emanuel, Miss. Virginia Ethel</t>
  </si>
  <si>
    <t>Kilgannon, Mr. Thomas J</t>
  </si>
  <si>
    <t>Robert, Mrs. Edward Scott (Elisabeth Walton Mc...</t>
  </si>
  <si>
    <t>Ayoub, Miss. Banoura</t>
  </si>
  <si>
    <t>Dick, Mrs. Albert Adrian (Vera Gillespie)</t>
  </si>
  <si>
    <t>Long, Mr. Milton Clyde</t>
  </si>
  <si>
    <t>Johnston, Mr. Andrew G</t>
  </si>
  <si>
    <t>Ali, Mr. William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</si>
  <si>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</si>
  <si>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</si>
  <si>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</si>
  <si>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</si>
  <si>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</si>
  <si>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Keane, Mr. Andrew "Andy"</t>
  </si>
  <si>
    <t>Gaskell, Mr. Alfred</t>
  </si>
  <si>
    <t>Sage, Miss. Stella Anna</t>
  </si>
  <si>
    <t>Hoyt, Mr. William Fisher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</si>
  <si>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</si>
  <si>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</si>
  <si>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</si>
  <si>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</si>
  <si>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</si>
  <si>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Go...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</si>
  <si>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</si>
  <si>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</si>
  <si>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</si>
  <si>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</si>
  <si>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</si>
  <si>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</si>
  <si>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</si>
  <si>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</si>
  <si>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</si>
  <si>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</si>
  <si>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</si>
  <si>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</si>
  <si>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</si>
  <si>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</si>
  <si>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</si>
  <si>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</si>
  <si>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Heininen, Miss. Wendla Maria</t>
  </si>
  <si>
    <t>Mallet, Mr. Albert</t>
  </si>
  <si>
    <t>Holm, Mr. John Fredrik Alexander</t>
  </si>
  <si>
    <t>Skoog, Master. Karl Thorsten</t>
  </si>
  <si>
    <t>Hays, Mrs. Charles Melville (Clara Jennings Gr...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</si>
  <si>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</si>
  <si>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</si>
  <si>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</si>
  <si>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</si>
  <si>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</si>
  <si>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</si>
  <si>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</si>
  <si>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</si>
  <si>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</si>
  <si>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</si>
  <si>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</si>
  <si>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</si>
  <si>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</si>
  <si>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</si>
  <si>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</si>
  <si>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Pasic, Mr. Jakob</t>
  </si>
  <si>
    <t>Sirota, Mr. Maurice</t>
  </si>
  <si>
    <t>Chip, Mr. Chang</t>
  </si>
  <si>
    <t>Marechal, Mr. Pierre</t>
  </si>
  <si>
    <t>Alhomaki, Mr. Ilmari Rudolf</t>
  </si>
  <si>
    <t>Mudd, Mr. Thomas Charles</t>
  </si>
  <si>
    <t>Serepeca, Miss. Augusta</t>
  </si>
  <si>
    <t>Lemberopolous, Mr. Peter L</t>
  </si>
  <si>
    <t>Culumovic, Mr. Jeso</t>
  </si>
  <si>
    <t>Abbing, Mr. Anthony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</si>
  <si>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</si>
  <si>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</si>
  <si>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</si>
  <si>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</si>
  <si>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</si>
  <si>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</si>
  <si>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</si>
  <si>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</si>
  <si>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</si>
  <si>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</si>
  <si>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</si>
  <si>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>Daly, Mr. Peter Denis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</si>
  <si>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</si>
  <si>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</si>
  <si>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</si>
  <si>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</si>
  <si>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Ba...</t>
  </si>
  <si>
    <t>Sage, Miss. Dorothy Edith "Dolly"</t>
  </si>
  <si>
    <t>Gill, Mr. John William</t>
  </si>
  <si>
    <t>Bystrom, Mrs. (Karolina)</t>
  </si>
  <si>
    <t>Duran y More, Miss. Asuncion</t>
  </si>
  <si>
    <t>Roebling, Mr. Washington Augustus II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</si>
  <si>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</si>
  <si>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</si>
  <si>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</si>
  <si>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</si>
  <si>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</si>
  <si>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</si>
  <si>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</si>
  <si>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</si>
  <si>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</si>
  <si>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</si>
  <si>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</si>
  <si>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</si>
  <si>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</si>
  <si>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</si>
  <si>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</si>
  <si>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</si>
  <si>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Sutehall, Mr. Henry Jr</t>
  </si>
  <si>
    <t>Rice, Mrs. William (Margaret Norton)</t>
  </si>
  <si>
    <t>Montvila, Rev. Juozas</t>
  </si>
  <si>
    <t>Graham, Miss. Margaret Edith</t>
  </si>
  <si>
    <t>Johnston, Miss. Catherine Helen "Carrie"</t>
  </si>
  <si>
    <t>Behr, Mr. Karl Howell</t>
  </si>
  <si>
    <t>Dooley, Mr. Patrick</t>
  </si>
  <si>
    <t>Initial</t>
  </si>
  <si>
    <t>Id</t>
  </si>
  <si>
    <t>SibSp</t>
  </si>
  <si>
    <t>Sex=_male</t>
  </si>
  <si>
    <t>Sex=_female</t>
  </si>
  <si>
    <t>Pclass=_1</t>
  </si>
  <si>
    <t>Pclass=_2</t>
  </si>
  <si>
    <t>Pclass=_3</t>
  </si>
  <si>
    <t>Embarked=_Q</t>
  </si>
  <si>
    <t>Embarked=_S</t>
  </si>
  <si>
    <t>Embarked=_C</t>
  </si>
  <si>
    <t>ID</t>
  </si>
  <si>
    <t>Big families were poor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</si>
</sst>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0101"/>
      <name val="Helvetica Neue"/>
      <family val="2"/>
    </font>
    <font>
      <sz val="11"/>
      <color theme="1"/>
      <name val="Calibri"/>
      <family val="2"/>
      <scheme val="minor"/>
    </font>
    <font>
      <sz val="14"/>
      <color theme="0"/>
      <name val="Monaco"/>
      <family val="2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A0101"/>
      <name val="Helvetica Neue"/>
      <family val="2"/>
    </font>
    <font>
      <sz val="12"/>
      <color theme="1"/>
      <name val="Monaco"/>
      <family val="2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51335E"/>
      <color rgb="FFF0C5FF"/>
      <color rgb="FFFFD500"/>
      <color rgb="FF5AFF64"/>
      <color rgb="FF2C1142"/>
      <color rgb="FF5E27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95"/>
  <sheetViews>
    <sheetView tabSelected="1" showRuler="0" zoomScale="112" workbookViewId="0">
      <selection activeCell="P4" sqref="P4"/>
    </sheetView>
  </sheetViews>
  <sheetFormatPr baseColWidth="10" defaultRowHeight="16" x14ac:dyDescent="0.2"/>
  <cols>
    <col min="1" max="1" width="48.1640625" style="19" bestFit="1" customWidth="1"/>
    <col min="2" max="2" width="8.6640625" style="6" customWidth="1"/>
    <col min="3" max="3" width="5.1640625" style="6" bestFit="1" customWidth="1"/>
    <col min="4" max="4" width="13.1640625" style="6" bestFit="1" customWidth="1"/>
    <col min="5" max="5" width="6" style="3" bestFit="1" customWidth="1"/>
    <col min="6" max="6" width="5.33203125" style="11" bestFit="1" customWidth="1"/>
    <col min="7" max="7" width="4.83203125" style="14" bestFit="1" customWidth="1"/>
    <col min="8" max="8" width="5" bestFit="1" customWidth="1"/>
    <col min="9" max="9" width="4.6640625" bestFit="1" customWidth="1"/>
    <col min="10" max="10" width="6.6640625" customWidth="1"/>
    <col min="11" max="11" width="6" customWidth="1"/>
    <col min="12" max="13" width="6.83203125" customWidth="1"/>
    <col min="14" max="14" width="5.83203125" style="7" bestFit="1" customWidth="1"/>
    <col min="16" max="16" width="10.83203125" style="25"/>
    <col min="17" max="17" width="13.33203125" customWidth="1"/>
    <col min="29" max="29" width="14" style="11" customWidth="1"/>
  </cols>
  <sheetData>
    <row r="1" spans="1:55" x14ac:dyDescent="0.2">
      <c r="A1" s="17" t="s">
        <v>58</v>
      </c>
      <c r="Z1" s="11" t="s">
        <v>53</v>
      </c>
      <c r="AA1" s="11" t="s">
        <v>55</v>
      </c>
      <c r="AB1" s="11" t="s">
        <v>54</v>
      </c>
    </row>
    <row r="2" spans="1:55" x14ac:dyDescent="0.2">
      <c r="A2" s="17" t="s">
        <v>57</v>
      </c>
      <c r="B2" s="3"/>
      <c r="H2" s="11"/>
      <c r="I2" s="12"/>
      <c r="J2" s="12">
        <f>J3/G3</f>
        <v>0.64619883040935677</v>
      </c>
      <c r="K2" s="12">
        <f>K3/F3</f>
        <v>0.94535519125683065</v>
      </c>
      <c r="L2" s="12">
        <f>L3/G3</f>
        <v>0.35380116959064328</v>
      </c>
      <c r="M2" s="12">
        <f>M3/F3</f>
        <v>5.4644808743169397E-2</v>
      </c>
      <c r="N2" s="12"/>
      <c r="O2" s="11"/>
      <c r="P2" s="22" t="s">
        <v>68</v>
      </c>
      <c r="S2" s="3"/>
      <c r="U2">
        <f>SUMIF(U5:U901,1,$G5:$G901)/U3</f>
        <v>0.18890814558058924</v>
      </c>
      <c r="V2">
        <f>SUMIF(V5:V901,1,$G5:$G901)/V3</f>
        <v>0.7420382165605095</v>
      </c>
      <c r="W2">
        <f>SUMIF(W5:W901,1,$G5:$G901)/W3</f>
        <v>0.62962962962962965</v>
      </c>
      <c r="X2">
        <f>SUMIF(X5:X901,1,$G5:$G901)/X3</f>
        <v>0.47282608695652173</v>
      </c>
      <c r="Y2">
        <f>SUMIF(Y5:Y901,1,$G5:$G901)/Y3</f>
        <v>0.24236252545824846</v>
      </c>
      <c r="Z2">
        <f>SUMIF(Z5:Z901,1,$G5:$G901)/Z3</f>
        <v>0.38961038961038963</v>
      </c>
      <c r="AA2">
        <f>SUMIF(AA5:AA901,1,$G5:$G901)/AA3</f>
        <v>0.33695652173913043</v>
      </c>
      <c r="AB2">
        <f>SUMIF(AB5:AB901,1,$G5:$G901)/AB3</f>
        <v>0.5535714285714286</v>
      </c>
      <c r="AD2">
        <f>SUMIF(AD5:AD901,1,$G5:$G901)/AD3</f>
        <v>0.44329896907216493</v>
      </c>
      <c r="AE2">
        <f>SUMIF(AE5:AE901,1,$G5:$G901)/AE3</f>
        <v>0.66666666666666663</v>
      </c>
      <c r="AF2">
        <f>SUMIF(AF5:AF901,1,$G5:$G901)/AF3</f>
        <v>0.47222222222222221</v>
      </c>
      <c r="AG2">
        <f>SUMIF(AG5:AG901,1,$G5:$G901)/AG3</f>
        <v>0.21052631578947367</v>
      </c>
      <c r="AH2">
        <f>SUMIF(AH5:AH901,1,$G5:$G901)/AH3</f>
        <v>0.53409090909090906</v>
      </c>
      <c r="AI2">
        <f>SUMIF(AI5:AI901,1,$G5:$G901)/AI3</f>
        <v>0.44117647058823528</v>
      </c>
      <c r="AJ2">
        <f>SUMIF(AJ5:AJ901,1,$G5:$G901)/AJ3</f>
        <v>0.45161290322580644</v>
      </c>
      <c r="AK2">
        <f>SUMIF(AK5:AK901,1,$G5:$G901)/AK3</f>
        <v>0.46774193548387094</v>
      </c>
      <c r="AL2">
        <f>SUMIF(AL5:AL901,1,$G5:$G901)/AL3</f>
        <v>8.3333333333333329E-2</v>
      </c>
      <c r="AM2">
        <f>SUMIF(AM5:AM901,1,$G5:$G901)/AM3</f>
        <v>0.24509803921568626</v>
      </c>
      <c r="AN2">
        <f>SUMIF(AN5:AN901,1,$G5:$G901)/AN3</f>
        <v>0.40740740740740738</v>
      </c>
      <c r="AO2">
        <f>SUMIF(AO5:AO901,1,$G5:$G901)/AO3</f>
        <v>0.44117647058823528</v>
      </c>
      <c r="AP2">
        <f>SUMIF(AP5:AP901,1,$G5:$G901)/AP3</f>
        <v>0.46666666666666667</v>
      </c>
      <c r="AQ2">
        <f>SUMIF(AQ5:AQ901,1,$G5:$G901)/AQ3</f>
        <v>0.33333333333333331</v>
      </c>
      <c r="AR2">
        <f>SUMIF(AR5:AR901,1,$G5:$G901)/AR3</f>
        <v>0.4</v>
      </c>
      <c r="AS2">
        <f>SUMIF(AS5:AS901,1,$G5:$G901)/AS3</f>
        <v>0.2</v>
      </c>
      <c r="AT2">
        <f>SUMIF(AT5:AT901,1,$G5:$G901)/AT3</f>
        <v>0</v>
      </c>
      <c r="AU2">
        <f>SUMIF(AU5:AU901,1,$G5:$G901)/AU3</f>
        <v>0.23529411764705882</v>
      </c>
      <c r="AV2">
        <f>SUMIF(AV5:AV901,1,$G5:$G901)/AV3</f>
        <v>0.33333333333333331</v>
      </c>
      <c r="AW2">
        <f>SUMIF(AW5:AW901,1,$G5:$G901)/AW3</f>
        <v>0.23529411764705882</v>
      </c>
      <c r="AX2">
        <f>SUMIF(AX5:AX901,1,$G5:$G901)/AX3</f>
        <v>0</v>
      </c>
      <c r="AY2">
        <f>SUMIF(AY5:AY901,1,$G5:$G901)/AY3</f>
        <v>0.38461538461538464</v>
      </c>
      <c r="AZ2">
        <f>SUMIF(AZ5:AZ901,1,$G5:$G901)/AZ3</f>
        <v>0.31666666666666665</v>
      </c>
      <c r="BA2" t="e">
        <f>SUMIF(BA5:BA901,1,$G5:$G901)/BA3</f>
        <v>#DIV/0!</v>
      </c>
      <c r="BB2">
        <f>SUMIF(BB5:BB901,1,$G5:$G901)/BB3</f>
        <v>0</v>
      </c>
      <c r="BC2" t="e">
        <f>SUMIF(BC5:BC901,1,$G5:$G901)/BC3</f>
        <v>#DIV/0!</v>
      </c>
    </row>
    <row r="3" spans="1:55" x14ac:dyDescent="0.2">
      <c r="A3" s="17" t="s">
        <v>56</v>
      </c>
      <c r="B3" s="3"/>
      <c r="F3" s="11">
        <f>COUNTIF(F5:F901,1)</f>
        <v>549</v>
      </c>
      <c r="G3" s="14">
        <f>COUNTIF(G5:G901,1)</f>
        <v>342</v>
      </c>
      <c r="H3" s="11"/>
      <c r="J3">
        <f>COUNTIF(J$5:J$901,1)</f>
        <v>221</v>
      </c>
      <c r="K3">
        <f>COUNTIF(K$5:K$901,1)</f>
        <v>519</v>
      </c>
      <c r="L3">
        <f>COUNTIF(L$5:L$901,1)</f>
        <v>121</v>
      </c>
      <c r="M3">
        <f>COUNTIF(M$5:M$901,1)</f>
        <v>30</v>
      </c>
      <c r="N3" s="11"/>
      <c r="O3" s="11"/>
      <c r="P3" s="22" t="s">
        <v>977</v>
      </c>
      <c r="S3" s="3"/>
      <c r="U3">
        <f>COUNTIF(U5:U901,1)</f>
        <v>577</v>
      </c>
      <c r="V3">
        <f>COUNTIF(V5:V901,1)</f>
        <v>314</v>
      </c>
      <c r="W3">
        <f>COUNTIF(W5:W901,1)</f>
        <v>216</v>
      </c>
      <c r="X3">
        <f>COUNTIF(X5:X901,1)</f>
        <v>184</v>
      </c>
      <c r="Y3">
        <f>COUNTIF(Y5:Y901,1)</f>
        <v>491</v>
      </c>
      <c r="Z3">
        <f>COUNTIF(Z5:Z901,1)</f>
        <v>77</v>
      </c>
      <c r="AA3">
        <f>COUNTIF(AA5:AA901,1)</f>
        <v>644</v>
      </c>
      <c r="AB3">
        <f>COUNTIF(AB5:AB901,1)</f>
        <v>168</v>
      </c>
      <c r="AC3" s="1" t="s">
        <v>50</v>
      </c>
      <c r="AD3">
        <f>COUNTIF(AD5:AD901,1)</f>
        <v>97</v>
      </c>
      <c r="AE3">
        <f>COUNTIF(AE5:AE901,1)</f>
        <v>21</v>
      </c>
      <c r="AF3">
        <f>COUNTIF(AF5:AF901,1)</f>
        <v>36</v>
      </c>
      <c r="AG3">
        <f>COUNTIF(AG5:AG901,1)</f>
        <v>19</v>
      </c>
      <c r="AH3">
        <f>COUNTIF(AH5:AH901,1)</f>
        <v>88</v>
      </c>
      <c r="AI3">
        <f>COUNTIF(AI5:AI901,1)</f>
        <v>34</v>
      </c>
      <c r="AJ3">
        <f>COUNTIF(AJ5:AJ901,1)</f>
        <v>31</v>
      </c>
      <c r="AK3">
        <f>COUNTIF(AK5:AK901,1)</f>
        <v>62</v>
      </c>
      <c r="AL3">
        <f>COUNTIF(AL5:AL901,1)</f>
        <v>12</v>
      </c>
      <c r="AM3">
        <f>COUNTIF(AM5:AM901,1)</f>
        <v>102</v>
      </c>
      <c r="AN3">
        <f>COUNTIF(AN5:AN901,1)</f>
        <v>27</v>
      </c>
      <c r="AO3">
        <f>COUNTIF(AO5:AO901,1)</f>
        <v>34</v>
      </c>
      <c r="AP3">
        <f>COUNTIF(AP5:AP901,1)</f>
        <v>75</v>
      </c>
      <c r="AQ3">
        <f>COUNTIF(AQ5:AQ901,1)</f>
        <v>18</v>
      </c>
      <c r="AR3">
        <f>COUNTIF(AR5:AR901,1)</f>
        <v>10</v>
      </c>
      <c r="AS3">
        <f>COUNTIF(AS5:AS901,1)</f>
        <v>30</v>
      </c>
      <c r="AT3">
        <f>COUNTIF(AT5:AT901,1)</f>
        <v>1</v>
      </c>
      <c r="AU3">
        <f>COUNTIF(AU5:AU901,1)</f>
        <v>34</v>
      </c>
      <c r="AV3">
        <f>COUNTIF(AV5:AV901,1)</f>
        <v>48</v>
      </c>
      <c r="AW3">
        <f>COUNTIF(AW5:AW901,1)</f>
        <v>34</v>
      </c>
      <c r="AX3">
        <f>COUNTIF(AX5:AX901,1)</f>
        <v>2</v>
      </c>
      <c r="AY3">
        <f>COUNTIF(AY5:AY901,1)</f>
        <v>13</v>
      </c>
      <c r="AZ3">
        <f>COUNTIF(AZ5:AZ901,1)</f>
        <v>60</v>
      </c>
      <c r="BA3">
        <f>COUNTIF(BA5:BA901,1)</f>
        <v>0</v>
      </c>
      <c r="BB3">
        <f>COUNTIF(BB5:BB901,1)</f>
        <v>3</v>
      </c>
      <c r="BC3">
        <f>COUNTIF(BC5:BC901,1)</f>
        <v>0</v>
      </c>
    </row>
    <row r="4" spans="1:55" s="2" customFormat="1" x14ac:dyDescent="0.2">
      <c r="A4" s="2" t="s">
        <v>5</v>
      </c>
      <c r="B4" s="4" t="s">
        <v>35</v>
      </c>
      <c r="C4" s="4" t="s">
        <v>34</v>
      </c>
      <c r="D4" s="4" t="s">
        <v>36</v>
      </c>
      <c r="E4" s="2" t="s">
        <v>965</v>
      </c>
      <c r="F4" s="2" t="s">
        <v>43</v>
      </c>
      <c r="G4" s="2" t="s">
        <v>44</v>
      </c>
      <c r="H4" s="2" t="s">
        <v>3</v>
      </c>
      <c r="I4" s="2" t="s">
        <v>4</v>
      </c>
      <c r="J4" s="2" t="s">
        <v>46</v>
      </c>
      <c r="K4" s="2" t="s">
        <v>47</v>
      </c>
      <c r="L4" s="2" t="s">
        <v>48</v>
      </c>
      <c r="M4" s="2" t="s">
        <v>49</v>
      </c>
      <c r="N4" s="10" t="s">
        <v>966</v>
      </c>
      <c r="O4" s="2" t="s">
        <v>0</v>
      </c>
      <c r="P4" s="26" t="s">
        <v>45</v>
      </c>
      <c r="S4" s="2" t="s">
        <v>1</v>
      </c>
      <c r="T4" s="2" t="s">
        <v>2</v>
      </c>
      <c r="U4" s="2" t="s">
        <v>32</v>
      </c>
      <c r="V4" s="2" t="s">
        <v>33</v>
      </c>
      <c r="W4" s="2" t="s">
        <v>40</v>
      </c>
      <c r="X4" s="2" t="s">
        <v>41</v>
      </c>
      <c r="Y4" s="2" t="s">
        <v>42</v>
      </c>
      <c r="Z4" s="9" t="s">
        <v>39</v>
      </c>
      <c r="AA4" s="9" t="s">
        <v>37</v>
      </c>
      <c r="AB4" s="9" t="s">
        <v>38</v>
      </c>
      <c r="AC4" s="9" t="s">
        <v>38</v>
      </c>
      <c r="AD4" s="2" t="s">
        <v>6</v>
      </c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2" t="s">
        <v>13</v>
      </c>
      <c r="AL4" s="2" t="s">
        <v>14</v>
      </c>
      <c r="AM4" s="2" t="s">
        <v>15</v>
      </c>
      <c r="AN4" s="2" t="s">
        <v>16</v>
      </c>
      <c r="AO4" s="2" t="s">
        <v>17</v>
      </c>
      <c r="AP4" s="2" t="s">
        <v>18</v>
      </c>
      <c r="AQ4" s="2" t="s">
        <v>19</v>
      </c>
      <c r="AR4" s="2" t="s">
        <v>20</v>
      </c>
      <c r="AS4" s="2" t="s">
        <v>21</v>
      </c>
      <c r="AT4" s="2" t="s">
        <v>22</v>
      </c>
      <c r="AU4" s="2" t="s">
        <v>23</v>
      </c>
      <c r="AV4" s="2" t="s">
        <v>24</v>
      </c>
      <c r="AW4" s="2" t="s">
        <v>25</v>
      </c>
      <c r="AX4" s="2" t="s">
        <v>26</v>
      </c>
      <c r="AY4" s="2" t="s">
        <v>27</v>
      </c>
      <c r="AZ4" s="2" t="s">
        <v>28</v>
      </c>
      <c r="BA4" s="2" t="s">
        <v>29</v>
      </c>
      <c r="BB4" s="2" t="s">
        <v>30</v>
      </c>
      <c r="BC4" s="2" t="s">
        <v>31</v>
      </c>
    </row>
    <row r="5" spans="1:55" ht="19" x14ac:dyDescent="0.25">
      <c r="A5" s="18" t="str">
        <f>LOOKUP(N5,Names!A:A,Names!B:B)</f>
        <v>Braund, Mr. Owen Harris</v>
      </c>
      <c r="B5" s="5" t="str">
        <f>INDEX(U$4:V$4,MATCH(1,U5:V5,0))</f>
        <v>Male</v>
      </c>
      <c r="C5" s="5" t="str">
        <f>INDEX(W$4:BC$4,MATCH(1,W5:BC5,0))</f>
        <v>3rd</v>
      </c>
      <c r="D5" s="5" t="str">
        <f>INDEX(Z$4:AB$4,MATCH(1,Z5:AB5,0))</f>
        <v>Southhampton</v>
      </c>
      <c r="E5" s="16" t="str">
        <f>INDEX(AD$4:BC$4,MATCH(1,AD5:BC5,0))</f>
        <v>O</v>
      </c>
      <c r="F5" s="11">
        <f>1-G5</f>
        <v>1</v>
      </c>
      <c r="G5" s="14">
        <v>0</v>
      </c>
      <c r="H5">
        <v>0</v>
      </c>
      <c r="I5">
        <v>1</v>
      </c>
      <c r="J5">
        <f>IF($I5,IF($G5,1,0),0)</f>
        <v>0</v>
      </c>
      <c r="K5">
        <f>IF($I5,IF($G5=0,1,0),0)</f>
        <v>1</v>
      </c>
      <c r="L5">
        <f>IF($I5=0,IF($G5,1,0),0)</f>
        <v>0</v>
      </c>
      <c r="M5">
        <f>IF($I5=0,IF($G5=0,1,0),0)</f>
        <v>0</v>
      </c>
      <c r="N5" s="8">
        <v>0</v>
      </c>
      <c r="O5">
        <v>0.27500000000000002</v>
      </c>
      <c r="P5" s="25">
        <v>0.125</v>
      </c>
      <c r="Q5" s="23" t="s">
        <v>66</v>
      </c>
      <c r="R5" s="13" t="s">
        <v>70</v>
      </c>
      <c r="S5">
        <v>0</v>
      </c>
      <c r="T5">
        <v>1.4151E-2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1</v>
      </c>
      <c r="AB5">
        <v>0</v>
      </c>
      <c r="AC5" s="11">
        <f>COUNTIF($AB$5:$AB$901,1)</f>
        <v>168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5" ht="19" x14ac:dyDescent="0.25">
      <c r="A6" s="18" t="str">
        <f>LOOKUP(N6,Names!A:A,Names!B:B)</f>
        <v>Cumings, Mrs. John Bradley (Florence Briggs Th...</v>
      </c>
      <c r="B6" s="5" t="str">
        <f>INDEX(U$4:V$4,MATCH(1,U6:V6,0))</f>
        <v>Female</v>
      </c>
      <c r="C6" s="5" t="str">
        <f>INDEX(W$4:BC$4,MATCH(1,W6:BC6,0))</f>
        <v>1st</v>
      </c>
      <c r="D6" s="5" t="str">
        <f>INDEX(Z$4:AB$4,MATCH(1,Z6:AB6,0))</f>
        <v>Cherbourg</v>
      </c>
      <c r="E6" s="16" t="str">
        <f>INDEX(AD$4:BC$4,MATCH(1,AD6:BC6,0))</f>
        <v>J</v>
      </c>
      <c r="F6" s="11">
        <f>1-G6</f>
        <v>0</v>
      </c>
      <c r="G6" s="14">
        <v>1</v>
      </c>
      <c r="H6">
        <v>1</v>
      </c>
      <c r="I6">
        <v>1</v>
      </c>
      <c r="J6">
        <f>IF($I6,IF($G6,1,0),0)</f>
        <v>1</v>
      </c>
      <c r="K6">
        <f>IF($I6,IF($G6=0,1,0),0)</f>
        <v>0</v>
      </c>
      <c r="L6">
        <f>IF($I6=0,IF($G6,1,0),0)</f>
        <v>0</v>
      </c>
      <c r="M6">
        <f>IF($I6=0,IF($G6=0,1,0),0)</f>
        <v>0</v>
      </c>
      <c r="N6" s="8">
        <v>1</v>
      </c>
      <c r="O6">
        <v>0.47499999999999998</v>
      </c>
      <c r="P6" s="25">
        <v>0.125</v>
      </c>
      <c r="Q6" s="24">
        <f>AVERAGEIF($P$5:$P$900,'Sib Fractions'!A2,$G$5:$G$900)</f>
        <v>0.34539473684210525</v>
      </c>
      <c r="R6">
        <f>COUNTIF($P$5:$P$900,'Sib Fractions'!A2)</f>
        <v>608</v>
      </c>
      <c r="S6">
        <v>0</v>
      </c>
      <c r="T6">
        <v>0.13913600000000001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1</v>
      </c>
      <c r="AC6" s="11" t="s">
        <v>40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 ht="19" x14ac:dyDescent="0.25">
      <c r="A7" s="18" t="str">
        <f>LOOKUP(N7,Names!A:A,Names!B:B)</f>
        <v>Heikkinen, Miss. Laina</v>
      </c>
      <c r="B7" s="5" t="str">
        <f>INDEX(U$4:V$4,MATCH(1,U7:V7,0))</f>
        <v>Female</v>
      </c>
      <c r="C7" s="5" t="str">
        <f>INDEX(W$4:BC$4,MATCH(1,W7:BC7,0))</f>
        <v>3rd</v>
      </c>
      <c r="D7" s="5" t="str">
        <f>INDEX(Z$4:AB$4,MATCH(1,Z7:AB7,0))</f>
        <v>Southhampton</v>
      </c>
      <c r="E7" s="16" t="str">
        <f>INDEX(AD$4:BC$4,MATCH(1,AD7:BC7,0))</f>
        <v>L</v>
      </c>
      <c r="F7" s="11">
        <f>1-G7</f>
        <v>0</v>
      </c>
      <c r="G7" s="14">
        <v>1</v>
      </c>
      <c r="H7">
        <v>1</v>
      </c>
      <c r="I7">
        <v>1</v>
      </c>
      <c r="J7">
        <f>IF($I7,IF($G7,1,0),0)</f>
        <v>1</v>
      </c>
      <c r="K7">
        <f>IF($I7,IF($G7=0,1,0),0)</f>
        <v>0</v>
      </c>
      <c r="L7">
        <f>IF($I7=0,IF($G7,1,0),0)</f>
        <v>0</v>
      </c>
      <c r="M7">
        <f>IF($I7=0,IF($G7=0,1,0),0)</f>
        <v>0</v>
      </c>
      <c r="N7" s="8">
        <v>2</v>
      </c>
      <c r="O7">
        <v>0.32500000000000001</v>
      </c>
      <c r="P7" s="25">
        <v>0</v>
      </c>
      <c r="Q7" s="24">
        <f>AVERAGEIF($P$5:$P$900,'Sib Fractions'!A3,$G$5:$G$900)</f>
        <v>0.53588516746411485</v>
      </c>
      <c r="R7">
        <f>COUNTIF($P$5:$P$900,'Sib Fractions'!A3)</f>
        <v>209</v>
      </c>
      <c r="S7">
        <v>0</v>
      </c>
      <c r="T7">
        <v>1.5469E-2</v>
      </c>
      <c r="U7">
        <v>0</v>
      </c>
      <c r="V7">
        <v>1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 s="11">
        <f>SUMIF(AB$5:AB$901,1,W$5:W$901)/$AC$5</f>
        <v>0.50595238095238093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5" ht="19" x14ac:dyDescent="0.25">
      <c r="A8" s="18" t="str">
        <f>LOOKUP(N8,Names!A:A,Names!B:B)</f>
        <v>Futrelle, Mrs. Jacques Heath (Lily May Peel)</v>
      </c>
      <c r="B8" s="5" t="str">
        <f>INDEX(U$4:V$4,MATCH(1,U8:V8,0))</f>
        <v>Female</v>
      </c>
      <c r="C8" s="5" t="str">
        <f>INDEX(W$4:BC$4,MATCH(1,W8:BC8,0))</f>
        <v>1st</v>
      </c>
      <c r="D8" s="5" t="str">
        <f>INDEX(Z$4:AB$4,MATCH(1,Z8:AB8,0))</f>
        <v>Southhampton</v>
      </c>
      <c r="E8" s="16" t="str">
        <f>INDEX(AD$4:BC$4,MATCH(1,AD8:BC8,0))</f>
        <v>J</v>
      </c>
      <c r="F8" s="11">
        <f>1-G8</f>
        <v>0</v>
      </c>
      <c r="G8" s="14">
        <v>1</v>
      </c>
      <c r="H8">
        <v>1</v>
      </c>
      <c r="I8">
        <v>1</v>
      </c>
      <c r="J8">
        <f>IF($I8,IF($G8,1,0),0)</f>
        <v>1</v>
      </c>
      <c r="K8">
        <f>IF($I8,IF($G8=0,1,0),0)</f>
        <v>0</v>
      </c>
      <c r="L8">
        <f>IF($I8=0,IF($G8,1,0),0)</f>
        <v>0</v>
      </c>
      <c r="M8">
        <f>IF($I8=0,IF($G8=0,1,0),0)</f>
        <v>0</v>
      </c>
      <c r="N8" s="8">
        <v>3</v>
      </c>
      <c r="O8">
        <v>0.4375</v>
      </c>
      <c r="P8" s="25">
        <v>0.125</v>
      </c>
      <c r="Q8" s="24">
        <f>AVERAGEIF($P$5:$P$900,'Sib Fractions'!A4,$G$5:$G$900)</f>
        <v>0.4642857142857143</v>
      </c>
      <c r="R8">
        <f>COUNTIF($P$5:$P$900,'Sib Fractions'!A4)</f>
        <v>28</v>
      </c>
      <c r="S8">
        <v>0</v>
      </c>
      <c r="T8">
        <v>0.103644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 s="11" t="s">
        <v>41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55" ht="19" x14ac:dyDescent="0.25">
      <c r="A9" s="18" t="str">
        <f>LOOKUP(N9,Names!A:A,Names!B:B)</f>
        <v>Allen, Mr. William Henry</v>
      </c>
      <c r="B9" s="5" t="str">
        <f>INDEX(U$4:V$4,MATCH(1,U9:V9,0))</f>
        <v>Male</v>
      </c>
      <c r="C9" s="5" t="str">
        <f>INDEX(W$4:BC$4,MATCH(1,W9:BC9,0))</f>
        <v>3rd</v>
      </c>
      <c r="D9" s="5" t="str">
        <f>INDEX(Z$4:AB$4,MATCH(1,Z9:AB9,0))</f>
        <v>Southhampton</v>
      </c>
      <c r="E9" s="16" t="str">
        <f>INDEX(AD$4:BC$4,MATCH(1,AD9:BC9,0))</f>
        <v>W</v>
      </c>
      <c r="F9" s="11">
        <f>1-G9</f>
        <v>1</v>
      </c>
      <c r="G9" s="14">
        <v>0</v>
      </c>
      <c r="H9">
        <v>0</v>
      </c>
      <c r="I9">
        <v>1</v>
      </c>
      <c r="J9">
        <f>IF($I9,IF($G9,1,0),0)</f>
        <v>0</v>
      </c>
      <c r="K9">
        <f>IF($I9,IF($G9=0,1,0),0)</f>
        <v>1</v>
      </c>
      <c r="L9">
        <f>IF($I9=0,IF($G9,1,0),0)</f>
        <v>0</v>
      </c>
      <c r="M9">
        <f>IF($I9=0,IF($G9=0,1,0),0)</f>
        <v>0</v>
      </c>
      <c r="N9" s="8">
        <v>4</v>
      </c>
      <c r="O9">
        <v>0.4375</v>
      </c>
      <c r="P9" s="25">
        <v>0</v>
      </c>
      <c r="Q9" s="24">
        <f>AVERAGEIF($P$5:$P$900,'Sib Fractions'!A5,$G$5:$G$900)</f>
        <v>0.25</v>
      </c>
      <c r="R9">
        <f>COUNTIF($P$5:$P$900,'Sib Fractions'!A5)</f>
        <v>16</v>
      </c>
      <c r="S9">
        <v>0</v>
      </c>
      <c r="T9">
        <v>1.5713000000000001E-2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0</v>
      </c>
      <c r="AC9" s="11">
        <f>SUMIF(AB$5:AB$901,1,X$5:X$901)/$AC$5</f>
        <v>0.10119047619047619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</row>
    <row r="10" spans="1:55" ht="19" x14ac:dyDescent="0.25">
      <c r="A10" s="18" t="str">
        <f>LOOKUP(N10,Names!A:A,Names!B:B)</f>
        <v>Moran, Mr. James</v>
      </c>
      <c r="B10" s="5" t="str">
        <f>INDEX(U$4:V$4,MATCH(1,U10:V10,0))</f>
        <v>Male</v>
      </c>
      <c r="C10" s="5" t="str">
        <f>INDEX(W$4:BC$4,MATCH(1,W10:BC10,0))</f>
        <v>3rd</v>
      </c>
      <c r="D10" s="5" t="str">
        <f>INDEX(Z$4:AB$4,MATCH(1,Z10:AB10,0))</f>
        <v>Queenstown</v>
      </c>
      <c r="E10" s="16" t="str">
        <f>INDEX(AD$4:BC$4,MATCH(1,AD10:BC10,0))</f>
        <v>J</v>
      </c>
      <c r="F10" s="11">
        <f>1-G10</f>
        <v>1</v>
      </c>
      <c r="G10" s="14">
        <v>0</v>
      </c>
      <c r="H10">
        <v>0</v>
      </c>
      <c r="I10">
        <v>1</v>
      </c>
      <c r="J10">
        <f>IF($I10,IF($G10,1,0),0)</f>
        <v>0</v>
      </c>
      <c r="K10">
        <f>IF($I10,IF($G10=0,1,0),0)</f>
        <v>1</v>
      </c>
      <c r="L10">
        <f>IF($I10=0,IF($G10,1,0),0)</f>
        <v>0</v>
      </c>
      <c r="M10">
        <f>IF($I10=0,IF($G10=0,1,0),0)</f>
        <v>0</v>
      </c>
      <c r="N10" s="8">
        <v>5</v>
      </c>
      <c r="O10">
        <v>0</v>
      </c>
      <c r="P10" s="25">
        <v>0</v>
      </c>
      <c r="Q10" s="24">
        <f>AVERAGEIF($P$5:$P$900,'Sib Fractions'!A6,$G$5:$G$900)</f>
        <v>0.16666666666666666</v>
      </c>
      <c r="R10">
        <f>COUNTIF($P$5:$P$900,'Sib Fractions'!A6)</f>
        <v>18</v>
      </c>
      <c r="S10">
        <v>0</v>
      </c>
      <c r="T10">
        <v>1.651E-2</v>
      </c>
      <c r="U10">
        <v>1</v>
      </c>
      <c r="V10">
        <v>0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 s="11" t="s">
        <v>42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55" ht="19" x14ac:dyDescent="0.25">
      <c r="A11" s="18" t="str">
        <f>LOOKUP(N11,Names!A:A,Names!B:B)</f>
        <v>McCarthy, Mr. Timothy J</v>
      </c>
      <c r="B11" s="5" t="str">
        <f>INDEX(U$4:V$4,MATCH(1,U11:V11,0))</f>
        <v>Male</v>
      </c>
      <c r="C11" s="5" t="str">
        <f>INDEX(W$4:BC$4,MATCH(1,W11:BC11,0))</f>
        <v>1st</v>
      </c>
      <c r="D11" s="5" t="str">
        <f>INDEX(Z$4:AB$4,MATCH(1,Z11:AB11,0))</f>
        <v>Southhampton</v>
      </c>
      <c r="E11" s="16" t="str">
        <f>INDEX(AD$4:BC$4,MATCH(1,AD11:BC11,0))</f>
        <v>T</v>
      </c>
      <c r="F11" s="11">
        <f>1-G11</f>
        <v>1</v>
      </c>
      <c r="G11" s="14">
        <v>0</v>
      </c>
      <c r="H11">
        <v>0</v>
      </c>
      <c r="I11">
        <v>1</v>
      </c>
      <c r="J11">
        <f>IF($I11,IF($G11,1,0),0)</f>
        <v>0</v>
      </c>
      <c r="K11">
        <f>IF($I11,IF($G11=0,1,0),0)</f>
        <v>1</v>
      </c>
      <c r="L11">
        <f>IF($I11=0,IF($G11,1,0),0)</f>
        <v>0</v>
      </c>
      <c r="M11">
        <f>IF($I11=0,IF($G11=0,1,0),0)</f>
        <v>0</v>
      </c>
      <c r="N11" s="8">
        <v>6</v>
      </c>
      <c r="O11">
        <v>0.67500000000000004</v>
      </c>
      <c r="P11" s="25">
        <v>0</v>
      </c>
      <c r="Q11" s="24">
        <f>AVERAGEIF($P$5:$P$900,'Sib Fractions'!A7,$G$5:$G$900)</f>
        <v>0</v>
      </c>
      <c r="R11">
        <f>COUNTIF($P$5:$P$900,'Sib Fractions'!A7)</f>
        <v>5</v>
      </c>
      <c r="S11">
        <v>0</v>
      </c>
      <c r="T11">
        <v>0.101229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 s="11">
        <f>SUMIF(AB$5:AB$901,1,Y$5:Y$901)/$AC$5</f>
        <v>0.39285714285714285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55" ht="19" x14ac:dyDescent="0.25">
      <c r="A12" s="18" t="str">
        <f>LOOKUP(N12,Names!A:A,Names!B:B)</f>
        <v>Palsson, Master. Gosta Leonard</v>
      </c>
      <c r="B12" s="5" t="str">
        <f>INDEX(U$4:V$4,MATCH(1,U12:V12,0))</f>
        <v>Male</v>
      </c>
      <c r="C12" s="5" t="str">
        <f>INDEX(W$4:BC$4,MATCH(1,W12:BC12,0))</f>
        <v>3rd</v>
      </c>
      <c r="D12" s="5" t="str">
        <f>INDEX(Z$4:AB$4,MATCH(1,Z12:AB12,0))</f>
        <v>Southhampton</v>
      </c>
      <c r="E12" s="16" t="str">
        <f>INDEX(AD$4:BC$4,MATCH(1,AD12:BC12,0))</f>
        <v>G</v>
      </c>
      <c r="F12" s="11">
        <f>1-G12</f>
        <v>1</v>
      </c>
      <c r="G12" s="14">
        <v>0</v>
      </c>
      <c r="H12">
        <v>0</v>
      </c>
      <c r="I12">
        <v>1</v>
      </c>
      <c r="J12">
        <f>IF($I12,IF($G12,1,0),0)</f>
        <v>0</v>
      </c>
      <c r="K12">
        <f>IF($I12,IF($G12=0,1,0),0)</f>
        <v>1</v>
      </c>
      <c r="L12">
        <f>IF($I12=0,IF($G12,1,0),0)</f>
        <v>0</v>
      </c>
      <c r="M12">
        <f>IF($I12=0,IF($G12=0,1,0),0)</f>
        <v>0</v>
      </c>
      <c r="N12" s="8">
        <v>7</v>
      </c>
      <c r="O12">
        <v>2.5000000000000001E-2</v>
      </c>
      <c r="P12" s="25">
        <v>0.375</v>
      </c>
      <c r="Q12" s="24" t="e">
        <f>AVERAGEIF($P$5:$P$900,'Sib Fractions'!A8,$G$5:$G$900)</f>
        <v>#DIV/0!</v>
      </c>
      <c r="R12">
        <f>COUNTIF($P$5:$P$900,'Sib Fractions'!A8)</f>
        <v>0</v>
      </c>
      <c r="S12">
        <v>0.16666700000000001</v>
      </c>
      <c r="T12">
        <v>4.1135999999999999E-2</v>
      </c>
      <c r="U12">
        <v>1</v>
      </c>
      <c r="V12">
        <v>0</v>
      </c>
      <c r="W12">
        <v>0</v>
      </c>
      <c r="X12">
        <v>0</v>
      </c>
      <c r="Y12">
        <v>1</v>
      </c>
      <c r="Z12">
        <v>0</v>
      </c>
      <c r="AA12">
        <v>1</v>
      </c>
      <c r="AB12">
        <v>0</v>
      </c>
      <c r="AC12" s="1" t="s">
        <v>51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5" ht="19" x14ac:dyDescent="0.25">
      <c r="A13" s="18" t="str">
        <f>LOOKUP(N13,Names!A:A,Names!B:B)</f>
        <v>Johnson, Mrs. Oscar W (Elisabeth Vilhelmina Berg)</v>
      </c>
      <c r="B13" s="5" t="str">
        <f>INDEX(U$4:V$4,MATCH(1,U13:V13,0))</f>
        <v>Female</v>
      </c>
      <c r="C13" s="5" t="str">
        <f>INDEX(W$4:BC$4,MATCH(1,W13:BC13,0))</f>
        <v>3rd</v>
      </c>
      <c r="D13" s="5" t="str">
        <f>INDEX(Z$4:AB$4,MATCH(1,Z13:AB13,0))</f>
        <v>Southhampton</v>
      </c>
      <c r="E13" s="16" t="str">
        <f>INDEX(AD$4:BC$4,MATCH(1,AD13:BC13,0))</f>
        <v>O</v>
      </c>
      <c r="F13" s="11">
        <f>1-G13</f>
        <v>0</v>
      </c>
      <c r="G13" s="14">
        <v>1</v>
      </c>
      <c r="H13">
        <v>1</v>
      </c>
      <c r="I13">
        <v>1</v>
      </c>
      <c r="J13">
        <f>IF($I13,IF($G13,1,0),0)</f>
        <v>1</v>
      </c>
      <c r="K13">
        <f>IF($I13,IF($G13=0,1,0),0)</f>
        <v>0</v>
      </c>
      <c r="L13">
        <f>IF($I13=0,IF($G13,1,0),0)</f>
        <v>0</v>
      </c>
      <c r="M13">
        <f>IF($I13=0,IF($G13=0,1,0),0)</f>
        <v>0</v>
      </c>
      <c r="N13" s="8">
        <v>8</v>
      </c>
      <c r="O13">
        <v>0.33750000000000002</v>
      </c>
      <c r="P13" s="25">
        <v>0</v>
      </c>
      <c r="Q13" s="24" t="e">
        <f>AVERAGEIF($P$5:$P$900,'Sib Fractions'!A9,$G$5:$G$900)</f>
        <v>#DIV/0!</v>
      </c>
      <c r="R13">
        <f>COUNTIF($P$5:$P$900,'Sib Fractions'!A9)</f>
        <v>0</v>
      </c>
      <c r="S13">
        <v>0.33333299999999999</v>
      </c>
      <c r="T13">
        <v>2.1731E-2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1</v>
      </c>
      <c r="AB13">
        <v>0</v>
      </c>
      <c r="AC13" s="11">
        <f>COUNTIF($AA$5:$AA$901,1)</f>
        <v>644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55" ht="19" x14ac:dyDescent="0.25">
      <c r="A14" s="18" t="str">
        <f>LOOKUP(N14,Names!A:A,Names!B:B)</f>
        <v>Nasser, Mrs. Nicholas (Adele Achem)</v>
      </c>
      <c r="B14" s="5" t="str">
        <f>INDEX(U$4:V$4,MATCH(1,U14:V14,0))</f>
        <v>Female</v>
      </c>
      <c r="C14" s="5" t="str">
        <f>INDEX(W$4:BC$4,MATCH(1,W14:BC14,0))</f>
        <v>2nd</v>
      </c>
      <c r="D14" s="5" t="str">
        <f>INDEX(Z$4:AB$4,MATCH(1,Z14:AB14,0))</f>
        <v>Cherbourg</v>
      </c>
      <c r="E14" s="16" t="str">
        <f>INDEX(AD$4:BC$4,MATCH(1,AD14:BC14,0))</f>
        <v>N</v>
      </c>
      <c r="F14" s="11">
        <f>1-G14</f>
        <v>0</v>
      </c>
      <c r="G14" s="14">
        <v>1</v>
      </c>
      <c r="H14">
        <v>1</v>
      </c>
      <c r="I14">
        <v>1</v>
      </c>
      <c r="J14">
        <f>IF($I14,IF($G14,1,0),0)</f>
        <v>1</v>
      </c>
      <c r="K14">
        <f>IF($I14,IF($G14=0,1,0),0)</f>
        <v>0</v>
      </c>
      <c r="L14">
        <f>IF($I14=0,IF($G14,1,0),0)</f>
        <v>0</v>
      </c>
      <c r="M14">
        <f>IF($I14=0,IF($G14=0,1,0),0)</f>
        <v>0</v>
      </c>
      <c r="N14" s="8">
        <v>9</v>
      </c>
      <c r="O14">
        <v>0.17499999999999999</v>
      </c>
      <c r="P14" s="25">
        <v>0.125</v>
      </c>
      <c r="Q14" s="24">
        <f>AVERAGEIF($P$5:$P$900,'Sib Fractions'!A10,$G$5:$G$900)</f>
        <v>0</v>
      </c>
      <c r="R14">
        <f>COUNTIF($P$5:$P$900,'Sib Fractions'!A10)</f>
        <v>7</v>
      </c>
      <c r="S14">
        <v>0</v>
      </c>
      <c r="T14">
        <v>5.8694000000000003E-2</v>
      </c>
      <c r="U14">
        <v>0</v>
      </c>
      <c r="V14">
        <v>1</v>
      </c>
      <c r="W14">
        <v>0</v>
      </c>
      <c r="X14">
        <v>1</v>
      </c>
      <c r="Y14">
        <v>0</v>
      </c>
      <c r="Z14">
        <v>0</v>
      </c>
      <c r="AA14">
        <v>0</v>
      </c>
      <c r="AB14">
        <v>1</v>
      </c>
      <c r="AC14" s="11" t="s">
        <v>40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55" ht="19" x14ac:dyDescent="0.25">
      <c r="A15" s="18" t="str">
        <f>LOOKUP(N15,Names!A:A,Names!B:B)</f>
        <v>Sandstrom, Miss. Marguerite Rut</v>
      </c>
      <c r="B15" s="5" t="str">
        <f>INDEX(U$4:V$4,MATCH(1,U15:V15,0))</f>
        <v>Female</v>
      </c>
      <c r="C15" s="5" t="str">
        <f>INDEX(W$4:BC$4,MATCH(1,W15:BC15,0))</f>
        <v>3rd</v>
      </c>
      <c r="D15" s="5" t="str">
        <f>INDEX(Z$4:AB$4,MATCH(1,Z15:AB15,0))</f>
        <v>Southhampton</v>
      </c>
      <c r="E15" s="16" t="str">
        <f>INDEX(AD$4:BC$4,MATCH(1,AD15:BC15,0))</f>
        <v>M</v>
      </c>
      <c r="F15" s="11">
        <f>1-G15</f>
        <v>0</v>
      </c>
      <c r="G15" s="14">
        <v>1</v>
      </c>
      <c r="H15">
        <v>0</v>
      </c>
      <c r="I15">
        <v>0</v>
      </c>
      <c r="J15">
        <f>IF($I15,IF($G15,1,0),0)</f>
        <v>0</v>
      </c>
      <c r="K15">
        <f>IF($I15,IF($G15=0,1,0),0)</f>
        <v>0</v>
      </c>
      <c r="L15">
        <f>IF($I15=0,IF($G15,1,0),0)</f>
        <v>1</v>
      </c>
      <c r="M15">
        <f>IF($I15=0,IF($G15=0,1,0),0)</f>
        <v>0</v>
      </c>
      <c r="N15" s="8">
        <v>10</v>
      </c>
      <c r="O15">
        <v>0.05</v>
      </c>
      <c r="P15" s="25">
        <v>0.125</v>
      </c>
      <c r="S15">
        <v>0.16666700000000001</v>
      </c>
      <c r="T15">
        <v>3.2596E-2</v>
      </c>
      <c r="U15">
        <v>0</v>
      </c>
      <c r="V15">
        <v>1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 s="11">
        <f>SUMIF(AA$5:AA$901,1,W$5:W$901)/$AC$13</f>
        <v>0.19720496894409939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55" ht="19" x14ac:dyDescent="0.25">
      <c r="A16" s="18" t="str">
        <f>LOOKUP(N16,Names!A:A,Names!B:B)</f>
        <v>Bonnell, Miss. Elizabeth</v>
      </c>
      <c r="B16" s="5" t="str">
        <f>INDEX(U$4:V$4,MATCH(1,U16:V16,0))</f>
        <v>Female</v>
      </c>
      <c r="C16" s="5" t="str">
        <f>INDEX(W$4:BC$4,MATCH(1,W16:BC16,0))</f>
        <v>1st</v>
      </c>
      <c r="D16" s="5" t="str">
        <f>INDEX(Z$4:AB$4,MATCH(1,Z16:AB16,0))</f>
        <v>Southhampton</v>
      </c>
      <c r="E16" s="16" t="str">
        <f>INDEX(AD$4:BC$4,MATCH(1,AD16:BC16,0))</f>
        <v>E</v>
      </c>
      <c r="F16" s="11">
        <f>1-G16</f>
        <v>0</v>
      </c>
      <c r="G16" s="14">
        <v>1</v>
      </c>
      <c r="H16">
        <v>1</v>
      </c>
      <c r="I16">
        <v>1</v>
      </c>
      <c r="J16">
        <f>IF($I16,IF($G16,1,0),0)</f>
        <v>1</v>
      </c>
      <c r="K16">
        <f>IF($I16,IF($G16=0,1,0),0)</f>
        <v>0</v>
      </c>
      <c r="L16">
        <f>IF($I16=0,IF($G16,1,0),0)</f>
        <v>0</v>
      </c>
      <c r="M16">
        <f>IF($I16=0,IF($G16=0,1,0),0)</f>
        <v>0</v>
      </c>
      <c r="N16" s="8">
        <v>11</v>
      </c>
      <c r="O16">
        <v>0.72499999999999998</v>
      </c>
      <c r="P16" s="25">
        <v>0</v>
      </c>
      <c r="Q16" s="13" t="s">
        <v>67</v>
      </c>
      <c r="R16" s="13" t="s">
        <v>71</v>
      </c>
      <c r="S16">
        <v>0</v>
      </c>
      <c r="T16">
        <v>5.1822E-2</v>
      </c>
      <c r="U16">
        <v>0</v>
      </c>
      <c r="V16">
        <v>1</v>
      </c>
      <c r="W16">
        <v>1</v>
      </c>
      <c r="X16">
        <v>0</v>
      </c>
      <c r="Y16">
        <v>0</v>
      </c>
      <c r="Z16">
        <v>0</v>
      </c>
      <c r="AA16">
        <v>1</v>
      </c>
      <c r="AB16">
        <v>0</v>
      </c>
      <c r="AC16" s="11" t="s">
        <v>41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</row>
    <row r="17" spans="1:55" ht="19" x14ac:dyDescent="0.25">
      <c r="A17" s="18" t="str">
        <f>LOOKUP(N17,Names!A:A,Names!B:B)</f>
        <v>Saundercock, Mr. William Henry</v>
      </c>
      <c r="B17" s="5" t="str">
        <f>INDEX(U$4:V$4,MATCH(1,U17:V17,0))</f>
        <v>Male</v>
      </c>
      <c r="C17" s="5" t="str">
        <f>INDEX(W$4:BC$4,MATCH(1,W17:BC17,0))</f>
        <v>3rd</v>
      </c>
      <c r="D17" s="5" t="str">
        <f>INDEX(Z$4:AB$4,MATCH(1,Z17:AB17,0))</f>
        <v>Southhampton</v>
      </c>
      <c r="E17" s="16" t="str">
        <f>INDEX(AD$4:BC$4,MATCH(1,AD17:BC17,0))</f>
        <v>W</v>
      </c>
      <c r="F17" s="11">
        <f>1-G17</f>
        <v>1</v>
      </c>
      <c r="G17" s="14">
        <v>0</v>
      </c>
      <c r="H17">
        <v>0</v>
      </c>
      <c r="I17">
        <v>1</v>
      </c>
      <c r="J17">
        <f>IF($I17,IF($G17,1,0),0)</f>
        <v>0</v>
      </c>
      <c r="K17">
        <f>IF($I17,IF($G17=0,1,0),0)</f>
        <v>1</v>
      </c>
      <c r="L17">
        <f>IF($I17=0,IF($G17,1,0),0)</f>
        <v>0</v>
      </c>
      <c r="M17">
        <f>IF($I17=0,IF($G17=0,1,0),0)</f>
        <v>0</v>
      </c>
      <c r="N17" s="8">
        <v>12</v>
      </c>
      <c r="O17">
        <v>0.25</v>
      </c>
      <c r="P17" s="25">
        <v>0</v>
      </c>
      <c r="Q17">
        <f>AVERAGEIF($S$4:$S$900,'Sib Fractions'!B2,$G$4:$G$900)</f>
        <v>0.34365781710914456</v>
      </c>
      <c r="R17">
        <f>COUNTIF($S$4:$S$900,'Sib Fractions'!B2)</f>
        <v>678</v>
      </c>
      <c r="S17">
        <v>0</v>
      </c>
      <c r="T17">
        <v>1.5713000000000001E-2</v>
      </c>
      <c r="U17">
        <v>1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 s="11">
        <f>SUMIF(AA$5:AA$901,1,X$5:X$901)/$AC$13</f>
        <v>0.25465838509316768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</row>
    <row r="18" spans="1:55" ht="19" x14ac:dyDescent="0.25">
      <c r="A18" s="18" t="str">
        <f>LOOKUP(N18,Names!A:A,Names!B:B)</f>
        <v>Andersson, Mr. Anders Johan</v>
      </c>
      <c r="B18" s="5" t="str">
        <f>INDEX(U$4:V$4,MATCH(1,U18:V18,0))</f>
        <v>Male</v>
      </c>
      <c r="C18" s="5" t="str">
        <f>INDEX(W$4:BC$4,MATCH(1,W18:BC18,0))</f>
        <v>3rd</v>
      </c>
      <c r="D18" s="5" t="str">
        <f>INDEX(Z$4:AB$4,MATCH(1,Z18:AB18,0))</f>
        <v>Southhampton</v>
      </c>
      <c r="E18" s="16" t="str">
        <f>INDEX(AD$4:BC$4,MATCH(1,AD18:BC18,0))</f>
        <v>A</v>
      </c>
      <c r="F18" s="11">
        <f>1-G18</f>
        <v>1</v>
      </c>
      <c r="G18" s="14">
        <v>0</v>
      </c>
      <c r="H18">
        <v>0</v>
      </c>
      <c r="I18">
        <v>1</v>
      </c>
      <c r="J18">
        <f>IF($I18,IF($G18,1,0),0)</f>
        <v>0</v>
      </c>
      <c r="K18">
        <f>IF($I18,IF($G18=0,1,0),0)</f>
        <v>1</v>
      </c>
      <c r="L18">
        <f>IF($I18=0,IF($G18,1,0),0)</f>
        <v>0</v>
      </c>
      <c r="M18">
        <f>IF($I18=0,IF($G18=0,1,0),0)</f>
        <v>0</v>
      </c>
      <c r="N18" s="8">
        <v>13</v>
      </c>
      <c r="O18">
        <v>0.48749999999999999</v>
      </c>
      <c r="P18" s="25">
        <v>0.125</v>
      </c>
      <c r="Q18">
        <f>AVERAGEIF($S$4:$S$900,'Sib Fractions'!B3,$G$4:$G$900)</f>
        <v>0.55084745762711862</v>
      </c>
      <c r="R18">
        <f>COUNTIF($S$4:$S$900,'Sib Fractions'!B3)</f>
        <v>118</v>
      </c>
      <c r="S18">
        <v>0.83333299999999999</v>
      </c>
      <c r="T18">
        <v>6.1045000000000002E-2</v>
      </c>
      <c r="U18">
        <v>1</v>
      </c>
      <c r="V18">
        <v>0</v>
      </c>
      <c r="W18">
        <v>0</v>
      </c>
      <c r="X18">
        <v>0</v>
      </c>
      <c r="Y18">
        <v>1</v>
      </c>
      <c r="Z18">
        <v>0</v>
      </c>
      <c r="AA18">
        <v>1</v>
      </c>
      <c r="AB18">
        <v>0</v>
      </c>
      <c r="AC18" s="11" t="s">
        <v>42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ht="19" x14ac:dyDescent="0.25">
      <c r="A19" s="18" t="str">
        <f>LOOKUP(N19,Names!A:A,Names!B:B)</f>
        <v>Vestrom, Miss. Hulda Amanda Adolfina</v>
      </c>
      <c r="B19" s="5" t="str">
        <f>INDEX(U$4:V$4,MATCH(1,U19:V19,0))</f>
        <v>Female</v>
      </c>
      <c r="C19" s="5" t="str">
        <f>INDEX(W$4:BC$4,MATCH(1,W19:BC19,0))</f>
        <v>3rd</v>
      </c>
      <c r="D19" s="5" t="str">
        <f>INDEX(Z$4:AB$4,MATCH(1,Z19:AB19,0))</f>
        <v>Southhampton</v>
      </c>
      <c r="E19" s="16" t="str">
        <f>INDEX(AD$4:BC$4,MATCH(1,AD19:BC19,0))</f>
        <v>H</v>
      </c>
      <c r="F19" s="11">
        <f>1-G19</f>
        <v>1</v>
      </c>
      <c r="G19" s="14">
        <v>0</v>
      </c>
      <c r="H19">
        <v>1</v>
      </c>
      <c r="I19">
        <v>0</v>
      </c>
      <c r="J19">
        <f>IF($I19,IF($G19,1,0),0)</f>
        <v>0</v>
      </c>
      <c r="K19">
        <f>IF($I19,IF($G19=0,1,0),0)</f>
        <v>0</v>
      </c>
      <c r="L19">
        <f>IF($I19=0,IF($G19,1,0),0)</f>
        <v>0</v>
      </c>
      <c r="M19">
        <f>IF($I19=0,IF($G19=0,1,0),0)</f>
        <v>1</v>
      </c>
      <c r="N19" s="8">
        <v>14</v>
      </c>
      <c r="O19">
        <v>0.17499999999999999</v>
      </c>
      <c r="P19" s="25">
        <v>0</v>
      </c>
      <c r="Q19">
        <f>AVERAGEIF($S$4:$S$900,'Sib Fractions'!B4,$G$4:$G$900)</f>
        <v>0.5</v>
      </c>
      <c r="R19">
        <f>COUNTIF($S$4:$S$900,'Sib Fractions'!B4)</f>
        <v>80</v>
      </c>
      <c r="S19">
        <v>0</v>
      </c>
      <c r="T19">
        <v>1.533E-2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1</v>
      </c>
      <c r="AB19">
        <v>0</v>
      </c>
      <c r="AC19" s="11">
        <f>SUMIF(AA$5:AA$901,1,Y$5:Y$901)/$AC$13</f>
        <v>0.54813664596273293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 ht="19" x14ac:dyDescent="0.25">
      <c r="A20" s="18" t="str">
        <f>LOOKUP(N20,Names!A:A,Names!B:B)</f>
        <v>Hewlett, Mrs. (Mary D Kingcome)</v>
      </c>
      <c r="B20" s="5" t="str">
        <f>INDEX(U$4:V$4,MATCH(1,U20:V20,0))</f>
        <v>Female</v>
      </c>
      <c r="C20" s="5" t="str">
        <f>INDEX(W$4:BC$4,MATCH(1,W20:BC20,0))</f>
        <v>2nd</v>
      </c>
      <c r="D20" s="5" t="str">
        <f>INDEX(Z$4:AB$4,MATCH(1,Z20:AB20,0))</f>
        <v>Southhampton</v>
      </c>
      <c r="E20" s="16" t="str">
        <f>INDEX(AD$4:BC$4,MATCH(1,AD20:BC20,0))</f>
        <v>M</v>
      </c>
      <c r="F20" s="11">
        <f>1-G20</f>
        <v>0</v>
      </c>
      <c r="G20" s="14">
        <v>1</v>
      </c>
      <c r="H20">
        <v>1</v>
      </c>
      <c r="I20">
        <v>1</v>
      </c>
      <c r="J20">
        <f>IF($I20,IF($G20,1,0),0)</f>
        <v>1</v>
      </c>
      <c r="K20">
        <f>IF($I20,IF($G20=0,1,0),0)</f>
        <v>0</v>
      </c>
      <c r="L20">
        <f>IF($I20=0,IF($G20,1,0),0)</f>
        <v>0</v>
      </c>
      <c r="M20">
        <f>IF($I20=0,IF($G20=0,1,0),0)</f>
        <v>0</v>
      </c>
      <c r="N20" s="8">
        <v>15</v>
      </c>
      <c r="O20">
        <v>0.6875</v>
      </c>
      <c r="P20" s="25">
        <v>0</v>
      </c>
      <c r="Q20">
        <f>AVERAGEIF($S$4:$S$900,'Sib Fractions'!B5,$G$4:$G$900)</f>
        <v>0.6</v>
      </c>
      <c r="R20">
        <f>COUNTIF($S$4:$S$900,'Sib Fractions'!B5)</f>
        <v>5</v>
      </c>
      <c r="S20">
        <v>0</v>
      </c>
      <c r="T20">
        <v>3.1230000000000001E-2</v>
      </c>
      <c r="U20">
        <v>0</v>
      </c>
      <c r="V20">
        <v>1</v>
      </c>
      <c r="W20">
        <v>0</v>
      </c>
      <c r="X20">
        <v>1</v>
      </c>
      <c r="Y20">
        <v>0</v>
      </c>
      <c r="Z20">
        <v>0</v>
      </c>
      <c r="AA20">
        <v>1</v>
      </c>
      <c r="AB20">
        <v>0</v>
      </c>
      <c r="AC20" s="1" t="s">
        <v>52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5" ht="19" x14ac:dyDescent="0.25">
      <c r="A21" s="18" t="str">
        <f>LOOKUP(N21,Names!A:A,Names!B:B)</f>
        <v>Rice, Master. Eugene</v>
      </c>
      <c r="B21" s="5" t="str">
        <f>INDEX(U$4:V$4,MATCH(1,U21:V21,0))</f>
        <v>Male</v>
      </c>
      <c r="C21" s="5" t="str">
        <f>INDEX(W$4:BC$4,MATCH(1,W21:BC21,0))</f>
        <v>3rd</v>
      </c>
      <c r="D21" s="5" t="str">
        <f>INDEX(Z$4:AB$4,MATCH(1,Z21:AB21,0))</f>
        <v>Queenstown</v>
      </c>
      <c r="E21" s="16" t="str">
        <f>INDEX(AD$4:BC$4,MATCH(1,AD21:BC21,0))</f>
        <v>E</v>
      </c>
      <c r="F21" s="11">
        <f>1-G21</f>
        <v>1</v>
      </c>
      <c r="G21" s="14">
        <v>0</v>
      </c>
      <c r="H21">
        <v>0</v>
      </c>
      <c r="I21">
        <v>1</v>
      </c>
      <c r="J21">
        <f>IF($I21,IF($G21,1,0),0)</f>
        <v>0</v>
      </c>
      <c r="K21">
        <f>IF($I21,IF($G21=0,1,0),0)</f>
        <v>1</v>
      </c>
      <c r="L21">
        <f>IF($I21=0,IF($G21,1,0),0)</f>
        <v>0</v>
      </c>
      <c r="M21">
        <f>IF($I21=0,IF($G21=0,1,0),0)</f>
        <v>0</v>
      </c>
      <c r="N21" s="8">
        <v>16</v>
      </c>
      <c r="O21">
        <v>2.5000000000000001E-2</v>
      </c>
      <c r="P21" s="25">
        <v>0.5</v>
      </c>
      <c r="Q21">
        <f>AVERAGEIF($S$4:$S$900,'Sib Fractions'!B6,$G$4:$G$900)</f>
        <v>0</v>
      </c>
      <c r="R21">
        <f>COUNTIF($S$4:$S$900,'Sib Fractions'!B6)</f>
        <v>4</v>
      </c>
      <c r="S21">
        <v>0.16666700000000001</v>
      </c>
      <c r="T21">
        <v>5.6848000000000003E-2</v>
      </c>
      <c r="U21">
        <v>1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  <c r="AB21">
        <v>0</v>
      </c>
      <c r="AC21" s="11">
        <f>COUNTIF($Z$5:$Z$901,1)</f>
        <v>77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 ht="19" x14ac:dyDescent="0.25">
      <c r="A22" s="18" t="str">
        <f>LOOKUP(N22,Names!A:A,Names!B:B)</f>
        <v>Williams, Mr. Charles Eugene</v>
      </c>
      <c r="B22" s="5" t="str">
        <f>INDEX(U$4:V$4,MATCH(1,U22:V22,0))</f>
        <v>Male</v>
      </c>
      <c r="C22" s="5" t="str">
        <f>INDEX(W$4:BC$4,MATCH(1,W22:BC22,0))</f>
        <v>2nd</v>
      </c>
      <c r="D22" s="5" t="str">
        <f>INDEX(Z$4:AB$4,MATCH(1,Z22:AB22,0))</f>
        <v>Southhampton</v>
      </c>
      <c r="E22" s="16" t="str">
        <f>INDEX(AD$4:BC$4,MATCH(1,AD22:BC22,0))</f>
        <v>C</v>
      </c>
      <c r="F22" s="11">
        <f>1-G22</f>
        <v>0</v>
      </c>
      <c r="G22" s="14">
        <v>1</v>
      </c>
      <c r="H22">
        <v>0</v>
      </c>
      <c r="I22">
        <v>0</v>
      </c>
      <c r="J22">
        <f>IF($I22,IF($G22,1,0),0)</f>
        <v>0</v>
      </c>
      <c r="K22">
        <f>IF($I22,IF($G22=0,1,0),0)</f>
        <v>0</v>
      </c>
      <c r="L22">
        <f>IF($I22=0,IF($G22,1,0),0)</f>
        <v>1</v>
      </c>
      <c r="M22">
        <f>IF($I22=0,IF($G22=0,1,0),0)</f>
        <v>0</v>
      </c>
      <c r="N22" s="8">
        <v>17</v>
      </c>
      <c r="O22">
        <v>0</v>
      </c>
      <c r="P22" s="25">
        <v>0</v>
      </c>
      <c r="Q22">
        <f>AVERAGEIF($S$4:$S$900,'Sib Fractions'!B7,$G$4:$G$900)</f>
        <v>0.2</v>
      </c>
      <c r="R22">
        <f>COUNTIF($S$4:$S$900,'Sib Fractions'!B7)</f>
        <v>5</v>
      </c>
      <c r="S22">
        <v>0</v>
      </c>
      <c r="T22">
        <v>2.5374000000000001E-2</v>
      </c>
      <c r="U22">
        <v>1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v>0</v>
      </c>
      <c r="AC22" s="11" t="s">
        <v>40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 ht="19" x14ac:dyDescent="0.25">
      <c r="A23" s="18" t="str">
        <f>LOOKUP(N23,Names!A:A,Names!B:B)</f>
        <v>Vander Planke, Mrs. Julius (Emelia Maria Vande...</v>
      </c>
      <c r="B23" s="5" t="str">
        <f>INDEX(U$4:V$4,MATCH(1,U23:V23,0))</f>
        <v>Female</v>
      </c>
      <c r="C23" s="5" t="str">
        <f>INDEX(W$4:BC$4,MATCH(1,W23:BC23,0))</f>
        <v>3rd</v>
      </c>
      <c r="D23" s="5" t="str">
        <f>INDEX(Z$4:AB$4,MATCH(1,Z23:AB23,0))</f>
        <v>Southhampton</v>
      </c>
      <c r="E23" s="16" t="str">
        <f>INDEX(AD$4:BC$4,MATCH(1,AD23:BC23,0))</f>
        <v>J</v>
      </c>
      <c r="F23" s="11">
        <f>1-G23</f>
        <v>1</v>
      </c>
      <c r="G23" s="14">
        <v>0</v>
      </c>
      <c r="H23">
        <v>0</v>
      </c>
      <c r="I23">
        <v>1</v>
      </c>
      <c r="J23">
        <f>IF($I23,IF($G23,1,0),0)</f>
        <v>0</v>
      </c>
      <c r="K23">
        <f>IF($I23,IF($G23=0,1,0),0)</f>
        <v>1</v>
      </c>
      <c r="L23">
        <f>IF($I23=0,IF($G23,1,0),0)</f>
        <v>0</v>
      </c>
      <c r="M23">
        <f>IF($I23=0,IF($G23=0,1,0),0)</f>
        <v>0</v>
      </c>
      <c r="N23" s="8">
        <v>18</v>
      </c>
      <c r="O23">
        <v>0.38750000000000001</v>
      </c>
      <c r="P23" s="25">
        <v>0.125</v>
      </c>
      <c r="Q23">
        <f>AVERAGEIF($S$4:$S$900,'Sib Fractions'!B8,$G$4:$G$900)</f>
        <v>0</v>
      </c>
      <c r="R23">
        <f>COUNTIF($S$4:$S$900,'Sib Fractions'!B8)</f>
        <v>1</v>
      </c>
      <c r="S23">
        <v>0</v>
      </c>
      <c r="T23">
        <v>3.5133999999999999E-2</v>
      </c>
      <c r="U23">
        <v>0</v>
      </c>
      <c r="V23">
        <v>1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 s="11">
        <f>SUMIF(Z$5:Z$901,1,W$5:W$901)/$AC$21</f>
        <v>2.5974025974025976E-2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</row>
    <row r="24" spans="1:55" ht="19" x14ac:dyDescent="0.25">
      <c r="A24" s="18" t="str">
        <f>LOOKUP(N24,Names!A:A,Names!B:B)</f>
        <v>Masselmani, Mrs. Fatima</v>
      </c>
      <c r="B24" s="5" t="str">
        <f>INDEX(U$4:V$4,MATCH(1,U24:V24,0))</f>
        <v>Female</v>
      </c>
      <c r="C24" s="5" t="str">
        <f>INDEX(W$4:BC$4,MATCH(1,W24:BC24,0))</f>
        <v>3rd</v>
      </c>
      <c r="D24" s="5" t="str">
        <f>INDEX(Z$4:AB$4,MATCH(1,Z24:AB24,0))</f>
        <v>Cherbourg</v>
      </c>
      <c r="E24" s="16" t="str">
        <f>INDEX(AD$4:BC$4,MATCH(1,AD24:BC24,0))</f>
        <v>F</v>
      </c>
      <c r="F24" s="11">
        <f>1-G24</f>
        <v>0</v>
      </c>
      <c r="G24" s="14">
        <v>1</v>
      </c>
      <c r="H24">
        <v>1</v>
      </c>
      <c r="I24">
        <v>1</v>
      </c>
      <c r="J24">
        <f>IF($I24,IF($G24,1,0),0)</f>
        <v>1</v>
      </c>
      <c r="K24">
        <f>IF($I24,IF($G24=0,1,0),0)</f>
        <v>0</v>
      </c>
      <c r="L24">
        <f>IF($I24=0,IF($G24,1,0),0)</f>
        <v>0</v>
      </c>
      <c r="M24">
        <f>IF($I24=0,IF($G24=0,1,0),0)</f>
        <v>0</v>
      </c>
      <c r="N24" s="8">
        <v>19</v>
      </c>
      <c r="O24">
        <v>0</v>
      </c>
      <c r="P24" s="25">
        <v>0</v>
      </c>
      <c r="S24">
        <v>0</v>
      </c>
      <c r="T24">
        <v>1.4102E-2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>
        <v>1</v>
      </c>
      <c r="AC24" s="11" t="s">
        <v>41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 ht="19" x14ac:dyDescent="0.25">
      <c r="A25" s="18" t="str">
        <f>LOOKUP(N25,Names!A:A,Names!B:B)</f>
        <v>Fynney, Mr. Joseph J</v>
      </c>
      <c r="B25" s="5" t="str">
        <f>INDEX(U$4:V$4,MATCH(1,U25:V25,0))</f>
        <v>Male</v>
      </c>
      <c r="C25" s="5" t="str">
        <f>INDEX(W$4:BC$4,MATCH(1,W25:BC25,0))</f>
        <v>2nd</v>
      </c>
      <c r="D25" s="5" t="str">
        <f>INDEX(Z$4:AB$4,MATCH(1,Z25:AB25,0))</f>
        <v>Southhampton</v>
      </c>
      <c r="E25" s="16" t="str">
        <f>INDEX(AD$4:BC$4,MATCH(1,AD25:BC25,0))</f>
        <v>J</v>
      </c>
      <c r="F25" s="11">
        <f>1-G25</f>
        <v>1</v>
      </c>
      <c r="G25" s="14">
        <v>0</v>
      </c>
      <c r="H25">
        <v>0</v>
      </c>
      <c r="I25">
        <v>1</v>
      </c>
      <c r="J25">
        <f>IF($I25,IF($G25,1,0),0)</f>
        <v>0</v>
      </c>
      <c r="K25">
        <f>IF($I25,IF($G25=0,1,0),0)</f>
        <v>1</v>
      </c>
      <c r="L25">
        <f>IF($I25=0,IF($G25,1,0),0)</f>
        <v>0</v>
      </c>
      <c r="M25">
        <f>IF($I25=0,IF($G25=0,1,0),0)</f>
        <v>0</v>
      </c>
      <c r="N25" s="8">
        <v>20</v>
      </c>
      <c r="O25">
        <v>0.4375</v>
      </c>
      <c r="P25" s="25">
        <v>0</v>
      </c>
      <c r="S25">
        <v>0</v>
      </c>
      <c r="T25">
        <v>5.0749000000000002E-2</v>
      </c>
      <c r="U25">
        <v>1</v>
      </c>
      <c r="V25">
        <v>0</v>
      </c>
      <c r="W25">
        <v>0</v>
      </c>
      <c r="X25">
        <v>1</v>
      </c>
      <c r="Y25">
        <v>0</v>
      </c>
      <c r="Z25">
        <v>0</v>
      </c>
      <c r="AA25">
        <v>1</v>
      </c>
      <c r="AB25">
        <v>0</v>
      </c>
      <c r="AC25" s="11">
        <f>SUMIF(Z$5:Z$901,1,X$5:X$901)/$AC$21</f>
        <v>3.896103896103896E-2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ht="19" x14ac:dyDescent="0.25">
      <c r="A26" s="18" t="str">
        <f>LOOKUP(N26,Names!A:A,Names!B:B)</f>
        <v>Beesley, Mr. Lawrence</v>
      </c>
      <c r="B26" s="5" t="str">
        <f>INDEX(U$4:V$4,MATCH(1,U26:V26,0))</f>
        <v>Male</v>
      </c>
      <c r="C26" s="5" t="str">
        <f>INDEX(W$4:BC$4,MATCH(1,W26:BC26,0))</f>
        <v>2nd</v>
      </c>
      <c r="D26" s="5" t="str">
        <f>INDEX(Z$4:AB$4,MATCH(1,Z26:AB26,0))</f>
        <v>Southhampton</v>
      </c>
      <c r="E26" s="16" t="str">
        <f>INDEX(AD$4:BC$4,MATCH(1,AD26:BC26,0))</f>
        <v>L</v>
      </c>
      <c r="F26" s="11">
        <f>1-G26</f>
        <v>0</v>
      </c>
      <c r="G26" s="14">
        <v>1</v>
      </c>
      <c r="H26">
        <v>0</v>
      </c>
      <c r="I26">
        <v>0</v>
      </c>
      <c r="J26">
        <f>IF($I26,IF($G26,1,0),0)</f>
        <v>0</v>
      </c>
      <c r="K26">
        <f>IF($I26,IF($G26=0,1,0),0)</f>
        <v>0</v>
      </c>
      <c r="L26">
        <f>IF($I26=0,IF($G26,1,0),0)</f>
        <v>1</v>
      </c>
      <c r="M26">
        <f>IF($I26=0,IF($G26=0,1,0),0)</f>
        <v>0</v>
      </c>
      <c r="N26" s="8">
        <v>21</v>
      </c>
      <c r="O26">
        <v>0.42499999999999999</v>
      </c>
      <c r="P26" s="25">
        <v>0</v>
      </c>
      <c r="Q26" s="13" t="s">
        <v>72</v>
      </c>
      <c r="R26" s="13" t="s">
        <v>70</v>
      </c>
      <c r="S26">
        <v>0</v>
      </c>
      <c r="T26">
        <v>2.5374000000000001E-2</v>
      </c>
      <c r="U26">
        <v>1</v>
      </c>
      <c r="V26">
        <v>0</v>
      </c>
      <c r="W26">
        <v>0</v>
      </c>
      <c r="X26">
        <v>1</v>
      </c>
      <c r="Y26">
        <v>0</v>
      </c>
      <c r="Z26">
        <v>0</v>
      </c>
      <c r="AA26">
        <v>1</v>
      </c>
      <c r="AB26">
        <v>0</v>
      </c>
      <c r="AC26" s="11" t="s">
        <v>42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ht="19" x14ac:dyDescent="0.25">
      <c r="A27" s="18" t="str">
        <f>LOOKUP(N27,Names!A:A,Names!B:B)</f>
        <v>McGowan, Miss. Anna "Annie"</v>
      </c>
      <c r="B27" s="5" t="str">
        <f>INDEX(U$4:V$4,MATCH(1,U27:V27,0))</f>
        <v>Female</v>
      </c>
      <c r="C27" s="5" t="str">
        <f>INDEX(W$4:BC$4,MATCH(1,W27:BC27,0))</f>
        <v>3rd</v>
      </c>
      <c r="D27" s="5" t="str">
        <f>INDEX(Z$4:AB$4,MATCH(1,Z27:AB27,0))</f>
        <v>Queenstown</v>
      </c>
      <c r="E27" s="16" t="str">
        <f>INDEX(AD$4:BC$4,MATCH(1,AD27:BC27,0))</f>
        <v>A</v>
      </c>
      <c r="F27" s="11">
        <f>1-G27</f>
        <v>0</v>
      </c>
      <c r="G27" s="14">
        <v>1</v>
      </c>
      <c r="H27">
        <v>1</v>
      </c>
      <c r="I27">
        <v>1</v>
      </c>
      <c r="J27">
        <f>IF($I27,IF($G27,1,0),0)</f>
        <v>1</v>
      </c>
      <c r="K27">
        <f>IF($I27,IF($G27=0,1,0),0)</f>
        <v>0</v>
      </c>
      <c r="L27">
        <f>IF($I27=0,IF($G27,1,0),0)</f>
        <v>0</v>
      </c>
      <c r="M27">
        <f>IF($I27=0,IF($G27=0,1,0),0)</f>
        <v>0</v>
      </c>
      <c r="N27" s="8">
        <v>22</v>
      </c>
      <c r="O27">
        <v>0.1875</v>
      </c>
      <c r="P27" s="25">
        <v>0</v>
      </c>
      <c r="Q27">
        <f>AVERAGEIF($P$5:$P$900,'Sib Fractions'!A2,$W$5:$W$900)</f>
        <v>0.22532894736842105</v>
      </c>
      <c r="R27">
        <f>COUNTIF($P$5:$P$900,'Sib Fractions'!A2)</f>
        <v>608</v>
      </c>
      <c r="S27">
        <v>0</v>
      </c>
      <c r="T27">
        <v>1.5671999999999998E-2</v>
      </c>
      <c r="U27">
        <v>0</v>
      </c>
      <c r="V27">
        <v>1</v>
      </c>
      <c r="W27">
        <v>0</v>
      </c>
      <c r="X27">
        <v>0</v>
      </c>
      <c r="Y27">
        <v>1</v>
      </c>
      <c r="Z27">
        <v>1</v>
      </c>
      <c r="AA27">
        <v>0</v>
      </c>
      <c r="AB27">
        <v>0</v>
      </c>
      <c r="AC27" s="11">
        <f>SUMIF(Z$5:Z$901,1,Y$5:Y$901)/$AC$21</f>
        <v>0.93506493506493504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 ht="19" x14ac:dyDescent="0.25">
      <c r="A28" s="18" t="str">
        <f>LOOKUP(N28,Names!A:A,Names!B:B)</f>
        <v>Sloper, Mr. William Thompson</v>
      </c>
      <c r="B28" s="5" t="str">
        <f>INDEX(U$4:V$4,MATCH(1,U28:V28,0))</f>
        <v>Male</v>
      </c>
      <c r="C28" s="5" t="str">
        <f>INDEX(W$4:BC$4,MATCH(1,W28:BC28,0))</f>
        <v>1st</v>
      </c>
      <c r="D28" s="5" t="str">
        <f>INDEX(Z$4:AB$4,MATCH(1,Z28:AB28,0))</f>
        <v>Southhampton</v>
      </c>
      <c r="E28" s="16" t="str">
        <f>INDEX(AD$4:BC$4,MATCH(1,AD28:BC28,0))</f>
        <v>W</v>
      </c>
      <c r="F28" s="11">
        <f>1-G28</f>
        <v>0</v>
      </c>
      <c r="G28" s="14">
        <v>1</v>
      </c>
      <c r="H28">
        <v>0</v>
      </c>
      <c r="I28">
        <v>0</v>
      </c>
      <c r="J28">
        <f>IF($I28,IF($G28,1,0),0)</f>
        <v>0</v>
      </c>
      <c r="K28">
        <f>IF($I28,IF($G28=0,1,0),0)</f>
        <v>0</v>
      </c>
      <c r="L28">
        <f>IF($I28=0,IF($G28,1,0),0)</f>
        <v>1</v>
      </c>
      <c r="M28">
        <f>IF($I28=0,IF($G28=0,1,0),0)</f>
        <v>0</v>
      </c>
      <c r="N28" s="8">
        <v>23</v>
      </c>
      <c r="O28">
        <v>0.35</v>
      </c>
      <c r="P28" s="25">
        <v>0</v>
      </c>
      <c r="Q28">
        <f>AVERAGEIF($P$5:$P$900,'Sib Fractions'!A3,$W$5:$W$900)</f>
        <v>0.33971291866028708</v>
      </c>
      <c r="R28">
        <f>COUNTIF($P$5:$P$900,'Sib Fractions'!A3)</f>
        <v>209</v>
      </c>
      <c r="S28">
        <v>0</v>
      </c>
      <c r="T28">
        <v>6.9291000000000005E-2</v>
      </c>
      <c r="U28">
        <v>1</v>
      </c>
      <c r="V28">
        <v>0</v>
      </c>
      <c r="W28">
        <v>1</v>
      </c>
      <c r="X28">
        <v>0</v>
      </c>
      <c r="Y28">
        <v>0</v>
      </c>
      <c r="Z28">
        <v>0</v>
      </c>
      <c r="AA28">
        <v>1</v>
      </c>
      <c r="AB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</row>
    <row r="29" spans="1:55" ht="19" x14ac:dyDescent="0.25">
      <c r="A29" s="18" t="str">
        <f>LOOKUP(N29,Names!A:A,Names!B:B)</f>
        <v>Palsson, Miss. Torborg Danira</v>
      </c>
      <c r="B29" s="5" t="str">
        <f>INDEX(U$4:V$4,MATCH(1,U29:V29,0))</f>
        <v>Female</v>
      </c>
      <c r="C29" s="5" t="str">
        <f>INDEX(W$4:BC$4,MATCH(1,W29:BC29,0))</f>
        <v>3rd</v>
      </c>
      <c r="D29" s="5" t="str">
        <f>INDEX(Z$4:AB$4,MATCH(1,Z29:AB29,0))</f>
        <v>Southhampton</v>
      </c>
      <c r="E29" s="16" t="str">
        <f>INDEX(AD$4:BC$4,MATCH(1,AD29:BC29,0))</f>
        <v>T</v>
      </c>
      <c r="F29" s="11">
        <f>1-G29</f>
        <v>1</v>
      </c>
      <c r="G29" s="14">
        <v>0</v>
      </c>
      <c r="H29">
        <v>0</v>
      </c>
      <c r="I29">
        <v>1</v>
      </c>
      <c r="J29">
        <f>IF($I29,IF($G29,1,0),0)</f>
        <v>0</v>
      </c>
      <c r="K29">
        <f>IF($I29,IF($G29=0,1,0),0)</f>
        <v>1</v>
      </c>
      <c r="L29">
        <f>IF($I29=0,IF($G29,1,0),0)</f>
        <v>0</v>
      </c>
      <c r="M29">
        <f>IF($I29=0,IF($G29=0,1,0),0)</f>
        <v>0</v>
      </c>
      <c r="N29" s="8">
        <v>24</v>
      </c>
      <c r="O29">
        <v>0.1</v>
      </c>
      <c r="P29" s="25">
        <v>0.375</v>
      </c>
      <c r="Q29">
        <f>AVERAGEIF($P$5:$P$900,'Sib Fractions'!A4,$W$5:$W$900)</f>
        <v>0.17857142857142858</v>
      </c>
      <c r="R29">
        <f>COUNTIF($P$5:$P$900,'Sib Fractions'!A4)</f>
        <v>28</v>
      </c>
      <c r="S29">
        <v>0.16666700000000001</v>
      </c>
      <c r="T29">
        <v>4.1135999999999999E-2</v>
      </c>
      <c r="U29">
        <v>0</v>
      </c>
      <c r="V29">
        <v>1</v>
      </c>
      <c r="W29">
        <v>0</v>
      </c>
      <c r="X29">
        <v>0</v>
      </c>
      <c r="Y29">
        <v>1</v>
      </c>
      <c r="Z29">
        <v>0</v>
      </c>
      <c r="AA29">
        <v>1</v>
      </c>
      <c r="AB29">
        <v>0</v>
      </c>
      <c r="AC29" s="21" t="s">
        <v>59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 ht="19" x14ac:dyDescent="0.25">
      <c r="A30" s="18" t="str">
        <f>LOOKUP(N30,Names!A:A,Names!B:B)</f>
        <v>Asplund, Mrs. Carl Oscar (Selma Augusta Emilia...</v>
      </c>
      <c r="B30" s="5" t="str">
        <f>INDEX(U$4:V$4,MATCH(1,U30:V30,0))</f>
        <v>Female</v>
      </c>
      <c r="C30" s="5" t="str">
        <f>INDEX(W$4:BC$4,MATCH(1,W30:BC30,0))</f>
        <v>3rd</v>
      </c>
      <c r="D30" s="5" t="str">
        <f>INDEX(Z$4:AB$4,MATCH(1,Z30:AB30,0))</f>
        <v>Southhampton</v>
      </c>
      <c r="E30" s="16" t="str">
        <f>INDEX(AD$4:BC$4,MATCH(1,AD30:BC30,0))</f>
        <v>C</v>
      </c>
      <c r="F30" s="11">
        <f>1-G30</f>
        <v>0</v>
      </c>
      <c r="G30" s="14">
        <v>1</v>
      </c>
      <c r="H30">
        <v>0</v>
      </c>
      <c r="I30">
        <v>0</v>
      </c>
      <c r="J30">
        <f>IF($I30,IF($G30,1,0),0)</f>
        <v>0</v>
      </c>
      <c r="K30">
        <f>IF($I30,IF($G30=0,1,0),0)</f>
        <v>0</v>
      </c>
      <c r="L30">
        <f>IF($I30=0,IF($G30,1,0),0)</f>
        <v>1</v>
      </c>
      <c r="M30">
        <f>IF($I30=0,IF($G30=0,1,0),0)</f>
        <v>0</v>
      </c>
      <c r="N30" s="8">
        <v>25</v>
      </c>
      <c r="O30">
        <v>0.47499999999999998</v>
      </c>
      <c r="P30" s="25">
        <v>0.125</v>
      </c>
      <c r="Q30">
        <f>AVERAGEIF($P$5:$P$900,'Sib Fractions'!A5,$W$5:$W$900)</f>
        <v>0.1875</v>
      </c>
      <c r="R30">
        <f>COUNTIF($P$5:$P$900,'Sib Fractions'!A5)</f>
        <v>16</v>
      </c>
      <c r="S30">
        <v>0.83333299999999999</v>
      </c>
      <c r="T30">
        <v>6.1263999999999999E-2</v>
      </c>
      <c r="U30">
        <v>0</v>
      </c>
      <c r="V30">
        <v>1</v>
      </c>
      <c r="W30">
        <v>0</v>
      </c>
      <c r="X30">
        <v>0</v>
      </c>
      <c r="Y30">
        <v>1</v>
      </c>
      <c r="Z30">
        <v>0</v>
      </c>
      <c r="AA30">
        <v>1</v>
      </c>
      <c r="AB30">
        <v>0</v>
      </c>
      <c r="AC30" s="1" t="s">
        <v>36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</row>
    <row r="31" spans="1:55" ht="19" x14ac:dyDescent="0.25">
      <c r="A31" s="18" t="str">
        <f>LOOKUP(N31,Names!A:A,Names!B:B)</f>
        <v>Emir, Mr. Farred Chehab</v>
      </c>
      <c r="B31" s="5" t="str">
        <f>INDEX(U$4:V$4,MATCH(1,U31:V31,0))</f>
        <v>Male</v>
      </c>
      <c r="C31" s="5" t="str">
        <f>INDEX(W$4:BC$4,MATCH(1,W31:BC31,0))</f>
        <v>3rd</v>
      </c>
      <c r="D31" s="5" t="str">
        <f>INDEX(Z$4:AB$4,MATCH(1,Z31:AB31,0))</f>
        <v>Cherbourg</v>
      </c>
      <c r="E31" s="16" t="str">
        <f>INDEX(AD$4:BC$4,MATCH(1,AD31:BC31,0))</f>
        <v>F</v>
      </c>
      <c r="F31" s="11">
        <f>1-G31</f>
        <v>1</v>
      </c>
      <c r="G31" s="14">
        <v>0</v>
      </c>
      <c r="H31">
        <v>0</v>
      </c>
      <c r="I31">
        <v>1</v>
      </c>
      <c r="J31">
        <f>IF($I31,IF($G31,1,0),0)</f>
        <v>0</v>
      </c>
      <c r="K31">
        <f>IF($I31,IF($G31=0,1,0),0)</f>
        <v>1</v>
      </c>
      <c r="L31">
        <f>IF($I31=0,IF($G31,1,0),0)</f>
        <v>0</v>
      </c>
      <c r="M31">
        <f>IF($I31=0,IF($G31=0,1,0),0)</f>
        <v>0</v>
      </c>
      <c r="N31" s="8">
        <v>26</v>
      </c>
      <c r="O31">
        <v>0</v>
      </c>
      <c r="P31" s="25">
        <v>0</v>
      </c>
      <c r="Q31">
        <f>AVERAGEIF($P$5:$P$900,'Sib Fractions'!A6,$W$5:$W$900)</f>
        <v>0</v>
      </c>
      <c r="R31">
        <f>COUNTIF($P$5:$P$900,'Sib Fractions'!A6)</f>
        <v>18</v>
      </c>
      <c r="S31">
        <v>0</v>
      </c>
      <c r="T31">
        <v>1.4102E-2</v>
      </c>
      <c r="U31">
        <v>1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1</v>
      </c>
      <c r="AC31" s="11" t="s">
        <v>60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</row>
    <row r="32" spans="1:55" ht="19" x14ac:dyDescent="0.25">
      <c r="A32" s="18" t="str">
        <f>LOOKUP(N32,Names!A:A,Names!B:B)</f>
        <v>Fortune, Mr. Charles Alexander</v>
      </c>
      <c r="B32" s="5" t="str">
        <f>INDEX(U$4:V$4,MATCH(1,U32:V32,0))</f>
        <v>Male</v>
      </c>
      <c r="C32" s="5" t="str">
        <f>INDEX(W$4:BC$4,MATCH(1,W32:BC32,0))</f>
        <v>1st</v>
      </c>
      <c r="D32" s="5" t="str">
        <f>INDEX(Z$4:AB$4,MATCH(1,Z32:AB32,0))</f>
        <v>Southhampton</v>
      </c>
      <c r="E32" s="16" t="str">
        <f>INDEX(AD$4:BC$4,MATCH(1,AD32:BC32,0))</f>
        <v>C</v>
      </c>
      <c r="F32" s="11">
        <f>1-G32</f>
        <v>1</v>
      </c>
      <c r="G32" s="14">
        <v>0</v>
      </c>
      <c r="H32">
        <v>0</v>
      </c>
      <c r="I32">
        <v>1</v>
      </c>
      <c r="J32">
        <f>IF($I32,IF($G32,1,0),0)</f>
        <v>0</v>
      </c>
      <c r="K32">
        <f>IF($I32,IF($G32=0,1,0),0)</f>
        <v>1</v>
      </c>
      <c r="L32">
        <f>IF($I32=0,IF($G32,1,0),0)</f>
        <v>0</v>
      </c>
      <c r="M32">
        <f>IF($I32=0,IF($G32=0,1,0),0)</f>
        <v>0</v>
      </c>
      <c r="N32" s="8">
        <v>27</v>
      </c>
      <c r="O32">
        <v>0.23749999999999999</v>
      </c>
      <c r="P32" s="25">
        <v>0.375</v>
      </c>
      <c r="Q32">
        <f>AVERAGEIF($P$5:$P$900,'Sib Fractions'!A7,$W$5:$W$900)</f>
        <v>0</v>
      </c>
      <c r="R32">
        <f>COUNTIF($P$5:$P$900,'Sib Fractions'!A7)</f>
        <v>5</v>
      </c>
      <c r="S32">
        <v>0.33333299999999999</v>
      </c>
      <c r="T32">
        <v>0.51334199999999996</v>
      </c>
      <c r="U32">
        <v>1</v>
      </c>
      <c r="V32">
        <v>0</v>
      </c>
      <c r="W32">
        <v>1</v>
      </c>
      <c r="X32">
        <v>0</v>
      </c>
      <c r="Y32">
        <v>0</v>
      </c>
      <c r="Z32">
        <v>0</v>
      </c>
      <c r="AA32">
        <v>1</v>
      </c>
      <c r="AB32">
        <v>0</v>
      </c>
      <c r="AC32" s="11" t="s">
        <v>62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</row>
    <row r="33" spans="1:55" ht="19" x14ac:dyDescent="0.25">
      <c r="A33" s="18" t="str">
        <f>LOOKUP(N33,Names!A:A,Names!B:B)</f>
        <v>O'Dwyer, Miss. Ellen "Nellie"</v>
      </c>
      <c r="B33" s="5" t="str">
        <f>INDEX(U$4:V$4,MATCH(1,U33:V33,0))</f>
        <v>Female</v>
      </c>
      <c r="C33" s="5" t="str">
        <f>INDEX(W$4:BC$4,MATCH(1,W33:BC33,0))</f>
        <v>3rd</v>
      </c>
      <c r="D33" s="5" t="str">
        <f>INDEX(Z$4:AB$4,MATCH(1,Z33:AB33,0))</f>
        <v>Queenstown</v>
      </c>
      <c r="E33" s="16" t="str">
        <f>INDEX(AD$4:BC$4,MATCH(1,AD33:BC33,0))</f>
        <v>E</v>
      </c>
      <c r="F33" s="11">
        <f>1-G33</f>
        <v>0</v>
      </c>
      <c r="G33" s="14">
        <v>1</v>
      </c>
      <c r="H33">
        <v>1</v>
      </c>
      <c r="I33">
        <v>1</v>
      </c>
      <c r="J33">
        <f>IF($I33,IF($G33,1,0),0)</f>
        <v>1</v>
      </c>
      <c r="K33">
        <f>IF($I33,IF($G33=0,1,0),0)</f>
        <v>0</v>
      </c>
      <c r="L33">
        <f>IF($I33=0,IF($G33,1,0),0)</f>
        <v>0</v>
      </c>
      <c r="M33">
        <f>IF($I33=0,IF($G33=0,1,0),0)</f>
        <v>0</v>
      </c>
      <c r="N33" s="8">
        <v>28</v>
      </c>
      <c r="O33">
        <v>0</v>
      </c>
      <c r="P33" s="25">
        <v>0</v>
      </c>
      <c r="Q33" t="e">
        <f>AVERAGEIF($P$5:$P$900,'Sib Fractions'!A8,$W$5:$W$900)</f>
        <v>#DIV/0!</v>
      </c>
      <c r="R33">
        <f>COUNTIF($P$5:$P$900,'Sib Fractions'!A8)</f>
        <v>0</v>
      </c>
      <c r="S33">
        <v>0</v>
      </c>
      <c r="T33">
        <v>1.5379E-2</v>
      </c>
      <c r="U33">
        <v>0</v>
      </c>
      <c r="V33">
        <v>1</v>
      </c>
      <c r="W33">
        <v>0</v>
      </c>
      <c r="X33">
        <v>0</v>
      </c>
      <c r="Y33">
        <v>1</v>
      </c>
      <c r="Z33">
        <v>1</v>
      </c>
      <c r="AA33">
        <v>0</v>
      </c>
      <c r="AB33">
        <v>0</v>
      </c>
      <c r="AC33" s="11" t="s">
        <v>61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  <row r="34" spans="1:55" ht="19" x14ac:dyDescent="0.25">
      <c r="A34" s="18" t="str">
        <f>LOOKUP(N34,Names!A:A,Names!B:B)</f>
        <v>Todoroff, Mr. Lalio</v>
      </c>
      <c r="B34" s="5" t="str">
        <f>INDEX(U$4:V$4,MATCH(1,U34:V34,0))</f>
        <v>Male</v>
      </c>
      <c r="C34" s="5" t="str">
        <f>INDEX(W$4:BC$4,MATCH(1,W34:BC34,0))</f>
        <v>3rd</v>
      </c>
      <c r="D34" s="5" t="str">
        <f>INDEX(Z$4:AB$4,MATCH(1,Z34:AB34,0))</f>
        <v>Southhampton</v>
      </c>
      <c r="E34" s="16" t="str">
        <f>INDEX(AD$4:BC$4,MATCH(1,AD34:BC34,0))</f>
        <v>L</v>
      </c>
      <c r="F34" s="11">
        <f>1-G34</f>
        <v>1</v>
      </c>
      <c r="G34" s="14">
        <v>0</v>
      </c>
      <c r="H34">
        <v>0</v>
      </c>
      <c r="I34">
        <v>1</v>
      </c>
      <c r="J34">
        <f>IF($I34,IF($G34,1,0),0)</f>
        <v>0</v>
      </c>
      <c r="K34">
        <f>IF($I34,IF($G34=0,1,0),0)</f>
        <v>1</v>
      </c>
      <c r="L34">
        <f>IF($I34=0,IF($G34,1,0),0)</f>
        <v>0</v>
      </c>
      <c r="M34">
        <f>IF($I34=0,IF($G34=0,1,0),0)</f>
        <v>0</v>
      </c>
      <c r="N34" s="8">
        <v>29</v>
      </c>
      <c r="O34">
        <v>0</v>
      </c>
      <c r="P34" s="25">
        <v>0</v>
      </c>
      <c r="Q34" t="e">
        <f>AVERAGEIF($P$5:$P$900,'Sib Fractions'!A9,$W$5:$W$900)</f>
        <v>#DIV/0!</v>
      </c>
      <c r="R34">
        <f>COUNTIF($P$5:$P$900,'Sib Fractions'!A9)</f>
        <v>0</v>
      </c>
      <c r="S34">
        <v>0</v>
      </c>
      <c r="T34">
        <v>1.5412E-2</v>
      </c>
      <c r="U34">
        <v>1</v>
      </c>
      <c r="V34">
        <v>0</v>
      </c>
      <c r="W34">
        <v>0</v>
      </c>
      <c r="X34">
        <v>0</v>
      </c>
      <c r="Y34">
        <v>1</v>
      </c>
      <c r="Z34">
        <v>0</v>
      </c>
      <c r="AA34">
        <v>1</v>
      </c>
      <c r="AB34">
        <v>0</v>
      </c>
      <c r="AC34" s="11" t="s">
        <v>63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</row>
    <row r="35" spans="1:55" ht="19" x14ac:dyDescent="0.25">
      <c r="A35" s="18" t="str">
        <f>LOOKUP(N35,Names!A:A,Names!B:B)</f>
        <v>Uruchurtu, Don. Manuel E</v>
      </c>
      <c r="B35" s="5" t="str">
        <f>INDEX(U$4:V$4,MATCH(1,U35:V35,0))</f>
        <v>Male</v>
      </c>
      <c r="C35" s="5" t="str">
        <f>INDEX(W$4:BC$4,MATCH(1,W35:BC35,0))</f>
        <v>1st</v>
      </c>
      <c r="D35" s="5" t="str">
        <f>INDEX(Z$4:AB$4,MATCH(1,Z35:AB35,0))</f>
        <v>Cherbourg</v>
      </c>
      <c r="E35" s="16" t="str">
        <f>INDEX(AD$4:BC$4,MATCH(1,AD35:BC35,0))</f>
        <v>M</v>
      </c>
      <c r="F35" s="11">
        <f>1-G35</f>
        <v>1</v>
      </c>
      <c r="G35" s="14">
        <v>0</v>
      </c>
      <c r="H35">
        <v>0</v>
      </c>
      <c r="I35">
        <v>1</v>
      </c>
      <c r="J35">
        <f>IF($I35,IF($G35,1,0),0)</f>
        <v>0</v>
      </c>
      <c r="K35">
        <f>IF($I35,IF($G35=0,1,0),0)</f>
        <v>1</v>
      </c>
      <c r="L35">
        <f>IF($I35=0,IF($G35,1,0),0)</f>
        <v>0</v>
      </c>
      <c r="M35">
        <f>IF($I35=0,IF($G35=0,1,0),0)</f>
        <v>0</v>
      </c>
      <c r="N35" s="8">
        <v>30</v>
      </c>
      <c r="O35">
        <v>0.5</v>
      </c>
      <c r="P35" s="25">
        <v>0</v>
      </c>
      <c r="Q35">
        <f>AVERAGEIF($P$5:$P$900,'Sib Fractions'!A10,$W$5:$W$900)</f>
        <v>0</v>
      </c>
      <c r="R35">
        <f>COUNTIF($P$5:$P$900,'Sib Fractions'!A10)</f>
        <v>7</v>
      </c>
      <c r="S35">
        <v>0</v>
      </c>
      <c r="T35">
        <v>5.4107000000000002E-2</v>
      </c>
      <c r="U35">
        <v>1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 s="11" t="s">
        <v>64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 ht="19" x14ac:dyDescent="0.25">
      <c r="A36" s="18" t="str">
        <f>LOOKUP(N36,Names!A:A,Names!B:B)</f>
        <v>Spencer, Mrs. William Augustus (Marie Eugenie)</v>
      </c>
      <c r="B36" s="5" t="str">
        <f>INDEX(U$4:V$4,MATCH(1,U36:V36,0))</f>
        <v>Female</v>
      </c>
      <c r="C36" s="5" t="str">
        <f>INDEX(W$4:BC$4,MATCH(1,W36:BC36,0))</f>
        <v>1st</v>
      </c>
      <c r="D36" s="5" t="str">
        <f>INDEX(Z$4:AB$4,MATCH(1,Z36:AB36,0))</f>
        <v>Cherbourg</v>
      </c>
      <c r="E36" s="16" t="str">
        <f>INDEX(AD$4:BC$4,MATCH(1,AD36:BC36,0))</f>
        <v>W</v>
      </c>
      <c r="F36" s="11">
        <f>1-G36</f>
        <v>0</v>
      </c>
      <c r="G36" s="14">
        <v>1</v>
      </c>
      <c r="H36">
        <v>1</v>
      </c>
      <c r="I36">
        <v>1</v>
      </c>
      <c r="J36">
        <f>IF($I36,IF($G36,1,0),0)</f>
        <v>1</v>
      </c>
      <c r="K36">
        <f>IF($I36,IF($G36=0,1,0),0)</f>
        <v>0</v>
      </c>
      <c r="L36">
        <f>IF($I36=0,IF($G36,1,0),0)</f>
        <v>0</v>
      </c>
      <c r="M36">
        <f>IF($I36=0,IF($G36=0,1,0),0)</f>
        <v>0</v>
      </c>
      <c r="N36" s="8">
        <v>31</v>
      </c>
      <c r="O36">
        <v>0</v>
      </c>
      <c r="P36" s="25">
        <v>0.125</v>
      </c>
      <c r="S36">
        <v>0</v>
      </c>
      <c r="T36">
        <v>0.28599000000000002</v>
      </c>
      <c r="U36">
        <v>0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 s="11" t="s">
        <v>42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</row>
    <row r="37" spans="1:55" ht="19" x14ac:dyDescent="0.25">
      <c r="A37" s="18" t="str">
        <f>LOOKUP(N37,Names!A:A,Names!B:B)</f>
        <v>Glynn, Miss. Mary Agatha</v>
      </c>
      <c r="B37" s="5" t="str">
        <f>INDEX(U$4:V$4,MATCH(1,U37:V37,0))</f>
        <v>Female</v>
      </c>
      <c r="C37" s="5" t="str">
        <f>INDEX(W$4:BC$4,MATCH(1,W37:BC37,0))</f>
        <v>3rd</v>
      </c>
      <c r="D37" s="5" t="str">
        <f>INDEX(Z$4:AB$4,MATCH(1,Z37:AB37,0))</f>
        <v>Queenstown</v>
      </c>
      <c r="E37" s="16" t="str">
        <f>INDEX(AD$4:BC$4,MATCH(1,AD37:BC37,0))</f>
        <v>M</v>
      </c>
      <c r="F37" s="11">
        <f>1-G37</f>
        <v>0</v>
      </c>
      <c r="G37" s="14">
        <v>1</v>
      </c>
      <c r="H37">
        <v>1</v>
      </c>
      <c r="I37">
        <v>1</v>
      </c>
      <c r="J37">
        <f>IF($I37,IF($G37,1,0),0)</f>
        <v>1</v>
      </c>
      <c r="K37">
        <f>IF($I37,IF($G37=0,1,0),0)</f>
        <v>0</v>
      </c>
      <c r="L37">
        <f>IF($I37=0,IF($G37,1,0),0)</f>
        <v>0</v>
      </c>
      <c r="M37">
        <f>IF($I37=0,IF($G37=0,1,0),0)</f>
        <v>0</v>
      </c>
      <c r="N37" s="8">
        <v>32</v>
      </c>
      <c r="O37">
        <v>0</v>
      </c>
      <c r="P37" s="25">
        <v>0</v>
      </c>
      <c r="Q37" s="13" t="s">
        <v>72</v>
      </c>
      <c r="R37" s="13" t="s">
        <v>71</v>
      </c>
      <c r="S37">
        <v>0</v>
      </c>
      <c r="T37">
        <v>1.5127E-2</v>
      </c>
      <c r="U37">
        <v>0</v>
      </c>
      <c r="V37">
        <v>1</v>
      </c>
      <c r="W37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 s="11" t="s">
        <v>65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</row>
    <row r="38" spans="1:55" ht="19" x14ac:dyDescent="0.25">
      <c r="A38" s="18" t="str">
        <f>LOOKUP(N38,Names!A:A,Names!B:B)</f>
        <v>Wheadon, Mr. Edward H</v>
      </c>
      <c r="B38" s="5" t="str">
        <f>INDEX(U$4:V$4,MATCH(1,U38:V38,0))</f>
        <v>Male</v>
      </c>
      <c r="C38" s="5" t="str">
        <f>INDEX(W$4:BC$4,MATCH(1,W38:BC38,0))</f>
        <v>2nd</v>
      </c>
      <c r="D38" s="5" t="str">
        <f>INDEX(Z$4:AB$4,MATCH(1,Z38:AB38,0))</f>
        <v>Southhampton</v>
      </c>
      <c r="E38" s="16" t="str">
        <f>INDEX(AD$4:BC$4,MATCH(1,AD38:BC38,0))</f>
        <v>E</v>
      </c>
      <c r="F38" s="11">
        <f>1-G38</f>
        <v>1</v>
      </c>
      <c r="G38" s="14">
        <v>0</v>
      </c>
      <c r="H38">
        <v>0</v>
      </c>
      <c r="I38">
        <v>1</v>
      </c>
      <c r="J38">
        <f>IF($I38,IF($G38,1,0),0)</f>
        <v>0</v>
      </c>
      <c r="K38">
        <f>IF($I38,IF($G38=0,1,0),0)</f>
        <v>1</v>
      </c>
      <c r="L38">
        <f>IF($I38=0,IF($G38,1,0),0)</f>
        <v>0</v>
      </c>
      <c r="M38">
        <f>IF($I38=0,IF($G38=0,1,0),0)</f>
        <v>0</v>
      </c>
      <c r="N38" s="8">
        <v>33</v>
      </c>
      <c r="O38">
        <v>0.82499999999999996</v>
      </c>
      <c r="P38" s="25">
        <v>0</v>
      </c>
      <c r="Q38">
        <f>AVERAGEIF($S$4:$S$900,'Sib Fractions'!B2,$W$4:$W$900)</f>
        <v>0.24041297935103245</v>
      </c>
      <c r="R38">
        <f>COUNTIF($S$4:$S$900,'Sib Fractions'!B2)</f>
        <v>678</v>
      </c>
      <c r="S38">
        <v>0</v>
      </c>
      <c r="T38">
        <v>2.0494999999999999E-2</v>
      </c>
      <c r="U38">
        <v>1</v>
      </c>
      <c r="V38">
        <v>0</v>
      </c>
      <c r="W38">
        <v>0</v>
      </c>
      <c r="X38">
        <v>1</v>
      </c>
      <c r="Y38">
        <v>0</v>
      </c>
      <c r="Z38">
        <v>0</v>
      </c>
      <c r="AA38">
        <v>1</v>
      </c>
      <c r="AB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</row>
    <row r="39" spans="1:55" ht="19" x14ac:dyDescent="0.25">
      <c r="A39" s="18" t="str">
        <f>LOOKUP(N39,Names!A:A,Names!B:B)</f>
        <v>Meyer, Mr. Edgar Joseph</v>
      </c>
      <c r="B39" s="5" t="str">
        <f>INDEX(U$4:V$4,MATCH(1,U39:V39,0))</f>
        <v>Male</v>
      </c>
      <c r="C39" s="5" t="str">
        <f>INDEX(W$4:BC$4,MATCH(1,W39:BC39,0))</f>
        <v>1st</v>
      </c>
      <c r="D39" s="5" t="str">
        <f>INDEX(Z$4:AB$4,MATCH(1,Z39:AB39,0))</f>
        <v>Cherbourg</v>
      </c>
      <c r="E39" s="16" t="str">
        <f>INDEX(AD$4:BC$4,MATCH(1,AD39:BC39,0))</f>
        <v>E</v>
      </c>
      <c r="F39" s="11">
        <f>1-G39</f>
        <v>1</v>
      </c>
      <c r="G39" s="14">
        <v>0</v>
      </c>
      <c r="H39">
        <v>0</v>
      </c>
      <c r="I39">
        <v>1</v>
      </c>
      <c r="J39">
        <f>IF($I39,IF($G39,1,0),0)</f>
        <v>0</v>
      </c>
      <c r="K39">
        <f>IF($I39,IF($G39=0,1,0),0)</f>
        <v>1</v>
      </c>
      <c r="L39">
        <f>IF($I39=0,IF($G39,1,0),0)</f>
        <v>0</v>
      </c>
      <c r="M39">
        <f>IF($I39=0,IF($G39=0,1,0),0)</f>
        <v>0</v>
      </c>
      <c r="N39" s="8">
        <v>34</v>
      </c>
      <c r="O39">
        <v>0.35</v>
      </c>
      <c r="P39" s="25">
        <v>0.125</v>
      </c>
      <c r="Q39">
        <f>AVERAGEIF($S$4:$S$900,'Sib Fractions'!B3,$W$4:$W$900)</f>
        <v>0.26271186440677968</v>
      </c>
      <c r="R39">
        <f>COUNTIF($S$4:$S$900,'Sib Fractions'!B3)</f>
        <v>118</v>
      </c>
      <c r="S39">
        <v>0</v>
      </c>
      <c r="T39">
        <v>0.160387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1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1:55" ht="19" x14ac:dyDescent="0.25">
      <c r="A40" s="18" t="str">
        <f>LOOKUP(N40,Names!A:A,Names!B:B)</f>
        <v>Holverson, Mr. Alexander Oskar</v>
      </c>
      <c r="B40" s="5" t="str">
        <f>INDEX(U$4:V$4,MATCH(1,U40:V40,0))</f>
        <v>Male</v>
      </c>
      <c r="C40" s="5" t="str">
        <f>INDEX(W$4:BC$4,MATCH(1,W40:BC40,0))</f>
        <v>1st</v>
      </c>
      <c r="D40" s="5" t="str">
        <f>INDEX(Z$4:AB$4,MATCH(1,Z40:AB40,0))</f>
        <v>Southhampton</v>
      </c>
      <c r="E40" s="16" t="str">
        <f>INDEX(AD$4:BC$4,MATCH(1,AD40:BC40,0))</f>
        <v>A</v>
      </c>
      <c r="F40" s="11">
        <f>1-G40</f>
        <v>1</v>
      </c>
      <c r="G40" s="14">
        <v>0</v>
      </c>
      <c r="H40">
        <v>0</v>
      </c>
      <c r="I40">
        <v>1</v>
      </c>
      <c r="J40">
        <f>IF($I40,IF($G40,1,0),0)</f>
        <v>0</v>
      </c>
      <c r="K40">
        <f>IF($I40,IF($G40=0,1,0),0)</f>
        <v>1</v>
      </c>
      <c r="L40">
        <f>IF($I40=0,IF($G40,1,0),0)</f>
        <v>0</v>
      </c>
      <c r="M40">
        <f>IF($I40=0,IF($G40=0,1,0),0)</f>
        <v>0</v>
      </c>
      <c r="N40" s="8">
        <v>35</v>
      </c>
      <c r="O40">
        <v>0.52500000000000002</v>
      </c>
      <c r="P40" s="25">
        <v>0.125</v>
      </c>
      <c r="Q40">
        <f>AVERAGEIF($S$4:$S$900,'Sib Fractions'!B4,$W$4:$W$900)</f>
        <v>0.26250000000000001</v>
      </c>
      <c r="R40">
        <f>COUNTIF($S$4:$S$900,'Sib Fractions'!B4)</f>
        <v>80</v>
      </c>
      <c r="S40">
        <v>0</v>
      </c>
      <c r="T40">
        <v>0.101497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>
        <v>1</v>
      </c>
      <c r="AB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</row>
    <row r="41" spans="1:55" ht="19" x14ac:dyDescent="0.25">
      <c r="A41" s="18" t="str">
        <f>LOOKUP(N41,Names!A:A,Names!B:B)</f>
        <v>Mamee, Mr. Hanna</v>
      </c>
      <c r="B41" s="5" t="str">
        <f>INDEX(U$4:V$4,MATCH(1,U41:V41,0))</f>
        <v>Male</v>
      </c>
      <c r="C41" s="5" t="str">
        <f>INDEX(W$4:BC$4,MATCH(1,W41:BC41,0))</f>
        <v>3rd</v>
      </c>
      <c r="D41" s="5" t="str">
        <f>INDEX(Z$4:AB$4,MATCH(1,Z41:AB41,0))</f>
        <v>Cherbourg</v>
      </c>
      <c r="E41" s="16" t="str">
        <f>INDEX(AD$4:BC$4,MATCH(1,AD41:BC41,0))</f>
        <v>H</v>
      </c>
      <c r="F41" s="11">
        <f>1-G41</f>
        <v>0</v>
      </c>
      <c r="G41" s="14">
        <v>1</v>
      </c>
      <c r="H41">
        <v>0</v>
      </c>
      <c r="I41">
        <v>0</v>
      </c>
      <c r="J41">
        <f>IF($I41,IF($G41,1,0),0)</f>
        <v>0</v>
      </c>
      <c r="K41">
        <f>IF($I41,IF($G41=0,1,0),0)</f>
        <v>0</v>
      </c>
      <c r="L41">
        <f>IF($I41=0,IF($G41,1,0),0)</f>
        <v>1</v>
      </c>
      <c r="M41">
        <f>IF($I41=0,IF($G41=0,1,0),0)</f>
        <v>0</v>
      </c>
      <c r="N41" s="8">
        <v>36</v>
      </c>
      <c r="O41">
        <v>0</v>
      </c>
      <c r="P41" s="25">
        <v>0</v>
      </c>
      <c r="Q41">
        <f>AVERAGEIF($S$4:$S$900,'Sib Fractions'!B5,$W$4:$W$900)</f>
        <v>0</v>
      </c>
      <c r="R41">
        <f>COUNTIF($S$4:$S$900,'Sib Fractions'!B5)</f>
        <v>5</v>
      </c>
      <c r="S41">
        <v>0</v>
      </c>
      <c r="T41">
        <v>1.4109999999999999E-2</v>
      </c>
      <c r="U41">
        <v>1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</row>
    <row r="42" spans="1:55" ht="19" x14ac:dyDescent="0.25">
      <c r="A42" s="18" t="str">
        <f>LOOKUP(N42,Names!A:A,Names!B:B)</f>
        <v>Cann, Mr. Ernest Charles</v>
      </c>
      <c r="B42" s="5" t="str">
        <f>INDEX(U$4:V$4,MATCH(1,U42:V42,0))</f>
        <v>Male</v>
      </c>
      <c r="C42" s="5" t="str">
        <f>INDEX(W$4:BC$4,MATCH(1,W42:BC42,0))</f>
        <v>3rd</v>
      </c>
      <c r="D42" s="5" t="str">
        <f>INDEX(Z$4:AB$4,MATCH(1,Z42:AB42,0))</f>
        <v>Southhampton</v>
      </c>
      <c r="E42" s="16" t="str">
        <f>INDEX(AD$4:BC$4,MATCH(1,AD42:BC42,0))</f>
        <v>E</v>
      </c>
      <c r="F42" s="11">
        <f>1-G42</f>
        <v>1</v>
      </c>
      <c r="G42" s="14">
        <v>0</v>
      </c>
      <c r="H42">
        <v>0</v>
      </c>
      <c r="I42">
        <v>1</v>
      </c>
      <c r="J42">
        <f>IF($I42,IF($G42,1,0),0)</f>
        <v>0</v>
      </c>
      <c r="K42">
        <f>IF($I42,IF($G42=0,1,0),0)</f>
        <v>1</v>
      </c>
      <c r="L42">
        <f>IF($I42=0,IF($G42,1,0),0)</f>
        <v>0</v>
      </c>
      <c r="M42">
        <f>IF($I42=0,IF($G42=0,1,0),0)</f>
        <v>0</v>
      </c>
      <c r="N42" s="8">
        <v>37</v>
      </c>
      <c r="O42">
        <v>0.26250000000000001</v>
      </c>
      <c r="P42" s="25">
        <v>0</v>
      </c>
      <c r="Q42">
        <f>AVERAGEIF($S$4:$S$900,'Sib Fractions'!B6,$W$4:$W$900)</f>
        <v>0.25</v>
      </c>
      <c r="R42">
        <f>COUNTIF($S$4:$S$900,'Sib Fractions'!B6)</f>
        <v>4</v>
      </c>
      <c r="S42">
        <v>0</v>
      </c>
      <c r="T42">
        <v>1.5713000000000001E-2</v>
      </c>
      <c r="U42">
        <v>1</v>
      </c>
      <c r="V42">
        <v>0</v>
      </c>
      <c r="W42">
        <v>0</v>
      </c>
      <c r="X42">
        <v>0</v>
      </c>
      <c r="Y42">
        <v>1</v>
      </c>
      <c r="Z42">
        <v>0</v>
      </c>
      <c r="AA42">
        <v>1</v>
      </c>
      <c r="AB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</row>
    <row r="43" spans="1:55" ht="19" x14ac:dyDescent="0.25">
      <c r="A43" s="18" t="str">
        <f>LOOKUP(N43,Names!A:A,Names!B:B)</f>
        <v>Vander Planke, Miss. Augusta Maria</v>
      </c>
      <c r="B43" s="5" t="str">
        <f>INDEX(U$4:V$4,MATCH(1,U43:V43,0))</f>
        <v>Female</v>
      </c>
      <c r="C43" s="5" t="str">
        <f>INDEX(W$4:BC$4,MATCH(1,W43:BC43,0))</f>
        <v>3rd</v>
      </c>
      <c r="D43" s="5" t="str">
        <f>INDEX(Z$4:AB$4,MATCH(1,Z43:AB43,0))</f>
        <v>Southhampton</v>
      </c>
      <c r="E43" s="16" t="str">
        <f>INDEX(AD$4:BC$4,MATCH(1,AD43:BC43,0))</f>
        <v>A</v>
      </c>
      <c r="F43" s="11">
        <f>1-G43</f>
        <v>1</v>
      </c>
      <c r="G43" s="14">
        <v>0</v>
      </c>
      <c r="H43">
        <v>0</v>
      </c>
      <c r="I43">
        <v>1</v>
      </c>
      <c r="J43">
        <f>IF($I43,IF($G43,1,0),0)</f>
        <v>0</v>
      </c>
      <c r="K43">
        <f>IF($I43,IF($G43=0,1,0),0)</f>
        <v>1</v>
      </c>
      <c r="L43">
        <f>IF($I43=0,IF($G43,1,0),0)</f>
        <v>0</v>
      </c>
      <c r="M43">
        <f>IF($I43=0,IF($G43=0,1,0),0)</f>
        <v>0</v>
      </c>
      <c r="N43" s="8">
        <v>38</v>
      </c>
      <c r="O43">
        <v>0.22500000000000001</v>
      </c>
      <c r="P43" s="25">
        <v>0.25</v>
      </c>
      <c r="Q43">
        <f>AVERAGEIF($S$4:$S$900,'Sib Fractions'!B7,$W$4:$W$900)</f>
        <v>0</v>
      </c>
      <c r="R43">
        <f>COUNTIF($S$4:$S$900,'Sib Fractions'!B7)</f>
        <v>5</v>
      </c>
      <c r="S43">
        <v>0</v>
      </c>
      <c r="T43">
        <v>3.5133999999999999E-2</v>
      </c>
      <c r="U43">
        <v>0</v>
      </c>
      <c r="V43">
        <v>1</v>
      </c>
      <c r="W43">
        <v>0</v>
      </c>
      <c r="X43">
        <v>0</v>
      </c>
      <c r="Y43">
        <v>1</v>
      </c>
      <c r="Z43">
        <v>0</v>
      </c>
      <c r="AA43">
        <v>1</v>
      </c>
      <c r="AB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</row>
    <row r="44" spans="1:55" ht="19" x14ac:dyDescent="0.25">
      <c r="A44" s="18" t="str">
        <f>LOOKUP(N44,Names!A:A,Names!B:B)</f>
        <v>Nicola-Yarred, Miss. Jamila</v>
      </c>
      <c r="B44" s="5" t="str">
        <f>INDEX(U$4:V$4,MATCH(1,U44:V44,0))</f>
        <v>Female</v>
      </c>
      <c r="C44" s="5" t="str">
        <f>INDEX(W$4:BC$4,MATCH(1,W44:BC44,0))</f>
        <v>3rd</v>
      </c>
      <c r="D44" s="5" t="str">
        <f>INDEX(Z$4:AB$4,MATCH(1,Z44:AB44,0))</f>
        <v>Cherbourg</v>
      </c>
      <c r="E44" s="16" t="str">
        <f>INDEX(AD$4:BC$4,MATCH(1,AD44:BC44,0))</f>
        <v>J</v>
      </c>
      <c r="F44" s="11">
        <f>1-G44</f>
        <v>0</v>
      </c>
      <c r="G44" s="14">
        <v>1</v>
      </c>
      <c r="H44">
        <v>0</v>
      </c>
      <c r="I44">
        <v>0</v>
      </c>
      <c r="J44">
        <f>IF($I44,IF($G44,1,0),0)</f>
        <v>0</v>
      </c>
      <c r="K44">
        <f>IF($I44,IF($G44=0,1,0),0)</f>
        <v>0</v>
      </c>
      <c r="L44">
        <f>IF($I44=0,IF($G44,1,0),0)</f>
        <v>1</v>
      </c>
      <c r="M44">
        <f>IF($I44=0,IF($G44=0,1,0),0)</f>
        <v>0</v>
      </c>
      <c r="N44" s="8">
        <v>39</v>
      </c>
      <c r="O44">
        <v>0.17499999999999999</v>
      </c>
      <c r="P44" s="25">
        <v>0.125</v>
      </c>
      <c r="Q44">
        <f>AVERAGEIF($S$4:$S$900,'Sib Fractions'!B8,$W$4:$W$900)</f>
        <v>0</v>
      </c>
      <c r="R44">
        <f>COUNTIF($S$4:$S$900,'Sib Fractions'!B8)</f>
        <v>1</v>
      </c>
      <c r="S44">
        <v>0</v>
      </c>
      <c r="T44">
        <v>2.1942E-2</v>
      </c>
      <c r="U44">
        <v>0</v>
      </c>
      <c r="V44">
        <v>1</v>
      </c>
      <c r="W44">
        <v>0</v>
      </c>
      <c r="X44">
        <v>0</v>
      </c>
      <c r="Y44">
        <v>1</v>
      </c>
      <c r="Z44">
        <v>0</v>
      </c>
      <c r="AA44">
        <v>0</v>
      </c>
      <c r="AB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</row>
    <row r="45" spans="1:55" ht="19" x14ac:dyDescent="0.25">
      <c r="A45" s="18" t="str">
        <f>LOOKUP(N45,Names!A:A,Names!B:B)</f>
        <v>Ahlin, Mrs. Johan (Johanna Persdotter Larsson)</v>
      </c>
      <c r="B45" s="5" t="str">
        <f>INDEX(U$4:V$4,MATCH(1,U45:V45,0))</f>
        <v>Female</v>
      </c>
      <c r="C45" s="5" t="str">
        <f>INDEX(W$4:BC$4,MATCH(1,W45:BC45,0))</f>
        <v>3rd</v>
      </c>
      <c r="D45" s="5" t="str">
        <f>INDEX(Z$4:AB$4,MATCH(1,Z45:AB45,0))</f>
        <v>Southhampton</v>
      </c>
      <c r="E45" s="16" t="str">
        <f>INDEX(AD$4:BC$4,MATCH(1,AD45:BC45,0))</f>
        <v>J</v>
      </c>
      <c r="F45" s="11">
        <f>1-G45</f>
        <v>1</v>
      </c>
      <c r="G45" s="14">
        <v>0</v>
      </c>
      <c r="H45">
        <v>0</v>
      </c>
      <c r="I45">
        <v>1</v>
      </c>
      <c r="J45">
        <f>IF($I45,IF($G45,1,0),0)</f>
        <v>0</v>
      </c>
      <c r="K45">
        <f>IF($I45,IF($G45=0,1,0),0)</f>
        <v>1</v>
      </c>
      <c r="L45">
        <f>IF($I45=0,IF($G45,1,0),0)</f>
        <v>0</v>
      </c>
      <c r="M45">
        <f>IF($I45=0,IF($G45=0,1,0),0)</f>
        <v>0</v>
      </c>
      <c r="N45" s="8">
        <v>40</v>
      </c>
      <c r="O45">
        <v>0.5</v>
      </c>
      <c r="P45" s="25">
        <v>0.125</v>
      </c>
      <c r="S45">
        <v>0</v>
      </c>
      <c r="T45">
        <v>1.8494E-2</v>
      </c>
      <c r="U45">
        <v>0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</row>
    <row r="46" spans="1:55" ht="19" x14ac:dyDescent="0.25">
      <c r="A46" s="18" t="str">
        <f>LOOKUP(N46,Names!A:A,Names!B:B)</f>
        <v>Turpin, Mrs. William John Robert (Dorothy Ann ...</v>
      </c>
      <c r="B46" s="5" t="str">
        <f>INDEX(U$4:V$4,MATCH(1,U46:V46,0))</f>
        <v>Female</v>
      </c>
      <c r="C46" s="5" t="str">
        <f>INDEX(W$4:BC$4,MATCH(1,W46:BC46,0))</f>
        <v>2nd</v>
      </c>
      <c r="D46" s="5" t="str">
        <f>INDEX(Z$4:AB$4,MATCH(1,Z46:AB46,0))</f>
        <v>Southhampton</v>
      </c>
      <c r="E46" s="16" t="str">
        <f>INDEX(AD$4:BC$4,MATCH(1,AD46:BC46,0))</f>
        <v>W</v>
      </c>
      <c r="F46" s="11">
        <f>1-G46</f>
        <v>1</v>
      </c>
      <c r="G46" s="14">
        <v>0</v>
      </c>
      <c r="H46">
        <v>1</v>
      </c>
      <c r="I46">
        <v>0</v>
      </c>
      <c r="J46">
        <f>IF($I46,IF($G46,1,0),0)</f>
        <v>0</v>
      </c>
      <c r="K46">
        <f>IF($I46,IF($G46=0,1,0),0)</f>
        <v>0</v>
      </c>
      <c r="L46">
        <f>IF($I46=0,IF($G46,1,0),0)</f>
        <v>0</v>
      </c>
      <c r="M46">
        <f>IF($I46=0,IF($G46=0,1,0),0)</f>
        <v>1</v>
      </c>
      <c r="N46" s="8">
        <v>41</v>
      </c>
      <c r="O46">
        <v>0.33750000000000002</v>
      </c>
      <c r="P46" s="25">
        <v>0.125</v>
      </c>
      <c r="S46">
        <v>0</v>
      </c>
      <c r="T46">
        <v>4.0988999999999998E-2</v>
      </c>
      <c r="U46">
        <v>0</v>
      </c>
      <c r="V46">
        <v>1</v>
      </c>
      <c r="W46">
        <v>0</v>
      </c>
      <c r="X46">
        <v>1</v>
      </c>
      <c r="Y46">
        <v>0</v>
      </c>
      <c r="Z46">
        <v>0</v>
      </c>
      <c r="AA46">
        <v>1</v>
      </c>
      <c r="AB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</row>
    <row r="47" spans="1:55" ht="19" x14ac:dyDescent="0.25">
      <c r="A47" s="18" t="str">
        <f>LOOKUP(N47,Names!A:A,Names!B:B)</f>
        <v>Kraeff, Mr. Theodor</v>
      </c>
      <c r="B47" s="5" t="str">
        <f>INDEX(U$4:V$4,MATCH(1,U47:V47,0))</f>
        <v>Male</v>
      </c>
      <c r="C47" s="5" t="str">
        <f>INDEX(W$4:BC$4,MATCH(1,W47:BC47,0))</f>
        <v>3rd</v>
      </c>
      <c r="D47" s="5" t="str">
        <f>INDEX(Z$4:AB$4,MATCH(1,Z47:AB47,0))</f>
        <v>Cherbourg</v>
      </c>
      <c r="E47" s="16" t="str">
        <f>INDEX(AD$4:BC$4,MATCH(1,AD47:BC47,0))</f>
        <v>T</v>
      </c>
      <c r="F47" s="11">
        <f>1-G47</f>
        <v>1</v>
      </c>
      <c r="G47" s="14">
        <v>0</v>
      </c>
      <c r="H47">
        <v>0</v>
      </c>
      <c r="I47">
        <v>1</v>
      </c>
      <c r="J47">
        <f>IF($I47,IF($G47,1,0),0)</f>
        <v>0</v>
      </c>
      <c r="K47">
        <f>IF($I47,IF($G47=0,1,0),0)</f>
        <v>1</v>
      </c>
      <c r="L47">
        <f>IF($I47=0,IF($G47,1,0),0)</f>
        <v>0</v>
      </c>
      <c r="M47">
        <f>IF($I47=0,IF($G47=0,1,0),0)</f>
        <v>0</v>
      </c>
      <c r="N47" s="8">
        <v>42</v>
      </c>
      <c r="O47">
        <v>0</v>
      </c>
      <c r="P47" s="25">
        <v>0</v>
      </c>
      <c r="Q47" s="13" t="s">
        <v>63</v>
      </c>
      <c r="R47" s="13" t="s">
        <v>70</v>
      </c>
      <c r="S47">
        <v>0</v>
      </c>
      <c r="T47">
        <v>1.5412E-2</v>
      </c>
      <c r="U47">
        <v>1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</row>
    <row r="48" spans="1:55" ht="19" x14ac:dyDescent="0.25">
      <c r="A48" s="18" t="str">
        <f>LOOKUP(N48,Names!A:A,Names!B:B)</f>
        <v>Laroche, Miss. Simonne Marie Anne Andree</v>
      </c>
      <c r="B48" s="5" t="str">
        <f>INDEX(U$4:V$4,MATCH(1,U48:V48,0))</f>
        <v>Female</v>
      </c>
      <c r="C48" s="5" t="str">
        <f>INDEX(W$4:BC$4,MATCH(1,W48:BC48,0))</f>
        <v>2nd</v>
      </c>
      <c r="D48" s="5" t="str">
        <f>INDEX(Z$4:AB$4,MATCH(1,Z48:AB48,0))</f>
        <v>Cherbourg</v>
      </c>
      <c r="E48" s="16" t="str">
        <f>INDEX(AD$4:BC$4,MATCH(1,AD48:BC48,0))</f>
        <v>S</v>
      </c>
      <c r="F48" s="11">
        <f>1-G48</f>
        <v>0</v>
      </c>
      <c r="G48" s="14">
        <v>1</v>
      </c>
      <c r="H48">
        <v>1</v>
      </c>
      <c r="I48">
        <v>1</v>
      </c>
      <c r="J48">
        <f>IF($I48,IF($G48,1,0),0)</f>
        <v>1</v>
      </c>
      <c r="K48">
        <f>IF($I48,IF($G48=0,1,0),0)</f>
        <v>0</v>
      </c>
      <c r="L48">
        <f>IF($I48=0,IF($G48,1,0),0)</f>
        <v>0</v>
      </c>
      <c r="M48">
        <f>IF($I48=0,IF($G48=0,1,0),0)</f>
        <v>0</v>
      </c>
      <c r="N48" s="8">
        <v>43</v>
      </c>
      <c r="O48">
        <v>3.7499999999999999E-2</v>
      </c>
      <c r="P48" s="25">
        <v>0.125</v>
      </c>
      <c r="Q48">
        <f>AVERAGEIF($P$5:$P$900,'Sib Fractions'!A2,$X$5:$X$900)</f>
        <v>0.19736842105263158</v>
      </c>
      <c r="R48">
        <f>COUNTIF($P$5:$P$900,'Sib Fractions'!A3)</f>
        <v>209</v>
      </c>
      <c r="S48">
        <v>0.33333299999999999</v>
      </c>
      <c r="T48">
        <v>8.1157000000000007E-2</v>
      </c>
      <c r="U48">
        <v>0</v>
      </c>
      <c r="V48">
        <v>1</v>
      </c>
      <c r="W48">
        <v>0</v>
      </c>
      <c r="X48">
        <v>1</v>
      </c>
      <c r="Y48">
        <v>0</v>
      </c>
      <c r="Z48">
        <v>0</v>
      </c>
      <c r="AA48">
        <v>0</v>
      </c>
      <c r="AB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</row>
    <row r="49" spans="1:55" ht="19" x14ac:dyDescent="0.25">
      <c r="A49" s="18" t="str">
        <f>LOOKUP(N49,Names!A:A,Names!B:B)</f>
        <v>Devaney, Miss. Margaret Delia</v>
      </c>
      <c r="B49" s="5" t="str">
        <f>INDEX(U$4:V$4,MATCH(1,U49:V49,0))</f>
        <v>Female</v>
      </c>
      <c r="C49" s="5" t="str">
        <f>INDEX(W$4:BC$4,MATCH(1,W49:BC49,0))</f>
        <v>3rd</v>
      </c>
      <c r="D49" s="5" t="str">
        <f>INDEX(Z$4:AB$4,MATCH(1,Z49:AB49,0))</f>
        <v>Queenstown</v>
      </c>
      <c r="E49" s="16" t="str">
        <f>INDEX(AD$4:BC$4,MATCH(1,AD49:BC49,0))</f>
        <v>M</v>
      </c>
      <c r="F49" s="11">
        <f>1-G49</f>
        <v>0</v>
      </c>
      <c r="G49" s="14">
        <v>1</v>
      </c>
      <c r="H49">
        <v>1</v>
      </c>
      <c r="I49">
        <v>1</v>
      </c>
      <c r="J49">
        <f>IF($I49,IF($G49,1,0),0)</f>
        <v>1</v>
      </c>
      <c r="K49">
        <f>IF($I49,IF($G49=0,1,0),0)</f>
        <v>0</v>
      </c>
      <c r="L49">
        <f>IF($I49=0,IF($G49,1,0),0)</f>
        <v>0</v>
      </c>
      <c r="M49">
        <f>IF($I49=0,IF($G49=0,1,0),0)</f>
        <v>0</v>
      </c>
      <c r="N49" s="8">
        <v>44</v>
      </c>
      <c r="O49">
        <v>0.23749999999999999</v>
      </c>
      <c r="P49" s="25">
        <v>0</v>
      </c>
      <c r="Q49">
        <f>AVERAGEIF($P$5:$P$900,'Sib Fractions'!A3,$X$5:$X$900)</f>
        <v>0.26315789473684209</v>
      </c>
      <c r="R49">
        <f>COUNTIF($P$5:$P$900,'Sib Fractions'!A4)</f>
        <v>28</v>
      </c>
      <c r="S49">
        <v>0</v>
      </c>
      <c r="T49">
        <v>1.5379E-2</v>
      </c>
      <c r="U49">
        <v>0</v>
      </c>
      <c r="V49">
        <v>1</v>
      </c>
      <c r="W49">
        <v>0</v>
      </c>
      <c r="X49">
        <v>0</v>
      </c>
      <c r="Y49">
        <v>1</v>
      </c>
      <c r="Z49">
        <v>1</v>
      </c>
      <c r="AA49">
        <v>0</v>
      </c>
      <c r="AB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</row>
    <row r="50" spans="1:55" ht="19" x14ac:dyDescent="0.25">
      <c r="A50" s="18" t="str">
        <f>LOOKUP(N50,Names!A:A,Names!B:B)</f>
        <v>Rogers, Mr. William John</v>
      </c>
      <c r="B50" s="5" t="str">
        <f>INDEX(U$4:V$4,MATCH(1,U50:V50,0))</f>
        <v>Male</v>
      </c>
      <c r="C50" s="5" t="str">
        <f>INDEX(W$4:BC$4,MATCH(1,W50:BC50,0))</f>
        <v>3rd</v>
      </c>
      <c r="D50" s="5" t="str">
        <f>INDEX(Z$4:AB$4,MATCH(1,Z50:AB50,0))</f>
        <v>Southhampton</v>
      </c>
      <c r="E50" s="16" t="str">
        <f>INDEX(AD$4:BC$4,MATCH(1,AD50:BC50,0))</f>
        <v>W</v>
      </c>
      <c r="F50" s="11">
        <f>1-G50</f>
        <v>1</v>
      </c>
      <c r="G50" s="14">
        <v>0</v>
      </c>
      <c r="H50">
        <v>0</v>
      </c>
      <c r="I50">
        <v>1</v>
      </c>
      <c r="J50">
        <f>IF($I50,IF($G50,1,0),0)</f>
        <v>0</v>
      </c>
      <c r="K50">
        <f>IF($I50,IF($G50=0,1,0),0)</f>
        <v>1</v>
      </c>
      <c r="L50">
        <f>IF($I50=0,IF($G50,1,0),0)</f>
        <v>0</v>
      </c>
      <c r="M50">
        <f>IF($I50=0,IF($G50=0,1,0),0)</f>
        <v>0</v>
      </c>
      <c r="N50" s="8">
        <v>45</v>
      </c>
      <c r="O50">
        <v>0</v>
      </c>
      <c r="P50" s="25">
        <v>0</v>
      </c>
      <c r="Q50">
        <f>AVERAGEIF($P$5:$P$900,'Sib Fractions'!A4,$X$5:$X$900)</f>
        <v>0.2857142857142857</v>
      </c>
      <c r="R50">
        <f>COUNTIF($P$5:$P$900,'Sib Fractions'!A5)</f>
        <v>16</v>
      </c>
      <c r="S50">
        <v>0</v>
      </c>
      <c r="T50">
        <v>1.5713000000000001E-2</v>
      </c>
      <c r="U50">
        <v>1</v>
      </c>
      <c r="V50">
        <v>0</v>
      </c>
      <c r="W50">
        <v>0</v>
      </c>
      <c r="X50">
        <v>0</v>
      </c>
      <c r="Y50">
        <v>1</v>
      </c>
      <c r="Z50">
        <v>0</v>
      </c>
      <c r="AA50">
        <v>1</v>
      </c>
      <c r="AB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</row>
    <row r="51" spans="1:55" ht="19" x14ac:dyDescent="0.25">
      <c r="A51" s="18" t="str">
        <f>LOOKUP(N51,Names!A:A,Names!B:B)</f>
        <v>Lennon, Mr. Denis</v>
      </c>
      <c r="B51" s="5" t="str">
        <f>INDEX(U$4:V$4,MATCH(1,U51:V51,0))</f>
        <v>Male</v>
      </c>
      <c r="C51" s="5" t="str">
        <f>INDEX(W$4:BC$4,MATCH(1,W51:BC51,0))</f>
        <v>3rd</v>
      </c>
      <c r="D51" s="5" t="str">
        <f>INDEX(Z$4:AB$4,MATCH(1,Z51:AB51,0))</f>
        <v>Queenstown</v>
      </c>
      <c r="E51" s="16" t="str">
        <f>INDEX(AD$4:BC$4,MATCH(1,AD51:BC51,0))</f>
        <v>D</v>
      </c>
      <c r="F51" s="11">
        <f>1-G51</f>
        <v>1</v>
      </c>
      <c r="G51" s="14">
        <v>0</v>
      </c>
      <c r="H51">
        <v>0</v>
      </c>
      <c r="I51">
        <v>1</v>
      </c>
      <c r="J51">
        <f>IF($I51,IF($G51,1,0),0)</f>
        <v>0</v>
      </c>
      <c r="K51">
        <f>IF($I51,IF($G51=0,1,0),0)</f>
        <v>1</v>
      </c>
      <c r="L51">
        <f>IF($I51=0,IF($G51,1,0),0)</f>
        <v>0</v>
      </c>
      <c r="M51">
        <f>IF($I51=0,IF($G51=0,1,0),0)</f>
        <v>0</v>
      </c>
      <c r="N51" s="8">
        <v>46</v>
      </c>
      <c r="O51">
        <v>0</v>
      </c>
      <c r="P51" s="25">
        <v>0.125</v>
      </c>
      <c r="Q51">
        <f>AVERAGEIF($P$5:$P$900,'Sib Fractions'!A5,$X$5:$X$900)</f>
        <v>6.25E-2</v>
      </c>
      <c r="R51">
        <f>COUNTIF($P$5:$P$900,'Sib Fractions'!A6)</f>
        <v>18</v>
      </c>
      <c r="S51">
        <v>0</v>
      </c>
      <c r="T51">
        <v>3.0254E-2</v>
      </c>
      <c r="U51">
        <v>1</v>
      </c>
      <c r="V51">
        <v>0</v>
      </c>
      <c r="W51">
        <v>0</v>
      </c>
      <c r="X51">
        <v>0</v>
      </c>
      <c r="Y51">
        <v>1</v>
      </c>
      <c r="Z51">
        <v>1</v>
      </c>
      <c r="AA51">
        <v>0</v>
      </c>
      <c r="AB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</row>
    <row r="52" spans="1:55" ht="19" x14ac:dyDescent="0.25">
      <c r="A52" s="18" t="str">
        <f>LOOKUP(N52,Names!A:A,Names!B:B)</f>
        <v>O'Driscoll, Miss. Bridget</v>
      </c>
      <c r="B52" s="5" t="str">
        <f>INDEX(U$4:V$4,MATCH(1,U52:V52,0))</f>
        <v>Female</v>
      </c>
      <c r="C52" s="5" t="str">
        <f>INDEX(W$4:BC$4,MATCH(1,W52:BC52,0))</f>
        <v>3rd</v>
      </c>
      <c r="D52" s="5" t="str">
        <f>INDEX(Z$4:AB$4,MATCH(1,Z52:AB52,0))</f>
        <v>Queenstown</v>
      </c>
      <c r="E52" s="16" t="str">
        <f>INDEX(AD$4:BC$4,MATCH(1,AD52:BC52,0))</f>
        <v>B</v>
      </c>
      <c r="F52" s="11">
        <f>1-G52</f>
        <v>0</v>
      </c>
      <c r="G52" s="14">
        <v>1</v>
      </c>
      <c r="H52">
        <v>1</v>
      </c>
      <c r="I52">
        <v>1</v>
      </c>
      <c r="J52">
        <f>IF($I52,IF($G52,1,0),0)</f>
        <v>1</v>
      </c>
      <c r="K52">
        <f>IF($I52,IF($G52=0,1,0),0)</f>
        <v>0</v>
      </c>
      <c r="L52">
        <f>IF($I52=0,IF($G52,1,0),0)</f>
        <v>0</v>
      </c>
      <c r="M52">
        <f>IF($I52=0,IF($G52=0,1,0),0)</f>
        <v>0</v>
      </c>
      <c r="N52" s="8">
        <v>47</v>
      </c>
      <c r="O52">
        <v>0</v>
      </c>
      <c r="P52" s="25">
        <v>0</v>
      </c>
      <c r="Q52">
        <f>AVERAGEIF($P$5:$P$900,'Sib Fractions'!A6,$X$5:$X$900)</f>
        <v>0</v>
      </c>
      <c r="R52">
        <f>COUNTIF($P$5:$P$900,'Sib Fractions'!A7)</f>
        <v>5</v>
      </c>
      <c r="S52">
        <v>0</v>
      </c>
      <c r="T52">
        <v>1.5127E-2</v>
      </c>
      <c r="U52">
        <v>0</v>
      </c>
      <c r="V52">
        <v>1</v>
      </c>
      <c r="W52">
        <v>0</v>
      </c>
      <c r="X52">
        <v>0</v>
      </c>
      <c r="Y52">
        <v>1</v>
      </c>
      <c r="Z52">
        <v>1</v>
      </c>
      <c r="AA52">
        <v>0</v>
      </c>
      <c r="AB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</row>
    <row r="53" spans="1:55" ht="19" x14ac:dyDescent="0.25">
      <c r="A53" s="18" t="str">
        <f>LOOKUP(N53,Names!A:A,Names!B:B)</f>
        <v>Samaan, Mr. Youssef</v>
      </c>
      <c r="B53" s="5" t="str">
        <f>INDEX(U$4:V$4,MATCH(1,U53:V53,0))</f>
        <v>Male</v>
      </c>
      <c r="C53" s="5" t="str">
        <f>INDEX(W$4:BC$4,MATCH(1,W53:BC53,0))</f>
        <v>3rd</v>
      </c>
      <c r="D53" s="5" t="str">
        <f>INDEX(Z$4:AB$4,MATCH(1,Z53:AB53,0))</f>
        <v>Cherbourg</v>
      </c>
      <c r="E53" s="16" t="str">
        <f>INDEX(AD$4:BC$4,MATCH(1,AD53:BC53,0))</f>
        <v>Y</v>
      </c>
      <c r="F53" s="11">
        <f>1-G53</f>
        <v>1</v>
      </c>
      <c r="G53" s="14">
        <v>0</v>
      </c>
      <c r="H53">
        <v>0</v>
      </c>
      <c r="I53">
        <v>1</v>
      </c>
      <c r="J53">
        <f>IF($I53,IF($G53,1,0),0)</f>
        <v>0</v>
      </c>
      <c r="K53">
        <f>IF($I53,IF($G53=0,1,0),0)</f>
        <v>1</v>
      </c>
      <c r="L53">
        <f>IF($I53=0,IF($G53,1,0),0)</f>
        <v>0</v>
      </c>
      <c r="M53">
        <f>IF($I53=0,IF($G53=0,1,0),0)</f>
        <v>0</v>
      </c>
      <c r="N53" s="8">
        <v>48</v>
      </c>
      <c r="O53">
        <v>0</v>
      </c>
      <c r="P53" s="25">
        <v>0.25</v>
      </c>
      <c r="Q53">
        <f>AVERAGEIF($P$5:$P$900,'Sib Fractions'!A7,$X$5:$X$900)</f>
        <v>0</v>
      </c>
      <c r="R53">
        <f>COUNTIF($P$5:$P$900,'Sib Fractions'!A8)</f>
        <v>0</v>
      </c>
      <c r="S53">
        <v>0</v>
      </c>
      <c r="T53">
        <v>4.2314999999999998E-2</v>
      </c>
      <c r="U53">
        <v>1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</row>
    <row r="54" spans="1:55" ht="19" x14ac:dyDescent="0.25">
      <c r="A54" s="18" t="str">
        <f>LOOKUP(N54,Names!A:A,Names!B:B)</f>
        <v>Arnold-Franchi, Mrs. Josef (Josefine Franchi)</v>
      </c>
      <c r="B54" s="5" t="str">
        <f>INDEX(U$4:V$4,MATCH(1,U54:V54,0))</f>
        <v>Female</v>
      </c>
      <c r="C54" s="5" t="str">
        <f>INDEX(W$4:BC$4,MATCH(1,W54:BC54,0))</f>
        <v>3rd</v>
      </c>
      <c r="D54" s="5" t="str">
        <f>INDEX(Z$4:AB$4,MATCH(1,Z54:AB54,0))</f>
        <v>Southhampton</v>
      </c>
      <c r="E54" s="16" t="str">
        <f>INDEX(AD$4:BC$4,MATCH(1,AD54:BC54,0))</f>
        <v>J</v>
      </c>
      <c r="F54" s="11">
        <f>1-G54</f>
        <v>1</v>
      </c>
      <c r="G54" s="14">
        <v>0</v>
      </c>
      <c r="H54">
        <v>0</v>
      </c>
      <c r="I54">
        <v>1</v>
      </c>
      <c r="J54">
        <f>IF($I54,IF($G54,1,0),0)</f>
        <v>0</v>
      </c>
      <c r="K54">
        <f>IF($I54,IF($G54=0,1,0),0)</f>
        <v>1</v>
      </c>
      <c r="L54">
        <f>IF($I54=0,IF($G54,1,0),0)</f>
        <v>0</v>
      </c>
      <c r="M54">
        <f>IF($I54=0,IF($G54=0,1,0),0)</f>
        <v>0</v>
      </c>
      <c r="N54" s="8">
        <v>49</v>
      </c>
      <c r="O54">
        <v>0.22500000000000001</v>
      </c>
      <c r="P54" s="25">
        <v>0.125</v>
      </c>
      <c r="Q54" t="e">
        <f>AVERAGEIF($P$5:$P$900,'Sib Fractions'!A8,$X$5:$X$900)</f>
        <v>#DIV/0!</v>
      </c>
      <c r="R54">
        <f>COUNTIF($P$5:$P$900,'Sib Fractions'!A9)</f>
        <v>0</v>
      </c>
      <c r="S54">
        <v>0</v>
      </c>
      <c r="T54">
        <v>3.4743000000000003E-2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>
        <v>1</v>
      </c>
      <c r="AB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</row>
    <row r="55" spans="1:55" ht="19" x14ac:dyDescent="0.25">
      <c r="A55" s="18" t="str">
        <f>LOOKUP(N55,Names!A:A,Names!B:B)</f>
        <v>Panula, Master. Juha Niilo</v>
      </c>
      <c r="B55" s="5" t="str">
        <f>INDEX(U$4:V$4,MATCH(1,U55:V55,0))</f>
        <v>Male</v>
      </c>
      <c r="C55" s="5" t="str">
        <f>INDEX(W$4:BC$4,MATCH(1,W55:BC55,0))</f>
        <v>3rd</v>
      </c>
      <c r="D55" s="5" t="str">
        <f>INDEX(Z$4:AB$4,MATCH(1,Z55:AB55,0))</f>
        <v>Southhampton</v>
      </c>
      <c r="E55" s="16" t="str">
        <f>INDEX(AD$4:BC$4,MATCH(1,AD55:BC55,0))</f>
        <v>J</v>
      </c>
      <c r="F55" s="11">
        <f>1-G55</f>
        <v>1</v>
      </c>
      <c r="G55" s="14">
        <v>0</v>
      </c>
      <c r="H55">
        <v>0</v>
      </c>
      <c r="I55">
        <v>1</v>
      </c>
      <c r="J55">
        <f>IF($I55,IF($G55,1,0),0)</f>
        <v>0</v>
      </c>
      <c r="K55">
        <f>IF($I55,IF($G55=0,1,0),0)</f>
        <v>1</v>
      </c>
      <c r="L55">
        <f>IF($I55=0,IF($G55,1,0),0)</f>
        <v>0</v>
      </c>
      <c r="M55">
        <f>IF($I55=0,IF($G55=0,1,0),0)</f>
        <v>0</v>
      </c>
      <c r="N55" s="8">
        <v>50</v>
      </c>
      <c r="O55">
        <v>8.7499999999999994E-2</v>
      </c>
      <c r="P55" s="25">
        <v>0.5</v>
      </c>
      <c r="Q55" t="e">
        <f>AVERAGEIF($P$5:$P$900,'Sib Fractions'!A9,$X$5:$X$900)</f>
        <v>#DIV/0!</v>
      </c>
      <c r="R55">
        <f>COUNTIF($P$5:$P$900,'Sib Fractions'!A10)</f>
        <v>7</v>
      </c>
      <c r="S55">
        <v>0.16666700000000001</v>
      </c>
      <c r="T55">
        <v>7.7465000000000006E-2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1</v>
      </c>
      <c r="AB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</row>
    <row r="56" spans="1:55" ht="19" x14ac:dyDescent="0.25">
      <c r="A56" s="18" t="str">
        <f>LOOKUP(N56,Names!A:A,Names!B:B)</f>
        <v>Nosworthy, Mr. Richard Cater</v>
      </c>
      <c r="B56" s="5" t="str">
        <f>INDEX(U$4:V$4,MATCH(1,U56:V56,0))</f>
        <v>Male</v>
      </c>
      <c r="C56" s="5" t="str">
        <f>INDEX(W$4:BC$4,MATCH(1,W56:BC56,0))</f>
        <v>3rd</v>
      </c>
      <c r="D56" s="5" t="str">
        <f>INDEX(Z$4:AB$4,MATCH(1,Z56:AB56,0))</f>
        <v>Southhampton</v>
      </c>
      <c r="E56" s="16" t="str">
        <f>INDEX(AD$4:BC$4,MATCH(1,AD56:BC56,0))</f>
        <v>R</v>
      </c>
      <c r="F56" s="11">
        <f>1-G56</f>
        <v>1</v>
      </c>
      <c r="G56" s="14">
        <v>0</v>
      </c>
      <c r="H56">
        <v>0</v>
      </c>
      <c r="I56">
        <v>1</v>
      </c>
      <c r="J56">
        <f>IF($I56,IF($G56,1,0),0)</f>
        <v>0</v>
      </c>
      <c r="K56">
        <f>IF($I56,IF($G56=0,1,0),0)</f>
        <v>1</v>
      </c>
      <c r="L56">
        <f>IF($I56=0,IF($G56,1,0),0)</f>
        <v>0</v>
      </c>
      <c r="M56">
        <f>IF($I56=0,IF($G56=0,1,0),0)</f>
        <v>0</v>
      </c>
      <c r="N56" s="8">
        <v>51</v>
      </c>
      <c r="O56">
        <v>0.26250000000000001</v>
      </c>
      <c r="P56" s="25">
        <v>0</v>
      </c>
      <c r="Q56">
        <f>AVERAGEIF($P$5:$P$900,'Sib Fractions'!A10,$X$5:$X$900)</f>
        <v>0</v>
      </c>
      <c r="R56">
        <f>COUNTIF($P$5:$P$900,'Sib Fractions'!A11)</f>
        <v>608</v>
      </c>
      <c r="S56">
        <v>0</v>
      </c>
      <c r="T56">
        <v>1.5225000000000001E-2</v>
      </c>
      <c r="U56">
        <v>1</v>
      </c>
      <c r="V56">
        <v>0</v>
      </c>
      <c r="W56">
        <v>0</v>
      </c>
      <c r="X56">
        <v>0</v>
      </c>
      <c r="Y56">
        <v>1</v>
      </c>
      <c r="Z56">
        <v>0</v>
      </c>
      <c r="AA56">
        <v>1</v>
      </c>
      <c r="AB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</row>
    <row r="57" spans="1:55" ht="19" x14ac:dyDescent="0.25">
      <c r="A57" s="18" t="str">
        <f>LOOKUP(N57,Names!A:A,Names!B:B)</f>
        <v>Harper, Mrs. Henry Sleeper (Myna Haxtun)</v>
      </c>
      <c r="B57" s="5" t="str">
        <f>INDEX(U$4:V$4,MATCH(1,U57:V57,0))</f>
        <v>Female</v>
      </c>
      <c r="C57" s="5" t="str">
        <f>INDEX(W$4:BC$4,MATCH(1,W57:BC57,0))</f>
        <v>1st</v>
      </c>
      <c r="D57" s="5" t="str">
        <f>INDEX(Z$4:AB$4,MATCH(1,Z57:AB57,0))</f>
        <v>Cherbourg</v>
      </c>
      <c r="E57" s="16" t="str">
        <f>INDEX(AD$4:BC$4,MATCH(1,AD57:BC57,0))</f>
        <v>H</v>
      </c>
      <c r="F57" s="11">
        <f>1-G57</f>
        <v>0</v>
      </c>
      <c r="G57" s="14">
        <v>1</v>
      </c>
      <c r="H57">
        <v>1</v>
      </c>
      <c r="I57">
        <v>1</v>
      </c>
      <c r="J57">
        <f>IF($I57,IF($G57,1,0),0)</f>
        <v>1</v>
      </c>
      <c r="K57">
        <f>IF($I57,IF($G57=0,1,0),0)</f>
        <v>0</v>
      </c>
      <c r="L57">
        <f>IF($I57=0,IF($G57,1,0),0)</f>
        <v>0</v>
      </c>
      <c r="M57">
        <f>IF($I57=0,IF($G57=0,1,0),0)</f>
        <v>0</v>
      </c>
      <c r="N57" s="8">
        <v>52</v>
      </c>
      <c r="O57">
        <v>0.61250000000000004</v>
      </c>
      <c r="P57" s="25">
        <v>0.125</v>
      </c>
      <c r="S57">
        <v>0</v>
      </c>
      <c r="T57">
        <v>0.14976500000000001</v>
      </c>
      <c r="U57">
        <v>0</v>
      </c>
      <c r="V57">
        <v>1</v>
      </c>
      <c r="W57">
        <v>1</v>
      </c>
      <c r="X57">
        <v>0</v>
      </c>
      <c r="Y57">
        <v>0</v>
      </c>
      <c r="Z57">
        <v>0</v>
      </c>
      <c r="AA57">
        <v>0</v>
      </c>
      <c r="AB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</row>
    <row r="58" spans="1:55" ht="19" x14ac:dyDescent="0.25">
      <c r="A58" s="18" t="str">
        <f>LOOKUP(N58,Names!A:A,Names!B:B)</f>
        <v>Faunthorpe, Mrs. Lizzie (Elizabeth Anne Wilkin...</v>
      </c>
      <c r="B58" s="5" t="str">
        <f>INDEX(U$4:V$4,MATCH(1,U58:V58,0))</f>
        <v>Female</v>
      </c>
      <c r="C58" s="5" t="str">
        <f>INDEX(W$4:BC$4,MATCH(1,W58:BC58,0))</f>
        <v>2nd</v>
      </c>
      <c r="D58" s="5" t="str">
        <f>INDEX(Z$4:AB$4,MATCH(1,Z58:AB58,0))</f>
        <v>Southhampton</v>
      </c>
      <c r="E58" s="16" t="str">
        <f>INDEX(AD$4:BC$4,MATCH(1,AD58:BC58,0))</f>
        <v>L</v>
      </c>
      <c r="F58" s="11">
        <f>1-G58</f>
        <v>0</v>
      </c>
      <c r="G58" s="14">
        <v>1</v>
      </c>
      <c r="H58">
        <v>1</v>
      </c>
      <c r="I58">
        <v>1</v>
      </c>
      <c r="J58">
        <f>IF($I58,IF($G58,1,0),0)</f>
        <v>1</v>
      </c>
      <c r="K58">
        <f>IF($I58,IF($G58=0,1,0),0)</f>
        <v>0</v>
      </c>
      <c r="L58">
        <f>IF($I58=0,IF($G58,1,0),0)</f>
        <v>0</v>
      </c>
      <c r="M58">
        <f>IF($I58=0,IF($G58=0,1,0),0)</f>
        <v>0</v>
      </c>
      <c r="N58" s="8">
        <v>53</v>
      </c>
      <c r="O58">
        <v>0.36249999999999999</v>
      </c>
      <c r="P58" s="25">
        <v>0.125</v>
      </c>
      <c r="Q58" s="13" t="s">
        <v>63</v>
      </c>
      <c r="R58" s="13" t="s">
        <v>71</v>
      </c>
      <c r="S58">
        <v>0</v>
      </c>
      <c r="T58">
        <v>5.0749000000000002E-2</v>
      </c>
      <c r="U58">
        <v>0</v>
      </c>
      <c r="V58">
        <v>1</v>
      </c>
      <c r="W58">
        <v>0</v>
      </c>
      <c r="X58">
        <v>1</v>
      </c>
      <c r="Y58">
        <v>0</v>
      </c>
      <c r="Z58">
        <v>0</v>
      </c>
      <c r="AA58">
        <v>1</v>
      </c>
      <c r="AB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</row>
    <row r="59" spans="1:55" ht="19" x14ac:dyDescent="0.25">
      <c r="A59" s="18" t="str">
        <f>LOOKUP(N59,Names!A:A,Names!B:B)</f>
        <v>Ostby, Mr. Engelhart Cornelius</v>
      </c>
      <c r="B59" s="5" t="str">
        <f>INDEX(U$4:V$4,MATCH(1,U59:V59,0))</f>
        <v>Male</v>
      </c>
      <c r="C59" s="5" t="str">
        <f>INDEX(W$4:BC$4,MATCH(1,W59:BC59,0))</f>
        <v>1st</v>
      </c>
      <c r="D59" s="5" t="str">
        <f>INDEX(Z$4:AB$4,MATCH(1,Z59:AB59,0))</f>
        <v>Cherbourg</v>
      </c>
      <c r="E59" s="16" t="str">
        <f>INDEX(AD$4:BC$4,MATCH(1,AD59:BC59,0))</f>
        <v>E</v>
      </c>
      <c r="F59" s="11">
        <f>1-G59</f>
        <v>1</v>
      </c>
      <c r="G59" s="14">
        <v>0</v>
      </c>
      <c r="H59">
        <v>0</v>
      </c>
      <c r="I59">
        <v>1</v>
      </c>
      <c r="J59">
        <f>IF($I59,IF($G59,1,0),0)</f>
        <v>0</v>
      </c>
      <c r="K59">
        <f>IF($I59,IF($G59=0,1,0),0)</f>
        <v>1</v>
      </c>
      <c r="L59">
        <f>IF($I59=0,IF($G59,1,0),0)</f>
        <v>0</v>
      </c>
      <c r="M59">
        <f>IF($I59=0,IF($G59=0,1,0),0)</f>
        <v>0</v>
      </c>
      <c r="N59" s="8">
        <v>54</v>
      </c>
      <c r="O59">
        <v>0.8125</v>
      </c>
      <c r="P59" s="25">
        <v>0</v>
      </c>
      <c r="Q59">
        <f>AVERAGEIF($S$4:$S$900,'Sib Fractions'!B2,$X$4:$X$900)</f>
        <v>0.19764011799410031</v>
      </c>
      <c r="R59">
        <f>COUNTIF($S$4:$S$900,'Sib Fractions'!B2)</f>
        <v>678</v>
      </c>
      <c r="S59">
        <v>0.16666700000000001</v>
      </c>
      <c r="T59">
        <v>0.120975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</row>
    <row r="60" spans="1:55" ht="19" x14ac:dyDescent="0.25">
      <c r="A60" s="18" t="str">
        <f>LOOKUP(N60,Names!A:A,Names!B:B)</f>
        <v>Woolner, Mr. Hugh</v>
      </c>
      <c r="B60" s="5" t="str">
        <f>INDEX(U$4:V$4,MATCH(1,U60:V60,0))</f>
        <v>Male</v>
      </c>
      <c r="C60" s="5" t="str">
        <f>INDEX(W$4:BC$4,MATCH(1,W60:BC60,0))</f>
        <v>1st</v>
      </c>
      <c r="D60" s="5" t="str">
        <f>INDEX(Z$4:AB$4,MATCH(1,Z60:AB60,0))</f>
        <v>Southhampton</v>
      </c>
      <c r="E60" s="16" t="str">
        <f>INDEX(AD$4:BC$4,MATCH(1,AD60:BC60,0))</f>
        <v>H</v>
      </c>
      <c r="F60" s="11">
        <f>1-G60</f>
        <v>0</v>
      </c>
      <c r="G60" s="14">
        <v>1</v>
      </c>
      <c r="H60">
        <v>0</v>
      </c>
      <c r="I60">
        <v>0</v>
      </c>
      <c r="J60">
        <f>IF($I60,IF($G60,1,0),0)</f>
        <v>0</v>
      </c>
      <c r="K60">
        <f>IF($I60,IF($G60=0,1,0),0)</f>
        <v>0</v>
      </c>
      <c r="L60">
        <f>IF($I60=0,IF($G60,1,0),0)</f>
        <v>1</v>
      </c>
      <c r="M60">
        <f>IF($I60=0,IF($G60=0,1,0),0)</f>
        <v>0</v>
      </c>
      <c r="N60" s="8">
        <v>55</v>
      </c>
      <c r="O60">
        <v>0</v>
      </c>
      <c r="P60" s="25">
        <v>0</v>
      </c>
      <c r="Q60">
        <f>AVERAGEIF($S$4:$S$900,'Sib Fractions'!B3,$X$4:$X$900)</f>
        <v>0.2711864406779661</v>
      </c>
      <c r="R60">
        <f>COUNTIF($S$4:$S$900,'Sib Fractions'!B3)</f>
        <v>118</v>
      </c>
      <c r="S60">
        <v>0</v>
      </c>
      <c r="T60">
        <v>6.9291000000000005E-2</v>
      </c>
      <c r="U60">
        <v>1</v>
      </c>
      <c r="V60">
        <v>0</v>
      </c>
      <c r="W60">
        <v>1</v>
      </c>
      <c r="X60">
        <v>0</v>
      </c>
      <c r="Y60">
        <v>0</v>
      </c>
      <c r="Z60">
        <v>0</v>
      </c>
      <c r="AA60">
        <v>1</v>
      </c>
      <c r="AB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</row>
    <row r="61" spans="1:55" ht="19" x14ac:dyDescent="0.25">
      <c r="A61" s="18" t="str">
        <f>LOOKUP(N61,Names!A:A,Names!B:B)</f>
        <v>Rugg, Miss. Emily</v>
      </c>
      <c r="B61" s="5" t="str">
        <f>INDEX(U$4:V$4,MATCH(1,U61:V61,0))</f>
        <v>Female</v>
      </c>
      <c r="C61" s="5" t="str">
        <f>INDEX(W$4:BC$4,MATCH(1,W61:BC61,0))</f>
        <v>2nd</v>
      </c>
      <c r="D61" s="5" t="str">
        <f>INDEX(Z$4:AB$4,MATCH(1,Z61:AB61,0))</f>
        <v>Southhampton</v>
      </c>
      <c r="E61" s="16" t="str">
        <f>INDEX(AD$4:BC$4,MATCH(1,AD61:BC61,0))</f>
        <v>E</v>
      </c>
      <c r="F61" s="11">
        <f>1-G61</f>
        <v>0</v>
      </c>
      <c r="G61" s="14">
        <v>1</v>
      </c>
      <c r="H61">
        <v>1</v>
      </c>
      <c r="I61">
        <v>1</v>
      </c>
      <c r="J61">
        <f>IF($I61,IF($G61,1,0),0)</f>
        <v>1</v>
      </c>
      <c r="K61">
        <f>IF($I61,IF($G61=0,1,0),0)</f>
        <v>0</v>
      </c>
      <c r="L61">
        <f>IF($I61=0,IF($G61,1,0),0)</f>
        <v>0</v>
      </c>
      <c r="M61">
        <f>IF($I61=0,IF($G61=0,1,0),0)</f>
        <v>0</v>
      </c>
      <c r="N61" s="8">
        <v>56</v>
      </c>
      <c r="O61">
        <v>0.26250000000000001</v>
      </c>
      <c r="P61" s="25">
        <v>0</v>
      </c>
      <c r="Q61">
        <f>AVERAGEIF($S$4:$S$900,'Sib Fractions'!B4,$X$4:$X$900)</f>
        <v>0.2</v>
      </c>
      <c r="R61">
        <f>COUNTIF($S$4:$S$900,'Sib Fractions'!B4)</f>
        <v>80</v>
      </c>
      <c r="S61">
        <v>0</v>
      </c>
      <c r="T61">
        <v>2.0494999999999999E-2</v>
      </c>
      <c r="U61">
        <v>0</v>
      </c>
      <c r="V61">
        <v>1</v>
      </c>
      <c r="W61">
        <v>0</v>
      </c>
      <c r="X61">
        <v>1</v>
      </c>
      <c r="Y61">
        <v>0</v>
      </c>
      <c r="Z61">
        <v>0</v>
      </c>
      <c r="AA61">
        <v>1</v>
      </c>
      <c r="AB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</row>
    <row r="62" spans="1:55" ht="19" x14ac:dyDescent="0.25">
      <c r="A62" s="18" t="str">
        <f>LOOKUP(N62,Names!A:A,Names!B:B)</f>
        <v>Novel, Mr. Mansouer</v>
      </c>
      <c r="B62" s="5" t="str">
        <f>INDEX(U$4:V$4,MATCH(1,U62:V62,0))</f>
        <v>Male</v>
      </c>
      <c r="C62" s="5" t="str">
        <f>INDEX(W$4:BC$4,MATCH(1,W62:BC62,0))</f>
        <v>3rd</v>
      </c>
      <c r="D62" s="5" t="str">
        <f>INDEX(Z$4:AB$4,MATCH(1,Z62:AB62,0))</f>
        <v>Cherbourg</v>
      </c>
      <c r="E62" s="16" t="str">
        <f>INDEX(AD$4:BC$4,MATCH(1,AD62:BC62,0))</f>
        <v>M</v>
      </c>
      <c r="F62" s="11">
        <f>1-G62</f>
        <v>1</v>
      </c>
      <c r="G62" s="14">
        <v>0</v>
      </c>
      <c r="H62">
        <v>0</v>
      </c>
      <c r="I62">
        <v>1</v>
      </c>
      <c r="J62">
        <f>IF($I62,IF($G62,1,0),0)</f>
        <v>0</v>
      </c>
      <c r="K62">
        <f>IF($I62,IF($G62=0,1,0),0)</f>
        <v>1</v>
      </c>
      <c r="L62">
        <f>IF($I62=0,IF($G62,1,0),0)</f>
        <v>0</v>
      </c>
      <c r="M62">
        <f>IF($I62=0,IF($G62=0,1,0),0)</f>
        <v>0</v>
      </c>
      <c r="N62" s="8">
        <v>57</v>
      </c>
      <c r="O62">
        <v>0.35625000000000001</v>
      </c>
      <c r="P62" s="25">
        <v>0</v>
      </c>
      <c r="Q62">
        <f>AVERAGEIF($S$4:$S$900,'Sib Fractions'!B5,$X$4:$X$900)</f>
        <v>0.4</v>
      </c>
      <c r="R62">
        <f>COUNTIF($S$4:$S$900,'Sib Fractions'!B5)</f>
        <v>5</v>
      </c>
      <c r="S62">
        <v>0</v>
      </c>
      <c r="T62">
        <v>1.4109999999999999E-2</v>
      </c>
      <c r="U62">
        <v>1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</row>
    <row r="63" spans="1:55" ht="19" x14ac:dyDescent="0.25">
      <c r="A63" s="18" t="str">
        <f>LOOKUP(N63,Names!A:A,Names!B:B)</f>
        <v>West, Miss. Constance Mirium</v>
      </c>
      <c r="B63" s="5" t="str">
        <f>INDEX(U$4:V$4,MATCH(1,U63:V63,0))</f>
        <v>Female</v>
      </c>
      <c r="C63" s="5" t="str">
        <f>INDEX(W$4:BC$4,MATCH(1,W63:BC63,0))</f>
        <v>2nd</v>
      </c>
      <c r="D63" s="5" t="str">
        <f>INDEX(Z$4:AB$4,MATCH(1,Z63:AB63,0))</f>
        <v>Southhampton</v>
      </c>
      <c r="E63" s="16" t="str">
        <f>INDEX(AD$4:BC$4,MATCH(1,AD63:BC63,0))</f>
        <v>C</v>
      </c>
      <c r="F63" s="11">
        <f>1-G63</f>
        <v>0</v>
      </c>
      <c r="G63" s="14">
        <v>1</v>
      </c>
      <c r="H63">
        <v>1</v>
      </c>
      <c r="I63">
        <v>1</v>
      </c>
      <c r="J63">
        <f>IF($I63,IF($G63,1,0),0)</f>
        <v>1</v>
      </c>
      <c r="K63">
        <f>IF($I63,IF($G63=0,1,0),0)</f>
        <v>0</v>
      </c>
      <c r="L63">
        <f>IF($I63=0,IF($G63,1,0),0)</f>
        <v>0</v>
      </c>
      <c r="M63">
        <f>IF($I63=0,IF($G63=0,1,0),0)</f>
        <v>0</v>
      </c>
      <c r="N63" s="8">
        <v>58</v>
      </c>
      <c r="O63">
        <v>6.25E-2</v>
      </c>
      <c r="P63" s="25">
        <v>0.125</v>
      </c>
      <c r="Q63">
        <f>AVERAGEIF($S$4:$S$900,'Sib Fractions'!B6,$X$4:$X$900)</f>
        <v>0</v>
      </c>
      <c r="R63">
        <f>COUNTIF($S$4:$S$900,'Sib Fractions'!B6)</f>
        <v>4</v>
      </c>
      <c r="S63">
        <v>0.33333299999999999</v>
      </c>
      <c r="T63">
        <v>5.4163999999999997E-2</v>
      </c>
      <c r="U63">
        <v>0</v>
      </c>
      <c r="V63">
        <v>1</v>
      </c>
      <c r="W63">
        <v>0</v>
      </c>
      <c r="X63">
        <v>1</v>
      </c>
      <c r="Y63">
        <v>0</v>
      </c>
      <c r="Z63">
        <v>0</v>
      </c>
      <c r="AA63">
        <v>1</v>
      </c>
      <c r="AB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</row>
    <row r="64" spans="1:55" ht="19" x14ac:dyDescent="0.25">
      <c r="A64" s="18" t="str">
        <f>LOOKUP(N64,Names!A:A,Names!B:B)</f>
        <v>Goodwin, Master. William Frederick</v>
      </c>
      <c r="B64" s="5" t="str">
        <f>INDEX(U$4:V$4,MATCH(1,U64:V64,0))</f>
        <v>Male</v>
      </c>
      <c r="C64" s="5" t="str">
        <f>INDEX(W$4:BC$4,MATCH(1,W64:BC64,0))</f>
        <v>3rd</v>
      </c>
      <c r="D64" s="5" t="str">
        <f>INDEX(Z$4:AB$4,MATCH(1,Z64:AB64,0))</f>
        <v>Southhampton</v>
      </c>
      <c r="E64" s="16" t="str">
        <f>INDEX(AD$4:BC$4,MATCH(1,AD64:BC64,0))</f>
        <v>W</v>
      </c>
      <c r="F64" s="11">
        <f>1-G64</f>
        <v>1</v>
      </c>
      <c r="G64" s="14">
        <v>0</v>
      </c>
      <c r="H64">
        <v>0</v>
      </c>
      <c r="I64">
        <v>1</v>
      </c>
      <c r="J64">
        <f>IF($I64,IF($G64,1,0),0)</f>
        <v>0</v>
      </c>
      <c r="K64">
        <f>IF($I64,IF($G64=0,1,0),0)</f>
        <v>1</v>
      </c>
      <c r="L64">
        <f>IF($I64=0,IF($G64,1,0),0)</f>
        <v>0</v>
      </c>
      <c r="M64">
        <f>IF($I64=0,IF($G64=0,1,0),0)</f>
        <v>0</v>
      </c>
      <c r="N64" s="8">
        <v>59</v>
      </c>
      <c r="O64">
        <v>0.13750000000000001</v>
      </c>
      <c r="P64" s="25">
        <v>0.625</v>
      </c>
      <c r="Q64">
        <f>AVERAGEIF($S$4:$S$900,'Sib Fractions'!B7,$X$4:$X$900)</f>
        <v>0</v>
      </c>
      <c r="R64">
        <f>COUNTIF($S$4:$S$900,'Sib Fractions'!B7)</f>
        <v>5</v>
      </c>
      <c r="S64">
        <v>0.33333299999999999</v>
      </c>
      <c r="T64">
        <v>9.1542999999999999E-2</v>
      </c>
      <c r="U64">
        <v>1</v>
      </c>
      <c r="V64">
        <v>0</v>
      </c>
      <c r="W64">
        <v>0</v>
      </c>
      <c r="X64">
        <v>0</v>
      </c>
      <c r="Y64">
        <v>1</v>
      </c>
      <c r="Z64">
        <v>0</v>
      </c>
      <c r="AA64">
        <v>1</v>
      </c>
      <c r="AB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0</v>
      </c>
      <c r="BB64">
        <v>0</v>
      </c>
      <c r="BC64">
        <v>0</v>
      </c>
    </row>
    <row r="65" spans="1:55" ht="19" x14ac:dyDescent="0.25">
      <c r="A65" s="18" t="str">
        <f>LOOKUP(N65,Names!A:A,Names!B:B)</f>
        <v>Sirayanian, Mr. Orsen</v>
      </c>
      <c r="B65" s="5" t="str">
        <f>INDEX(U$4:V$4,MATCH(1,U65:V65,0))</f>
        <v>Male</v>
      </c>
      <c r="C65" s="5" t="str">
        <f>INDEX(W$4:BC$4,MATCH(1,W65:BC65,0))</f>
        <v>3rd</v>
      </c>
      <c r="D65" s="5" t="str">
        <f>INDEX(Z$4:AB$4,MATCH(1,Z65:AB65,0))</f>
        <v>Cherbourg</v>
      </c>
      <c r="E65" s="16" t="str">
        <f>INDEX(AD$4:BC$4,MATCH(1,AD65:BC65,0))</f>
        <v>O</v>
      </c>
      <c r="F65" s="11">
        <f>1-G65</f>
        <v>1</v>
      </c>
      <c r="G65" s="14">
        <v>0</v>
      </c>
      <c r="H65">
        <v>0</v>
      </c>
      <c r="I65">
        <v>1</v>
      </c>
      <c r="J65">
        <f>IF($I65,IF($G65,1,0),0)</f>
        <v>0</v>
      </c>
      <c r="K65">
        <f>IF($I65,IF($G65=0,1,0),0)</f>
        <v>1</v>
      </c>
      <c r="L65">
        <f>IF($I65=0,IF($G65,1,0),0)</f>
        <v>0</v>
      </c>
      <c r="M65">
        <f>IF($I65=0,IF($G65=0,1,0),0)</f>
        <v>0</v>
      </c>
      <c r="N65" s="8">
        <v>60</v>
      </c>
      <c r="O65">
        <v>0.27500000000000002</v>
      </c>
      <c r="P65" s="25">
        <v>0</v>
      </c>
      <c r="Q65">
        <f>AVERAGEIF($S$4:$S$900,'Sib Fractions'!B8,$X$4:$X$900)</f>
        <v>0</v>
      </c>
      <c r="R65">
        <f>COUNTIF($S$4:$S$900,'Sib Fractions'!B8)</f>
        <v>1</v>
      </c>
      <c r="S65">
        <v>0</v>
      </c>
      <c r="T65">
        <v>1.4109999999999999E-2</v>
      </c>
      <c r="U65">
        <v>1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</row>
    <row r="66" spans="1:55" ht="19" x14ac:dyDescent="0.25">
      <c r="A66" s="18" t="str">
        <f>LOOKUP(N66,Names!A:A,Names!B:B)</f>
        <v>Icard, Miss. Amelie</v>
      </c>
      <c r="B66" s="5" t="str">
        <f>INDEX(U$4:V$4,MATCH(1,U66:V66,0))</f>
        <v>Female</v>
      </c>
      <c r="C66" s="5" t="str">
        <f>INDEX(W$4:BC$4,MATCH(1,W66:BC66,0))</f>
        <v>1st</v>
      </c>
      <c r="D66" s="5" t="e">
        <f>INDEX(Z$4:AB$4,MATCH(1,Z66:AB66,0))</f>
        <v>#N/A</v>
      </c>
      <c r="E66" s="16" t="str">
        <f>INDEX(AD$4:BC$4,MATCH(1,AD66:BC66,0))</f>
        <v>A</v>
      </c>
      <c r="F66" s="11">
        <f>1-G66</f>
        <v>0</v>
      </c>
      <c r="G66" s="14">
        <v>1</v>
      </c>
      <c r="H66">
        <v>1</v>
      </c>
      <c r="I66">
        <v>1</v>
      </c>
      <c r="J66">
        <f>IF($I66,IF($G66,1,0),0)</f>
        <v>1</v>
      </c>
      <c r="K66">
        <f>IF($I66,IF($G66=0,1,0),0)</f>
        <v>0</v>
      </c>
      <c r="L66">
        <f>IF($I66=0,IF($G66,1,0),0)</f>
        <v>0</v>
      </c>
      <c r="M66">
        <f>IF($I66=0,IF($G66=0,1,0),0)</f>
        <v>0</v>
      </c>
      <c r="N66" s="8">
        <v>61</v>
      </c>
      <c r="O66">
        <v>0.47499999999999998</v>
      </c>
      <c r="P66" s="25">
        <v>0</v>
      </c>
      <c r="S66">
        <v>0</v>
      </c>
      <c r="T66">
        <v>0.15615000000000001</v>
      </c>
      <c r="U66">
        <v>0</v>
      </c>
      <c r="V66">
        <v>1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</row>
    <row r="67" spans="1:55" ht="19" x14ac:dyDescent="0.25">
      <c r="A67" s="18" t="str">
        <f>LOOKUP(N67,Names!A:A,Names!B:B)</f>
        <v>Harris, Mr. Henry Birkhardt</v>
      </c>
      <c r="B67" s="5" t="str">
        <f>INDEX(U$4:V$4,MATCH(1,U67:V67,0))</f>
        <v>Male</v>
      </c>
      <c r="C67" s="5" t="str">
        <f>INDEX(W$4:BC$4,MATCH(1,W67:BC67,0))</f>
        <v>1st</v>
      </c>
      <c r="D67" s="5" t="str">
        <f>INDEX(Z$4:AB$4,MATCH(1,Z67:AB67,0))</f>
        <v>Southhampton</v>
      </c>
      <c r="E67" s="16" t="str">
        <f>INDEX(AD$4:BC$4,MATCH(1,AD67:BC67,0))</f>
        <v>H</v>
      </c>
      <c r="F67" s="11">
        <f>1-G67</f>
        <v>1</v>
      </c>
      <c r="G67" s="14">
        <v>0</v>
      </c>
      <c r="H67">
        <v>0</v>
      </c>
      <c r="I67">
        <v>1</v>
      </c>
      <c r="J67">
        <f>IF($I67,IF($G67,1,0),0)</f>
        <v>0</v>
      </c>
      <c r="K67">
        <f>IF($I67,IF($G67=0,1,0),0)</f>
        <v>1</v>
      </c>
      <c r="L67">
        <f>IF($I67=0,IF($G67,1,0),0)</f>
        <v>0</v>
      </c>
      <c r="M67">
        <f>IF($I67=0,IF($G67=0,1,0),0)</f>
        <v>0</v>
      </c>
      <c r="N67" s="8">
        <v>62</v>
      </c>
      <c r="O67">
        <v>0.5625</v>
      </c>
      <c r="P67" s="25">
        <v>0.125</v>
      </c>
      <c r="Q67" s="13" t="s">
        <v>73</v>
      </c>
      <c r="R67" s="13" t="s">
        <v>70</v>
      </c>
      <c r="S67">
        <v>0</v>
      </c>
      <c r="T67">
        <v>0.16293199999999999</v>
      </c>
      <c r="U67">
        <v>1</v>
      </c>
      <c r="V67">
        <v>0</v>
      </c>
      <c r="W67">
        <v>1</v>
      </c>
      <c r="X67">
        <v>0</v>
      </c>
      <c r="Y67">
        <v>0</v>
      </c>
      <c r="Z67">
        <v>0</v>
      </c>
      <c r="AA67">
        <v>1</v>
      </c>
      <c r="AB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</row>
    <row r="68" spans="1:55" ht="19" x14ac:dyDescent="0.25">
      <c r="A68" s="18" t="str">
        <f>LOOKUP(N68,Names!A:A,Names!B:B)</f>
        <v>Skoog, Master. Harald</v>
      </c>
      <c r="B68" s="5" t="str">
        <f>INDEX(U$4:V$4,MATCH(1,U68:V68,0))</f>
        <v>Male</v>
      </c>
      <c r="C68" s="5" t="str">
        <f>INDEX(W$4:BC$4,MATCH(1,W68:BC68,0))</f>
        <v>3rd</v>
      </c>
      <c r="D68" s="5" t="str">
        <f>INDEX(Z$4:AB$4,MATCH(1,Z68:AB68,0))</f>
        <v>Southhampton</v>
      </c>
      <c r="E68" s="16" t="str">
        <f>INDEX(AD$4:BC$4,MATCH(1,AD68:BC68,0))</f>
        <v>H</v>
      </c>
      <c r="F68" s="11">
        <f>1-G68</f>
        <v>1</v>
      </c>
      <c r="G68" s="14">
        <v>0</v>
      </c>
      <c r="H68">
        <v>0</v>
      </c>
      <c r="I68">
        <v>1</v>
      </c>
      <c r="J68">
        <f>IF($I68,IF($G68,1,0),0)</f>
        <v>0</v>
      </c>
      <c r="K68">
        <f>IF($I68,IF($G68=0,1,0),0)</f>
        <v>1</v>
      </c>
      <c r="L68">
        <f>IF($I68=0,IF($G68,1,0),0)</f>
        <v>0</v>
      </c>
      <c r="M68">
        <f>IF($I68=0,IF($G68=0,1,0),0)</f>
        <v>0</v>
      </c>
      <c r="N68" s="8">
        <v>63</v>
      </c>
      <c r="O68">
        <v>0.05</v>
      </c>
      <c r="P68" s="25">
        <v>0.375</v>
      </c>
      <c r="Q68">
        <f>AVERAGEIF($P$5:$P$900,'Sib Fractions'!A2,$Y$5:$Y$900)</f>
        <v>0.57730263157894735</v>
      </c>
      <c r="R68">
        <f>COUNTIF($P$5:$P$900,'Sib Fractions'!A2)</f>
        <v>608</v>
      </c>
      <c r="S68">
        <v>0.33333299999999999</v>
      </c>
      <c r="T68">
        <v>5.4456999999999998E-2</v>
      </c>
      <c r="U68">
        <v>1</v>
      </c>
      <c r="V68">
        <v>0</v>
      </c>
      <c r="W68">
        <v>0</v>
      </c>
      <c r="X68">
        <v>0</v>
      </c>
      <c r="Y68">
        <v>1</v>
      </c>
      <c r="Z68">
        <v>0</v>
      </c>
      <c r="AA68">
        <v>1</v>
      </c>
      <c r="AB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</row>
    <row r="69" spans="1:55" ht="19" x14ac:dyDescent="0.25">
      <c r="A69" s="18" t="str">
        <f>LOOKUP(N69,Names!A:A,Names!B:B)</f>
        <v>Stewart, Mr. Albert A</v>
      </c>
      <c r="B69" s="5" t="str">
        <f>INDEX(U$4:V$4,MATCH(1,U69:V69,0))</f>
        <v>Male</v>
      </c>
      <c r="C69" s="5" t="str">
        <f>INDEX(W$4:BC$4,MATCH(1,W69:BC69,0))</f>
        <v>1st</v>
      </c>
      <c r="D69" s="5" t="str">
        <f>INDEX(Z$4:AB$4,MATCH(1,Z69:AB69,0))</f>
        <v>Cherbourg</v>
      </c>
      <c r="E69" s="16" t="str">
        <f>INDEX(AD$4:BC$4,MATCH(1,AD69:BC69,0))</f>
        <v>A</v>
      </c>
      <c r="F69" s="11">
        <f>1-G69</f>
        <v>1</v>
      </c>
      <c r="G69" s="14">
        <v>0</v>
      </c>
      <c r="H69">
        <v>0</v>
      </c>
      <c r="I69">
        <v>1</v>
      </c>
      <c r="J69">
        <f>IF($I69,IF($G69,1,0),0)</f>
        <v>0</v>
      </c>
      <c r="K69">
        <f>IF($I69,IF($G69=0,1,0),0)</f>
        <v>1</v>
      </c>
      <c r="L69">
        <f>IF($I69=0,IF($G69,1,0),0)</f>
        <v>0</v>
      </c>
      <c r="M69">
        <f>IF($I69=0,IF($G69=0,1,0),0)</f>
        <v>0</v>
      </c>
      <c r="N69" s="8">
        <v>64</v>
      </c>
      <c r="O69">
        <v>0</v>
      </c>
      <c r="P69" s="25">
        <v>0</v>
      </c>
      <c r="Q69">
        <f>AVERAGEIF($P$5:$P$900,'Sib Fractions'!A3,$Y$5:$Y$900)</f>
        <v>0.39712918660287083</v>
      </c>
      <c r="R69">
        <f>COUNTIF($P$5:$P$900,'Sib Fractions'!A3)</f>
        <v>209</v>
      </c>
      <c r="S69">
        <v>0</v>
      </c>
      <c r="T69">
        <v>5.4107000000000002E-2</v>
      </c>
      <c r="U69">
        <v>1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1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</row>
    <row r="70" spans="1:55" ht="19" x14ac:dyDescent="0.25">
      <c r="A70" s="18" t="str">
        <f>LOOKUP(N70,Names!A:A,Names!B:B)</f>
        <v>Moubarek, Master. Gerios</v>
      </c>
      <c r="B70" s="5" t="str">
        <f>INDEX(U$4:V$4,MATCH(1,U70:V70,0))</f>
        <v>Male</v>
      </c>
      <c r="C70" s="5" t="str">
        <f>INDEX(W$4:BC$4,MATCH(1,W70:BC70,0))</f>
        <v>3rd</v>
      </c>
      <c r="D70" s="5" t="str">
        <f>INDEX(Z$4:AB$4,MATCH(1,Z70:AB70,0))</f>
        <v>Cherbourg</v>
      </c>
      <c r="E70" s="16" t="str">
        <f>INDEX(AD$4:BC$4,MATCH(1,AD70:BC70,0))</f>
        <v>G</v>
      </c>
      <c r="F70" s="11">
        <f>1-G70</f>
        <v>0</v>
      </c>
      <c r="G70" s="14">
        <v>1</v>
      </c>
      <c r="H70">
        <v>0</v>
      </c>
      <c r="I70">
        <v>0</v>
      </c>
      <c r="J70">
        <f>IF($I70,IF($G70,1,0),0)</f>
        <v>0</v>
      </c>
      <c r="K70">
        <f>IF($I70,IF($G70=0,1,0),0)</f>
        <v>0</v>
      </c>
      <c r="L70">
        <f>IF($I70=0,IF($G70,1,0),0)</f>
        <v>1</v>
      </c>
      <c r="M70">
        <f>IF($I70=0,IF($G70=0,1,0),0)</f>
        <v>0</v>
      </c>
      <c r="N70" s="8">
        <v>65</v>
      </c>
      <c r="O70">
        <v>0</v>
      </c>
      <c r="P70" s="25">
        <v>0.125</v>
      </c>
      <c r="Q70">
        <f>AVERAGEIF($P$5:$P$900,'Sib Fractions'!A4,$Y$5:$Y$900)</f>
        <v>0.5357142857142857</v>
      </c>
      <c r="R70">
        <f>COUNTIF($P$5:$P$900,'Sib Fractions'!A4)</f>
        <v>28</v>
      </c>
      <c r="S70">
        <v>0.16666700000000001</v>
      </c>
      <c r="T70">
        <v>2.9758E-2</v>
      </c>
      <c r="U70">
        <v>1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</row>
    <row r="71" spans="1:55" ht="19" x14ac:dyDescent="0.25">
      <c r="A71" s="18" t="str">
        <f>LOOKUP(N71,Names!A:A,Names!B:B)</f>
        <v>Nye, Mrs. (Elizabeth Ramell)</v>
      </c>
      <c r="B71" s="5" t="str">
        <f>INDEX(U$4:V$4,MATCH(1,U71:V71,0))</f>
        <v>Female</v>
      </c>
      <c r="C71" s="5" t="str">
        <f>INDEX(W$4:BC$4,MATCH(1,W71:BC71,0))</f>
        <v>2nd</v>
      </c>
      <c r="D71" s="5" t="str">
        <f>INDEX(Z$4:AB$4,MATCH(1,Z71:AB71,0))</f>
        <v>Southhampton</v>
      </c>
      <c r="E71" s="16" t="str">
        <f>INDEX(AD$4:BC$4,MATCH(1,AD71:BC71,0))</f>
        <v>E</v>
      </c>
      <c r="F71" s="11">
        <f>1-G71</f>
        <v>0</v>
      </c>
      <c r="G71" s="14">
        <v>1</v>
      </c>
      <c r="H71">
        <v>1</v>
      </c>
      <c r="I71">
        <v>1</v>
      </c>
      <c r="J71">
        <f>IF($I71,IF($G71,1,0),0)</f>
        <v>1</v>
      </c>
      <c r="K71">
        <f>IF($I71,IF($G71=0,1,0),0)</f>
        <v>0</v>
      </c>
      <c r="L71">
        <f>IF($I71=0,IF($G71,1,0),0)</f>
        <v>0</v>
      </c>
      <c r="M71">
        <f>IF($I71=0,IF($G71=0,1,0),0)</f>
        <v>0</v>
      </c>
      <c r="N71" s="8">
        <v>66</v>
      </c>
      <c r="O71">
        <v>0.36249999999999999</v>
      </c>
      <c r="P71" s="25">
        <v>0</v>
      </c>
      <c r="Q71">
        <f>AVERAGEIF($P$5:$P$900,'Sib Fractions'!A5,$Y$5:$Y$900)</f>
        <v>0.75</v>
      </c>
      <c r="R71">
        <f>COUNTIF($P$5:$P$900,'Sib Fractions'!A5)</f>
        <v>16</v>
      </c>
      <c r="S71">
        <v>0</v>
      </c>
      <c r="T71">
        <v>2.0494999999999999E-2</v>
      </c>
      <c r="U71">
        <v>0</v>
      </c>
      <c r="V71">
        <v>1</v>
      </c>
      <c r="W71">
        <v>0</v>
      </c>
      <c r="X71">
        <v>1</v>
      </c>
      <c r="Y71">
        <v>0</v>
      </c>
      <c r="Z71">
        <v>0</v>
      </c>
      <c r="AA71">
        <v>1</v>
      </c>
      <c r="AB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</row>
    <row r="72" spans="1:55" ht="19" x14ac:dyDescent="0.25">
      <c r="A72" s="18" t="str">
        <f>LOOKUP(N72,Names!A:A,Names!B:B)</f>
        <v>Crease, Mr. Ernest James</v>
      </c>
      <c r="B72" s="5" t="str">
        <f>INDEX(U$4:V$4,MATCH(1,U72:V72,0))</f>
        <v>Male</v>
      </c>
      <c r="C72" s="5" t="str">
        <f>INDEX(W$4:BC$4,MATCH(1,W72:BC72,0))</f>
        <v>3rd</v>
      </c>
      <c r="D72" s="5" t="str">
        <f>INDEX(Z$4:AB$4,MATCH(1,Z72:AB72,0))</f>
        <v>Southhampton</v>
      </c>
      <c r="E72" s="16" t="str">
        <f>INDEX(AD$4:BC$4,MATCH(1,AD72:BC72,0))</f>
        <v>E</v>
      </c>
      <c r="F72" s="11">
        <f>1-G72</f>
        <v>1</v>
      </c>
      <c r="G72" s="14">
        <v>0</v>
      </c>
      <c r="H72">
        <v>0</v>
      </c>
      <c r="I72">
        <v>1</v>
      </c>
      <c r="J72">
        <f>IF($I72,IF($G72,1,0),0)</f>
        <v>0</v>
      </c>
      <c r="K72">
        <f>IF($I72,IF($G72=0,1,0),0)</f>
        <v>1</v>
      </c>
      <c r="L72">
        <f>IF($I72=0,IF($G72,1,0),0)</f>
        <v>0</v>
      </c>
      <c r="M72">
        <f>IF($I72=0,IF($G72=0,1,0),0)</f>
        <v>0</v>
      </c>
      <c r="N72" s="8">
        <v>67</v>
      </c>
      <c r="O72">
        <v>0.23749999999999999</v>
      </c>
      <c r="P72" s="25">
        <v>0</v>
      </c>
      <c r="Q72">
        <f>AVERAGEIF($P$5:$P$900,'Sib Fractions'!A6,$Y$5:$Y$900)</f>
        <v>1</v>
      </c>
      <c r="R72">
        <f>COUNTIF($P$5:$P$900,'Sib Fractions'!A6)</f>
        <v>18</v>
      </c>
      <c r="S72">
        <v>0</v>
      </c>
      <c r="T72">
        <v>1.5924000000000001E-2</v>
      </c>
      <c r="U72">
        <v>1</v>
      </c>
      <c r="V72">
        <v>0</v>
      </c>
      <c r="W72">
        <v>0</v>
      </c>
      <c r="X72">
        <v>0</v>
      </c>
      <c r="Y72">
        <v>1</v>
      </c>
      <c r="Z72">
        <v>0</v>
      </c>
      <c r="AA72">
        <v>1</v>
      </c>
      <c r="AB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</row>
    <row r="73" spans="1:55" ht="19" x14ac:dyDescent="0.25">
      <c r="A73" s="18" t="str">
        <f>LOOKUP(N73,Names!A:A,Names!B:B)</f>
        <v>Andersson, Miss. Erna Alexandra</v>
      </c>
      <c r="B73" s="5" t="str">
        <f>INDEX(U$4:V$4,MATCH(1,U73:V73,0))</f>
        <v>Female</v>
      </c>
      <c r="C73" s="5" t="str">
        <f>INDEX(W$4:BC$4,MATCH(1,W73:BC73,0))</f>
        <v>3rd</v>
      </c>
      <c r="D73" s="5" t="str">
        <f>INDEX(Z$4:AB$4,MATCH(1,Z73:AB73,0))</f>
        <v>Southhampton</v>
      </c>
      <c r="E73" s="16" t="str">
        <f>INDEX(AD$4:BC$4,MATCH(1,AD73:BC73,0))</f>
        <v>E</v>
      </c>
      <c r="F73" s="11">
        <f>1-G73</f>
        <v>0</v>
      </c>
      <c r="G73" s="14">
        <v>1</v>
      </c>
      <c r="H73">
        <v>0</v>
      </c>
      <c r="I73">
        <v>0</v>
      </c>
      <c r="J73">
        <f>IF($I73,IF($G73,1,0),0)</f>
        <v>0</v>
      </c>
      <c r="K73">
        <f>IF($I73,IF($G73=0,1,0),0)</f>
        <v>0</v>
      </c>
      <c r="L73">
        <f>IF($I73=0,IF($G73,1,0),0)</f>
        <v>1</v>
      </c>
      <c r="M73">
        <f>IF($I73=0,IF($G73=0,1,0),0)</f>
        <v>0</v>
      </c>
      <c r="N73" s="8">
        <v>68</v>
      </c>
      <c r="O73">
        <v>0.21249999999999999</v>
      </c>
      <c r="P73" s="25">
        <v>0.5</v>
      </c>
      <c r="Q73">
        <f>AVERAGEIF($P$5:$P$900,'Sib Fractions'!A7,$Y$5:$Y$900)</f>
        <v>1</v>
      </c>
      <c r="R73">
        <f>COUNTIF($P$5:$P$900,'Sib Fractions'!A7)</f>
        <v>5</v>
      </c>
      <c r="S73">
        <v>0.33333299999999999</v>
      </c>
      <c r="T73">
        <v>1.5469E-2</v>
      </c>
      <c r="U73">
        <v>0</v>
      </c>
      <c r="V73">
        <v>1</v>
      </c>
      <c r="W73">
        <v>0</v>
      </c>
      <c r="X73">
        <v>0</v>
      </c>
      <c r="Y73">
        <v>1</v>
      </c>
      <c r="Z73">
        <v>0</v>
      </c>
      <c r="AA73">
        <v>1</v>
      </c>
      <c r="AB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</row>
    <row r="74" spans="1:55" ht="19" x14ac:dyDescent="0.25">
      <c r="A74" s="18" t="str">
        <f>LOOKUP(N74,Names!A:A,Names!B:B)</f>
        <v>Kink, Mr. Vincenz</v>
      </c>
      <c r="B74" s="5" t="str">
        <f>INDEX(U$4:V$4,MATCH(1,U74:V74,0))</f>
        <v>Male</v>
      </c>
      <c r="C74" s="5" t="str">
        <f>INDEX(W$4:BC$4,MATCH(1,W74:BC74,0))</f>
        <v>3rd</v>
      </c>
      <c r="D74" s="5" t="str">
        <f>INDEX(Z$4:AB$4,MATCH(1,Z74:AB74,0))</f>
        <v>Southhampton</v>
      </c>
      <c r="E74" s="16" t="str">
        <f>INDEX(AD$4:BC$4,MATCH(1,AD74:BC74,0))</f>
        <v>V</v>
      </c>
      <c r="F74" s="11">
        <f>1-G74</f>
        <v>1</v>
      </c>
      <c r="G74" s="14">
        <v>0</v>
      </c>
      <c r="H74">
        <v>0</v>
      </c>
      <c r="I74">
        <v>1</v>
      </c>
      <c r="J74">
        <f>IF($I74,IF($G74,1,0),0)</f>
        <v>0</v>
      </c>
      <c r="K74">
        <f>IF($I74,IF($G74=0,1,0),0)</f>
        <v>1</v>
      </c>
      <c r="L74">
        <f>IF($I74=0,IF($G74,1,0),0)</f>
        <v>0</v>
      </c>
      <c r="M74">
        <f>IF($I74=0,IF($G74=0,1,0),0)</f>
        <v>0</v>
      </c>
      <c r="N74" s="8">
        <v>69</v>
      </c>
      <c r="O74">
        <v>0.32500000000000001</v>
      </c>
      <c r="P74" s="25">
        <v>0.25</v>
      </c>
      <c r="Q74" t="e">
        <f>AVERAGEIF($P$5:$P$900,'Sib Fractions'!A8,$Y$5:$Y$900)</f>
        <v>#DIV/0!</v>
      </c>
      <c r="R74">
        <f>COUNTIF($P$5:$P$900,'Sib Fractions'!A8)</f>
        <v>0</v>
      </c>
      <c r="S74">
        <v>0</v>
      </c>
      <c r="T74">
        <v>1.6907999999999999E-2</v>
      </c>
      <c r="U74">
        <v>1</v>
      </c>
      <c r="V74">
        <v>0</v>
      </c>
      <c r="W74">
        <v>0</v>
      </c>
      <c r="X74">
        <v>0</v>
      </c>
      <c r="Y74">
        <v>1</v>
      </c>
      <c r="Z74">
        <v>0</v>
      </c>
      <c r="AA74">
        <v>1</v>
      </c>
      <c r="AB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0</v>
      </c>
    </row>
    <row r="75" spans="1:55" ht="19" x14ac:dyDescent="0.25">
      <c r="A75" s="18" t="str">
        <f>LOOKUP(N75,Names!A:A,Names!B:B)</f>
        <v>Jenkin, Mr. Stephen Curnow</v>
      </c>
      <c r="B75" s="5" t="str">
        <f>INDEX(U$4:V$4,MATCH(1,U75:V75,0))</f>
        <v>Male</v>
      </c>
      <c r="C75" s="5" t="str">
        <f>INDEX(W$4:BC$4,MATCH(1,W75:BC75,0))</f>
        <v>2nd</v>
      </c>
      <c r="D75" s="5" t="str">
        <f>INDEX(Z$4:AB$4,MATCH(1,Z75:AB75,0))</f>
        <v>Southhampton</v>
      </c>
      <c r="E75" s="16" t="str">
        <f>INDEX(AD$4:BC$4,MATCH(1,AD75:BC75,0))</f>
        <v>S</v>
      </c>
      <c r="F75" s="11">
        <f>1-G75</f>
        <v>1</v>
      </c>
      <c r="G75" s="14">
        <v>0</v>
      </c>
      <c r="H75">
        <v>0</v>
      </c>
      <c r="I75">
        <v>1</v>
      </c>
      <c r="J75">
        <f>IF($I75,IF($G75,1,0),0)</f>
        <v>0</v>
      </c>
      <c r="K75">
        <f>IF($I75,IF($G75=0,1,0),0)</f>
        <v>1</v>
      </c>
      <c r="L75">
        <f>IF($I75=0,IF($G75,1,0),0)</f>
        <v>0</v>
      </c>
      <c r="M75">
        <f>IF($I75=0,IF($G75=0,1,0),0)</f>
        <v>0</v>
      </c>
      <c r="N75" s="8">
        <v>70</v>
      </c>
      <c r="O75">
        <v>0.4</v>
      </c>
      <c r="P75" s="25">
        <v>0</v>
      </c>
      <c r="Q75" t="e">
        <f>AVERAGEIF($P$5:$P$900,'Sib Fractions'!A9,$Y$5:$Y$900)</f>
        <v>#DIV/0!</v>
      </c>
      <c r="R75">
        <f>COUNTIF($P$5:$P$900,'Sib Fractions'!A9)</f>
        <v>0</v>
      </c>
      <c r="S75">
        <v>0</v>
      </c>
      <c r="T75">
        <v>2.0494999999999999E-2</v>
      </c>
      <c r="U75">
        <v>1</v>
      </c>
      <c r="V75">
        <v>0</v>
      </c>
      <c r="W75">
        <v>0</v>
      </c>
      <c r="X75">
        <v>1</v>
      </c>
      <c r="Y75">
        <v>0</v>
      </c>
      <c r="Z75">
        <v>0</v>
      </c>
      <c r="AA75">
        <v>1</v>
      </c>
      <c r="AB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</row>
    <row r="76" spans="1:55" ht="19" x14ac:dyDescent="0.25">
      <c r="A76" s="18" t="str">
        <f>LOOKUP(N76,Names!A:A,Names!B:B)</f>
        <v>Goodwin, Miss. Lillian Amy</v>
      </c>
      <c r="B76" s="5" t="str">
        <f>INDEX(U$4:V$4,MATCH(1,U76:V76,0))</f>
        <v>Female</v>
      </c>
      <c r="C76" s="5" t="str">
        <f>INDEX(W$4:BC$4,MATCH(1,W76:BC76,0))</f>
        <v>3rd</v>
      </c>
      <c r="D76" s="5" t="str">
        <f>INDEX(Z$4:AB$4,MATCH(1,Z76:AB76,0))</f>
        <v>Southhampton</v>
      </c>
      <c r="E76" s="16" t="str">
        <f>INDEX(AD$4:BC$4,MATCH(1,AD76:BC76,0))</f>
        <v>L</v>
      </c>
      <c r="F76" s="11">
        <f>1-G76</f>
        <v>1</v>
      </c>
      <c r="G76" s="14">
        <v>0</v>
      </c>
      <c r="H76">
        <v>1</v>
      </c>
      <c r="I76">
        <v>0</v>
      </c>
      <c r="J76">
        <f>IF($I76,IF($G76,1,0),0)</f>
        <v>0</v>
      </c>
      <c r="K76">
        <f>IF($I76,IF($G76=0,1,0),0)</f>
        <v>0</v>
      </c>
      <c r="L76">
        <f>IF($I76=0,IF($G76,1,0),0)</f>
        <v>0</v>
      </c>
      <c r="M76">
        <f>IF($I76=0,IF($G76=0,1,0),0)</f>
        <v>1</v>
      </c>
      <c r="N76" s="8">
        <v>71</v>
      </c>
      <c r="O76">
        <v>0.2</v>
      </c>
      <c r="P76" s="25">
        <v>0.625</v>
      </c>
      <c r="Q76">
        <f>AVERAGEIF($P$5:$P$900,'Sib Fractions'!A10,$Y$5:$Y$900)</f>
        <v>1</v>
      </c>
      <c r="R76">
        <f>COUNTIF($P$5:$P$900,'Sib Fractions'!A10)</f>
        <v>7</v>
      </c>
      <c r="S76">
        <v>0.33333299999999999</v>
      </c>
      <c r="T76">
        <v>9.1542999999999999E-2</v>
      </c>
      <c r="U76">
        <v>0</v>
      </c>
      <c r="V76">
        <v>1</v>
      </c>
      <c r="W76">
        <v>0</v>
      </c>
      <c r="X76">
        <v>0</v>
      </c>
      <c r="Y76">
        <v>1</v>
      </c>
      <c r="Z76">
        <v>0</v>
      </c>
      <c r="AA76">
        <v>1</v>
      </c>
      <c r="AB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</row>
    <row r="77" spans="1:55" ht="19" x14ac:dyDescent="0.25">
      <c r="A77" s="18" t="str">
        <f>LOOKUP(N77,Names!A:A,Names!B:B)</f>
        <v>Hood, Mr. Ambrose Jr</v>
      </c>
      <c r="B77" s="5" t="str">
        <f>INDEX(U$4:V$4,MATCH(1,U77:V77,0))</f>
        <v>Male</v>
      </c>
      <c r="C77" s="5" t="str">
        <f>INDEX(W$4:BC$4,MATCH(1,W77:BC77,0))</f>
        <v>2nd</v>
      </c>
      <c r="D77" s="5" t="str">
        <f>INDEX(Z$4:AB$4,MATCH(1,Z77:AB77,0))</f>
        <v>Southhampton</v>
      </c>
      <c r="E77" s="16" t="str">
        <f>INDEX(AD$4:BC$4,MATCH(1,AD77:BC77,0))</f>
        <v>A</v>
      </c>
      <c r="F77" s="11">
        <f>1-G77</f>
        <v>1</v>
      </c>
      <c r="G77" s="14">
        <v>0</v>
      </c>
      <c r="H77">
        <v>0</v>
      </c>
      <c r="I77">
        <v>1</v>
      </c>
      <c r="J77">
        <f>IF($I77,IF($G77,1,0),0)</f>
        <v>0</v>
      </c>
      <c r="K77">
        <f>IF($I77,IF($G77=0,1,0),0)</f>
        <v>1</v>
      </c>
      <c r="L77">
        <f>IF($I77=0,IF($G77,1,0),0)</f>
        <v>0</v>
      </c>
      <c r="M77">
        <f>IF($I77=0,IF($G77=0,1,0),0)</f>
        <v>0</v>
      </c>
      <c r="N77" s="8">
        <v>72</v>
      </c>
      <c r="O77">
        <v>0.26250000000000001</v>
      </c>
      <c r="P77" s="25">
        <v>0</v>
      </c>
      <c r="S77">
        <v>0</v>
      </c>
      <c r="T77">
        <v>0.14346200000000001</v>
      </c>
      <c r="U77">
        <v>1</v>
      </c>
      <c r="V77">
        <v>0</v>
      </c>
      <c r="W77">
        <v>0</v>
      </c>
      <c r="X77">
        <v>1</v>
      </c>
      <c r="Y77">
        <v>0</v>
      </c>
      <c r="Z77">
        <v>0</v>
      </c>
      <c r="AA77">
        <v>1</v>
      </c>
      <c r="AB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</row>
    <row r="78" spans="1:55" ht="19" x14ac:dyDescent="0.25">
      <c r="A78" s="18" t="str">
        <f>LOOKUP(N78,Names!A:A,Names!B:B)</f>
        <v>Chronopoulos, Mr. Apostolos</v>
      </c>
      <c r="B78" s="5" t="str">
        <f>INDEX(U$4:V$4,MATCH(1,U78:V78,0))</f>
        <v>Male</v>
      </c>
      <c r="C78" s="5" t="str">
        <f>INDEX(W$4:BC$4,MATCH(1,W78:BC78,0))</f>
        <v>3rd</v>
      </c>
      <c r="D78" s="5" t="str">
        <f>INDEX(Z$4:AB$4,MATCH(1,Z78:AB78,0))</f>
        <v>Cherbourg</v>
      </c>
      <c r="E78" s="16" t="str">
        <f>INDEX(AD$4:BC$4,MATCH(1,AD78:BC78,0))</f>
        <v>A</v>
      </c>
      <c r="F78" s="11">
        <f>1-G78</f>
        <v>1</v>
      </c>
      <c r="G78" s="14">
        <v>0</v>
      </c>
      <c r="H78">
        <v>0</v>
      </c>
      <c r="I78">
        <v>1</v>
      </c>
      <c r="J78">
        <f>IF($I78,IF($G78,1,0),0)</f>
        <v>0</v>
      </c>
      <c r="K78">
        <f>IF($I78,IF($G78=0,1,0),0)</f>
        <v>1</v>
      </c>
      <c r="L78">
        <f>IF($I78=0,IF($G78,1,0),0)</f>
        <v>0</v>
      </c>
      <c r="M78">
        <f>IF($I78=0,IF($G78=0,1,0),0)</f>
        <v>0</v>
      </c>
      <c r="N78" s="8">
        <v>73</v>
      </c>
      <c r="O78">
        <v>0.32500000000000001</v>
      </c>
      <c r="P78" s="25">
        <v>0.125</v>
      </c>
      <c r="Q78" s="13" t="s">
        <v>73</v>
      </c>
      <c r="R78" s="13" t="s">
        <v>71</v>
      </c>
      <c r="S78">
        <v>0</v>
      </c>
      <c r="T78">
        <v>2.8212999999999998E-2</v>
      </c>
      <c r="U78">
        <v>1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1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</row>
    <row r="79" spans="1:55" ht="19" x14ac:dyDescent="0.25">
      <c r="A79" s="18" t="str">
        <f>LOOKUP(N79,Names!A:A,Names!B:B)</f>
        <v>Bing, Mr. Lee</v>
      </c>
      <c r="B79" s="5" t="str">
        <f>INDEX(U$4:V$4,MATCH(1,U79:V79,0))</f>
        <v>Male</v>
      </c>
      <c r="C79" s="5" t="str">
        <f>INDEX(W$4:BC$4,MATCH(1,W79:BC79,0))</f>
        <v>3rd</v>
      </c>
      <c r="D79" s="5" t="str">
        <f>INDEX(Z$4:AB$4,MATCH(1,Z79:AB79,0))</f>
        <v>Southhampton</v>
      </c>
      <c r="E79" s="16" t="str">
        <f>INDEX(AD$4:BC$4,MATCH(1,AD79:BC79,0))</f>
        <v>L</v>
      </c>
      <c r="F79" s="11">
        <f>1-G79</f>
        <v>0</v>
      </c>
      <c r="G79" s="14">
        <v>1</v>
      </c>
      <c r="H79">
        <v>0</v>
      </c>
      <c r="I79">
        <v>0</v>
      </c>
      <c r="J79">
        <f>IF($I79,IF($G79,1,0),0)</f>
        <v>0</v>
      </c>
      <c r="K79">
        <f>IF($I79,IF($G79=0,1,0),0)</f>
        <v>0</v>
      </c>
      <c r="L79">
        <f>IF($I79=0,IF($G79,1,0),0)</f>
        <v>1</v>
      </c>
      <c r="M79">
        <f>IF($I79=0,IF($G79=0,1,0),0)</f>
        <v>0</v>
      </c>
      <c r="N79" s="8">
        <v>74</v>
      </c>
      <c r="O79">
        <v>0.4</v>
      </c>
      <c r="P79" s="25">
        <v>0</v>
      </c>
      <c r="Q79">
        <f>AVERAGEIF($S$4:$S$900,'Sib Fractions'!B2,$Y$4:$Y$900)</f>
        <v>0.56194690265486724</v>
      </c>
      <c r="R79">
        <f>COUNTIF($S$4:$S$900,'Sib Fractions'!B2)</f>
        <v>678</v>
      </c>
      <c r="S79">
        <v>0</v>
      </c>
      <c r="T79">
        <v>0.110272</v>
      </c>
      <c r="U79">
        <v>1</v>
      </c>
      <c r="V79">
        <v>0</v>
      </c>
      <c r="W79">
        <v>0</v>
      </c>
      <c r="X79">
        <v>0</v>
      </c>
      <c r="Y79">
        <v>1</v>
      </c>
      <c r="Z79">
        <v>0</v>
      </c>
      <c r="AA79">
        <v>1</v>
      </c>
      <c r="AB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</row>
    <row r="80" spans="1:55" ht="19" x14ac:dyDescent="0.25">
      <c r="A80" s="18" t="str">
        <f>LOOKUP(N80,Names!A:A,Names!B:B)</f>
        <v>Moen, Mr. Sigurd Hansen</v>
      </c>
      <c r="B80" s="5" t="str">
        <f>INDEX(U$4:V$4,MATCH(1,U80:V80,0))</f>
        <v>Male</v>
      </c>
      <c r="C80" s="5" t="str">
        <f>INDEX(W$4:BC$4,MATCH(1,W80:BC80,0))</f>
        <v>3rd</v>
      </c>
      <c r="D80" s="5" t="str">
        <f>INDEX(Z$4:AB$4,MATCH(1,Z80:AB80,0))</f>
        <v>Southhampton</v>
      </c>
      <c r="E80" s="16" t="str">
        <f>INDEX(AD$4:BC$4,MATCH(1,AD80:BC80,0))</f>
        <v>S</v>
      </c>
      <c r="F80" s="11">
        <f>1-G80</f>
        <v>1</v>
      </c>
      <c r="G80" s="14">
        <v>0</v>
      </c>
      <c r="H80">
        <v>0</v>
      </c>
      <c r="I80">
        <v>1</v>
      </c>
      <c r="J80">
        <f>IF($I80,IF($G80,1,0),0)</f>
        <v>0</v>
      </c>
      <c r="K80">
        <f>IF($I80,IF($G80=0,1,0),0)</f>
        <v>1</v>
      </c>
      <c r="L80">
        <f>IF($I80=0,IF($G80,1,0),0)</f>
        <v>0</v>
      </c>
      <c r="M80">
        <f>IF($I80=0,IF($G80=0,1,0),0)</f>
        <v>0</v>
      </c>
      <c r="N80" s="8">
        <v>75</v>
      </c>
      <c r="O80">
        <v>0.3125</v>
      </c>
      <c r="P80" s="25">
        <v>0</v>
      </c>
      <c r="Q80">
        <f>AVERAGEIF($S$4:$S$900,'Sib Fractions'!B3,$Y$4:$Y$900)</f>
        <v>0.46610169491525422</v>
      </c>
      <c r="R80">
        <f>COUNTIF($S$4:$S$900,'Sib Fractions'!B3)</f>
        <v>118</v>
      </c>
      <c r="S80">
        <v>0</v>
      </c>
      <c r="T80">
        <v>1.4932000000000001E-2</v>
      </c>
      <c r="U80">
        <v>1</v>
      </c>
      <c r="V80">
        <v>0</v>
      </c>
      <c r="W80">
        <v>0</v>
      </c>
      <c r="X80">
        <v>0</v>
      </c>
      <c r="Y80">
        <v>1</v>
      </c>
      <c r="Z80">
        <v>0</v>
      </c>
      <c r="AA80">
        <v>1</v>
      </c>
      <c r="AB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</row>
    <row r="81" spans="1:55" ht="19" x14ac:dyDescent="0.25">
      <c r="A81" s="18" t="str">
        <f>LOOKUP(N81,Names!A:A,Names!B:B)</f>
        <v>Staneff, Mr. Ivan</v>
      </c>
      <c r="B81" s="5" t="str">
        <f>INDEX(U$4:V$4,MATCH(1,U81:V81,0))</f>
        <v>Male</v>
      </c>
      <c r="C81" s="5" t="str">
        <f>INDEX(W$4:BC$4,MATCH(1,W81:BC81,0))</f>
        <v>3rd</v>
      </c>
      <c r="D81" s="5" t="str">
        <f>INDEX(Z$4:AB$4,MATCH(1,Z81:AB81,0))</f>
        <v>Southhampton</v>
      </c>
      <c r="E81" s="16" t="str">
        <f>INDEX(AD$4:BC$4,MATCH(1,AD81:BC81,0))</f>
        <v>I</v>
      </c>
      <c r="F81" s="11">
        <f>1-G81</f>
        <v>1</v>
      </c>
      <c r="G81" s="14">
        <v>0</v>
      </c>
      <c r="H81">
        <v>0</v>
      </c>
      <c r="I81">
        <v>1</v>
      </c>
      <c r="J81">
        <f>IF($I81,IF($G81,1,0),0)</f>
        <v>0</v>
      </c>
      <c r="K81">
        <f>IF($I81,IF($G81=0,1,0),0)</f>
        <v>1</v>
      </c>
      <c r="L81">
        <f>IF($I81=0,IF($G81,1,0),0)</f>
        <v>0</v>
      </c>
      <c r="M81">
        <f>IF($I81=0,IF($G81=0,1,0),0)</f>
        <v>0</v>
      </c>
      <c r="N81" s="8">
        <v>76</v>
      </c>
      <c r="O81">
        <v>0</v>
      </c>
      <c r="P81" s="25">
        <v>0</v>
      </c>
      <c r="Q81">
        <f>AVERAGEIF($S$4:$S$900,'Sib Fractions'!B4,$Y$4:$Y$900)</f>
        <v>0.53749999999999998</v>
      </c>
      <c r="R81">
        <f>COUNTIF($S$4:$S$900,'Sib Fractions'!B4)</f>
        <v>80</v>
      </c>
      <c r="S81">
        <v>0</v>
      </c>
      <c r="T81">
        <v>1.5412E-2</v>
      </c>
      <c r="U81">
        <v>1</v>
      </c>
      <c r="V81">
        <v>0</v>
      </c>
      <c r="W81">
        <v>0</v>
      </c>
      <c r="X81">
        <v>0</v>
      </c>
      <c r="Y81">
        <v>1</v>
      </c>
      <c r="Z81">
        <v>0</v>
      </c>
      <c r="AA81">
        <v>1</v>
      </c>
      <c r="AB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</row>
    <row r="82" spans="1:55" ht="19" x14ac:dyDescent="0.25">
      <c r="A82" s="18" t="str">
        <f>LOOKUP(N82,Names!A:A,Names!B:B)</f>
        <v>Moutal, Mr. Rahamin Haim</v>
      </c>
      <c r="B82" s="5" t="str">
        <f>INDEX(U$4:V$4,MATCH(1,U82:V82,0))</f>
        <v>Male</v>
      </c>
      <c r="C82" s="5" t="str">
        <f>INDEX(W$4:BC$4,MATCH(1,W82:BC82,0))</f>
        <v>3rd</v>
      </c>
      <c r="D82" s="5" t="str">
        <f>INDEX(Z$4:AB$4,MATCH(1,Z82:AB82,0))</f>
        <v>Southhampton</v>
      </c>
      <c r="E82" s="16" t="str">
        <f>INDEX(AD$4:BC$4,MATCH(1,AD82:BC82,0))</f>
        <v>R</v>
      </c>
      <c r="F82" s="11">
        <f>1-G82</f>
        <v>1</v>
      </c>
      <c r="G82" s="14">
        <v>0</v>
      </c>
      <c r="H82">
        <v>0</v>
      </c>
      <c r="I82">
        <v>1</v>
      </c>
      <c r="J82">
        <f>IF($I82,IF($G82,1,0),0)</f>
        <v>0</v>
      </c>
      <c r="K82">
        <f>IF($I82,IF($G82=0,1,0),0)</f>
        <v>1</v>
      </c>
      <c r="L82">
        <f>IF($I82=0,IF($G82,1,0),0)</f>
        <v>0</v>
      </c>
      <c r="M82">
        <f>IF($I82=0,IF($G82=0,1,0),0)</f>
        <v>0</v>
      </c>
      <c r="N82" s="8">
        <v>77</v>
      </c>
      <c r="O82">
        <v>0</v>
      </c>
      <c r="P82" s="25">
        <v>0</v>
      </c>
      <c r="Q82">
        <f>AVERAGEIF($S$4:$S$900,'Sib Fractions'!B5,$Y$4:$Y$900)</f>
        <v>0.6</v>
      </c>
      <c r="R82">
        <f>COUNTIF($S$4:$S$900,'Sib Fractions'!B5)</f>
        <v>5</v>
      </c>
      <c r="S82">
        <v>0</v>
      </c>
      <c r="T82">
        <v>1.5713000000000001E-2</v>
      </c>
      <c r="U82">
        <v>1</v>
      </c>
      <c r="V82">
        <v>0</v>
      </c>
      <c r="W82">
        <v>0</v>
      </c>
      <c r="X82">
        <v>0</v>
      </c>
      <c r="Y82">
        <v>1</v>
      </c>
      <c r="Z82">
        <v>0</v>
      </c>
      <c r="AA82">
        <v>1</v>
      </c>
      <c r="AB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</row>
    <row r="83" spans="1:55" ht="19" x14ac:dyDescent="0.25">
      <c r="A83" s="18" t="str">
        <f>LOOKUP(N83,Names!A:A,Names!B:B)</f>
        <v>Caldwell, Master. Alden Gates</v>
      </c>
      <c r="B83" s="5" t="str">
        <f>INDEX(U$4:V$4,MATCH(1,U83:V83,0))</f>
        <v>Male</v>
      </c>
      <c r="C83" s="5" t="str">
        <f>INDEX(W$4:BC$4,MATCH(1,W83:BC83,0))</f>
        <v>2nd</v>
      </c>
      <c r="D83" s="5" t="str">
        <f>INDEX(Z$4:AB$4,MATCH(1,Z83:AB83,0))</f>
        <v>Southhampton</v>
      </c>
      <c r="E83" s="16" t="str">
        <f>INDEX(AD$4:BC$4,MATCH(1,AD83:BC83,0))</f>
        <v>A</v>
      </c>
      <c r="F83" s="11">
        <f>1-G83</f>
        <v>0</v>
      </c>
      <c r="G83" s="14">
        <v>1</v>
      </c>
      <c r="H83">
        <v>0</v>
      </c>
      <c r="I83">
        <v>0</v>
      </c>
      <c r="J83">
        <f>IF($I83,IF($G83,1,0),0)</f>
        <v>0</v>
      </c>
      <c r="K83">
        <f>IF($I83,IF($G83=0,1,0),0)</f>
        <v>0</v>
      </c>
      <c r="L83">
        <f>IF($I83=0,IF($G83,1,0),0)</f>
        <v>1</v>
      </c>
      <c r="M83">
        <f>IF($I83=0,IF($G83=0,1,0),0)</f>
        <v>0</v>
      </c>
      <c r="N83" s="8">
        <v>78</v>
      </c>
      <c r="O83">
        <v>1.0375000000000001E-2</v>
      </c>
      <c r="P83" s="25">
        <v>0</v>
      </c>
      <c r="Q83">
        <f>AVERAGEIF($S$4:$S$900,'Sib Fractions'!B6,$Y$4:$Y$900)</f>
        <v>0.75</v>
      </c>
      <c r="R83">
        <f>COUNTIF($S$4:$S$900,'Sib Fractions'!B6)</f>
        <v>4</v>
      </c>
      <c r="S83">
        <v>0.33333299999999999</v>
      </c>
      <c r="T83">
        <v>5.6604000000000002E-2</v>
      </c>
      <c r="U83">
        <v>1</v>
      </c>
      <c r="V83">
        <v>0</v>
      </c>
      <c r="W83">
        <v>0</v>
      </c>
      <c r="X83">
        <v>1</v>
      </c>
      <c r="Y83">
        <v>0</v>
      </c>
      <c r="Z83">
        <v>0</v>
      </c>
      <c r="AA83">
        <v>1</v>
      </c>
      <c r="AB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</row>
    <row r="84" spans="1:55" ht="19" x14ac:dyDescent="0.25">
      <c r="A84" s="18" t="str">
        <f>LOOKUP(N84,Names!A:A,Names!B:B)</f>
        <v>Dowdell, Miss. Elizabeth</v>
      </c>
      <c r="B84" s="5" t="str">
        <f>INDEX(U$4:V$4,MATCH(1,U84:V84,0))</f>
        <v>Female</v>
      </c>
      <c r="C84" s="5" t="str">
        <f>INDEX(W$4:BC$4,MATCH(1,W84:BC84,0))</f>
        <v>3rd</v>
      </c>
      <c r="D84" s="5" t="str">
        <f>INDEX(Z$4:AB$4,MATCH(1,Z84:AB84,0))</f>
        <v>Southhampton</v>
      </c>
      <c r="E84" s="16" t="str">
        <f>INDEX(AD$4:BC$4,MATCH(1,AD84:BC84,0))</f>
        <v>E</v>
      </c>
      <c r="F84" s="11">
        <f>1-G84</f>
        <v>0</v>
      </c>
      <c r="G84" s="14">
        <v>1</v>
      </c>
      <c r="H84">
        <v>1</v>
      </c>
      <c r="I84">
        <v>1</v>
      </c>
      <c r="J84">
        <f>IF($I84,IF($G84,1,0),0)</f>
        <v>1</v>
      </c>
      <c r="K84">
        <f>IF($I84,IF($G84=0,1,0),0)</f>
        <v>0</v>
      </c>
      <c r="L84">
        <f>IF($I84=0,IF($G84,1,0),0)</f>
        <v>0</v>
      </c>
      <c r="M84">
        <f>IF($I84=0,IF($G84=0,1,0),0)</f>
        <v>0</v>
      </c>
      <c r="N84" s="8">
        <v>79</v>
      </c>
      <c r="O84">
        <v>0.375</v>
      </c>
      <c r="P84" s="25">
        <v>0</v>
      </c>
      <c r="Q84">
        <f>AVERAGEIF($S$4:$S$900,'Sib Fractions'!B7,$Y$4:$Y$900)</f>
        <v>1</v>
      </c>
      <c r="R84">
        <f>COUNTIF($S$4:$S$900,'Sib Fractions'!B7)</f>
        <v>5</v>
      </c>
      <c r="S84">
        <v>0</v>
      </c>
      <c r="T84">
        <v>2.435E-2</v>
      </c>
      <c r="U84">
        <v>0</v>
      </c>
      <c r="V84">
        <v>1</v>
      </c>
      <c r="W84">
        <v>0</v>
      </c>
      <c r="X84">
        <v>0</v>
      </c>
      <c r="Y84">
        <v>1</v>
      </c>
      <c r="Z84">
        <v>0</v>
      </c>
      <c r="AA84">
        <v>1</v>
      </c>
      <c r="AB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</row>
    <row r="85" spans="1:55" ht="19" x14ac:dyDescent="0.25">
      <c r="A85" s="18" t="str">
        <f>LOOKUP(N85,Names!A:A,Names!B:B)</f>
        <v>Waelens, Mr. Achille</v>
      </c>
      <c r="B85" s="5" t="str">
        <f>INDEX(U$4:V$4,MATCH(1,U85:V85,0))</f>
        <v>Male</v>
      </c>
      <c r="C85" s="5" t="str">
        <f>INDEX(W$4:BC$4,MATCH(1,W85:BC85,0))</f>
        <v>3rd</v>
      </c>
      <c r="D85" s="5" t="str">
        <f>INDEX(Z$4:AB$4,MATCH(1,Z85:AB85,0))</f>
        <v>Southhampton</v>
      </c>
      <c r="E85" s="16" t="str">
        <f>INDEX(AD$4:BC$4,MATCH(1,AD85:BC85,0))</f>
        <v>A</v>
      </c>
      <c r="F85" s="11">
        <f>1-G85</f>
        <v>1</v>
      </c>
      <c r="G85" s="14">
        <v>0</v>
      </c>
      <c r="H85">
        <v>0</v>
      </c>
      <c r="I85">
        <v>1</v>
      </c>
      <c r="J85">
        <f>IF($I85,IF($G85,1,0),0)</f>
        <v>0</v>
      </c>
      <c r="K85">
        <f>IF($I85,IF($G85=0,1,0),0)</f>
        <v>1</v>
      </c>
      <c r="L85">
        <f>IF($I85=0,IF($G85,1,0),0)</f>
        <v>0</v>
      </c>
      <c r="M85">
        <f>IF($I85=0,IF($G85=0,1,0),0)</f>
        <v>0</v>
      </c>
      <c r="N85" s="8">
        <v>80</v>
      </c>
      <c r="O85">
        <v>0.27500000000000002</v>
      </c>
      <c r="P85" s="25">
        <v>0</v>
      </c>
      <c r="Q85">
        <f>AVERAGEIF($S$4:$S$900,'Sib Fractions'!B8,$Y$4:$Y$900)</f>
        <v>1</v>
      </c>
      <c r="R85">
        <f>COUNTIF($S$4:$S$900,'Sib Fractions'!B8)</f>
        <v>1</v>
      </c>
      <c r="S85">
        <v>0</v>
      </c>
      <c r="T85">
        <v>1.7566999999999999E-2</v>
      </c>
      <c r="U85">
        <v>1</v>
      </c>
      <c r="V85">
        <v>0</v>
      </c>
      <c r="W85">
        <v>0</v>
      </c>
      <c r="X85">
        <v>0</v>
      </c>
      <c r="Y85">
        <v>1</v>
      </c>
      <c r="Z85">
        <v>0</v>
      </c>
      <c r="AA85">
        <v>1</v>
      </c>
      <c r="AB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</row>
    <row r="86" spans="1:55" ht="19" x14ac:dyDescent="0.25">
      <c r="A86" s="18" t="str">
        <f>LOOKUP(N86,Names!A:A,Names!B:B)</f>
        <v>Sheerlinck, Mr. Jan Baptist</v>
      </c>
      <c r="B86" s="5" t="str">
        <f>INDEX(U$4:V$4,MATCH(1,U86:V86,0))</f>
        <v>Male</v>
      </c>
      <c r="C86" s="5" t="str">
        <f>INDEX(W$4:BC$4,MATCH(1,W86:BC86,0))</f>
        <v>3rd</v>
      </c>
      <c r="D86" s="5" t="str">
        <f>INDEX(Z$4:AB$4,MATCH(1,Z86:AB86,0))</f>
        <v>Southhampton</v>
      </c>
      <c r="E86" s="16" t="str">
        <f>INDEX(AD$4:BC$4,MATCH(1,AD86:BC86,0))</f>
        <v>J</v>
      </c>
      <c r="F86" s="11">
        <f>1-G86</f>
        <v>0</v>
      </c>
      <c r="G86" s="14">
        <v>1</v>
      </c>
      <c r="H86">
        <v>0</v>
      </c>
      <c r="I86">
        <v>0</v>
      </c>
      <c r="J86">
        <f>IF($I86,IF($G86,1,0),0)</f>
        <v>0</v>
      </c>
      <c r="K86">
        <f>IF($I86,IF($G86=0,1,0),0)</f>
        <v>0</v>
      </c>
      <c r="L86">
        <f>IF($I86=0,IF($G86,1,0),0)</f>
        <v>1</v>
      </c>
      <c r="M86">
        <f>IF($I86=0,IF($G86=0,1,0),0)</f>
        <v>0</v>
      </c>
      <c r="N86" s="8">
        <v>81</v>
      </c>
      <c r="O86">
        <v>0.36249999999999999</v>
      </c>
      <c r="P86" s="25">
        <v>0</v>
      </c>
      <c r="S86">
        <v>0</v>
      </c>
      <c r="T86">
        <v>1.8543E-2</v>
      </c>
      <c r="U86">
        <v>1</v>
      </c>
      <c r="V86">
        <v>0</v>
      </c>
      <c r="W86">
        <v>0</v>
      </c>
      <c r="X86">
        <v>0</v>
      </c>
      <c r="Y86">
        <v>1</v>
      </c>
      <c r="Z86">
        <v>0</v>
      </c>
      <c r="AA86">
        <v>1</v>
      </c>
      <c r="AB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</row>
    <row r="87" spans="1:55" ht="19" x14ac:dyDescent="0.25">
      <c r="A87" s="18" t="str">
        <f>LOOKUP(N87,Names!A:A,Names!B:B)</f>
        <v>McDermott, Miss. Brigdet Delia</v>
      </c>
      <c r="B87" s="5" t="str">
        <f>INDEX(U$4:V$4,MATCH(1,U87:V87,0))</f>
        <v>Female</v>
      </c>
      <c r="C87" s="5" t="str">
        <f>INDEX(W$4:BC$4,MATCH(1,W87:BC87,0))</f>
        <v>3rd</v>
      </c>
      <c r="D87" s="5" t="str">
        <f>INDEX(Z$4:AB$4,MATCH(1,Z87:AB87,0))</f>
        <v>Queenstown</v>
      </c>
      <c r="E87" s="16" t="str">
        <f>INDEX(AD$4:BC$4,MATCH(1,AD87:BC87,0))</f>
        <v>B</v>
      </c>
      <c r="F87" s="11">
        <f>1-G87</f>
        <v>0</v>
      </c>
      <c r="G87" s="14">
        <v>1</v>
      </c>
      <c r="H87">
        <v>1</v>
      </c>
      <c r="I87">
        <v>1</v>
      </c>
      <c r="J87">
        <f>IF($I87,IF($G87,1,0),0)</f>
        <v>1</v>
      </c>
      <c r="K87">
        <f>IF($I87,IF($G87=0,1,0),0)</f>
        <v>0</v>
      </c>
      <c r="L87">
        <f>IF($I87=0,IF($G87,1,0),0)</f>
        <v>0</v>
      </c>
      <c r="M87">
        <f>IF($I87=0,IF($G87=0,1,0),0)</f>
        <v>0</v>
      </c>
      <c r="N87" s="8">
        <v>82</v>
      </c>
      <c r="O87">
        <v>0</v>
      </c>
      <c r="P87" s="25">
        <v>0</v>
      </c>
      <c r="S87">
        <v>0</v>
      </c>
      <c r="T87">
        <v>1.52E-2</v>
      </c>
      <c r="U87">
        <v>0</v>
      </c>
      <c r="V87">
        <v>1</v>
      </c>
      <c r="W87">
        <v>0</v>
      </c>
      <c r="X87">
        <v>0</v>
      </c>
      <c r="Y87">
        <v>1</v>
      </c>
      <c r="Z87">
        <v>1</v>
      </c>
      <c r="AA87">
        <v>0</v>
      </c>
      <c r="AB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</row>
    <row r="88" spans="1:55" ht="19" x14ac:dyDescent="0.25">
      <c r="A88" s="18" t="str">
        <f>LOOKUP(N88,Names!A:A,Names!B:B)</f>
        <v>Carrau, Mr. Francisco M</v>
      </c>
      <c r="B88" s="5" t="str">
        <f>INDEX(U$4:V$4,MATCH(1,U88:V88,0))</f>
        <v>Male</v>
      </c>
      <c r="C88" s="5" t="str">
        <f>INDEX(W$4:BC$4,MATCH(1,W88:BC88,0))</f>
        <v>1st</v>
      </c>
      <c r="D88" s="5" t="str">
        <f>INDEX(Z$4:AB$4,MATCH(1,Z88:AB88,0))</f>
        <v>Southhampton</v>
      </c>
      <c r="E88" s="16" t="str">
        <f>INDEX(AD$4:BC$4,MATCH(1,AD88:BC88,0))</f>
        <v>F</v>
      </c>
      <c r="F88" s="11">
        <f>1-G88</f>
        <v>1</v>
      </c>
      <c r="G88" s="14">
        <v>0</v>
      </c>
      <c r="H88">
        <v>0</v>
      </c>
      <c r="I88">
        <v>1</v>
      </c>
      <c r="J88">
        <f>IF($I88,IF($G88,1,0),0)</f>
        <v>0</v>
      </c>
      <c r="K88">
        <f>IF($I88,IF($G88=0,1,0),0)</f>
        <v>1</v>
      </c>
      <c r="L88">
        <f>IF($I88=0,IF($G88,1,0),0)</f>
        <v>0</v>
      </c>
      <c r="M88">
        <f>IF($I88=0,IF($G88=0,1,0),0)</f>
        <v>0</v>
      </c>
      <c r="N88" s="8">
        <v>83</v>
      </c>
      <c r="O88">
        <v>0.35</v>
      </c>
      <c r="P88" s="25">
        <v>0</v>
      </c>
      <c r="S88">
        <v>0</v>
      </c>
      <c r="T88">
        <v>9.1933000000000001E-2</v>
      </c>
      <c r="U88">
        <v>1</v>
      </c>
      <c r="V88">
        <v>0</v>
      </c>
      <c r="W88">
        <v>1</v>
      </c>
      <c r="X88">
        <v>0</v>
      </c>
      <c r="Y88">
        <v>0</v>
      </c>
      <c r="Z88">
        <v>0</v>
      </c>
      <c r="AA88">
        <v>1</v>
      </c>
      <c r="AB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</row>
    <row r="89" spans="1:55" ht="19" x14ac:dyDescent="0.25">
      <c r="A89" s="18" t="str">
        <f>LOOKUP(N89,Names!A:A,Names!B:B)</f>
        <v>Ilett, Miss. Bertha</v>
      </c>
      <c r="B89" s="5" t="str">
        <f>INDEX(U$4:V$4,MATCH(1,U89:V89,0))</f>
        <v>Female</v>
      </c>
      <c r="C89" s="5" t="str">
        <f>INDEX(W$4:BC$4,MATCH(1,W89:BC89,0))</f>
        <v>2nd</v>
      </c>
      <c r="D89" s="5" t="str">
        <f>INDEX(Z$4:AB$4,MATCH(1,Z89:AB89,0))</f>
        <v>Southhampton</v>
      </c>
      <c r="E89" s="16" t="str">
        <f>INDEX(AD$4:BC$4,MATCH(1,AD89:BC89,0))</f>
        <v>B</v>
      </c>
      <c r="F89" s="11">
        <f>1-G89</f>
        <v>0</v>
      </c>
      <c r="G89" s="14">
        <v>1</v>
      </c>
      <c r="H89">
        <v>1</v>
      </c>
      <c r="I89">
        <v>1</v>
      </c>
      <c r="J89">
        <f>IF($I89,IF($G89,1,0),0)</f>
        <v>1</v>
      </c>
      <c r="K89">
        <f>IF($I89,IF($G89=0,1,0),0)</f>
        <v>0</v>
      </c>
      <c r="L89">
        <f>IF($I89=0,IF($G89,1,0),0)</f>
        <v>0</v>
      </c>
      <c r="M89">
        <f>IF($I89=0,IF($G89=0,1,0),0)</f>
        <v>0</v>
      </c>
      <c r="N89" s="8">
        <v>84</v>
      </c>
      <c r="O89">
        <v>0.21249999999999999</v>
      </c>
      <c r="P89" s="25">
        <v>0</v>
      </c>
      <c r="S89">
        <v>0</v>
      </c>
      <c r="T89">
        <v>2.0494999999999999E-2</v>
      </c>
      <c r="U89">
        <v>0</v>
      </c>
      <c r="V89">
        <v>1</v>
      </c>
      <c r="W89">
        <v>0</v>
      </c>
      <c r="X89">
        <v>1</v>
      </c>
      <c r="Y89">
        <v>0</v>
      </c>
      <c r="Z89">
        <v>0</v>
      </c>
      <c r="AA89">
        <v>1</v>
      </c>
      <c r="AB89">
        <v>0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</row>
    <row r="90" spans="1:55" ht="19" x14ac:dyDescent="0.25">
      <c r="A90" s="18" t="str">
        <f>LOOKUP(N90,Names!A:A,Names!B:B)</f>
        <v>Backstrom, Mrs. Karl Alfred (Maria Mathilda Gu...</v>
      </c>
      <c r="B90" s="5" t="str">
        <f>INDEX(U$4:V$4,MATCH(1,U90:V90,0))</f>
        <v>Female</v>
      </c>
      <c r="C90" s="5" t="str">
        <f>INDEX(W$4:BC$4,MATCH(1,W90:BC90,0))</f>
        <v>3rd</v>
      </c>
      <c r="D90" s="5" t="str">
        <f>INDEX(Z$4:AB$4,MATCH(1,Z90:AB90,0))</f>
        <v>Southhampton</v>
      </c>
      <c r="E90" s="16" t="str">
        <f>INDEX(AD$4:BC$4,MATCH(1,AD90:BC90,0))</f>
        <v>K</v>
      </c>
      <c r="F90" s="11">
        <f>1-G90</f>
        <v>0</v>
      </c>
      <c r="G90" s="14">
        <v>1</v>
      </c>
      <c r="H90">
        <v>0</v>
      </c>
      <c r="I90">
        <v>0</v>
      </c>
      <c r="J90">
        <f>IF($I90,IF($G90,1,0),0)</f>
        <v>0</v>
      </c>
      <c r="K90">
        <f>IF($I90,IF($G90=0,1,0),0)</f>
        <v>0</v>
      </c>
      <c r="L90">
        <f>IF($I90=0,IF($G90,1,0),0)</f>
        <v>1</v>
      </c>
      <c r="M90">
        <f>IF($I90=0,IF($G90=0,1,0),0)</f>
        <v>0</v>
      </c>
      <c r="N90" s="8">
        <v>85</v>
      </c>
      <c r="O90">
        <v>0.41249999999999998</v>
      </c>
      <c r="P90" s="25">
        <v>0.375</v>
      </c>
      <c r="S90">
        <v>0</v>
      </c>
      <c r="T90">
        <v>3.0936999999999999E-2</v>
      </c>
      <c r="U90">
        <v>0</v>
      </c>
      <c r="V90">
        <v>1</v>
      </c>
      <c r="W90">
        <v>0</v>
      </c>
      <c r="X90">
        <v>0</v>
      </c>
      <c r="Y90">
        <v>1</v>
      </c>
      <c r="Z90">
        <v>0</v>
      </c>
      <c r="AA90">
        <v>1</v>
      </c>
      <c r="AB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</row>
    <row r="91" spans="1:55" ht="19" x14ac:dyDescent="0.25">
      <c r="A91" s="18" t="str">
        <f>LOOKUP(N91,Names!A:A,Names!B:B)</f>
        <v>Ford, Mr. William Neal</v>
      </c>
      <c r="B91" s="5" t="str">
        <f>INDEX(U$4:V$4,MATCH(1,U91:V91,0))</f>
        <v>Male</v>
      </c>
      <c r="C91" s="5" t="str">
        <f>INDEX(W$4:BC$4,MATCH(1,W91:BC91,0))</f>
        <v>3rd</v>
      </c>
      <c r="D91" s="5" t="str">
        <f>INDEX(Z$4:AB$4,MATCH(1,Z91:AB91,0))</f>
        <v>Southhampton</v>
      </c>
      <c r="E91" s="16" t="str">
        <f>INDEX(AD$4:BC$4,MATCH(1,AD91:BC91,0))</f>
        <v>W</v>
      </c>
      <c r="F91" s="11">
        <f>1-G91</f>
        <v>1</v>
      </c>
      <c r="G91" s="14">
        <v>0</v>
      </c>
      <c r="H91">
        <v>0</v>
      </c>
      <c r="I91">
        <v>1</v>
      </c>
      <c r="J91">
        <f>IF($I91,IF($G91,1,0),0)</f>
        <v>0</v>
      </c>
      <c r="K91">
        <f>IF($I91,IF($G91=0,1,0),0)</f>
        <v>1</v>
      </c>
      <c r="L91">
        <f>IF($I91=0,IF($G91,1,0),0)</f>
        <v>0</v>
      </c>
      <c r="M91">
        <f>IF($I91=0,IF($G91=0,1,0),0)</f>
        <v>0</v>
      </c>
      <c r="N91" s="8">
        <v>86</v>
      </c>
      <c r="O91">
        <v>0.2</v>
      </c>
      <c r="P91" s="25">
        <v>0.125</v>
      </c>
      <c r="S91">
        <v>0.5</v>
      </c>
      <c r="T91">
        <v>6.7096000000000003E-2</v>
      </c>
      <c r="U91">
        <v>1</v>
      </c>
      <c r="V91">
        <v>0</v>
      </c>
      <c r="W91">
        <v>0</v>
      </c>
      <c r="X91">
        <v>0</v>
      </c>
      <c r="Y91">
        <v>1</v>
      </c>
      <c r="Z91">
        <v>0</v>
      </c>
      <c r="AA91">
        <v>1</v>
      </c>
      <c r="AB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</row>
    <row r="92" spans="1:55" ht="19" x14ac:dyDescent="0.25">
      <c r="A92" s="18" t="str">
        <f>LOOKUP(N92,Names!A:A,Names!B:B)</f>
        <v>Slocovski, Mr. Selman Francis</v>
      </c>
      <c r="B92" s="5" t="str">
        <f>INDEX(U$4:V$4,MATCH(1,U92:V92,0))</f>
        <v>Male</v>
      </c>
      <c r="C92" s="5" t="str">
        <f>INDEX(W$4:BC$4,MATCH(1,W92:BC92,0))</f>
        <v>3rd</v>
      </c>
      <c r="D92" s="5" t="str">
        <f>INDEX(Z$4:AB$4,MATCH(1,Z92:AB92,0))</f>
        <v>Southhampton</v>
      </c>
      <c r="E92" s="16" t="str">
        <f>INDEX(AD$4:BC$4,MATCH(1,AD92:BC92,0))</f>
        <v>S</v>
      </c>
      <c r="F92" s="11">
        <f>1-G92</f>
        <v>1</v>
      </c>
      <c r="G92" s="14">
        <v>0</v>
      </c>
      <c r="H92">
        <v>0</v>
      </c>
      <c r="I92">
        <v>1</v>
      </c>
      <c r="J92">
        <f>IF($I92,IF($G92,1,0),0)</f>
        <v>0</v>
      </c>
      <c r="K92">
        <f>IF($I92,IF($G92=0,1,0),0)</f>
        <v>1</v>
      </c>
      <c r="L92">
        <f>IF($I92=0,IF($G92,1,0),0)</f>
        <v>0</v>
      </c>
      <c r="M92">
        <f>IF($I92=0,IF($G92=0,1,0),0)</f>
        <v>0</v>
      </c>
      <c r="N92" s="8">
        <v>87</v>
      </c>
      <c r="O92">
        <v>0</v>
      </c>
      <c r="P92" s="25">
        <v>0</v>
      </c>
      <c r="S92">
        <v>0</v>
      </c>
      <c r="T92">
        <v>1.5713000000000001E-2</v>
      </c>
      <c r="U92">
        <v>1</v>
      </c>
      <c r="V92">
        <v>0</v>
      </c>
      <c r="W92">
        <v>0</v>
      </c>
      <c r="X92">
        <v>0</v>
      </c>
      <c r="Y92">
        <v>1</v>
      </c>
      <c r="Z92">
        <v>0</v>
      </c>
      <c r="AA92">
        <v>1</v>
      </c>
      <c r="AB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</row>
    <row r="93" spans="1:55" ht="19" x14ac:dyDescent="0.25">
      <c r="A93" s="18" t="str">
        <f>LOOKUP(N93,Names!A:A,Names!B:B)</f>
        <v>Fortune, Miss. Mabel Helen</v>
      </c>
      <c r="B93" s="5" t="str">
        <f>INDEX(U$4:V$4,MATCH(1,U93:V93,0))</f>
        <v>Female</v>
      </c>
      <c r="C93" s="5" t="str">
        <f>INDEX(W$4:BC$4,MATCH(1,W93:BC93,0))</f>
        <v>1st</v>
      </c>
      <c r="D93" s="5" t="str">
        <f>INDEX(Z$4:AB$4,MATCH(1,Z93:AB93,0))</f>
        <v>Southhampton</v>
      </c>
      <c r="E93" s="16" t="str">
        <f>INDEX(AD$4:BC$4,MATCH(1,AD93:BC93,0))</f>
        <v>M</v>
      </c>
      <c r="F93" s="11">
        <f>1-G93</f>
        <v>0</v>
      </c>
      <c r="G93" s="14">
        <v>1</v>
      </c>
      <c r="H93">
        <v>1</v>
      </c>
      <c r="I93">
        <v>1</v>
      </c>
      <c r="J93">
        <f>IF($I93,IF($G93,1,0),0)</f>
        <v>1</v>
      </c>
      <c r="K93">
        <f>IF($I93,IF($G93=0,1,0),0)</f>
        <v>0</v>
      </c>
      <c r="L93">
        <f>IF($I93=0,IF($G93,1,0),0)</f>
        <v>0</v>
      </c>
      <c r="M93">
        <f>IF($I93=0,IF($G93=0,1,0),0)</f>
        <v>0</v>
      </c>
      <c r="N93" s="8">
        <v>88</v>
      </c>
      <c r="O93">
        <v>0.28749999999999998</v>
      </c>
      <c r="P93" s="25">
        <v>0.375</v>
      </c>
      <c r="S93">
        <v>0.33333299999999999</v>
      </c>
      <c r="T93">
        <v>0.51334199999999996</v>
      </c>
      <c r="U93">
        <v>0</v>
      </c>
      <c r="V93">
        <v>1</v>
      </c>
      <c r="W93">
        <v>1</v>
      </c>
      <c r="X93">
        <v>0</v>
      </c>
      <c r="Y93">
        <v>0</v>
      </c>
      <c r="Z93">
        <v>0</v>
      </c>
      <c r="AA93">
        <v>1</v>
      </c>
      <c r="AB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</row>
    <row r="94" spans="1:55" ht="19" x14ac:dyDescent="0.25">
      <c r="A94" s="18" t="str">
        <f>LOOKUP(N94,Names!A:A,Names!B:B)</f>
        <v>Celotti, Mr. Francesco</v>
      </c>
      <c r="B94" s="5" t="str">
        <f>INDEX(U$4:V$4,MATCH(1,U94:V94,0))</f>
        <v>Male</v>
      </c>
      <c r="C94" s="5" t="str">
        <f>INDEX(W$4:BC$4,MATCH(1,W94:BC94,0))</f>
        <v>3rd</v>
      </c>
      <c r="D94" s="5" t="str">
        <f>INDEX(Z$4:AB$4,MATCH(1,Z94:AB94,0))</f>
        <v>Southhampton</v>
      </c>
      <c r="E94" s="16" t="str">
        <f>INDEX(AD$4:BC$4,MATCH(1,AD94:BC94,0))</f>
        <v>F</v>
      </c>
      <c r="F94" s="11">
        <f>1-G94</f>
        <v>1</v>
      </c>
      <c r="G94" s="14">
        <v>0</v>
      </c>
      <c r="H94">
        <v>0</v>
      </c>
      <c r="I94">
        <v>1</v>
      </c>
      <c r="J94">
        <f>IF($I94,IF($G94,1,0),0)</f>
        <v>0</v>
      </c>
      <c r="K94">
        <f>IF($I94,IF($G94=0,1,0),0)</f>
        <v>1</v>
      </c>
      <c r="L94">
        <f>IF($I94=0,IF($G94,1,0),0)</f>
        <v>0</v>
      </c>
      <c r="M94">
        <f>IF($I94=0,IF($G94=0,1,0),0)</f>
        <v>0</v>
      </c>
      <c r="N94" s="8">
        <v>89</v>
      </c>
      <c r="O94">
        <v>0.3</v>
      </c>
      <c r="P94" s="25">
        <v>0</v>
      </c>
      <c r="S94">
        <v>0</v>
      </c>
      <c r="T94">
        <v>1.5713000000000001E-2</v>
      </c>
      <c r="U94">
        <v>1</v>
      </c>
      <c r="V94">
        <v>0</v>
      </c>
      <c r="W94">
        <v>0</v>
      </c>
      <c r="X94">
        <v>0</v>
      </c>
      <c r="Y94">
        <v>1</v>
      </c>
      <c r="Z94">
        <v>0</v>
      </c>
      <c r="AA94">
        <v>1</v>
      </c>
      <c r="AB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</row>
    <row r="95" spans="1:55" ht="19" x14ac:dyDescent="0.25">
      <c r="A95" s="18" t="str">
        <f>LOOKUP(N95,Names!A:A,Names!B:B)</f>
        <v>Christmann, Mr. Emil</v>
      </c>
      <c r="B95" s="5" t="str">
        <f>INDEX(U$4:V$4,MATCH(1,U95:V95,0))</f>
        <v>Male</v>
      </c>
      <c r="C95" s="5" t="str">
        <f>INDEX(W$4:BC$4,MATCH(1,W95:BC95,0))</f>
        <v>3rd</v>
      </c>
      <c r="D95" s="5" t="str">
        <f>INDEX(Z$4:AB$4,MATCH(1,Z95:AB95,0))</f>
        <v>Southhampton</v>
      </c>
      <c r="E95" s="16" t="str">
        <f>INDEX(AD$4:BC$4,MATCH(1,AD95:BC95,0))</f>
        <v>E</v>
      </c>
      <c r="F95" s="11">
        <f>1-G95</f>
        <v>1</v>
      </c>
      <c r="G95" s="14">
        <v>0</v>
      </c>
      <c r="H95">
        <v>0</v>
      </c>
      <c r="I95">
        <v>1</v>
      </c>
      <c r="J95">
        <f>IF($I95,IF($G95,1,0),0)</f>
        <v>0</v>
      </c>
      <c r="K95">
        <f>IF($I95,IF($G95=0,1,0),0)</f>
        <v>1</v>
      </c>
      <c r="L95">
        <f>IF($I95=0,IF($G95,1,0),0)</f>
        <v>0</v>
      </c>
      <c r="M95">
        <f>IF($I95=0,IF($G95=0,1,0),0)</f>
        <v>0</v>
      </c>
      <c r="N95" s="8">
        <v>90</v>
      </c>
      <c r="O95">
        <v>0.36249999999999999</v>
      </c>
      <c r="P95" s="25">
        <v>0</v>
      </c>
      <c r="S95">
        <v>0</v>
      </c>
      <c r="T95">
        <v>1.5713000000000001E-2</v>
      </c>
      <c r="U95">
        <v>1</v>
      </c>
      <c r="V95">
        <v>0</v>
      </c>
      <c r="W95">
        <v>0</v>
      </c>
      <c r="X95">
        <v>0</v>
      </c>
      <c r="Y95">
        <v>1</v>
      </c>
      <c r="Z95">
        <v>0</v>
      </c>
      <c r="AA95">
        <v>1</v>
      </c>
      <c r="AB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</row>
    <row r="96" spans="1:55" ht="19" x14ac:dyDescent="0.25">
      <c r="A96" s="18" t="str">
        <f>LOOKUP(N96,Names!A:A,Names!B:B)</f>
        <v>Andreasson, Mr. Paul Edvin</v>
      </c>
      <c r="B96" s="5" t="str">
        <f>INDEX(U$4:V$4,MATCH(1,U96:V96,0))</f>
        <v>Male</v>
      </c>
      <c r="C96" s="5" t="str">
        <f>INDEX(W$4:BC$4,MATCH(1,W96:BC96,0))</f>
        <v>3rd</v>
      </c>
      <c r="D96" s="5" t="str">
        <f>INDEX(Z$4:AB$4,MATCH(1,Z96:AB96,0))</f>
        <v>Southhampton</v>
      </c>
      <c r="E96" s="16" t="str">
        <f>INDEX(AD$4:BC$4,MATCH(1,AD96:BC96,0))</f>
        <v>P</v>
      </c>
      <c r="F96" s="11">
        <f>1-G96</f>
        <v>1</v>
      </c>
      <c r="G96" s="14">
        <v>0</v>
      </c>
      <c r="H96">
        <v>0</v>
      </c>
      <c r="I96">
        <v>1</v>
      </c>
      <c r="J96">
        <f>IF($I96,IF($G96,1,0),0)</f>
        <v>0</v>
      </c>
      <c r="K96">
        <f>IF($I96,IF($G96=0,1,0),0)</f>
        <v>1</v>
      </c>
      <c r="L96">
        <f>IF($I96=0,IF($G96,1,0),0)</f>
        <v>0</v>
      </c>
      <c r="M96">
        <f>IF($I96=0,IF($G96=0,1,0),0)</f>
        <v>0</v>
      </c>
      <c r="N96" s="8">
        <v>91</v>
      </c>
      <c r="O96">
        <v>0.25</v>
      </c>
      <c r="P96" s="25">
        <v>0</v>
      </c>
      <c r="S96">
        <v>0</v>
      </c>
      <c r="T96">
        <v>1.533E-2</v>
      </c>
      <c r="U96">
        <v>1</v>
      </c>
      <c r="V96">
        <v>0</v>
      </c>
      <c r="W96">
        <v>0</v>
      </c>
      <c r="X96">
        <v>0</v>
      </c>
      <c r="Y96">
        <v>1</v>
      </c>
      <c r="Z96">
        <v>0</v>
      </c>
      <c r="AA96">
        <v>1</v>
      </c>
      <c r="AB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</row>
    <row r="97" spans="1:55" ht="19" x14ac:dyDescent="0.25">
      <c r="A97" s="18" t="str">
        <f>LOOKUP(N97,Names!A:A,Names!B:B)</f>
        <v>Chaffee, Mr. Herbert Fuller</v>
      </c>
      <c r="B97" s="5" t="str">
        <f>INDEX(U$4:V$4,MATCH(1,U97:V97,0))</f>
        <v>Male</v>
      </c>
      <c r="C97" s="5" t="str">
        <f>INDEX(W$4:BC$4,MATCH(1,W97:BC97,0))</f>
        <v>1st</v>
      </c>
      <c r="D97" s="5" t="str">
        <f>INDEX(Z$4:AB$4,MATCH(1,Z97:AB97,0))</f>
        <v>Southhampton</v>
      </c>
      <c r="E97" s="16" t="str">
        <f>INDEX(AD$4:BC$4,MATCH(1,AD97:BC97,0))</f>
        <v>H</v>
      </c>
      <c r="F97" s="11">
        <f>1-G97</f>
        <v>1</v>
      </c>
      <c r="G97" s="14">
        <v>0</v>
      </c>
      <c r="H97">
        <v>0</v>
      </c>
      <c r="I97">
        <v>1</v>
      </c>
      <c r="J97">
        <f>IF($I97,IF($G97,1,0),0)</f>
        <v>0</v>
      </c>
      <c r="K97">
        <f>IF($I97,IF($G97=0,1,0),0)</f>
        <v>1</v>
      </c>
      <c r="L97">
        <f>IF($I97=0,IF($G97,1,0),0)</f>
        <v>0</v>
      </c>
      <c r="M97">
        <f>IF($I97=0,IF($G97=0,1,0),0)</f>
        <v>0</v>
      </c>
      <c r="N97" s="8">
        <v>92</v>
      </c>
      <c r="O97">
        <v>0.57499999999999996</v>
      </c>
      <c r="P97" s="25">
        <v>0.125</v>
      </c>
      <c r="S97">
        <v>0</v>
      </c>
      <c r="T97">
        <v>0.119406</v>
      </c>
      <c r="U97">
        <v>1</v>
      </c>
      <c r="V97">
        <v>0</v>
      </c>
      <c r="W97">
        <v>1</v>
      </c>
      <c r="X97">
        <v>0</v>
      </c>
      <c r="Y97">
        <v>0</v>
      </c>
      <c r="Z97">
        <v>0</v>
      </c>
      <c r="AA97">
        <v>1</v>
      </c>
      <c r="AB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</row>
    <row r="98" spans="1:55" ht="19" x14ac:dyDescent="0.25">
      <c r="A98" s="18" t="str">
        <f>LOOKUP(N98,Names!A:A,Names!B:B)</f>
        <v>Dean, Mr. Bertram Frank</v>
      </c>
      <c r="B98" s="5" t="str">
        <f>INDEX(U$4:V$4,MATCH(1,U98:V98,0))</f>
        <v>Male</v>
      </c>
      <c r="C98" s="5" t="str">
        <f>INDEX(W$4:BC$4,MATCH(1,W98:BC98,0))</f>
        <v>3rd</v>
      </c>
      <c r="D98" s="5" t="str">
        <f>INDEX(Z$4:AB$4,MATCH(1,Z98:AB98,0))</f>
        <v>Southhampton</v>
      </c>
      <c r="E98" s="16" t="str">
        <f>INDEX(AD$4:BC$4,MATCH(1,AD98:BC98,0))</f>
        <v>B</v>
      </c>
      <c r="F98" s="11">
        <f>1-G98</f>
        <v>1</v>
      </c>
      <c r="G98" s="14">
        <v>0</v>
      </c>
      <c r="H98">
        <v>0</v>
      </c>
      <c r="I98">
        <v>1</v>
      </c>
      <c r="J98">
        <f>IF($I98,IF($G98,1,0),0)</f>
        <v>0</v>
      </c>
      <c r="K98">
        <f>IF($I98,IF($G98=0,1,0),0)</f>
        <v>1</v>
      </c>
      <c r="L98">
        <f>IF($I98=0,IF($G98,1,0),0)</f>
        <v>0</v>
      </c>
      <c r="M98">
        <f>IF($I98=0,IF($G98=0,1,0),0)</f>
        <v>0</v>
      </c>
      <c r="N98" s="8">
        <v>93</v>
      </c>
      <c r="O98">
        <v>0.32500000000000001</v>
      </c>
      <c r="P98" s="25">
        <v>0.125</v>
      </c>
      <c r="S98">
        <v>0.33333299999999999</v>
      </c>
      <c r="T98">
        <v>4.0160000000000001E-2</v>
      </c>
      <c r="U98">
        <v>1</v>
      </c>
      <c r="V98">
        <v>0</v>
      </c>
      <c r="W98">
        <v>0</v>
      </c>
      <c r="X98">
        <v>0</v>
      </c>
      <c r="Y98">
        <v>1</v>
      </c>
      <c r="Z98">
        <v>0</v>
      </c>
      <c r="AA98">
        <v>1</v>
      </c>
      <c r="AB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</row>
    <row r="99" spans="1:55" ht="19" x14ac:dyDescent="0.25">
      <c r="A99" s="18" t="str">
        <f>LOOKUP(N99,Names!A:A,Names!B:B)</f>
        <v>Coxon, Mr. Daniel</v>
      </c>
      <c r="B99" s="5" t="str">
        <f>INDEX(U$4:V$4,MATCH(1,U99:V99,0))</f>
        <v>Male</v>
      </c>
      <c r="C99" s="5" t="str">
        <f>INDEX(W$4:BC$4,MATCH(1,W99:BC99,0))</f>
        <v>3rd</v>
      </c>
      <c r="D99" s="5" t="str">
        <f>INDEX(Z$4:AB$4,MATCH(1,Z99:AB99,0))</f>
        <v>Southhampton</v>
      </c>
      <c r="E99" s="16" t="str">
        <f>INDEX(AD$4:BC$4,MATCH(1,AD99:BC99,0))</f>
        <v>D</v>
      </c>
      <c r="F99" s="11">
        <f>1-G99</f>
        <v>1</v>
      </c>
      <c r="G99" s="14">
        <v>0</v>
      </c>
      <c r="H99">
        <v>0</v>
      </c>
      <c r="I99">
        <v>1</v>
      </c>
      <c r="J99">
        <f>IF($I99,IF($G99,1,0),0)</f>
        <v>0</v>
      </c>
      <c r="K99">
        <f>IF($I99,IF($G99=0,1,0),0)</f>
        <v>1</v>
      </c>
      <c r="L99">
        <f>IF($I99=0,IF($G99,1,0),0)</f>
        <v>0</v>
      </c>
      <c r="M99">
        <f>IF($I99=0,IF($G99=0,1,0),0)</f>
        <v>0</v>
      </c>
      <c r="N99" s="8">
        <v>94</v>
      </c>
      <c r="O99">
        <v>0.73750000000000004</v>
      </c>
      <c r="P99" s="25">
        <v>0</v>
      </c>
      <c r="S99">
        <v>0</v>
      </c>
      <c r="T99">
        <v>1.4151E-2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v>1</v>
      </c>
      <c r="AB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</row>
    <row r="100" spans="1:55" ht="19" x14ac:dyDescent="0.25">
      <c r="A100" s="18" t="str">
        <f>LOOKUP(N100,Names!A:A,Names!B:B)</f>
        <v>Shorney, Mr. Charles Joseph</v>
      </c>
      <c r="B100" s="5" t="str">
        <f>INDEX(U$4:V$4,MATCH(1,U100:V100,0))</f>
        <v>Male</v>
      </c>
      <c r="C100" s="5" t="str">
        <f>INDEX(W$4:BC$4,MATCH(1,W100:BC100,0))</f>
        <v>3rd</v>
      </c>
      <c r="D100" s="5" t="str">
        <f>INDEX(Z$4:AB$4,MATCH(1,Z100:AB100,0))</f>
        <v>Southhampton</v>
      </c>
      <c r="E100" s="16" t="str">
        <f>INDEX(AD$4:BC$4,MATCH(1,AD100:BC100,0))</f>
        <v>C</v>
      </c>
      <c r="F100" s="11">
        <f>1-G100</f>
        <v>1</v>
      </c>
      <c r="G100" s="14">
        <v>0</v>
      </c>
      <c r="H100">
        <v>0</v>
      </c>
      <c r="I100">
        <v>1</v>
      </c>
      <c r="J100">
        <f>IF($I100,IF($G100,1,0),0)</f>
        <v>0</v>
      </c>
      <c r="K100">
        <f>IF($I100,IF($G100=0,1,0),0)</f>
        <v>1</v>
      </c>
      <c r="L100">
        <f>IF($I100=0,IF($G100,1,0),0)</f>
        <v>0</v>
      </c>
      <c r="M100">
        <f>IF($I100=0,IF($G100=0,1,0),0)</f>
        <v>0</v>
      </c>
      <c r="N100" s="8">
        <v>95</v>
      </c>
      <c r="O100">
        <v>0</v>
      </c>
      <c r="P100" s="25">
        <v>0</v>
      </c>
      <c r="S100">
        <v>0</v>
      </c>
      <c r="T100">
        <v>1.5713000000000001E-2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1</v>
      </c>
      <c r="AB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</row>
    <row r="101" spans="1:55" ht="19" x14ac:dyDescent="0.25">
      <c r="A101" s="18" t="str">
        <f>LOOKUP(N101,Names!A:A,Names!B:B)</f>
        <v>Goldschmidt, Mr. George B</v>
      </c>
      <c r="B101" s="5" t="str">
        <f>INDEX(U$4:V$4,MATCH(1,U101:V101,0))</f>
        <v>Male</v>
      </c>
      <c r="C101" s="5" t="str">
        <f>INDEX(W$4:BC$4,MATCH(1,W101:BC101,0))</f>
        <v>1st</v>
      </c>
      <c r="D101" s="5" t="str">
        <f>INDEX(Z$4:AB$4,MATCH(1,Z101:AB101,0))</f>
        <v>Cherbourg</v>
      </c>
      <c r="E101" s="16" t="str">
        <f>INDEX(AD$4:BC$4,MATCH(1,AD101:BC101,0))</f>
        <v>G</v>
      </c>
      <c r="F101" s="11">
        <f>1-G101</f>
        <v>1</v>
      </c>
      <c r="G101" s="14">
        <v>0</v>
      </c>
      <c r="H101">
        <v>0</v>
      </c>
      <c r="I101">
        <v>1</v>
      </c>
      <c r="J101">
        <f>IF($I101,IF($G101,1,0),0)</f>
        <v>0</v>
      </c>
      <c r="K101">
        <f>IF($I101,IF($G101=0,1,0),0)</f>
        <v>1</v>
      </c>
      <c r="L101">
        <f>IF($I101=0,IF($G101,1,0),0)</f>
        <v>0</v>
      </c>
      <c r="M101">
        <f>IF($I101=0,IF($G101=0,1,0),0)</f>
        <v>0</v>
      </c>
      <c r="N101" s="8">
        <v>96</v>
      </c>
      <c r="O101">
        <v>0.88749999999999996</v>
      </c>
      <c r="P101" s="25">
        <v>0</v>
      </c>
      <c r="S101">
        <v>0</v>
      </c>
      <c r="T101">
        <v>6.7640000000000006E-2</v>
      </c>
      <c r="U101">
        <v>1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</row>
    <row r="102" spans="1:55" ht="19" x14ac:dyDescent="0.25">
      <c r="A102" s="18" t="str">
        <f>LOOKUP(N102,Names!A:A,Names!B:B)</f>
        <v>Greenfield, Mr. William Bertram</v>
      </c>
      <c r="B102" s="5" t="str">
        <f>INDEX(U$4:V$4,MATCH(1,U102:V102,0))</f>
        <v>Male</v>
      </c>
      <c r="C102" s="5" t="str">
        <f>INDEX(W$4:BC$4,MATCH(1,W102:BC102,0))</f>
        <v>1st</v>
      </c>
      <c r="D102" s="5" t="str">
        <f>INDEX(Z$4:AB$4,MATCH(1,Z102:AB102,0))</f>
        <v>Cherbourg</v>
      </c>
      <c r="E102" s="16" t="str">
        <f>INDEX(AD$4:BC$4,MATCH(1,AD102:BC102,0))</f>
        <v>W</v>
      </c>
      <c r="F102" s="11">
        <f>1-G102</f>
        <v>0</v>
      </c>
      <c r="G102" s="14">
        <v>1</v>
      </c>
      <c r="H102">
        <v>0</v>
      </c>
      <c r="I102">
        <v>0</v>
      </c>
      <c r="J102">
        <f>IF($I102,IF($G102,1,0),0)</f>
        <v>0</v>
      </c>
      <c r="K102">
        <f>IF($I102,IF($G102=0,1,0),0)</f>
        <v>0</v>
      </c>
      <c r="L102">
        <f>IF($I102=0,IF($G102,1,0),0)</f>
        <v>1</v>
      </c>
      <c r="M102">
        <f>IF($I102=0,IF($G102=0,1,0),0)</f>
        <v>0</v>
      </c>
      <c r="N102" s="8">
        <v>97</v>
      </c>
      <c r="O102">
        <v>0.28749999999999998</v>
      </c>
      <c r="P102" s="25">
        <v>0</v>
      </c>
      <c r="S102">
        <v>0.16666700000000001</v>
      </c>
      <c r="T102">
        <v>0.123667</v>
      </c>
      <c r="U102">
        <v>1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0</v>
      </c>
      <c r="BB102">
        <v>0</v>
      </c>
      <c r="BC102">
        <v>0</v>
      </c>
    </row>
    <row r="103" spans="1:55" ht="19" x14ac:dyDescent="0.25">
      <c r="A103" s="18" t="str">
        <f>LOOKUP(N103,Names!A:A,Names!B:B)</f>
        <v>Doling, Mrs. John T (Ada Julia Bone)</v>
      </c>
      <c r="B103" s="5" t="str">
        <f>INDEX(U$4:V$4,MATCH(1,U103:V103,0))</f>
        <v>Female</v>
      </c>
      <c r="C103" s="5" t="str">
        <f>INDEX(W$4:BC$4,MATCH(1,W103:BC103,0))</f>
        <v>2nd</v>
      </c>
      <c r="D103" s="5" t="str">
        <f>INDEX(Z$4:AB$4,MATCH(1,Z103:AB103,0))</f>
        <v>Southhampton</v>
      </c>
      <c r="E103" s="16" t="str">
        <f>INDEX(AD$4:BC$4,MATCH(1,AD103:BC103,0))</f>
        <v>J</v>
      </c>
      <c r="F103" s="11">
        <f>1-G103</f>
        <v>0</v>
      </c>
      <c r="G103" s="14">
        <v>1</v>
      </c>
      <c r="H103">
        <v>1</v>
      </c>
      <c r="I103">
        <v>1</v>
      </c>
      <c r="J103">
        <f>IF($I103,IF($G103,1,0),0)</f>
        <v>1</v>
      </c>
      <c r="K103">
        <f>IF($I103,IF($G103=0,1,0),0)</f>
        <v>0</v>
      </c>
      <c r="L103">
        <f>IF($I103=0,IF($G103,1,0),0)</f>
        <v>0</v>
      </c>
      <c r="M103">
        <f>IF($I103=0,IF($G103=0,1,0),0)</f>
        <v>0</v>
      </c>
      <c r="N103" s="8">
        <v>98</v>
      </c>
      <c r="O103">
        <v>0.42499999999999999</v>
      </c>
      <c r="P103" s="25">
        <v>0</v>
      </c>
      <c r="S103">
        <v>0.16666700000000001</v>
      </c>
      <c r="T103">
        <v>4.4893000000000002E-2</v>
      </c>
      <c r="U103">
        <v>0</v>
      </c>
      <c r="V103">
        <v>1</v>
      </c>
      <c r="W103">
        <v>0</v>
      </c>
      <c r="X103">
        <v>1</v>
      </c>
      <c r="Y103">
        <v>0</v>
      </c>
      <c r="Z103">
        <v>0</v>
      </c>
      <c r="AA103">
        <v>1</v>
      </c>
      <c r="AB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</row>
    <row r="104" spans="1:55" ht="19" x14ac:dyDescent="0.25">
      <c r="A104" s="18" t="str">
        <f>LOOKUP(N104,Names!A:A,Names!B:B)</f>
        <v>Kantor, Mr. Sinai</v>
      </c>
      <c r="B104" s="5" t="str">
        <f>INDEX(U$4:V$4,MATCH(1,U104:V104,0))</f>
        <v>Male</v>
      </c>
      <c r="C104" s="5" t="str">
        <f>INDEX(W$4:BC$4,MATCH(1,W104:BC104,0))</f>
        <v>2nd</v>
      </c>
      <c r="D104" s="5" t="str">
        <f>INDEX(Z$4:AB$4,MATCH(1,Z104:AB104,0))</f>
        <v>Southhampton</v>
      </c>
      <c r="E104" s="16" t="str">
        <f>INDEX(AD$4:BC$4,MATCH(1,AD104:BC104,0))</f>
        <v>S</v>
      </c>
      <c r="F104" s="11">
        <f>1-G104</f>
        <v>1</v>
      </c>
      <c r="G104" s="14">
        <v>0</v>
      </c>
      <c r="H104">
        <v>0</v>
      </c>
      <c r="I104">
        <v>1</v>
      </c>
      <c r="J104">
        <f>IF($I104,IF($G104,1,0),0)</f>
        <v>0</v>
      </c>
      <c r="K104">
        <f>IF($I104,IF($G104=0,1,0),0)</f>
        <v>1</v>
      </c>
      <c r="L104">
        <f>IF($I104=0,IF($G104,1,0),0)</f>
        <v>0</v>
      </c>
      <c r="M104">
        <f>IF($I104=0,IF($G104=0,1,0),0)</f>
        <v>0</v>
      </c>
      <c r="N104" s="8">
        <v>99</v>
      </c>
      <c r="O104">
        <v>0.42499999999999999</v>
      </c>
      <c r="P104" s="25">
        <v>0.125</v>
      </c>
      <c r="S104">
        <v>0</v>
      </c>
      <c r="T104">
        <v>5.0749000000000002E-2</v>
      </c>
      <c r="U104">
        <v>1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1</v>
      </c>
      <c r="AB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</row>
    <row r="105" spans="1:55" ht="19" x14ac:dyDescent="0.25">
      <c r="A105" s="18" t="str">
        <f>LOOKUP(N105,Names!A:A,Names!B:B)</f>
        <v>Petranec, Miss. Matilda</v>
      </c>
      <c r="B105" s="5" t="str">
        <f>INDEX(U$4:V$4,MATCH(1,U105:V105,0))</f>
        <v>Female</v>
      </c>
      <c r="C105" s="5" t="str">
        <f>INDEX(W$4:BC$4,MATCH(1,W105:BC105,0))</f>
        <v>3rd</v>
      </c>
      <c r="D105" s="5" t="str">
        <f>INDEX(Z$4:AB$4,MATCH(1,Z105:AB105,0))</f>
        <v>Southhampton</v>
      </c>
      <c r="E105" s="16" t="str">
        <f>INDEX(AD$4:BC$4,MATCH(1,AD105:BC105,0))</f>
        <v>M</v>
      </c>
      <c r="F105" s="11">
        <f>1-G105</f>
        <v>1</v>
      </c>
      <c r="G105" s="14">
        <v>0</v>
      </c>
      <c r="H105">
        <v>0</v>
      </c>
      <c r="I105">
        <v>1</v>
      </c>
      <c r="J105">
        <f>IF($I105,IF($G105,1,0),0)</f>
        <v>0</v>
      </c>
      <c r="K105">
        <f>IF($I105,IF($G105=0,1,0),0)</f>
        <v>1</v>
      </c>
      <c r="L105">
        <f>IF($I105=0,IF($G105,1,0),0)</f>
        <v>0</v>
      </c>
      <c r="M105">
        <f>IF($I105=0,IF($G105=0,1,0),0)</f>
        <v>0</v>
      </c>
      <c r="N105" s="8">
        <v>100</v>
      </c>
      <c r="O105">
        <v>0.35</v>
      </c>
      <c r="P105" s="25">
        <v>0</v>
      </c>
      <c r="S105">
        <v>0</v>
      </c>
      <c r="T105">
        <v>1.5412E-2</v>
      </c>
      <c r="U105">
        <v>0</v>
      </c>
      <c r="V105">
        <v>1</v>
      </c>
      <c r="W105">
        <v>0</v>
      </c>
      <c r="X105">
        <v>0</v>
      </c>
      <c r="Y105">
        <v>1</v>
      </c>
      <c r="Z105">
        <v>0</v>
      </c>
      <c r="AA105">
        <v>1</v>
      </c>
      <c r="AB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</row>
    <row r="106" spans="1:55" ht="19" x14ac:dyDescent="0.25">
      <c r="A106" s="18" t="str">
        <f>LOOKUP(N106,Names!A:A,Names!B:B)</f>
        <v>Petroff, Mr. Pastcho ("Pentcho")</v>
      </c>
      <c r="B106" s="5" t="str">
        <f>INDEX(U$4:V$4,MATCH(1,U106:V106,0))</f>
        <v>Male</v>
      </c>
      <c r="C106" s="5" t="str">
        <f>INDEX(W$4:BC$4,MATCH(1,W106:BC106,0))</f>
        <v>3rd</v>
      </c>
      <c r="D106" s="5" t="str">
        <f>INDEX(Z$4:AB$4,MATCH(1,Z106:AB106,0))</f>
        <v>Southhampton</v>
      </c>
      <c r="E106" s="16" t="str">
        <f>INDEX(AD$4:BC$4,MATCH(1,AD106:BC106,0))</f>
        <v>P</v>
      </c>
      <c r="F106" s="11">
        <f>1-G106</f>
        <v>1</v>
      </c>
      <c r="G106" s="14">
        <v>0</v>
      </c>
      <c r="H106">
        <v>0</v>
      </c>
      <c r="I106">
        <v>1</v>
      </c>
      <c r="J106">
        <f>IF($I106,IF($G106,1,0),0)</f>
        <v>0</v>
      </c>
      <c r="K106">
        <f>IF($I106,IF($G106=0,1,0),0)</f>
        <v>1</v>
      </c>
      <c r="L106">
        <f>IF($I106=0,IF($G106,1,0),0)</f>
        <v>0</v>
      </c>
      <c r="M106">
        <f>IF($I106=0,IF($G106=0,1,0),0)</f>
        <v>0</v>
      </c>
      <c r="N106" s="8">
        <v>101</v>
      </c>
      <c r="O106">
        <v>0</v>
      </c>
      <c r="P106" s="25">
        <v>0</v>
      </c>
      <c r="S106">
        <v>0</v>
      </c>
      <c r="T106">
        <v>1.5412E-2</v>
      </c>
      <c r="U106">
        <v>1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1</v>
      </c>
      <c r="AB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</row>
    <row r="107" spans="1:55" ht="19" x14ac:dyDescent="0.25">
      <c r="A107" s="18" t="str">
        <f>LOOKUP(N107,Names!A:A,Names!B:B)</f>
        <v>White, Mr. Richard Frasar</v>
      </c>
      <c r="B107" s="5" t="str">
        <f>INDEX(U$4:V$4,MATCH(1,U107:V107,0))</f>
        <v>Male</v>
      </c>
      <c r="C107" s="5" t="str">
        <f>INDEX(W$4:BC$4,MATCH(1,W107:BC107,0))</f>
        <v>1st</v>
      </c>
      <c r="D107" s="5" t="str">
        <f>INDEX(Z$4:AB$4,MATCH(1,Z107:AB107,0))</f>
        <v>Southhampton</v>
      </c>
      <c r="E107" s="16" t="str">
        <f>INDEX(AD$4:BC$4,MATCH(1,AD107:BC107,0))</f>
        <v>R</v>
      </c>
      <c r="F107" s="11">
        <f>1-G107</f>
        <v>1</v>
      </c>
      <c r="G107" s="14">
        <v>0</v>
      </c>
      <c r="H107">
        <v>0</v>
      </c>
      <c r="I107">
        <v>1</v>
      </c>
      <c r="J107">
        <f>IF($I107,IF($G107,1,0),0)</f>
        <v>0</v>
      </c>
      <c r="K107">
        <f>IF($I107,IF($G107=0,1,0),0)</f>
        <v>1</v>
      </c>
      <c r="L107">
        <f>IF($I107=0,IF($G107,1,0),0)</f>
        <v>0</v>
      </c>
      <c r="M107">
        <f>IF($I107=0,IF($G107=0,1,0),0)</f>
        <v>0</v>
      </c>
      <c r="N107" s="8">
        <v>102</v>
      </c>
      <c r="O107">
        <v>0.26250000000000001</v>
      </c>
      <c r="P107" s="25">
        <v>0</v>
      </c>
      <c r="S107">
        <v>0.16666700000000001</v>
      </c>
      <c r="T107">
        <v>0.15085499999999999</v>
      </c>
      <c r="U107">
        <v>1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1</v>
      </c>
      <c r="AB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</row>
    <row r="108" spans="1:55" ht="19" x14ac:dyDescent="0.25">
      <c r="A108" s="18" t="str">
        <f>LOOKUP(N108,Names!A:A,Names!B:B)</f>
        <v>Johansson, Mr. Gustaf Joel</v>
      </c>
      <c r="B108" s="5" t="str">
        <f>INDEX(U$4:V$4,MATCH(1,U108:V108,0))</f>
        <v>Male</v>
      </c>
      <c r="C108" s="5" t="str">
        <f>INDEX(W$4:BC$4,MATCH(1,W108:BC108,0))</f>
        <v>3rd</v>
      </c>
      <c r="D108" s="5" t="str">
        <f>INDEX(Z$4:AB$4,MATCH(1,Z108:AB108,0))</f>
        <v>Southhampton</v>
      </c>
      <c r="E108" s="16" t="str">
        <f>INDEX(AD$4:BC$4,MATCH(1,AD108:BC108,0))</f>
        <v>G</v>
      </c>
      <c r="F108" s="11">
        <f>1-G108</f>
        <v>1</v>
      </c>
      <c r="G108" s="14">
        <v>0</v>
      </c>
      <c r="H108">
        <v>0</v>
      </c>
      <c r="I108">
        <v>1</v>
      </c>
      <c r="J108">
        <f>IF($I108,IF($G108,1,0),0)</f>
        <v>0</v>
      </c>
      <c r="K108">
        <f>IF($I108,IF($G108=0,1,0),0)</f>
        <v>1</v>
      </c>
      <c r="L108">
        <f>IF($I108=0,IF($G108,1,0),0)</f>
        <v>0</v>
      </c>
      <c r="M108">
        <f>IF($I108=0,IF($G108=0,1,0),0)</f>
        <v>0</v>
      </c>
      <c r="N108" s="8">
        <v>103</v>
      </c>
      <c r="O108">
        <v>0.41249999999999998</v>
      </c>
      <c r="P108" s="25">
        <v>0</v>
      </c>
      <c r="S108">
        <v>0</v>
      </c>
      <c r="T108">
        <v>1.6892000000000001E-2</v>
      </c>
      <c r="U108">
        <v>1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1</v>
      </c>
      <c r="AB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</row>
    <row r="109" spans="1:55" ht="19" x14ac:dyDescent="0.25">
      <c r="A109" s="18" t="str">
        <f>LOOKUP(N109,Names!A:A,Names!B:B)</f>
        <v>Gustafsson, Mr. Anders Vilhelm</v>
      </c>
      <c r="B109" s="5" t="str">
        <f>INDEX(U$4:V$4,MATCH(1,U109:V109,0))</f>
        <v>Male</v>
      </c>
      <c r="C109" s="5" t="str">
        <f>INDEX(W$4:BC$4,MATCH(1,W109:BC109,0))</f>
        <v>3rd</v>
      </c>
      <c r="D109" s="5" t="str">
        <f>INDEX(Z$4:AB$4,MATCH(1,Z109:AB109,0))</f>
        <v>Southhampton</v>
      </c>
      <c r="E109" s="16" t="str">
        <f>INDEX(AD$4:BC$4,MATCH(1,AD109:BC109,0))</f>
        <v>A</v>
      </c>
      <c r="F109" s="11">
        <f>1-G109</f>
        <v>1</v>
      </c>
      <c r="G109" s="14">
        <v>0</v>
      </c>
      <c r="H109">
        <v>0</v>
      </c>
      <c r="I109">
        <v>1</v>
      </c>
      <c r="J109">
        <f>IF($I109,IF($G109,1,0),0)</f>
        <v>0</v>
      </c>
      <c r="K109">
        <f>IF($I109,IF($G109=0,1,0),0)</f>
        <v>1</v>
      </c>
      <c r="L109">
        <f>IF($I109=0,IF($G109,1,0),0)</f>
        <v>0</v>
      </c>
      <c r="M109">
        <f>IF($I109=0,IF($G109=0,1,0),0)</f>
        <v>0</v>
      </c>
      <c r="N109" s="8">
        <v>104</v>
      </c>
      <c r="O109">
        <v>0.46250000000000002</v>
      </c>
      <c r="P109" s="25">
        <v>0.25</v>
      </c>
      <c r="S109">
        <v>0</v>
      </c>
      <c r="T109">
        <v>1.5469E-2</v>
      </c>
      <c r="U109">
        <v>1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1</v>
      </c>
      <c r="AB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</row>
    <row r="110" spans="1:55" ht="19" x14ac:dyDescent="0.25">
      <c r="A110" s="18" t="str">
        <f>LOOKUP(N110,Names!A:A,Names!B:B)</f>
        <v>Mionoff, Mr. Stoytcho</v>
      </c>
      <c r="B110" s="5" t="str">
        <f>INDEX(U$4:V$4,MATCH(1,U110:V110,0))</f>
        <v>Male</v>
      </c>
      <c r="C110" s="5" t="str">
        <f>INDEX(W$4:BC$4,MATCH(1,W110:BC110,0))</f>
        <v>3rd</v>
      </c>
      <c r="D110" s="5" t="str">
        <f>INDEX(Z$4:AB$4,MATCH(1,Z110:AB110,0))</f>
        <v>Southhampton</v>
      </c>
      <c r="E110" s="16" t="str">
        <f>INDEX(AD$4:BC$4,MATCH(1,AD110:BC110,0))</f>
        <v>S</v>
      </c>
      <c r="F110" s="11">
        <f>1-G110</f>
        <v>1</v>
      </c>
      <c r="G110" s="14">
        <v>0</v>
      </c>
      <c r="H110">
        <v>0</v>
      </c>
      <c r="I110">
        <v>1</v>
      </c>
      <c r="J110">
        <f>IF($I110,IF($G110,1,0),0)</f>
        <v>0</v>
      </c>
      <c r="K110">
        <f>IF($I110,IF($G110=0,1,0),0)</f>
        <v>1</v>
      </c>
      <c r="L110">
        <f>IF($I110=0,IF($G110,1,0),0)</f>
        <v>0</v>
      </c>
      <c r="M110">
        <f>IF($I110=0,IF($G110=0,1,0),0)</f>
        <v>0</v>
      </c>
      <c r="N110" s="8">
        <v>105</v>
      </c>
      <c r="O110">
        <v>0.35</v>
      </c>
      <c r="P110" s="25">
        <v>0</v>
      </c>
      <c r="S110">
        <v>0</v>
      </c>
      <c r="T110">
        <v>1.5412E-2</v>
      </c>
      <c r="U110">
        <v>1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1</v>
      </c>
      <c r="AB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</row>
    <row r="111" spans="1:55" ht="19" x14ac:dyDescent="0.25">
      <c r="A111" s="18" t="str">
        <f>LOOKUP(N111,Names!A:A,Names!B:B)</f>
        <v>Salkjelsvik, Miss. Anna Kristine</v>
      </c>
      <c r="B111" s="5" t="str">
        <f>INDEX(U$4:V$4,MATCH(1,U111:V111,0))</f>
        <v>Female</v>
      </c>
      <c r="C111" s="5" t="str">
        <f>INDEX(W$4:BC$4,MATCH(1,W111:BC111,0))</f>
        <v>3rd</v>
      </c>
      <c r="D111" s="5" t="str">
        <f>INDEX(Z$4:AB$4,MATCH(1,Z111:AB111,0))</f>
        <v>Southhampton</v>
      </c>
      <c r="E111" s="16" t="str">
        <f>INDEX(AD$4:BC$4,MATCH(1,AD111:BC111,0))</f>
        <v>A</v>
      </c>
      <c r="F111" s="11">
        <f>1-G111</f>
        <v>0</v>
      </c>
      <c r="G111" s="14">
        <v>1</v>
      </c>
      <c r="H111">
        <v>0</v>
      </c>
      <c r="I111">
        <v>0</v>
      </c>
      <c r="J111">
        <f>IF($I111,IF($G111,1,0),0)</f>
        <v>0</v>
      </c>
      <c r="K111">
        <f>IF($I111,IF($G111=0,1,0),0)</f>
        <v>0</v>
      </c>
      <c r="L111">
        <f>IF($I111=0,IF($G111,1,0),0)</f>
        <v>1</v>
      </c>
      <c r="M111">
        <f>IF($I111=0,IF($G111=0,1,0),0)</f>
        <v>0</v>
      </c>
      <c r="N111" s="8">
        <v>106</v>
      </c>
      <c r="O111">
        <v>0.26250000000000001</v>
      </c>
      <c r="P111" s="25">
        <v>0</v>
      </c>
      <c r="S111">
        <v>0</v>
      </c>
      <c r="T111">
        <v>1.4932000000000001E-2</v>
      </c>
      <c r="U111">
        <v>0</v>
      </c>
      <c r="V111">
        <v>1</v>
      </c>
      <c r="W111">
        <v>0</v>
      </c>
      <c r="X111">
        <v>0</v>
      </c>
      <c r="Y111">
        <v>1</v>
      </c>
      <c r="Z111">
        <v>0</v>
      </c>
      <c r="AA111">
        <v>1</v>
      </c>
      <c r="AB111">
        <v>0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</row>
    <row r="112" spans="1:55" ht="19" x14ac:dyDescent="0.25">
      <c r="A112" s="18" t="str">
        <f>LOOKUP(N112,Names!A:A,Names!B:B)</f>
        <v>Moss, Mr. Albert Johan</v>
      </c>
      <c r="B112" s="5" t="str">
        <f>INDEX(U$4:V$4,MATCH(1,U112:V112,0))</f>
        <v>Male</v>
      </c>
      <c r="C112" s="5" t="str">
        <f>INDEX(W$4:BC$4,MATCH(1,W112:BC112,0))</f>
        <v>3rd</v>
      </c>
      <c r="D112" s="5" t="str">
        <f>INDEX(Z$4:AB$4,MATCH(1,Z112:AB112,0))</f>
        <v>Southhampton</v>
      </c>
      <c r="E112" s="16" t="str">
        <f>INDEX(AD$4:BC$4,MATCH(1,AD112:BC112,0))</f>
        <v>A</v>
      </c>
      <c r="F112" s="11">
        <f>1-G112</f>
        <v>0</v>
      </c>
      <c r="G112" s="14">
        <v>1</v>
      </c>
      <c r="H112">
        <v>0</v>
      </c>
      <c r="I112">
        <v>0</v>
      </c>
      <c r="J112">
        <f>IF($I112,IF($G112,1,0),0)</f>
        <v>0</v>
      </c>
      <c r="K112">
        <f>IF($I112,IF($G112=0,1,0),0)</f>
        <v>0</v>
      </c>
      <c r="L112">
        <f>IF($I112=0,IF($G112,1,0),0)</f>
        <v>1</v>
      </c>
      <c r="M112">
        <f>IF($I112=0,IF($G112=0,1,0),0)</f>
        <v>0</v>
      </c>
      <c r="N112" s="8">
        <v>107</v>
      </c>
      <c r="O112">
        <v>0</v>
      </c>
      <c r="P112" s="25">
        <v>0</v>
      </c>
      <c r="S112">
        <v>0</v>
      </c>
      <c r="T112">
        <v>1.5176E-2</v>
      </c>
      <c r="U112">
        <v>1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1</v>
      </c>
      <c r="AB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</row>
    <row r="113" spans="1:55" ht="19" x14ac:dyDescent="0.25">
      <c r="A113" s="18" t="str">
        <f>LOOKUP(N113,Names!A:A,Names!B:B)</f>
        <v>Rekic, Mr. Tido</v>
      </c>
      <c r="B113" s="5" t="str">
        <f>INDEX(U$4:V$4,MATCH(1,U113:V113,0))</f>
        <v>Male</v>
      </c>
      <c r="C113" s="5" t="str">
        <f>INDEX(W$4:BC$4,MATCH(1,W113:BC113,0))</f>
        <v>3rd</v>
      </c>
      <c r="D113" s="5" t="str">
        <f>INDEX(Z$4:AB$4,MATCH(1,Z113:AB113,0))</f>
        <v>Southhampton</v>
      </c>
      <c r="E113" s="16" t="str">
        <f>INDEX(AD$4:BC$4,MATCH(1,AD113:BC113,0))</f>
        <v>T</v>
      </c>
      <c r="F113" s="11">
        <f>1-G113</f>
        <v>1</v>
      </c>
      <c r="G113" s="14">
        <v>0</v>
      </c>
      <c r="H113">
        <v>0</v>
      </c>
      <c r="I113">
        <v>1</v>
      </c>
      <c r="J113">
        <f>IF($I113,IF($G113,1,0),0)</f>
        <v>0</v>
      </c>
      <c r="K113">
        <f>IF($I113,IF($G113=0,1,0),0)</f>
        <v>1</v>
      </c>
      <c r="L113">
        <f>IF($I113=0,IF($G113,1,0),0)</f>
        <v>0</v>
      </c>
      <c r="M113">
        <f>IF($I113=0,IF($G113=0,1,0),0)</f>
        <v>0</v>
      </c>
      <c r="N113" s="8">
        <v>108</v>
      </c>
      <c r="O113">
        <v>0.47499999999999998</v>
      </c>
      <c r="P113" s="25">
        <v>0</v>
      </c>
      <c r="S113">
        <v>0</v>
      </c>
      <c r="T113">
        <v>1.5412E-2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1</v>
      </c>
      <c r="AB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</row>
    <row r="114" spans="1:55" ht="19" x14ac:dyDescent="0.25">
      <c r="A114" s="18" t="str">
        <f>LOOKUP(N114,Names!A:A,Names!B:B)</f>
        <v>Moran, Miss. Bertha</v>
      </c>
      <c r="B114" s="5" t="str">
        <f>INDEX(U$4:V$4,MATCH(1,U114:V114,0))</f>
        <v>Female</v>
      </c>
      <c r="C114" s="5" t="str">
        <f>INDEX(W$4:BC$4,MATCH(1,W114:BC114,0))</f>
        <v>3rd</v>
      </c>
      <c r="D114" s="5" t="str">
        <f>INDEX(Z$4:AB$4,MATCH(1,Z114:AB114,0))</f>
        <v>Queenstown</v>
      </c>
      <c r="E114" s="16" t="str">
        <f>INDEX(AD$4:BC$4,MATCH(1,AD114:BC114,0))</f>
        <v>B</v>
      </c>
      <c r="F114" s="11">
        <f>1-G114</f>
        <v>0</v>
      </c>
      <c r="G114" s="14">
        <v>1</v>
      </c>
      <c r="H114">
        <v>1</v>
      </c>
      <c r="I114">
        <v>1</v>
      </c>
      <c r="J114">
        <f>IF($I114,IF($G114,1,0),0)</f>
        <v>1</v>
      </c>
      <c r="K114">
        <f>IF($I114,IF($G114=0,1,0),0)</f>
        <v>0</v>
      </c>
      <c r="L114">
        <f>IF($I114=0,IF($G114,1,0),0)</f>
        <v>0</v>
      </c>
      <c r="M114">
        <f>IF($I114=0,IF($G114=0,1,0),0)</f>
        <v>0</v>
      </c>
      <c r="N114" s="8">
        <v>109</v>
      </c>
      <c r="O114">
        <v>0</v>
      </c>
      <c r="P114" s="25">
        <v>0.125</v>
      </c>
      <c r="S114">
        <v>0</v>
      </c>
      <c r="T114">
        <v>4.7137999999999999E-2</v>
      </c>
      <c r="U114">
        <v>0</v>
      </c>
      <c r="V114">
        <v>1</v>
      </c>
      <c r="W114">
        <v>0</v>
      </c>
      <c r="X114">
        <v>0</v>
      </c>
      <c r="Y114">
        <v>1</v>
      </c>
      <c r="Z114">
        <v>1</v>
      </c>
      <c r="AA114">
        <v>0</v>
      </c>
      <c r="AB114">
        <v>0</v>
      </c>
      <c r="AD114">
        <v>0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</row>
    <row r="115" spans="1:55" ht="19" x14ac:dyDescent="0.25">
      <c r="A115" s="18" t="str">
        <f>LOOKUP(N115,Names!A:A,Names!B:B)</f>
        <v>Porter, Mr. Walter Chamberlain</v>
      </c>
      <c r="B115" s="5" t="str">
        <f>INDEX(U$4:V$4,MATCH(1,U115:V115,0))</f>
        <v>Male</v>
      </c>
      <c r="C115" s="5" t="str">
        <f>INDEX(W$4:BC$4,MATCH(1,W115:BC115,0))</f>
        <v>1st</v>
      </c>
      <c r="D115" s="5" t="str">
        <f>INDEX(Z$4:AB$4,MATCH(1,Z115:AB115,0))</f>
        <v>Southhampton</v>
      </c>
      <c r="E115" s="16" t="str">
        <f>INDEX(AD$4:BC$4,MATCH(1,AD115:BC115,0))</f>
        <v>W</v>
      </c>
      <c r="F115" s="11">
        <f>1-G115</f>
        <v>1</v>
      </c>
      <c r="G115" s="14">
        <v>0</v>
      </c>
      <c r="H115">
        <v>0</v>
      </c>
      <c r="I115">
        <v>1</v>
      </c>
      <c r="J115">
        <f>IF($I115,IF($G115,1,0),0)</f>
        <v>0</v>
      </c>
      <c r="K115">
        <f>IF($I115,IF($G115=0,1,0),0)</f>
        <v>1</v>
      </c>
      <c r="L115">
        <f>IF($I115=0,IF($G115,1,0),0)</f>
        <v>0</v>
      </c>
      <c r="M115">
        <f>IF($I115=0,IF($G115=0,1,0),0)</f>
        <v>0</v>
      </c>
      <c r="N115" s="8">
        <v>110</v>
      </c>
      <c r="O115">
        <v>0.58750000000000002</v>
      </c>
      <c r="P115" s="25">
        <v>0</v>
      </c>
      <c r="S115">
        <v>0</v>
      </c>
      <c r="T115">
        <v>0.101497</v>
      </c>
      <c r="U115">
        <v>1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1</v>
      </c>
      <c r="AB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</v>
      </c>
      <c r="BA115">
        <v>0</v>
      </c>
      <c r="BB115">
        <v>0</v>
      </c>
      <c r="BC115">
        <v>0</v>
      </c>
    </row>
    <row r="116" spans="1:55" ht="19" x14ac:dyDescent="0.25">
      <c r="A116" s="18" t="str">
        <f>LOOKUP(N116,Names!A:A,Names!B:B)</f>
        <v>Zabour, Miss. Hileni</v>
      </c>
      <c r="B116" s="5" t="str">
        <f>INDEX(U$4:V$4,MATCH(1,U116:V116,0))</f>
        <v>Female</v>
      </c>
      <c r="C116" s="5" t="str">
        <f>INDEX(W$4:BC$4,MATCH(1,W116:BC116,0))</f>
        <v>3rd</v>
      </c>
      <c r="D116" s="5" t="str">
        <f>INDEX(Z$4:AB$4,MATCH(1,Z116:AB116,0))</f>
        <v>Cherbourg</v>
      </c>
      <c r="E116" s="16" t="str">
        <f>INDEX(AD$4:BC$4,MATCH(1,AD116:BC116,0))</f>
        <v>H</v>
      </c>
      <c r="F116" s="11">
        <f>1-G116</f>
        <v>1</v>
      </c>
      <c r="G116" s="14">
        <v>0</v>
      </c>
      <c r="H116">
        <v>1</v>
      </c>
      <c r="I116">
        <v>0</v>
      </c>
      <c r="J116">
        <f>IF($I116,IF($G116,1,0),0)</f>
        <v>0</v>
      </c>
      <c r="K116">
        <f>IF($I116,IF($G116=0,1,0),0)</f>
        <v>0</v>
      </c>
      <c r="L116">
        <f>IF($I116=0,IF($G116,1,0),0)</f>
        <v>0</v>
      </c>
      <c r="M116">
        <f>IF($I116=0,IF($G116=0,1,0),0)</f>
        <v>1</v>
      </c>
      <c r="N116" s="8">
        <v>111</v>
      </c>
      <c r="O116">
        <v>0.18124999999999999</v>
      </c>
      <c r="P116" s="25">
        <v>0.125</v>
      </c>
      <c r="S116">
        <v>0</v>
      </c>
      <c r="T116">
        <v>2.8212999999999998E-2</v>
      </c>
      <c r="U116">
        <v>0</v>
      </c>
      <c r="V116">
        <v>1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</row>
    <row r="117" spans="1:55" ht="19" x14ac:dyDescent="0.25">
      <c r="A117" s="18" t="str">
        <f>LOOKUP(N117,Names!A:A,Names!B:B)</f>
        <v>Barton, Mr. David John</v>
      </c>
      <c r="B117" s="5" t="str">
        <f>INDEX(U$4:V$4,MATCH(1,U117:V117,0))</f>
        <v>Male</v>
      </c>
      <c r="C117" s="5" t="str">
        <f>INDEX(W$4:BC$4,MATCH(1,W117:BC117,0))</f>
        <v>3rd</v>
      </c>
      <c r="D117" s="5" t="str">
        <f>INDEX(Z$4:AB$4,MATCH(1,Z117:AB117,0))</f>
        <v>Southhampton</v>
      </c>
      <c r="E117" s="16" t="str">
        <f>INDEX(AD$4:BC$4,MATCH(1,AD117:BC117,0))</f>
        <v>D</v>
      </c>
      <c r="F117" s="11">
        <f>1-G117</f>
        <v>1</v>
      </c>
      <c r="G117" s="14">
        <v>0</v>
      </c>
      <c r="H117">
        <v>0</v>
      </c>
      <c r="I117">
        <v>1</v>
      </c>
      <c r="J117">
        <f>IF($I117,IF($G117,1,0),0)</f>
        <v>0</v>
      </c>
      <c r="K117">
        <f>IF($I117,IF($G117=0,1,0),0)</f>
        <v>1</v>
      </c>
      <c r="L117">
        <f>IF($I117=0,IF($G117,1,0),0)</f>
        <v>0</v>
      </c>
      <c r="M117">
        <f>IF($I117=0,IF($G117=0,1,0),0)</f>
        <v>0</v>
      </c>
      <c r="N117" s="8">
        <v>112</v>
      </c>
      <c r="O117">
        <v>0.27500000000000002</v>
      </c>
      <c r="P117" s="25">
        <v>0</v>
      </c>
      <c r="S117">
        <v>0</v>
      </c>
      <c r="T117">
        <v>1.5713000000000001E-2</v>
      </c>
      <c r="U117">
        <v>1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1</v>
      </c>
      <c r="AB117">
        <v>0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</row>
    <row r="118" spans="1:55" ht="19" x14ac:dyDescent="0.25">
      <c r="A118" s="18" t="str">
        <f>LOOKUP(N118,Names!A:A,Names!B:B)</f>
        <v>Jussila, Miss. Katriina</v>
      </c>
      <c r="B118" s="5" t="str">
        <f>INDEX(U$4:V$4,MATCH(1,U118:V118,0))</f>
        <v>Female</v>
      </c>
      <c r="C118" s="5" t="str">
        <f>INDEX(W$4:BC$4,MATCH(1,W118:BC118,0))</f>
        <v>3rd</v>
      </c>
      <c r="D118" s="5" t="str">
        <f>INDEX(Z$4:AB$4,MATCH(1,Z118:AB118,0))</f>
        <v>Southhampton</v>
      </c>
      <c r="E118" s="16" t="str">
        <f>INDEX(AD$4:BC$4,MATCH(1,AD118:BC118,0))</f>
        <v>K</v>
      </c>
      <c r="F118" s="11">
        <f>1-G118</f>
        <v>1</v>
      </c>
      <c r="G118" s="14">
        <v>0</v>
      </c>
      <c r="H118">
        <v>0</v>
      </c>
      <c r="I118">
        <v>1</v>
      </c>
      <c r="J118">
        <f>IF($I118,IF($G118,1,0),0)</f>
        <v>0</v>
      </c>
      <c r="K118">
        <f>IF($I118,IF($G118=0,1,0),0)</f>
        <v>1</v>
      </c>
      <c r="L118">
        <f>IF($I118=0,IF($G118,1,0),0)</f>
        <v>0</v>
      </c>
      <c r="M118">
        <f>IF($I118=0,IF($G118=0,1,0),0)</f>
        <v>0</v>
      </c>
      <c r="N118" s="8">
        <v>113</v>
      </c>
      <c r="O118">
        <v>0.25</v>
      </c>
      <c r="P118" s="25">
        <v>0.125</v>
      </c>
      <c r="S118">
        <v>0</v>
      </c>
      <c r="T118">
        <v>1.9177E-2</v>
      </c>
      <c r="U118">
        <v>0</v>
      </c>
      <c r="V118">
        <v>1</v>
      </c>
      <c r="W118">
        <v>0</v>
      </c>
      <c r="X118">
        <v>0</v>
      </c>
      <c r="Y118">
        <v>1</v>
      </c>
      <c r="Z118">
        <v>0</v>
      </c>
      <c r="AA118">
        <v>1</v>
      </c>
      <c r="AB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</row>
    <row r="119" spans="1:55" ht="19" x14ac:dyDescent="0.25">
      <c r="A119" s="18" t="str">
        <f>LOOKUP(N119,Names!A:A,Names!B:B)</f>
        <v>Attalah, Miss. Malake</v>
      </c>
      <c r="B119" s="5" t="str">
        <f>INDEX(U$4:V$4,MATCH(1,U119:V119,0))</f>
        <v>Female</v>
      </c>
      <c r="C119" s="5" t="str">
        <f>INDEX(W$4:BC$4,MATCH(1,W119:BC119,0))</f>
        <v>3rd</v>
      </c>
      <c r="D119" s="5" t="str">
        <f>INDEX(Z$4:AB$4,MATCH(1,Z119:AB119,0))</f>
        <v>Cherbourg</v>
      </c>
      <c r="E119" s="16" t="str">
        <f>INDEX(AD$4:BC$4,MATCH(1,AD119:BC119,0))</f>
        <v>M</v>
      </c>
      <c r="F119" s="11">
        <f>1-G119</f>
        <v>1</v>
      </c>
      <c r="G119" s="14">
        <v>0</v>
      </c>
      <c r="H119">
        <v>1</v>
      </c>
      <c r="I119">
        <v>0</v>
      </c>
      <c r="J119">
        <f>IF($I119,IF($G119,1,0),0)</f>
        <v>0</v>
      </c>
      <c r="K119">
        <f>IF($I119,IF($G119=0,1,0),0)</f>
        <v>0</v>
      </c>
      <c r="L119">
        <f>IF($I119=0,IF($G119,1,0),0)</f>
        <v>0</v>
      </c>
      <c r="M119">
        <f>IF($I119=0,IF($G119=0,1,0),0)</f>
        <v>1</v>
      </c>
      <c r="N119" s="8">
        <v>114</v>
      </c>
      <c r="O119">
        <v>0.21249999999999999</v>
      </c>
      <c r="P119" s="25">
        <v>0</v>
      </c>
      <c r="S119">
        <v>0</v>
      </c>
      <c r="T119">
        <v>2.8221E-2</v>
      </c>
      <c r="U119">
        <v>0</v>
      </c>
      <c r="V119">
        <v>1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</row>
    <row r="120" spans="1:55" ht="19" x14ac:dyDescent="0.25">
      <c r="A120" s="18" t="str">
        <f>LOOKUP(N120,Names!A:A,Names!B:B)</f>
        <v>Pekoniemi, Mr. Edvard</v>
      </c>
      <c r="B120" s="5" t="str">
        <f>INDEX(U$4:V$4,MATCH(1,U120:V120,0))</f>
        <v>Male</v>
      </c>
      <c r="C120" s="5" t="str">
        <f>INDEX(W$4:BC$4,MATCH(1,W120:BC120,0))</f>
        <v>3rd</v>
      </c>
      <c r="D120" s="5" t="str">
        <f>INDEX(Z$4:AB$4,MATCH(1,Z120:AB120,0))</f>
        <v>Southhampton</v>
      </c>
      <c r="E120" s="16" t="str">
        <f>INDEX(AD$4:BC$4,MATCH(1,AD120:BC120,0))</f>
        <v>E</v>
      </c>
      <c r="F120" s="11">
        <f>1-G120</f>
        <v>1</v>
      </c>
      <c r="G120" s="14">
        <v>0</v>
      </c>
      <c r="H120">
        <v>0</v>
      </c>
      <c r="I120">
        <v>1</v>
      </c>
      <c r="J120">
        <f>IF($I120,IF($G120,1,0),0)</f>
        <v>0</v>
      </c>
      <c r="K120">
        <f>IF($I120,IF($G120=0,1,0),0)</f>
        <v>1</v>
      </c>
      <c r="L120">
        <f>IF($I120=0,IF($G120,1,0),0)</f>
        <v>0</v>
      </c>
      <c r="M120">
        <f>IF($I120=0,IF($G120=0,1,0),0)</f>
        <v>0</v>
      </c>
      <c r="N120" s="8">
        <v>115</v>
      </c>
      <c r="O120">
        <v>0.26250000000000001</v>
      </c>
      <c r="P120" s="25">
        <v>0</v>
      </c>
      <c r="S120">
        <v>0</v>
      </c>
      <c r="T120">
        <v>1.5469E-2</v>
      </c>
      <c r="U120">
        <v>1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1</v>
      </c>
      <c r="AB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</row>
    <row r="121" spans="1:55" ht="19" x14ac:dyDescent="0.25">
      <c r="A121" s="18" t="str">
        <f>LOOKUP(N121,Names!A:A,Names!B:B)</f>
        <v>Connors, Mr. Patrick</v>
      </c>
      <c r="B121" s="5" t="str">
        <f>INDEX(U$4:V$4,MATCH(1,U121:V121,0))</f>
        <v>Male</v>
      </c>
      <c r="C121" s="5" t="str">
        <f>INDEX(W$4:BC$4,MATCH(1,W121:BC121,0))</f>
        <v>3rd</v>
      </c>
      <c r="D121" s="5" t="str">
        <f>INDEX(Z$4:AB$4,MATCH(1,Z121:AB121,0))</f>
        <v>Queenstown</v>
      </c>
      <c r="E121" s="16" t="str">
        <f>INDEX(AD$4:BC$4,MATCH(1,AD121:BC121,0))</f>
        <v>P</v>
      </c>
      <c r="F121" s="11">
        <f>1-G121</f>
        <v>1</v>
      </c>
      <c r="G121" s="14">
        <v>0</v>
      </c>
      <c r="H121">
        <v>0</v>
      </c>
      <c r="I121">
        <v>1</v>
      </c>
      <c r="J121">
        <f>IF($I121,IF($G121,1,0),0)</f>
        <v>0</v>
      </c>
      <c r="K121">
        <f>IF($I121,IF($G121=0,1,0),0)</f>
        <v>1</v>
      </c>
      <c r="L121">
        <f>IF($I121=0,IF($G121,1,0),0)</f>
        <v>0</v>
      </c>
      <c r="M121">
        <f>IF($I121=0,IF($G121=0,1,0),0)</f>
        <v>0</v>
      </c>
      <c r="N121" s="8">
        <v>116</v>
      </c>
      <c r="O121">
        <v>0.88124999999999998</v>
      </c>
      <c r="P121" s="25">
        <v>0</v>
      </c>
      <c r="S121">
        <v>0</v>
      </c>
      <c r="T121">
        <v>1.5127E-2</v>
      </c>
      <c r="U121">
        <v>1</v>
      </c>
      <c r="V121">
        <v>0</v>
      </c>
      <c r="W121">
        <v>0</v>
      </c>
      <c r="X121">
        <v>0</v>
      </c>
      <c r="Y121">
        <v>1</v>
      </c>
      <c r="Z121">
        <v>1</v>
      </c>
      <c r="AA121">
        <v>0</v>
      </c>
      <c r="AB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</row>
    <row r="122" spans="1:55" ht="19" x14ac:dyDescent="0.25">
      <c r="A122" s="18" t="str">
        <f>LOOKUP(N122,Names!A:A,Names!B:B)</f>
        <v>Turpin, Mr. William John Robert</v>
      </c>
      <c r="B122" s="5" t="str">
        <f>INDEX(U$4:V$4,MATCH(1,U122:V122,0))</f>
        <v>Male</v>
      </c>
      <c r="C122" s="5" t="str">
        <f>INDEX(W$4:BC$4,MATCH(1,W122:BC122,0))</f>
        <v>2nd</v>
      </c>
      <c r="D122" s="5" t="str">
        <f>INDEX(Z$4:AB$4,MATCH(1,Z122:AB122,0))</f>
        <v>Southhampton</v>
      </c>
      <c r="E122" s="16" t="str">
        <f>INDEX(AD$4:BC$4,MATCH(1,AD122:BC122,0))</f>
        <v>W</v>
      </c>
      <c r="F122" s="11">
        <f>1-G122</f>
        <v>1</v>
      </c>
      <c r="G122" s="14">
        <v>0</v>
      </c>
      <c r="H122">
        <v>0</v>
      </c>
      <c r="I122">
        <v>1</v>
      </c>
      <c r="J122">
        <f>IF($I122,IF($G122,1,0),0)</f>
        <v>0</v>
      </c>
      <c r="K122">
        <f>IF($I122,IF($G122=0,1,0),0)</f>
        <v>1</v>
      </c>
      <c r="L122">
        <f>IF($I122=0,IF($G122,1,0),0)</f>
        <v>0</v>
      </c>
      <c r="M122">
        <f>IF($I122=0,IF($G122=0,1,0),0)</f>
        <v>0</v>
      </c>
      <c r="N122" s="8">
        <v>117</v>
      </c>
      <c r="O122">
        <v>0.36249999999999999</v>
      </c>
      <c r="P122" s="25">
        <v>0.125</v>
      </c>
      <c r="S122">
        <v>0</v>
      </c>
      <c r="T122">
        <v>4.0988999999999998E-2</v>
      </c>
      <c r="U122">
        <v>1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1</v>
      </c>
      <c r="AB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</v>
      </c>
      <c r="BA122">
        <v>0</v>
      </c>
      <c r="BB122">
        <v>0</v>
      </c>
      <c r="BC122">
        <v>0</v>
      </c>
    </row>
    <row r="123" spans="1:55" ht="19" x14ac:dyDescent="0.25">
      <c r="A123" s="18" t="str">
        <f>LOOKUP(N123,Names!A:A,Names!B:B)</f>
        <v>Baxter, Mr. Quigg Edmond</v>
      </c>
      <c r="B123" s="5" t="str">
        <f>INDEX(U$4:V$4,MATCH(1,U123:V123,0))</f>
        <v>Male</v>
      </c>
      <c r="C123" s="5" t="str">
        <f>INDEX(W$4:BC$4,MATCH(1,W123:BC123,0))</f>
        <v>1st</v>
      </c>
      <c r="D123" s="5" t="str">
        <f>INDEX(Z$4:AB$4,MATCH(1,Z123:AB123,0))</f>
        <v>Cherbourg</v>
      </c>
      <c r="E123" s="16" t="str">
        <f>INDEX(AD$4:BC$4,MATCH(1,AD123:BC123,0))</f>
        <v>Q</v>
      </c>
      <c r="F123" s="11">
        <f>1-G123</f>
        <v>1</v>
      </c>
      <c r="G123" s="14">
        <v>0</v>
      </c>
      <c r="H123">
        <v>0</v>
      </c>
      <c r="I123">
        <v>1</v>
      </c>
      <c r="J123">
        <f>IF($I123,IF($G123,1,0),0)</f>
        <v>0</v>
      </c>
      <c r="K123">
        <f>IF($I123,IF($G123=0,1,0),0)</f>
        <v>1</v>
      </c>
      <c r="L123">
        <f>IF($I123=0,IF($G123,1,0),0)</f>
        <v>0</v>
      </c>
      <c r="M123">
        <f>IF($I123=0,IF($G123=0,1,0),0)</f>
        <v>0</v>
      </c>
      <c r="N123" s="8">
        <v>118</v>
      </c>
      <c r="O123">
        <v>0.3</v>
      </c>
      <c r="P123" s="25">
        <v>0</v>
      </c>
      <c r="S123">
        <v>0.16666700000000001</v>
      </c>
      <c r="T123">
        <v>0.483128</v>
      </c>
      <c r="U123">
        <v>1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1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</row>
    <row r="124" spans="1:55" ht="19" x14ac:dyDescent="0.25">
      <c r="A124" s="18" t="str">
        <f>LOOKUP(N124,Names!A:A,Names!B:B)</f>
        <v>Andersson, Miss. Ellis Anna Maria</v>
      </c>
      <c r="B124" s="5" t="str">
        <f>INDEX(U$4:V$4,MATCH(1,U124:V124,0))</f>
        <v>Female</v>
      </c>
      <c r="C124" s="5" t="str">
        <f>INDEX(W$4:BC$4,MATCH(1,W124:BC124,0))</f>
        <v>3rd</v>
      </c>
      <c r="D124" s="5" t="str">
        <f>INDEX(Z$4:AB$4,MATCH(1,Z124:AB124,0))</f>
        <v>Southhampton</v>
      </c>
      <c r="E124" s="16" t="str">
        <f>INDEX(AD$4:BC$4,MATCH(1,AD124:BC124,0))</f>
        <v>E</v>
      </c>
      <c r="F124" s="11">
        <f>1-G124</f>
        <v>1</v>
      </c>
      <c r="G124" s="14">
        <v>0</v>
      </c>
      <c r="H124">
        <v>0</v>
      </c>
      <c r="I124">
        <v>1</v>
      </c>
      <c r="J124">
        <f>IF($I124,IF($G124,1,0),0)</f>
        <v>0</v>
      </c>
      <c r="K124">
        <f>IF($I124,IF($G124=0,1,0),0)</f>
        <v>1</v>
      </c>
      <c r="L124">
        <f>IF($I124=0,IF($G124,1,0),0)</f>
        <v>0</v>
      </c>
      <c r="M124">
        <f>IF($I124=0,IF($G124=0,1,0),0)</f>
        <v>0</v>
      </c>
      <c r="N124" s="8">
        <v>119</v>
      </c>
      <c r="O124">
        <v>2.5000000000000001E-2</v>
      </c>
      <c r="P124" s="25">
        <v>0.5</v>
      </c>
      <c r="S124">
        <v>0.33333299999999999</v>
      </c>
      <c r="T124">
        <v>6.1045000000000002E-2</v>
      </c>
      <c r="U124">
        <v>0</v>
      </c>
      <c r="V124">
        <v>1</v>
      </c>
      <c r="W124">
        <v>0</v>
      </c>
      <c r="X124">
        <v>0</v>
      </c>
      <c r="Y124">
        <v>1</v>
      </c>
      <c r="Z124">
        <v>0</v>
      </c>
      <c r="AA124">
        <v>1</v>
      </c>
      <c r="AB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</row>
    <row r="125" spans="1:55" ht="19" x14ac:dyDescent="0.25">
      <c r="A125" s="18" t="str">
        <f>LOOKUP(N125,Names!A:A,Names!B:B)</f>
        <v>Hickman, Mr. Stanley George</v>
      </c>
      <c r="B125" s="5" t="str">
        <f>INDEX(U$4:V$4,MATCH(1,U125:V125,0))</f>
        <v>Male</v>
      </c>
      <c r="C125" s="5" t="str">
        <f>INDEX(W$4:BC$4,MATCH(1,W125:BC125,0))</f>
        <v>2nd</v>
      </c>
      <c r="D125" s="5" t="str">
        <f>INDEX(Z$4:AB$4,MATCH(1,Z125:AB125,0))</f>
        <v>Southhampton</v>
      </c>
      <c r="E125" s="16" t="str">
        <f>INDEX(AD$4:BC$4,MATCH(1,AD125:BC125,0))</f>
        <v>S</v>
      </c>
      <c r="F125" s="11">
        <f>1-G125</f>
        <v>1</v>
      </c>
      <c r="G125" s="14">
        <v>0</v>
      </c>
      <c r="H125">
        <v>0</v>
      </c>
      <c r="I125">
        <v>1</v>
      </c>
      <c r="J125">
        <f>IF($I125,IF($G125,1,0),0)</f>
        <v>0</v>
      </c>
      <c r="K125">
        <f>IF($I125,IF($G125=0,1,0),0)</f>
        <v>1</v>
      </c>
      <c r="L125">
        <f>IF($I125=0,IF($G125,1,0),0)</f>
        <v>0</v>
      </c>
      <c r="M125">
        <f>IF($I125=0,IF($G125=0,1,0),0)</f>
        <v>0</v>
      </c>
      <c r="N125" s="8">
        <v>120</v>
      </c>
      <c r="O125">
        <v>0.26250000000000001</v>
      </c>
      <c r="P125" s="25">
        <v>0.25</v>
      </c>
      <c r="S125">
        <v>0</v>
      </c>
      <c r="T125">
        <v>0.14346200000000001</v>
      </c>
      <c r="U125">
        <v>1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1</v>
      </c>
      <c r="AB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</row>
    <row r="126" spans="1:55" ht="19" x14ac:dyDescent="0.25">
      <c r="A126" s="18" t="str">
        <f>LOOKUP(N126,Names!A:A,Names!B:B)</f>
        <v>Moore, Mr. Leonard Charles</v>
      </c>
      <c r="B126" s="5" t="str">
        <f>INDEX(U$4:V$4,MATCH(1,U126:V126,0))</f>
        <v>Male</v>
      </c>
      <c r="C126" s="5" t="str">
        <f>INDEX(W$4:BC$4,MATCH(1,W126:BC126,0))</f>
        <v>3rd</v>
      </c>
      <c r="D126" s="5" t="str">
        <f>INDEX(Z$4:AB$4,MATCH(1,Z126:AB126,0))</f>
        <v>Southhampton</v>
      </c>
      <c r="E126" s="16" t="str">
        <f>INDEX(AD$4:BC$4,MATCH(1,AD126:BC126,0))</f>
        <v>L</v>
      </c>
      <c r="F126" s="11">
        <f>1-G126</f>
        <v>1</v>
      </c>
      <c r="G126" s="14">
        <v>0</v>
      </c>
      <c r="H126">
        <v>0</v>
      </c>
      <c r="I126">
        <v>1</v>
      </c>
      <c r="J126">
        <f>IF($I126,IF($G126,1,0),0)</f>
        <v>0</v>
      </c>
      <c r="K126">
        <f>IF($I126,IF($G126=0,1,0),0)</f>
        <v>1</v>
      </c>
      <c r="L126">
        <f>IF($I126=0,IF($G126,1,0),0)</f>
        <v>0</v>
      </c>
      <c r="M126">
        <f>IF($I126=0,IF($G126=0,1,0),0)</f>
        <v>0</v>
      </c>
      <c r="N126" s="8">
        <v>121</v>
      </c>
      <c r="O126">
        <v>0</v>
      </c>
      <c r="P126" s="25">
        <v>0</v>
      </c>
      <c r="S126">
        <v>0</v>
      </c>
      <c r="T126">
        <v>1.5713000000000001E-2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1</v>
      </c>
      <c r="AB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</row>
    <row r="127" spans="1:55" ht="19" x14ac:dyDescent="0.25">
      <c r="A127" s="18" t="str">
        <f>LOOKUP(N127,Names!A:A,Names!B:B)</f>
        <v>Nasser, Mr. Nicholas</v>
      </c>
      <c r="B127" s="5" t="str">
        <f>INDEX(U$4:V$4,MATCH(1,U127:V127,0))</f>
        <v>Male</v>
      </c>
      <c r="C127" s="5" t="str">
        <f>INDEX(W$4:BC$4,MATCH(1,W127:BC127,0))</f>
        <v>2nd</v>
      </c>
      <c r="D127" s="5" t="str">
        <f>INDEX(Z$4:AB$4,MATCH(1,Z127:AB127,0))</f>
        <v>Cherbourg</v>
      </c>
      <c r="E127" s="16" t="str">
        <f>INDEX(AD$4:BC$4,MATCH(1,AD127:BC127,0))</f>
        <v>N</v>
      </c>
      <c r="F127" s="11">
        <f>1-G127</f>
        <v>1</v>
      </c>
      <c r="G127" s="14">
        <v>0</v>
      </c>
      <c r="H127">
        <v>0</v>
      </c>
      <c r="I127">
        <v>1</v>
      </c>
      <c r="J127">
        <f>IF($I127,IF($G127,1,0),0)</f>
        <v>0</v>
      </c>
      <c r="K127">
        <f>IF($I127,IF($G127=0,1,0),0)</f>
        <v>1</v>
      </c>
      <c r="L127">
        <f>IF($I127=0,IF($G127,1,0),0)</f>
        <v>0</v>
      </c>
      <c r="M127">
        <f>IF($I127=0,IF($G127=0,1,0),0)</f>
        <v>0</v>
      </c>
      <c r="N127" s="8">
        <v>122</v>
      </c>
      <c r="O127">
        <v>0.40625</v>
      </c>
      <c r="P127" s="25">
        <v>0.125</v>
      </c>
      <c r="S127">
        <v>0</v>
      </c>
      <c r="T127">
        <v>5.8694000000000003E-2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</row>
    <row r="128" spans="1:55" ht="19" x14ac:dyDescent="0.25">
      <c r="A128" s="18" t="str">
        <f>LOOKUP(N128,Names!A:A,Names!B:B)</f>
        <v>Webber, Miss. Susan</v>
      </c>
      <c r="B128" s="5" t="str">
        <f>INDEX(U$4:V$4,MATCH(1,U128:V128,0))</f>
        <v>Female</v>
      </c>
      <c r="C128" s="5" t="str">
        <f>INDEX(W$4:BC$4,MATCH(1,W128:BC128,0))</f>
        <v>2nd</v>
      </c>
      <c r="D128" s="5" t="str">
        <f>INDEX(Z$4:AB$4,MATCH(1,Z128:AB128,0))</f>
        <v>Southhampton</v>
      </c>
      <c r="E128" s="16" t="str">
        <f>INDEX(AD$4:BC$4,MATCH(1,AD128:BC128,0))</f>
        <v>S</v>
      </c>
      <c r="F128" s="11">
        <f>1-G128</f>
        <v>0</v>
      </c>
      <c r="G128" s="14">
        <v>1</v>
      </c>
      <c r="H128">
        <v>1</v>
      </c>
      <c r="I128">
        <v>1</v>
      </c>
      <c r="J128">
        <f>IF($I128,IF($G128,1,0),0)</f>
        <v>1</v>
      </c>
      <c r="K128">
        <f>IF($I128,IF($G128=0,1,0),0)</f>
        <v>0</v>
      </c>
      <c r="L128">
        <f>IF($I128=0,IF($G128,1,0),0)</f>
        <v>0</v>
      </c>
      <c r="M128">
        <f>IF($I128=0,IF($G128=0,1,0),0)</f>
        <v>0</v>
      </c>
      <c r="N128" s="8">
        <v>123</v>
      </c>
      <c r="O128">
        <v>0.40625</v>
      </c>
      <c r="P128" s="25">
        <v>0</v>
      </c>
      <c r="S128">
        <v>0</v>
      </c>
      <c r="T128">
        <v>2.5374000000000001E-2</v>
      </c>
      <c r="U128">
        <v>0</v>
      </c>
      <c r="V128">
        <v>1</v>
      </c>
      <c r="W128">
        <v>0</v>
      </c>
      <c r="X128">
        <v>1</v>
      </c>
      <c r="Y128">
        <v>0</v>
      </c>
      <c r="Z128">
        <v>0</v>
      </c>
      <c r="AA128">
        <v>1</v>
      </c>
      <c r="AB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</row>
    <row r="129" spans="1:55" ht="19" x14ac:dyDescent="0.25">
      <c r="A129" s="18" t="str">
        <f>LOOKUP(N129,Names!A:A,Names!B:B)</f>
        <v>White, Mr. Percival Wayland</v>
      </c>
      <c r="B129" s="5" t="str">
        <f>INDEX(U$4:V$4,MATCH(1,U129:V129,0))</f>
        <v>Male</v>
      </c>
      <c r="C129" s="5" t="str">
        <f>INDEX(W$4:BC$4,MATCH(1,W129:BC129,0))</f>
        <v>1st</v>
      </c>
      <c r="D129" s="5" t="str">
        <f>INDEX(Z$4:AB$4,MATCH(1,Z129:AB129,0))</f>
        <v>Southhampton</v>
      </c>
      <c r="E129" s="16" t="str">
        <f>INDEX(AD$4:BC$4,MATCH(1,AD129:BC129,0))</f>
        <v>P</v>
      </c>
      <c r="F129" s="11">
        <f>1-G129</f>
        <v>1</v>
      </c>
      <c r="G129" s="14">
        <v>0</v>
      </c>
      <c r="H129">
        <v>0</v>
      </c>
      <c r="I129">
        <v>1</v>
      </c>
      <c r="J129">
        <f>IF($I129,IF($G129,1,0),0)</f>
        <v>0</v>
      </c>
      <c r="K129">
        <f>IF($I129,IF($G129=0,1,0),0)</f>
        <v>1</v>
      </c>
      <c r="L129">
        <f>IF($I129=0,IF($G129,1,0),0)</f>
        <v>0</v>
      </c>
      <c r="M129">
        <f>IF($I129=0,IF($G129=0,1,0),0)</f>
        <v>0</v>
      </c>
      <c r="N129" s="8">
        <v>124</v>
      </c>
      <c r="O129">
        <v>0.67500000000000004</v>
      </c>
      <c r="P129" s="25">
        <v>0</v>
      </c>
      <c r="S129">
        <v>0.16666700000000001</v>
      </c>
      <c r="T129">
        <v>0.15085499999999999</v>
      </c>
      <c r="U129">
        <v>1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1</v>
      </c>
      <c r="AB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</row>
    <row r="130" spans="1:55" ht="19" x14ac:dyDescent="0.25">
      <c r="A130" s="18" t="str">
        <f>LOOKUP(N130,Names!A:A,Names!B:B)</f>
        <v>Nicola-Yarred, Master. Elias</v>
      </c>
      <c r="B130" s="5" t="str">
        <f>INDEX(U$4:V$4,MATCH(1,U130:V130,0))</f>
        <v>Male</v>
      </c>
      <c r="C130" s="5" t="str">
        <f>INDEX(W$4:BC$4,MATCH(1,W130:BC130,0))</f>
        <v>3rd</v>
      </c>
      <c r="D130" s="5" t="str">
        <f>INDEX(Z$4:AB$4,MATCH(1,Z130:AB130,0))</f>
        <v>Cherbourg</v>
      </c>
      <c r="E130" s="16" t="str">
        <f>INDEX(AD$4:BC$4,MATCH(1,AD130:BC130,0))</f>
        <v>E</v>
      </c>
      <c r="F130" s="11">
        <f>1-G130</f>
        <v>0</v>
      </c>
      <c r="G130" s="14">
        <v>1</v>
      </c>
      <c r="H130">
        <v>0</v>
      </c>
      <c r="I130">
        <v>0</v>
      </c>
      <c r="J130">
        <f>IF($I130,IF($G130,1,0),0)</f>
        <v>0</v>
      </c>
      <c r="K130">
        <f>IF($I130,IF($G130=0,1,0),0)</f>
        <v>0</v>
      </c>
      <c r="L130">
        <f>IF($I130=0,IF($G130,1,0),0)</f>
        <v>1</v>
      </c>
      <c r="M130">
        <f>IF($I130=0,IF($G130=0,1,0),0)</f>
        <v>0</v>
      </c>
      <c r="N130" s="8">
        <v>125</v>
      </c>
      <c r="O130">
        <v>0.15</v>
      </c>
      <c r="P130" s="25">
        <v>0.125</v>
      </c>
      <c r="S130">
        <v>0</v>
      </c>
      <c r="T130">
        <v>2.1942E-2</v>
      </c>
      <c r="U130">
        <v>1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1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</row>
    <row r="131" spans="1:55" ht="19" x14ac:dyDescent="0.25">
      <c r="A131" s="18" t="str">
        <f>LOOKUP(N131,Names!A:A,Names!B:B)</f>
        <v>McMahon, Mr. Martin</v>
      </c>
      <c r="B131" s="5" t="str">
        <f>INDEX(U$4:V$4,MATCH(1,U131:V131,0))</f>
        <v>Male</v>
      </c>
      <c r="C131" s="5" t="str">
        <f>INDEX(W$4:BC$4,MATCH(1,W131:BC131,0))</f>
        <v>3rd</v>
      </c>
      <c r="D131" s="5" t="str">
        <f>INDEX(Z$4:AB$4,MATCH(1,Z131:AB131,0))</f>
        <v>Queenstown</v>
      </c>
      <c r="E131" s="16" t="str">
        <f>INDEX(AD$4:BC$4,MATCH(1,AD131:BC131,0))</f>
        <v>M</v>
      </c>
      <c r="F131" s="11">
        <f>1-G131</f>
        <v>1</v>
      </c>
      <c r="G131" s="14">
        <v>0</v>
      </c>
      <c r="H131">
        <v>0</v>
      </c>
      <c r="I131">
        <v>1</v>
      </c>
      <c r="J131">
        <f>IF($I131,IF($G131,1,0),0)</f>
        <v>0</v>
      </c>
      <c r="K131">
        <f>IF($I131,IF($G131=0,1,0),0)</f>
        <v>1</v>
      </c>
      <c r="L131">
        <f>IF($I131=0,IF($G131,1,0),0)</f>
        <v>0</v>
      </c>
      <c r="M131">
        <f>IF($I131=0,IF($G131=0,1,0),0)</f>
        <v>0</v>
      </c>
      <c r="N131" s="8">
        <v>126</v>
      </c>
      <c r="O131">
        <v>0</v>
      </c>
      <c r="P131" s="25">
        <v>0</v>
      </c>
      <c r="S131">
        <v>0</v>
      </c>
      <c r="T131">
        <v>1.5127E-2</v>
      </c>
      <c r="U131">
        <v>1</v>
      </c>
      <c r="V131">
        <v>0</v>
      </c>
      <c r="W131">
        <v>0</v>
      </c>
      <c r="X131">
        <v>0</v>
      </c>
      <c r="Y131">
        <v>1</v>
      </c>
      <c r="Z131">
        <v>1</v>
      </c>
      <c r="AA131">
        <v>0</v>
      </c>
      <c r="AB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</row>
    <row r="132" spans="1:55" ht="19" x14ac:dyDescent="0.25">
      <c r="A132" s="18" t="str">
        <f>LOOKUP(N132,Names!A:A,Names!B:B)</f>
        <v>Madsen, Mr. Fridtjof Arne</v>
      </c>
      <c r="B132" s="5" t="str">
        <f>INDEX(U$4:V$4,MATCH(1,U132:V132,0))</f>
        <v>Male</v>
      </c>
      <c r="C132" s="5" t="str">
        <f>INDEX(W$4:BC$4,MATCH(1,W132:BC132,0))</f>
        <v>3rd</v>
      </c>
      <c r="D132" s="5" t="str">
        <f>INDEX(Z$4:AB$4,MATCH(1,Z132:AB132,0))</f>
        <v>Southhampton</v>
      </c>
      <c r="E132" s="16" t="str">
        <f>INDEX(AD$4:BC$4,MATCH(1,AD132:BC132,0))</f>
        <v>F</v>
      </c>
      <c r="F132" s="11">
        <f>1-G132</f>
        <v>0</v>
      </c>
      <c r="G132" s="14">
        <v>1</v>
      </c>
      <c r="H132">
        <v>0</v>
      </c>
      <c r="I132">
        <v>0</v>
      </c>
      <c r="J132">
        <f>IF($I132,IF($G132,1,0),0)</f>
        <v>0</v>
      </c>
      <c r="K132">
        <f>IF($I132,IF($G132=0,1,0),0)</f>
        <v>0</v>
      </c>
      <c r="L132">
        <f>IF($I132=0,IF($G132,1,0),0)</f>
        <v>1</v>
      </c>
      <c r="M132">
        <f>IF($I132=0,IF($G132=0,1,0),0)</f>
        <v>0</v>
      </c>
      <c r="N132" s="8">
        <v>127</v>
      </c>
      <c r="O132">
        <v>0.3</v>
      </c>
      <c r="P132" s="25">
        <v>0</v>
      </c>
      <c r="S132">
        <v>0</v>
      </c>
      <c r="T132">
        <v>1.3939999999999999E-2</v>
      </c>
      <c r="U132">
        <v>1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1</v>
      </c>
      <c r="AB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</row>
    <row r="133" spans="1:55" ht="19" x14ac:dyDescent="0.25">
      <c r="A133" s="18" t="str">
        <f>LOOKUP(N133,Names!A:A,Names!B:B)</f>
        <v>Peter, Miss. Anna</v>
      </c>
      <c r="B133" s="5" t="str">
        <f>INDEX(U$4:V$4,MATCH(1,U133:V133,0))</f>
        <v>Female</v>
      </c>
      <c r="C133" s="5" t="str">
        <f>INDEX(W$4:BC$4,MATCH(1,W133:BC133,0))</f>
        <v>3rd</v>
      </c>
      <c r="D133" s="5" t="str">
        <f>INDEX(Z$4:AB$4,MATCH(1,Z133:AB133,0))</f>
        <v>Cherbourg</v>
      </c>
      <c r="E133" s="16" t="str">
        <f>INDEX(AD$4:BC$4,MATCH(1,AD133:BC133,0))</f>
        <v>A</v>
      </c>
      <c r="F133" s="11">
        <f>1-G133</f>
        <v>0</v>
      </c>
      <c r="G133" s="14">
        <v>1</v>
      </c>
      <c r="H133">
        <v>1</v>
      </c>
      <c r="I133">
        <v>1</v>
      </c>
      <c r="J133">
        <f>IF($I133,IF($G133,1,0),0)</f>
        <v>1</v>
      </c>
      <c r="K133">
        <f>IF($I133,IF($G133=0,1,0),0)</f>
        <v>0</v>
      </c>
      <c r="L133">
        <f>IF($I133=0,IF($G133,1,0),0)</f>
        <v>0</v>
      </c>
      <c r="M133">
        <f>IF($I133=0,IF($G133=0,1,0),0)</f>
        <v>0</v>
      </c>
      <c r="N133" s="8">
        <v>128</v>
      </c>
      <c r="O133">
        <v>0</v>
      </c>
      <c r="P133" s="25">
        <v>0.125</v>
      </c>
      <c r="S133">
        <v>0.16666700000000001</v>
      </c>
      <c r="T133">
        <v>4.3639999999999998E-2</v>
      </c>
      <c r="U133">
        <v>0</v>
      </c>
      <c r="V133">
        <v>1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1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</row>
    <row r="134" spans="1:55" ht="19" x14ac:dyDescent="0.25">
      <c r="A134" s="18" t="str">
        <f>LOOKUP(N134,Names!A:A,Names!B:B)</f>
        <v>Ekstrom, Mr. Johan</v>
      </c>
      <c r="B134" s="5" t="str">
        <f>INDEX(U$4:V$4,MATCH(1,U134:V134,0))</f>
        <v>Male</v>
      </c>
      <c r="C134" s="5" t="str">
        <f>INDEX(W$4:BC$4,MATCH(1,W134:BC134,0))</f>
        <v>3rd</v>
      </c>
      <c r="D134" s="5" t="str">
        <f>INDEX(Z$4:AB$4,MATCH(1,Z134:AB134,0))</f>
        <v>Southhampton</v>
      </c>
      <c r="E134" s="16" t="str">
        <f>INDEX(AD$4:BC$4,MATCH(1,AD134:BC134,0))</f>
        <v>J</v>
      </c>
      <c r="F134" s="11">
        <f>1-G134</f>
        <v>1</v>
      </c>
      <c r="G134" s="14">
        <v>0</v>
      </c>
      <c r="H134">
        <v>0</v>
      </c>
      <c r="I134">
        <v>1</v>
      </c>
      <c r="J134">
        <f>IF($I134,IF($G134,1,0),0)</f>
        <v>0</v>
      </c>
      <c r="K134">
        <f>IF($I134,IF($G134=0,1,0),0)</f>
        <v>1</v>
      </c>
      <c r="L134">
        <f>IF($I134=0,IF($G134,1,0),0)</f>
        <v>0</v>
      </c>
      <c r="M134">
        <f>IF($I134=0,IF($G134=0,1,0),0)</f>
        <v>0</v>
      </c>
      <c r="N134" s="8">
        <v>129</v>
      </c>
      <c r="O134">
        <v>0.5625</v>
      </c>
      <c r="P134" s="25">
        <v>0</v>
      </c>
      <c r="S134">
        <v>0</v>
      </c>
      <c r="T134">
        <v>1.3613999999999999E-2</v>
      </c>
      <c r="U134">
        <v>1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1</v>
      </c>
      <c r="AB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</row>
    <row r="135" spans="1:55" ht="19" x14ac:dyDescent="0.25">
      <c r="A135" s="18" t="str">
        <f>LOOKUP(N135,Names!A:A,Names!B:B)</f>
        <v>Drazenoic, Mr. Jozef</v>
      </c>
      <c r="B135" s="5" t="str">
        <f>INDEX(U$4:V$4,MATCH(1,U135:V135,0))</f>
        <v>Male</v>
      </c>
      <c r="C135" s="5" t="str">
        <f>INDEX(W$4:BC$4,MATCH(1,W135:BC135,0))</f>
        <v>3rd</v>
      </c>
      <c r="D135" s="5" t="str">
        <f>INDEX(Z$4:AB$4,MATCH(1,Z135:AB135,0))</f>
        <v>Cherbourg</v>
      </c>
      <c r="E135" s="16" t="str">
        <f>INDEX(AD$4:BC$4,MATCH(1,AD135:BC135,0))</f>
        <v>J</v>
      </c>
      <c r="F135" s="11">
        <f>1-G135</f>
        <v>1</v>
      </c>
      <c r="G135" s="14">
        <v>0</v>
      </c>
      <c r="H135">
        <v>0</v>
      </c>
      <c r="I135">
        <v>1</v>
      </c>
      <c r="J135">
        <f>IF($I135,IF($G135,1,0),0)</f>
        <v>0</v>
      </c>
      <c r="K135">
        <f>IF($I135,IF($G135=0,1,0),0)</f>
        <v>1</v>
      </c>
      <c r="L135">
        <f>IF($I135=0,IF($G135,1,0),0)</f>
        <v>0</v>
      </c>
      <c r="M135">
        <f>IF($I135=0,IF($G135=0,1,0),0)</f>
        <v>0</v>
      </c>
      <c r="N135" s="8">
        <v>130</v>
      </c>
      <c r="O135">
        <v>0.41249999999999998</v>
      </c>
      <c r="P135" s="25">
        <v>0</v>
      </c>
      <c r="S135">
        <v>0</v>
      </c>
      <c r="T135">
        <v>1.5412E-2</v>
      </c>
      <c r="U135">
        <v>1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</row>
    <row r="136" spans="1:55" ht="19" x14ac:dyDescent="0.25">
      <c r="A136" s="18" t="str">
        <f>LOOKUP(N136,Names!A:A,Names!B:B)</f>
        <v>Coelho, Mr. Domingos Fernandeo</v>
      </c>
      <c r="B136" s="5" t="str">
        <f>INDEX(U$4:V$4,MATCH(1,U136:V136,0))</f>
        <v>Male</v>
      </c>
      <c r="C136" s="5" t="str">
        <f>INDEX(W$4:BC$4,MATCH(1,W136:BC136,0))</f>
        <v>3rd</v>
      </c>
      <c r="D136" s="5" t="str">
        <f>INDEX(Z$4:AB$4,MATCH(1,Z136:AB136,0))</f>
        <v>Southhampton</v>
      </c>
      <c r="E136" s="16" t="str">
        <f>INDEX(AD$4:BC$4,MATCH(1,AD136:BC136,0))</f>
        <v>D</v>
      </c>
      <c r="F136" s="11">
        <f>1-G136</f>
        <v>1</v>
      </c>
      <c r="G136" s="14">
        <v>0</v>
      </c>
      <c r="H136">
        <v>0</v>
      </c>
      <c r="I136">
        <v>1</v>
      </c>
      <c r="J136">
        <f>IF($I136,IF($G136,1,0),0)</f>
        <v>0</v>
      </c>
      <c r="K136">
        <f>IF($I136,IF($G136=0,1,0),0)</f>
        <v>1</v>
      </c>
      <c r="L136">
        <f>IF($I136=0,IF($G136,1,0),0)</f>
        <v>0</v>
      </c>
      <c r="M136">
        <f>IF($I136=0,IF($G136=0,1,0),0)</f>
        <v>0</v>
      </c>
      <c r="N136" s="8">
        <v>131</v>
      </c>
      <c r="O136">
        <v>0.25</v>
      </c>
      <c r="P136" s="25">
        <v>0</v>
      </c>
      <c r="S136">
        <v>0</v>
      </c>
      <c r="T136">
        <v>1.3761000000000001E-2</v>
      </c>
      <c r="U136">
        <v>1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1</v>
      </c>
      <c r="AB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</row>
    <row r="137" spans="1:55" ht="19" x14ac:dyDescent="0.25">
      <c r="A137" s="18" t="str">
        <f>LOOKUP(N137,Names!A:A,Names!B:B)</f>
        <v>Robins, Mrs. Alexander A (Grace Charity Laury)</v>
      </c>
      <c r="B137" s="5" t="str">
        <f>INDEX(U$4:V$4,MATCH(1,U137:V137,0))</f>
        <v>Female</v>
      </c>
      <c r="C137" s="5" t="str">
        <f>INDEX(W$4:BC$4,MATCH(1,W137:BC137,0))</f>
        <v>3rd</v>
      </c>
      <c r="D137" s="5" t="str">
        <f>INDEX(Z$4:AB$4,MATCH(1,Z137:AB137,0))</f>
        <v>Southhampton</v>
      </c>
      <c r="E137" s="16" t="str">
        <f>INDEX(AD$4:BC$4,MATCH(1,AD137:BC137,0))</f>
        <v>A</v>
      </c>
      <c r="F137" s="11">
        <f>1-G137</f>
        <v>1</v>
      </c>
      <c r="G137" s="14">
        <v>0</v>
      </c>
      <c r="H137">
        <v>0</v>
      </c>
      <c r="I137">
        <v>1</v>
      </c>
      <c r="J137">
        <f>IF($I137,IF($G137,1,0),0)</f>
        <v>0</v>
      </c>
      <c r="K137">
        <f>IF($I137,IF($G137=0,1,0),0)</f>
        <v>1</v>
      </c>
      <c r="L137">
        <f>IF($I137=0,IF($G137,1,0),0)</f>
        <v>0</v>
      </c>
      <c r="M137">
        <f>IF($I137=0,IF($G137=0,1,0),0)</f>
        <v>0</v>
      </c>
      <c r="N137" s="8">
        <v>132</v>
      </c>
      <c r="O137">
        <v>0.58750000000000002</v>
      </c>
      <c r="P137" s="25">
        <v>0.125</v>
      </c>
      <c r="S137">
        <v>0</v>
      </c>
      <c r="T137">
        <v>2.8302000000000001E-2</v>
      </c>
      <c r="U137">
        <v>0</v>
      </c>
      <c r="V137">
        <v>1</v>
      </c>
      <c r="W137">
        <v>0</v>
      </c>
      <c r="X137">
        <v>0</v>
      </c>
      <c r="Y137">
        <v>1</v>
      </c>
      <c r="Z137">
        <v>0</v>
      </c>
      <c r="AA137">
        <v>1</v>
      </c>
      <c r="AB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</row>
    <row r="138" spans="1:55" ht="19" x14ac:dyDescent="0.25">
      <c r="A138" s="18" t="str">
        <f>LOOKUP(N138,Names!A:A,Names!B:B)</f>
        <v>Weisz, Mrs. Leopold (Mathilde Francoise Pede)</v>
      </c>
      <c r="B138" s="5" t="str">
        <f>INDEX(U$4:V$4,MATCH(1,U138:V138,0))</f>
        <v>Female</v>
      </c>
      <c r="C138" s="5" t="str">
        <f>INDEX(W$4:BC$4,MATCH(1,W138:BC138,0))</f>
        <v>2nd</v>
      </c>
      <c r="D138" s="5" t="str">
        <f>INDEX(Z$4:AB$4,MATCH(1,Z138:AB138,0))</f>
        <v>Southhampton</v>
      </c>
      <c r="E138" s="16" t="str">
        <f>INDEX(AD$4:BC$4,MATCH(1,AD138:BC138,0))</f>
        <v>L</v>
      </c>
      <c r="F138" s="11">
        <f>1-G138</f>
        <v>0</v>
      </c>
      <c r="G138" s="14">
        <v>1</v>
      </c>
      <c r="H138">
        <v>1</v>
      </c>
      <c r="I138">
        <v>1</v>
      </c>
      <c r="J138">
        <f>IF($I138,IF($G138,1,0),0)</f>
        <v>1</v>
      </c>
      <c r="K138">
        <f>IF($I138,IF($G138=0,1,0),0)</f>
        <v>0</v>
      </c>
      <c r="L138">
        <f>IF($I138=0,IF($G138,1,0),0)</f>
        <v>0</v>
      </c>
      <c r="M138">
        <f>IF($I138=0,IF($G138=0,1,0),0)</f>
        <v>0</v>
      </c>
      <c r="N138" s="8">
        <v>133</v>
      </c>
      <c r="O138">
        <v>0.36249999999999999</v>
      </c>
      <c r="P138" s="25">
        <v>0.125</v>
      </c>
      <c r="S138">
        <v>0</v>
      </c>
      <c r="T138">
        <v>5.0749000000000002E-2</v>
      </c>
      <c r="U138">
        <v>0</v>
      </c>
      <c r="V138">
        <v>1</v>
      </c>
      <c r="W138">
        <v>0</v>
      </c>
      <c r="X138">
        <v>1</v>
      </c>
      <c r="Y138">
        <v>0</v>
      </c>
      <c r="Z138">
        <v>0</v>
      </c>
      <c r="AA138">
        <v>1</v>
      </c>
      <c r="AB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</row>
    <row r="139" spans="1:55" ht="19" x14ac:dyDescent="0.25">
      <c r="A139" s="18" t="str">
        <f>LOOKUP(N139,Names!A:A,Names!B:B)</f>
        <v>Sobey, Mr. Samuel James Hayden</v>
      </c>
      <c r="B139" s="5" t="str">
        <f>INDEX(U$4:V$4,MATCH(1,U139:V139,0))</f>
        <v>Male</v>
      </c>
      <c r="C139" s="5" t="str">
        <f>INDEX(W$4:BC$4,MATCH(1,W139:BC139,0))</f>
        <v>2nd</v>
      </c>
      <c r="D139" s="5" t="str">
        <f>INDEX(Z$4:AB$4,MATCH(1,Z139:AB139,0))</f>
        <v>Southhampton</v>
      </c>
      <c r="E139" s="16" t="str">
        <f>INDEX(AD$4:BC$4,MATCH(1,AD139:BC139,0))</f>
        <v>S</v>
      </c>
      <c r="F139" s="11">
        <f>1-G139</f>
        <v>1</v>
      </c>
      <c r="G139" s="14">
        <v>0</v>
      </c>
      <c r="H139">
        <v>0</v>
      </c>
      <c r="I139">
        <v>1</v>
      </c>
      <c r="J139">
        <f>IF($I139,IF($G139,1,0),0)</f>
        <v>0</v>
      </c>
      <c r="K139">
        <f>IF($I139,IF($G139=0,1,0),0)</f>
        <v>1</v>
      </c>
      <c r="L139">
        <f>IF($I139=0,IF($G139,1,0),0)</f>
        <v>0</v>
      </c>
      <c r="M139">
        <f>IF($I139=0,IF($G139=0,1,0),0)</f>
        <v>0</v>
      </c>
      <c r="N139" s="8">
        <v>134</v>
      </c>
      <c r="O139">
        <v>0.3125</v>
      </c>
      <c r="P139" s="25">
        <v>0</v>
      </c>
      <c r="S139">
        <v>0</v>
      </c>
      <c r="T139">
        <v>2.5374000000000001E-2</v>
      </c>
      <c r="U139">
        <v>1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1</v>
      </c>
      <c r="AB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</row>
    <row r="140" spans="1:55" ht="19" x14ac:dyDescent="0.25">
      <c r="A140" s="18" t="str">
        <f>LOOKUP(N140,Names!A:A,Names!B:B)</f>
        <v>Richard, Mr. Emile</v>
      </c>
      <c r="B140" s="5" t="str">
        <f>INDEX(U$4:V$4,MATCH(1,U140:V140,0))</f>
        <v>Male</v>
      </c>
      <c r="C140" s="5" t="str">
        <f>INDEX(W$4:BC$4,MATCH(1,W140:BC140,0))</f>
        <v>2nd</v>
      </c>
      <c r="D140" s="5" t="str">
        <f>INDEX(Z$4:AB$4,MATCH(1,Z140:AB140,0))</f>
        <v>Cherbourg</v>
      </c>
      <c r="E140" s="16" t="str">
        <f>INDEX(AD$4:BC$4,MATCH(1,AD140:BC140,0))</f>
        <v>E</v>
      </c>
      <c r="F140" s="11">
        <f>1-G140</f>
        <v>1</v>
      </c>
      <c r="G140" s="14">
        <v>0</v>
      </c>
      <c r="H140">
        <v>0</v>
      </c>
      <c r="I140">
        <v>1</v>
      </c>
      <c r="J140">
        <f>IF($I140,IF($G140,1,0),0)</f>
        <v>0</v>
      </c>
      <c r="K140">
        <f>IF($I140,IF($G140=0,1,0),0)</f>
        <v>1</v>
      </c>
      <c r="L140">
        <f>IF($I140=0,IF($G140,1,0),0)</f>
        <v>0</v>
      </c>
      <c r="M140">
        <f>IF($I140=0,IF($G140=0,1,0),0)</f>
        <v>0</v>
      </c>
      <c r="N140" s="8">
        <v>135</v>
      </c>
      <c r="O140">
        <v>0.28749999999999998</v>
      </c>
      <c r="P140" s="25">
        <v>0</v>
      </c>
      <c r="S140">
        <v>0</v>
      </c>
      <c r="T140">
        <v>2.9367000000000001E-2</v>
      </c>
      <c r="U140">
        <v>1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1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</row>
    <row r="141" spans="1:55" ht="19" x14ac:dyDescent="0.25">
      <c r="A141" s="18" t="str">
        <f>LOOKUP(N141,Names!A:A,Names!B:B)</f>
        <v>Newsom, Miss. Helen Monypeny</v>
      </c>
      <c r="B141" s="5" t="str">
        <f>INDEX(U$4:V$4,MATCH(1,U141:V141,0))</f>
        <v>Female</v>
      </c>
      <c r="C141" s="5" t="str">
        <f>INDEX(W$4:BC$4,MATCH(1,W141:BC141,0))</f>
        <v>1st</v>
      </c>
      <c r="D141" s="5" t="str">
        <f>INDEX(Z$4:AB$4,MATCH(1,Z141:AB141,0))</f>
        <v>Southhampton</v>
      </c>
      <c r="E141" s="16" t="str">
        <f>INDEX(AD$4:BC$4,MATCH(1,AD141:BC141,0))</f>
        <v>H</v>
      </c>
      <c r="F141" s="11">
        <f>1-G141</f>
        <v>0</v>
      </c>
      <c r="G141" s="14">
        <v>1</v>
      </c>
      <c r="H141">
        <v>1</v>
      </c>
      <c r="I141">
        <v>1</v>
      </c>
      <c r="J141">
        <f>IF($I141,IF($G141,1,0),0)</f>
        <v>1</v>
      </c>
      <c r="K141">
        <f>IF($I141,IF($G141=0,1,0),0)</f>
        <v>0</v>
      </c>
      <c r="L141">
        <f>IF($I141=0,IF($G141,1,0),0)</f>
        <v>0</v>
      </c>
      <c r="M141">
        <f>IF($I141=0,IF($G141=0,1,0),0)</f>
        <v>0</v>
      </c>
      <c r="N141" s="8">
        <v>136</v>
      </c>
      <c r="O141">
        <v>0.23749999999999999</v>
      </c>
      <c r="P141" s="25">
        <v>0</v>
      </c>
      <c r="S141">
        <v>0.33333299999999999</v>
      </c>
      <c r="T141">
        <v>5.1302E-2</v>
      </c>
      <c r="U141">
        <v>0</v>
      </c>
      <c r="V141">
        <v>1</v>
      </c>
      <c r="W141">
        <v>1</v>
      </c>
      <c r="X141">
        <v>0</v>
      </c>
      <c r="Y141">
        <v>0</v>
      </c>
      <c r="Z141">
        <v>0</v>
      </c>
      <c r="AA141">
        <v>1</v>
      </c>
      <c r="AB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</row>
    <row r="142" spans="1:55" ht="19" x14ac:dyDescent="0.25">
      <c r="A142" s="18" t="str">
        <f>LOOKUP(N142,Names!A:A,Names!B:B)</f>
        <v>Futrelle, Mr. Jacques Heath</v>
      </c>
      <c r="B142" s="5" t="str">
        <f>INDEX(U$4:V$4,MATCH(1,U142:V142,0))</f>
        <v>Male</v>
      </c>
      <c r="C142" s="5" t="str">
        <f>INDEX(W$4:BC$4,MATCH(1,W142:BC142,0))</f>
        <v>1st</v>
      </c>
      <c r="D142" s="5" t="str">
        <f>INDEX(Z$4:AB$4,MATCH(1,Z142:AB142,0))</f>
        <v>Southhampton</v>
      </c>
      <c r="E142" s="16" t="str">
        <f>INDEX(AD$4:BC$4,MATCH(1,AD142:BC142,0))</f>
        <v>J</v>
      </c>
      <c r="F142" s="11">
        <f>1-G142</f>
        <v>1</v>
      </c>
      <c r="G142" s="14">
        <v>0</v>
      </c>
      <c r="H142">
        <v>0</v>
      </c>
      <c r="I142">
        <v>1</v>
      </c>
      <c r="J142">
        <f>IF($I142,IF($G142,1,0),0)</f>
        <v>0</v>
      </c>
      <c r="K142">
        <f>IF($I142,IF($G142=0,1,0),0)</f>
        <v>1</v>
      </c>
      <c r="L142">
        <f>IF($I142=0,IF($G142,1,0),0)</f>
        <v>0</v>
      </c>
      <c r="M142">
        <f>IF($I142=0,IF($G142=0,1,0),0)</f>
        <v>0</v>
      </c>
      <c r="N142" s="8">
        <v>137</v>
      </c>
      <c r="O142">
        <v>0.46250000000000002</v>
      </c>
      <c r="P142" s="25">
        <v>0.125</v>
      </c>
      <c r="S142">
        <v>0</v>
      </c>
      <c r="T142">
        <v>0.103644</v>
      </c>
      <c r="U142">
        <v>1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1</v>
      </c>
      <c r="AB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</row>
    <row r="143" spans="1:55" ht="19" x14ac:dyDescent="0.25">
      <c r="A143" s="18" t="str">
        <f>LOOKUP(N143,Names!A:A,Names!B:B)</f>
        <v>Osen, Mr. Olaf Elon</v>
      </c>
      <c r="B143" s="5" t="str">
        <f>INDEX(U$4:V$4,MATCH(1,U143:V143,0))</f>
        <v>Male</v>
      </c>
      <c r="C143" s="5" t="str">
        <f>INDEX(W$4:BC$4,MATCH(1,W143:BC143,0))</f>
        <v>3rd</v>
      </c>
      <c r="D143" s="5" t="str">
        <f>INDEX(Z$4:AB$4,MATCH(1,Z143:AB143,0))</f>
        <v>Southhampton</v>
      </c>
      <c r="E143" s="16" t="str">
        <f>INDEX(AD$4:BC$4,MATCH(1,AD143:BC143,0))</f>
        <v>O</v>
      </c>
      <c r="F143" s="11">
        <f>1-G143</f>
        <v>1</v>
      </c>
      <c r="G143" s="14">
        <v>0</v>
      </c>
      <c r="H143">
        <v>0</v>
      </c>
      <c r="I143">
        <v>1</v>
      </c>
      <c r="J143">
        <f>IF($I143,IF($G143,1,0),0)</f>
        <v>0</v>
      </c>
      <c r="K143">
        <f>IF($I143,IF($G143=0,1,0),0)</f>
        <v>1</v>
      </c>
      <c r="L143">
        <f>IF($I143=0,IF($G143,1,0),0)</f>
        <v>0</v>
      </c>
      <c r="M143">
        <f>IF($I143=0,IF($G143=0,1,0),0)</f>
        <v>0</v>
      </c>
      <c r="N143" s="8">
        <v>138</v>
      </c>
      <c r="O143">
        <v>0.2</v>
      </c>
      <c r="P143" s="25">
        <v>0</v>
      </c>
      <c r="S143">
        <v>0</v>
      </c>
      <c r="T143">
        <v>1.7989999999999999E-2</v>
      </c>
      <c r="U143">
        <v>1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1</v>
      </c>
      <c r="AB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</row>
    <row r="144" spans="1:55" ht="19" x14ac:dyDescent="0.25">
      <c r="A144" s="18" t="str">
        <f>LOOKUP(N144,Names!A:A,Names!B:B)</f>
        <v>Giglio, Mr. Victor</v>
      </c>
      <c r="B144" s="5" t="str">
        <f>INDEX(U$4:V$4,MATCH(1,U144:V144,0))</f>
        <v>Male</v>
      </c>
      <c r="C144" s="5" t="str">
        <f>INDEX(W$4:BC$4,MATCH(1,W144:BC144,0))</f>
        <v>1st</v>
      </c>
      <c r="D144" s="5" t="str">
        <f>INDEX(Z$4:AB$4,MATCH(1,Z144:AB144,0))</f>
        <v>Cherbourg</v>
      </c>
      <c r="E144" s="16" t="str">
        <f>INDEX(AD$4:BC$4,MATCH(1,AD144:BC144,0))</f>
        <v>V</v>
      </c>
      <c r="F144" s="11">
        <f>1-G144</f>
        <v>1</v>
      </c>
      <c r="G144" s="14">
        <v>0</v>
      </c>
      <c r="H144">
        <v>0</v>
      </c>
      <c r="I144">
        <v>1</v>
      </c>
      <c r="J144">
        <f>IF($I144,IF($G144,1,0),0)</f>
        <v>0</v>
      </c>
      <c r="K144">
        <f>IF($I144,IF($G144=0,1,0),0)</f>
        <v>1</v>
      </c>
      <c r="L144">
        <f>IF($I144=0,IF($G144,1,0),0)</f>
        <v>0</v>
      </c>
      <c r="M144">
        <f>IF($I144=0,IF($G144=0,1,0),0)</f>
        <v>0</v>
      </c>
      <c r="N144" s="8">
        <v>139</v>
      </c>
      <c r="O144">
        <v>0.3</v>
      </c>
      <c r="P144" s="25">
        <v>0</v>
      </c>
      <c r="S144">
        <v>0</v>
      </c>
      <c r="T144">
        <v>0.154588</v>
      </c>
      <c r="U144">
        <v>1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0</v>
      </c>
      <c r="BA144">
        <v>0</v>
      </c>
      <c r="BB144">
        <v>0</v>
      </c>
      <c r="BC144">
        <v>0</v>
      </c>
    </row>
    <row r="145" spans="1:55" ht="19" x14ac:dyDescent="0.25">
      <c r="A145" s="18" t="str">
        <f>LOOKUP(N145,Names!A:A,Names!B:B)</f>
        <v>Boulos, Mrs. Joseph (Sultana)</v>
      </c>
      <c r="B145" s="5" t="str">
        <f>INDEX(U$4:V$4,MATCH(1,U145:V145,0))</f>
        <v>Female</v>
      </c>
      <c r="C145" s="5" t="str">
        <f>INDEX(W$4:BC$4,MATCH(1,W145:BC145,0))</f>
        <v>3rd</v>
      </c>
      <c r="D145" s="5" t="str">
        <f>INDEX(Z$4:AB$4,MATCH(1,Z145:AB145,0))</f>
        <v>Cherbourg</v>
      </c>
      <c r="E145" s="16" t="str">
        <f>INDEX(AD$4:BC$4,MATCH(1,AD145:BC145,0))</f>
        <v>J</v>
      </c>
      <c r="F145" s="11">
        <f>1-G145</f>
        <v>1</v>
      </c>
      <c r="G145" s="14">
        <v>0</v>
      </c>
      <c r="H145">
        <v>0</v>
      </c>
      <c r="I145">
        <v>1</v>
      </c>
      <c r="J145">
        <f>IF($I145,IF($G145,1,0),0)</f>
        <v>0</v>
      </c>
      <c r="K145">
        <f>IF($I145,IF($G145=0,1,0),0)</f>
        <v>1</v>
      </c>
      <c r="L145">
        <f>IF($I145=0,IF($G145,1,0),0)</f>
        <v>0</v>
      </c>
      <c r="M145">
        <f>IF($I145=0,IF($G145=0,1,0),0)</f>
        <v>0</v>
      </c>
      <c r="N145" s="8">
        <v>140</v>
      </c>
      <c r="O145">
        <v>0</v>
      </c>
      <c r="P145" s="25">
        <v>0</v>
      </c>
      <c r="S145">
        <v>0.33333299999999999</v>
      </c>
      <c r="T145">
        <v>2.9758E-2</v>
      </c>
      <c r="U145">
        <v>0</v>
      </c>
      <c r="V145">
        <v>1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1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</row>
    <row r="146" spans="1:55" ht="19" x14ac:dyDescent="0.25">
      <c r="A146" s="18" t="str">
        <f>LOOKUP(N146,Names!A:A,Names!B:B)</f>
        <v>Nysten, Miss. Anna Sofia</v>
      </c>
      <c r="B146" s="5" t="str">
        <f>INDEX(U$4:V$4,MATCH(1,U146:V146,0))</f>
        <v>Female</v>
      </c>
      <c r="C146" s="5" t="str">
        <f>INDEX(W$4:BC$4,MATCH(1,W146:BC146,0))</f>
        <v>3rd</v>
      </c>
      <c r="D146" s="5" t="str">
        <f>INDEX(Z$4:AB$4,MATCH(1,Z146:AB146,0))</f>
        <v>Southhampton</v>
      </c>
      <c r="E146" s="16" t="str">
        <f>INDEX(AD$4:BC$4,MATCH(1,AD146:BC146,0))</f>
        <v>A</v>
      </c>
      <c r="F146" s="11">
        <f>1-G146</f>
        <v>0</v>
      </c>
      <c r="G146" s="14">
        <v>1</v>
      </c>
      <c r="H146">
        <v>0</v>
      </c>
      <c r="I146">
        <v>0</v>
      </c>
      <c r="J146">
        <f>IF($I146,IF($G146,1,0),0)</f>
        <v>0</v>
      </c>
      <c r="K146">
        <f>IF($I146,IF($G146=0,1,0),0)</f>
        <v>0</v>
      </c>
      <c r="L146">
        <f>IF($I146=0,IF($G146,1,0),0)</f>
        <v>1</v>
      </c>
      <c r="M146">
        <f>IF($I146=0,IF($G146=0,1,0),0)</f>
        <v>0</v>
      </c>
      <c r="N146" s="8">
        <v>141</v>
      </c>
      <c r="O146">
        <v>0.27500000000000002</v>
      </c>
      <c r="P146" s="25">
        <v>0</v>
      </c>
      <c r="S146">
        <v>0</v>
      </c>
      <c r="T146">
        <v>1.5127E-2</v>
      </c>
      <c r="U146">
        <v>0</v>
      </c>
      <c r="V146">
        <v>1</v>
      </c>
      <c r="W146">
        <v>0</v>
      </c>
      <c r="X146">
        <v>0</v>
      </c>
      <c r="Y146">
        <v>1</v>
      </c>
      <c r="Z146">
        <v>0</v>
      </c>
      <c r="AA146">
        <v>1</v>
      </c>
      <c r="AB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</row>
    <row r="147" spans="1:55" ht="19" x14ac:dyDescent="0.25">
      <c r="A147" s="18" t="str">
        <f>LOOKUP(N147,Names!A:A,Names!B:B)</f>
        <v>Hakkarainen, Mrs. Pekka Pietari (Elin Matilda ...</v>
      </c>
      <c r="B147" s="5" t="str">
        <f>INDEX(U$4:V$4,MATCH(1,U147:V147,0))</f>
        <v>Female</v>
      </c>
      <c r="C147" s="5" t="str">
        <f>INDEX(W$4:BC$4,MATCH(1,W147:BC147,0))</f>
        <v>3rd</v>
      </c>
      <c r="D147" s="5" t="str">
        <f>INDEX(Z$4:AB$4,MATCH(1,Z147:AB147,0))</f>
        <v>Southhampton</v>
      </c>
      <c r="E147" s="16" t="str">
        <f>INDEX(AD$4:BC$4,MATCH(1,AD147:BC147,0))</f>
        <v>P</v>
      </c>
      <c r="F147" s="11">
        <f>1-G147</f>
        <v>0</v>
      </c>
      <c r="G147" s="14">
        <v>1</v>
      </c>
      <c r="H147">
        <v>1</v>
      </c>
      <c r="I147">
        <v>1</v>
      </c>
      <c r="J147">
        <f>IF($I147,IF($G147,1,0),0)</f>
        <v>1</v>
      </c>
      <c r="K147">
        <f>IF($I147,IF($G147=0,1,0),0)</f>
        <v>0</v>
      </c>
      <c r="L147">
        <f>IF($I147=0,IF($G147,1,0),0)</f>
        <v>0</v>
      </c>
      <c r="M147">
        <f>IF($I147=0,IF($G147=0,1,0),0)</f>
        <v>0</v>
      </c>
      <c r="N147" s="8">
        <v>142</v>
      </c>
      <c r="O147">
        <v>0.3</v>
      </c>
      <c r="P147" s="25">
        <v>0.125</v>
      </c>
      <c r="S147">
        <v>0</v>
      </c>
      <c r="T147">
        <v>3.0936999999999999E-2</v>
      </c>
      <c r="U147">
        <v>0</v>
      </c>
      <c r="V147">
        <v>1</v>
      </c>
      <c r="W147">
        <v>0</v>
      </c>
      <c r="X147">
        <v>0</v>
      </c>
      <c r="Y147">
        <v>1</v>
      </c>
      <c r="Z147">
        <v>0</v>
      </c>
      <c r="AA147">
        <v>1</v>
      </c>
      <c r="AB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</row>
    <row r="148" spans="1:55" ht="19" x14ac:dyDescent="0.25">
      <c r="A148" s="18" t="str">
        <f>LOOKUP(N148,Names!A:A,Names!B:B)</f>
        <v>Burke, Mr. Jeremiah</v>
      </c>
      <c r="B148" s="5" t="str">
        <f>INDEX(U$4:V$4,MATCH(1,U148:V148,0))</f>
        <v>Male</v>
      </c>
      <c r="C148" s="5" t="str">
        <f>INDEX(W$4:BC$4,MATCH(1,W148:BC148,0))</f>
        <v>3rd</v>
      </c>
      <c r="D148" s="5" t="str">
        <f>INDEX(Z$4:AB$4,MATCH(1,Z148:AB148,0))</f>
        <v>Queenstown</v>
      </c>
      <c r="E148" s="16" t="str">
        <f>INDEX(AD$4:BC$4,MATCH(1,AD148:BC148,0))</f>
        <v>J</v>
      </c>
      <c r="F148" s="11">
        <f>1-G148</f>
        <v>1</v>
      </c>
      <c r="G148" s="14">
        <v>0</v>
      </c>
      <c r="H148">
        <v>0</v>
      </c>
      <c r="I148">
        <v>1</v>
      </c>
      <c r="J148">
        <f>IF($I148,IF($G148,1,0),0)</f>
        <v>0</v>
      </c>
      <c r="K148">
        <f>IF($I148,IF($G148=0,1,0),0)</f>
        <v>1</v>
      </c>
      <c r="L148">
        <f>IF($I148=0,IF($G148,1,0),0)</f>
        <v>0</v>
      </c>
      <c r="M148">
        <f>IF($I148=0,IF($G148=0,1,0),0)</f>
        <v>0</v>
      </c>
      <c r="N148" s="8">
        <v>143</v>
      </c>
      <c r="O148">
        <v>0.23749999999999999</v>
      </c>
      <c r="P148" s="25">
        <v>0</v>
      </c>
      <c r="S148">
        <v>0</v>
      </c>
      <c r="T148">
        <v>1.3174999999999999E-2</v>
      </c>
      <c r="U148">
        <v>1</v>
      </c>
      <c r="V148">
        <v>0</v>
      </c>
      <c r="W148">
        <v>0</v>
      </c>
      <c r="X148">
        <v>0</v>
      </c>
      <c r="Y148">
        <v>1</v>
      </c>
      <c r="Z148">
        <v>1</v>
      </c>
      <c r="AA148">
        <v>0</v>
      </c>
      <c r="AB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</row>
    <row r="149" spans="1:55" ht="19" x14ac:dyDescent="0.25">
      <c r="A149" s="18" t="str">
        <f>LOOKUP(N149,Names!A:A,Names!B:B)</f>
        <v>Andrew, Mr. Edgardo Samuel</v>
      </c>
      <c r="B149" s="5" t="str">
        <f>INDEX(U$4:V$4,MATCH(1,U149:V149,0))</f>
        <v>Male</v>
      </c>
      <c r="C149" s="5" t="str">
        <f>INDEX(W$4:BC$4,MATCH(1,W149:BC149,0))</f>
        <v>2nd</v>
      </c>
      <c r="D149" s="5" t="str">
        <f>INDEX(Z$4:AB$4,MATCH(1,Z149:AB149,0))</f>
        <v>Southhampton</v>
      </c>
      <c r="E149" s="16" t="str">
        <f>INDEX(AD$4:BC$4,MATCH(1,AD149:BC149,0))</f>
        <v>E</v>
      </c>
      <c r="F149" s="11">
        <f>1-G149</f>
        <v>1</v>
      </c>
      <c r="G149" s="14">
        <v>0</v>
      </c>
      <c r="H149">
        <v>0</v>
      </c>
      <c r="I149">
        <v>1</v>
      </c>
      <c r="J149">
        <f>IF($I149,IF($G149,1,0),0)</f>
        <v>0</v>
      </c>
      <c r="K149">
        <f>IF($I149,IF($G149=0,1,0),0)</f>
        <v>1</v>
      </c>
      <c r="L149">
        <f>IF($I149=0,IF($G149,1,0),0)</f>
        <v>0</v>
      </c>
      <c r="M149">
        <f>IF($I149=0,IF($G149=0,1,0),0)</f>
        <v>0</v>
      </c>
      <c r="N149" s="8">
        <v>144</v>
      </c>
      <c r="O149">
        <v>0.22500000000000001</v>
      </c>
      <c r="P149" s="25">
        <v>0</v>
      </c>
      <c r="S149">
        <v>0</v>
      </c>
      <c r="T149">
        <v>2.2447000000000002E-2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1</v>
      </c>
      <c r="AB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</row>
    <row r="150" spans="1:55" ht="19" x14ac:dyDescent="0.25">
      <c r="A150" s="18" t="str">
        <f>LOOKUP(N150,Names!A:A,Names!B:B)</f>
        <v>Nicholls, Mr. Joseph Charles</v>
      </c>
      <c r="B150" s="5" t="str">
        <f>INDEX(U$4:V$4,MATCH(1,U150:V150,0))</f>
        <v>Male</v>
      </c>
      <c r="C150" s="5" t="str">
        <f>INDEX(W$4:BC$4,MATCH(1,W150:BC150,0))</f>
        <v>2nd</v>
      </c>
      <c r="D150" s="5" t="str">
        <f>INDEX(Z$4:AB$4,MATCH(1,Z150:AB150,0))</f>
        <v>Southhampton</v>
      </c>
      <c r="E150" s="16" t="str">
        <f>INDEX(AD$4:BC$4,MATCH(1,AD150:BC150,0))</f>
        <v>J</v>
      </c>
      <c r="F150" s="11">
        <f>1-G150</f>
        <v>1</v>
      </c>
      <c r="G150" s="14">
        <v>0</v>
      </c>
      <c r="H150">
        <v>0</v>
      </c>
      <c r="I150">
        <v>1</v>
      </c>
      <c r="J150">
        <f>IF($I150,IF($G150,1,0),0)</f>
        <v>0</v>
      </c>
      <c r="K150">
        <f>IF($I150,IF($G150=0,1,0),0)</f>
        <v>1</v>
      </c>
      <c r="L150">
        <f>IF($I150=0,IF($G150,1,0),0)</f>
        <v>0</v>
      </c>
      <c r="M150">
        <f>IF($I150=0,IF($G150=0,1,0),0)</f>
        <v>0</v>
      </c>
      <c r="N150" s="8">
        <v>145</v>
      </c>
      <c r="O150">
        <v>0.23749999999999999</v>
      </c>
      <c r="P150" s="25">
        <v>0.125</v>
      </c>
      <c r="S150">
        <v>0.16666700000000001</v>
      </c>
      <c r="T150">
        <v>7.1731000000000003E-2</v>
      </c>
      <c r="U150">
        <v>1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1</v>
      </c>
      <c r="AB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</row>
    <row r="151" spans="1:55" ht="19" x14ac:dyDescent="0.25">
      <c r="A151" s="18" t="str">
        <f>LOOKUP(N151,Names!A:A,Names!B:B)</f>
        <v>Andersson, Mr. August Edvard ("Wennerstrom")</v>
      </c>
      <c r="B151" s="5" t="str">
        <f>INDEX(U$4:V$4,MATCH(1,U151:V151,0))</f>
        <v>Male</v>
      </c>
      <c r="C151" s="5" t="str">
        <f>INDEX(W$4:BC$4,MATCH(1,W151:BC151,0))</f>
        <v>3rd</v>
      </c>
      <c r="D151" s="5" t="str">
        <f>INDEX(Z$4:AB$4,MATCH(1,Z151:AB151,0))</f>
        <v>Southhampton</v>
      </c>
      <c r="E151" s="16" t="str">
        <f>INDEX(AD$4:BC$4,MATCH(1,AD151:BC151,0))</f>
        <v>A</v>
      </c>
      <c r="F151" s="11">
        <f>1-G151</f>
        <v>0</v>
      </c>
      <c r="G151" s="14">
        <v>1</v>
      </c>
      <c r="H151">
        <v>0</v>
      </c>
      <c r="I151">
        <v>0</v>
      </c>
      <c r="J151">
        <f>IF($I151,IF($G151,1,0),0)</f>
        <v>0</v>
      </c>
      <c r="K151">
        <f>IF($I151,IF($G151=0,1,0),0)</f>
        <v>0</v>
      </c>
      <c r="L151">
        <f>IF($I151=0,IF($G151,1,0),0)</f>
        <v>1</v>
      </c>
      <c r="M151">
        <f>IF($I151=0,IF($G151=0,1,0),0)</f>
        <v>0</v>
      </c>
      <c r="N151" s="8">
        <v>146</v>
      </c>
      <c r="O151">
        <v>0.33750000000000002</v>
      </c>
      <c r="P151" s="25">
        <v>0</v>
      </c>
      <c r="S151">
        <v>0</v>
      </c>
      <c r="T151">
        <v>1.5216E-2</v>
      </c>
      <c r="U151">
        <v>1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1</v>
      </c>
      <c r="AB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</row>
    <row r="152" spans="1:55" ht="19" x14ac:dyDescent="0.25">
      <c r="A152" s="18" t="str">
        <f>LOOKUP(N152,Names!A:A,Names!B:B)</f>
        <v>Ford, Miss. Robina Maggie "Ruby"</v>
      </c>
      <c r="B152" s="5" t="str">
        <f>INDEX(U$4:V$4,MATCH(1,U152:V152,0))</f>
        <v>Female</v>
      </c>
      <c r="C152" s="5" t="str">
        <f>INDEX(W$4:BC$4,MATCH(1,W152:BC152,0))</f>
        <v>3rd</v>
      </c>
      <c r="D152" s="5" t="str">
        <f>INDEX(Z$4:AB$4,MATCH(1,Z152:AB152,0))</f>
        <v>Southhampton</v>
      </c>
      <c r="E152" s="16" t="str">
        <f>INDEX(AD$4:BC$4,MATCH(1,AD152:BC152,0))</f>
        <v>R</v>
      </c>
      <c r="F152" s="11">
        <f>1-G152</f>
        <v>1</v>
      </c>
      <c r="G152" s="14">
        <v>0</v>
      </c>
      <c r="H152">
        <v>0</v>
      </c>
      <c r="I152">
        <v>1</v>
      </c>
      <c r="J152">
        <f>IF($I152,IF($G152,1,0),0)</f>
        <v>0</v>
      </c>
      <c r="K152">
        <f>IF($I152,IF($G152=0,1,0),0)</f>
        <v>1</v>
      </c>
      <c r="L152">
        <f>IF($I152=0,IF($G152,1,0),0)</f>
        <v>0</v>
      </c>
      <c r="M152">
        <f>IF($I152=0,IF($G152=0,1,0),0)</f>
        <v>0</v>
      </c>
      <c r="N152" s="8">
        <v>147</v>
      </c>
      <c r="O152">
        <v>0.1125</v>
      </c>
      <c r="P152" s="25">
        <v>0.25</v>
      </c>
      <c r="S152">
        <v>0.33333299999999999</v>
      </c>
      <c r="T152">
        <v>6.7096000000000003E-2</v>
      </c>
      <c r="U152">
        <v>0</v>
      </c>
      <c r="V152">
        <v>1</v>
      </c>
      <c r="W152">
        <v>0</v>
      </c>
      <c r="X152">
        <v>0</v>
      </c>
      <c r="Y152">
        <v>1</v>
      </c>
      <c r="Z152">
        <v>0</v>
      </c>
      <c r="AA152">
        <v>1</v>
      </c>
      <c r="AB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</row>
    <row r="153" spans="1:55" ht="19" x14ac:dyDescent="0.25">
      <c r="A153" s="18" t="str">
        <f>LOOKUP(N153,Names!A:A,Names!B:B)</f>
        <v>Navratil, Mr. Michel ("Louis M Hoffman")</v>
      </c>
      <c r="B153" s="5" t="str">
        <f>INDEX(U$4:V$4,MATCH(1,U153:V153,0))</f>
        <v>Male</v>
      </c>
      <c r="C153" s="5" t="str">
        <f>INDEX(W$4:BC$4,MATCH(1,W153:BC153,0))</f>
        <v>2nd</v>
      </c>
      <c r="D153" s="5" t="str">
        <f>INDEX(Z$4:AB$4,MATCH(1,Z153:AB153,0))</f>
        <v>Southhampton</v>
      </c>
      <c r="E153" s="16" t="str">
        <f>INDEX(AD$4:BC$4,MATCH(1,AD153:BC153,0))</f>
        <v>M</v>
      </c>
      <c r="F153" s="11">
        <f>1-G153</f>
        <v>1</v>
      </c>
      <c r="G153" s="14">
        <v>0</v>
      </c>
      <c r="H153">
        <v>0</v>
      </c>
      <c r="I153">
        <v>1</v>
      </c>
      <c r="J153">
        <f>IF($I153,IF($G153,1,0),0)</f>
        <v>0</v>
      </c>
      <c r="K153">
        <f>IF($I153,IF($G153=0,1,0),0)</f>
        <v>1</v>
      </c>
      <c r="L153">
        <f>IF($I153=0,IF($G153,1,0),0)</f>
        <v>0</v>
      </c>
      <c r="M153">
        <f>IF($I153=0,IF($G153=0,1,0),0)</f>
        <v>0</v>
      </c>
      <c r="N153" s="8">
        <v>148</v>
      </c>
      <c r="O153">
        <v>0.45624999999999999</v>
      </c>
      <c r="P153" s="25">
        <v>0</v>
      </c>
      <c r="S153">
        <v>0.33333299999999999</v>
      </c>
      <c r="T153">
        <v>5.0749000000000002E-2</v>
      </c>
      <c r="U153">
        <v>1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1</v>
      </c>
      <c r="AB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</row>
    <row r="154" spans="1:55" ht="19" x14ac:dyDescent="0.25">
      <c r="A154" s="18" t="str">
        <f>LOOKUP(N154,Names!A:A,Names!B:B)</f>
        <v>Byles, Rev. Thomas Roussel Davids</v>
      </c>
      <c r="B154" s="5" t="str">
        <f>INDEX(U$4:V$4,MATCH(1,U154:V154,0))</f>
        <v>Male</v>
      </c>
      <c r="C154" s="5" t="str">
        <f>INDEX(W$4:BC$4,MATCH(1,W154:BC154,0))</f>
        <v>2nd</v>
      </c>
      <c r="D154" s="5" t="str">
        <f>INDEX(Z$4:AB$4,MATCH(1,Z154:AB154,0))</f>
        <v>Southhampton</v>
      </c>
      <c r="E154" s="16" t="str">
        <f>INDEX(AD$4:BC$4,MATCH(1,AD154:BC154,0))</f>
        <v>T</v>
      </c>
      <c r="F154" s="11">
        <f>1-G154</f>
        <v>1</v>
      </c>
      <c r="G154" s="14">
        <v>0</v>
      </c>
      <c r="H154">
        <v>0</v>
      </c>
      <c r="I154">
        <v>1</v>
      </c>
      <c r="J154">
        <f>IF($I154,IF($G154,1,0),0)</f>
        <v>0</v>
      </c>
      <c r="K154">
        <f>IF($I154,IF($G154=0,1,0),0)</f>
        <v>1</v>
      </c>
      <c r="L154">
        <f>IF($I154=0,IF($G154,1,0),0)</f>
        <v>0</v>
      </c>
      <c r="M154">
        <f>IF($I154=0,IF($G154=0,1,0),0)</f>
        <v>0</v>
      </c>
      <c r="N154" s="8">
        <v>149</v>
      </c>
      <c r="O154">
        <v>0.52500000000000002</v>
      </c>
      <c r="P154" s="25">
        <v>0</v>
      </c>
      <c r="S154">
        <v>0</v>
      </c>
      <c r="T154">
        <v>2.5374000000000001E-2</v>
      </c>
      <c r="U154">
        <v>1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1</v>
      </c>
      <c r="AB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</row>
    <row r="155" spans="1:55" ht="19" x14ac:dyDescent="0.25">
      <c r="A155" s="18" t="str">
        <f>LOOKUP(N155,Names!A:A,Names!B:B)</f>
        <v>Bateman, Rev. Robert James</v>
      </c>
      <c r="B155" s="5" t="str">
        <f>INDEX(U$4:V$4,MATCH(1,U155:V155,0))</f>
        <v>Male</v>
      </c>
      <c r="C155" s="5" t="str">
        <f>INDEX(W$4:BC$4,MATCH(1,W155:BC155,0))</f>
        <v>2nd</v>
      </c>
      <c r="D155" s="5" t="str">
        <f>INDEX(Z$4:AB$4,MATCH(1,Z155:AB155,0))</f>
        <v>Southhampton</v>
      </c>
      <c r="E155" s="16" t="str">
        <f>INDEX(AD$4:BC$4,MATCH(1,AD155:BC155,0))</f>
        <v>R</v>
      </c>
      <c r="F155" s="11">
        <f>1-G155</f>
        <v>1</v>
      </c>
      <c r="G155" s="14">
        <v>0</v>
      </c>
      <c r="H155">
        <v>0</v>
      </c>
      <c r="I155">
        <v>1</v>
      </c>
      <c r="J155">
        <f>IF($I155,IF($G155,1,0),0)</f>
        <v>0</v>
      </c>
      <c r="K155">
        <f>IF($I155,IF($G155=0,1,0),0)</f>
        <v>1</v>
      </c>
      <c r="L155">
        <f>IF($I155=0,IF($G155,1,0),0)</f>
        <v>0</v>
      </c>
      <c r="M155">
        <f>IF($I155=0,IF($G155=0,1,0),0)</f>
        <v>0</v>
      </c>
      <c r="N155" s="8">
        <v>150</v>
      </c>
      <c r="O155">
        <v>0.63749999999999996</v>
      </c>
      <c r="P155" s="25">
        <v>0</v>
      </c>
      <c r="S155">
        <v>0</v>
      </c>
      <c r="T155">
        <v>2.4447E-2</v>
      </c>
      <c r="U155">
        <v>1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1</v>
      </c>
      <c r="AB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</row>
    <row r="156" spans="1:55" ht="19" x14ac:dyDescent="0.25">
      <c r="A156" s="18" t="str">
        <f>LOOKUP(N156,Names!A:A,Names!B:B)</f>
        <v>Pears, Mrs. Thomas (Edith Wearne)</v>
      </c>
      <c r="B156" s="5" t="str">
        <f>INDEX(U$4:V$4,MATCH(1,U156:V156,0))</f>
        <v>Female</v>
      </c>
      <c r="C156" s="5" t="str">
        <f>INDEX(W$4:BC$4,MATCH(1,W156:BC156,0))</f>
        <v>1st</v>
      </c>
      <c r="D156" s="5" t="str">
        <f>INDEX(Z$4:AB$4,MATCH(1,Z156:AB156,0))</f>
        <v>Southhampton</v>
      </c>
      <c r="E156" s="16" t="str">
        <f>INDEX(AD$4:BC$4,MATCH(1,AD156:BC156,0))</f>
        <v>T</v>
      </c>
      <c r="F156" s="11">
        <f>1-G156</f>
        <v>0</v>
      </c>
      <c r="G156" s="14">
        <v>1</v>
      </c>
      <c r="H156">
        <v>1</v>
      </c>
      <c r="I156">
        <v>1</v>
      </c>
      <c r="J156">
        <f>IF($I156,IF($G156,1,0),0)</f>
        <v>1</v>
      </c>
      <c r="K156">
        <f>IF($I156,IF($G156=0,1,0),0)</f>
        <v>0</v>
      </c>
      <c r="L156">
        <f>IF($I156=0,IF($G156,1,0),0)</f>
        <v>0</v>
      </c>
      <c r="M156">
        <f>IF($I156=0,IF($G156=0,1,0),0)</f>
        <v>0</v>
      </c>
      <c r="N156" s="8">
        <v>151</v>
      </c>
      <c r="O156">
        <v>0.27500000000000002</v>
      </c>
      <c r="P156" s="25">
        <v>0.125</v>
      </c>
      <c r="S156">
        <v>0</v>
      </c>
      <c r="T156">
        <v>0.129995</v>
      </c>
      <c r="U156">
        <v>0</v>
      </c>
      <c r="V156">
        <v>1</v>
      </c>
      <c r="W156">
        <v>1</v>
      </c>
      <c r="X156">
        <v>0</v>
      </c>
      <c r="Y156">
        <v>0</v>
      </c>
      <c r="Z156">
        <v>0</v>
      </c>
      <c r="AA156">
        <v>1</v>
      </c>
      <c r="AB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</row>
    <row r="157" spans="1:55" ht="19" x14ac:dyDescent="0.25">
      <c r="A157" s="18" t="str">
        <f>LOOKUP(N157,Names!A:A,Names!B:B)</f>
        <v>Meo, Mr. Alfonzo</v>
      </c>
      <c r="B157" s="5" t="str">
        <f>INDEX(U$4:V$4,MATCH(1,U157:V157,0))</f>
        <v>Male</v>
      </c>
      <c r="C157" s="5" t="str">
        <f>INDEX(W$4:BC$4,MATCH(1,W157:BC157,0))</f>
        <v>3rd</v>
      </c>
      <c r="D157" s="5" t="str">
        <f>INDEX(Z$4:AB$4,MATCH(1,Z157:AB157,0))</f>
        <v>Southhampton</v>
      </c>
      <c r="E157" s="16" t="str">
        <f>INDEX(AD$4:BC$4,MATCH(1,AD157:BC157,0))</f>
        <v>A</v>
      </c>
      <c r="F157" s="11">
        <f>1-G157</f>
        <v>1</v>
      </c>
      <c r="G157" s="14">
        <v>0</v>
      </c>
      <c r="H157">
        <v>0</v>
      </c>
      <c r="I157">
        <v>1</v>
      </c>
      <c r="J157">
        <f>IF($I157,IF($G157,1,0),0)</f>
        <v>0</v>
      </c>
      <c r="K157">
        <f>IF($I157,IF($G157=0,1,0),0)</f>
        <v>1</v>
      </c>
      <c r="L157">
        <f>IF($I157=0,IF($G157,1,0),0)</f>
        <v>0</v>
      </c>
      <c r="M157">
        <f>IF($I157=0,IF($G157=0,1,0),0)</f>
        <v>0</v>
      </c>
      <c r="N157" s="8">
        <v>152</v>
      </c>
      <c r="O157">
        <v>0.69374999999999998</v>
      </c>
      <c r="P157" s="25">
        <v>0</v>
      </c>
      <c r="S157">
        <v>0</v>
      </c>
      <c r="T157">
        <v>1.5713000000000001E-2</v>
      </c>
      <c r="U157">
        <v>1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1</v>
      </c>
      <c r="AB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</row>
    <row r="158" spans="1:55" ht="19" x14ac:dyDescent="0.25">
      <c r="A158" s="18" t="str">
        <f>LOOKUP(N158,Names!A:A,Names!B:B)</f>
        <v>van Billiard, Mr. Austin Blyler</v>
      </c>
      <c r="B158" s="5" t="str">
        <f>INDEX(U$4:V$4,MATCH(1,U158:V158,0))</f>
        <v>Male</v>
      </c>
      <c r="C158" s="5" t="str">
        <f>INDEX(W$4:BC$4,MATCH(1,W158:BC158,0))</f>
        <v>3rd</v>
      </c>
      <c r="D158" s="5" t="str">
        <f>INDEX(Z$4:AB$4,MATCH(1,Z158:AB158,0))</f>
        <v>Southhampton</v>
      </c>
      <c r="E158" s="16" t="str">
        <f>INDEX(AD$4:BC$4,MATCH(1,AD158:BC158,0))</f>
        <v>A</v>
      </c>
      <c r="F158" s="11">
        <f>1-G158</f>
        <v>1</v>
      </c>
      <c r="G158" s="14">
        <v>0</v>
      </c>
      <c r="H158">
        <v>0</v>
      </c>
      <c r="I158">
        <v>1</v>
      </c>
      <c r="J158">
        <f>IF($I158,IF($G158,1,0),0)</f>
        <v>0</v>
      </c>
      <c r="K158">
        <f>IF($I158,IF($G158=0,1,0),0)</f>
        <v>1</v>
      </c>
      <c r="L158">
        <f>IF($I158=0,IF($G158,1,0),0)</f>
        <v>0</v>
      </c>
      <c r="M158">
        <f>IF($I158=0,IF($G158=0,1,0),0)</f>
        <v>0</v>
      </c>
      <c r="N158" s="8">
        <v>153</v>
      </c>
      <c r="O158">
        <v>0.50624999999999998</v>
      </c>
      <c r="P158" s="25">
        <v>0</v>
      </c>
      <c r="S158">
        <v>0.33333299999999999</v>
      </c>
      <c r="T158">
        <v>2.8302000000000001E-2</v>
      </c>
      <c r="U158">
        <v>1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1</v>
      </c>
      <c r="AB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</row>
    <row r="159" spans="1:55" ht="19" x14ac:dyDescent="0.25">
      <c r="A159" s="18" t="str">
        <f>LOOKUP(N159,Names!A:A,Names!B:B)</f>
        <v>Olsen, Mr. Ole Martin</v>
      </c>
      <c r="B159" s="5" t="str">
        <f>INDEX(U$4:V$4,MATCH(1,U159:V159,0))</f>
        <v>Male</v>
      </c>
      <c r="C159" s="5" t="str">
        <f>INDEX(W$4:BC$4,MATCH(1,W159:BC159,0))</f>
        <v>3rd</v>
      </c>
      <c r="D159" s="5" t="str">
        <f>INDEX(Z$4:AB$4,MATCH(1,Z159:AB159,0))</f>
        <v>Southhampton</v>
      </c>
      <c r="E159" s="16" t="str">
        <f>INDEX(AD$4:BC$4,MATCH(1,AD159:BC159,0))</f>
        <v>O</v>
      </c>
      <c r="F159" s="11">
        <f>1-G159</f>
        <v>1</v>
      </c>
      <c r="G159" s="14">
        <v>0</v>
      </c>
      <c r="H159">
        <v>0</v>
      </c>
      <c r="I159">
        <v>1</v>
      </c>
      <c r="J159">
        <f>IF($I159,IF($G159,1,0),0)</f>
        <v>0</v>
      </c>
      <c r="K159">
        <f>IF($I159,IF($G159=0,1,0),0)</f>
        <v>1</v>
      </c>
      <c r="L159">
        <f>IF($I159=0,IF($G159,1,0),0)</f>
        <v>0</v>
      </c>
      <c r="M159">
        <f>IF($I159=0,IF($G159=0,1,0),0)</f>
        <v>0</v>
      </c>
      <c r="N159" s="8">
        <v>154</v>
      </c>
      <c r="O159">
        <v>0</v>
      </c>
      <c r="P159" s="25">
        <v>0</v>
      </c>
      <c r="S159">
        <v>0</v>
      </c>
      <c r="T159">
        <v>1.4272999999999999E-2</v>
      </c>
      <c r="U159">
        <v>1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1</v>
      </c>
      <c r="AB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</row>
    <row r="160" spans="1:55" ht="19" x14ac:dyDescent="0.25">
      <c r="A160" s="18" t="str">
        <f>LOOKUP(N160,Names!A:A,Names!B:B)</f>
        <v>Williams, Mr. Charles Duane</v>
      </c>
      <c r="B160" s="5" t="str">
        <f>INDEX(U$4:V$4,MATCH(1,U160:V160,0))</f>
        <v>Male</v>
      </c>
      <c r="C160" s="5" t="str">
        <f>INDEX(W$4:BC$4,MATCH(1,W160:BC160,0))</f>
        <v>1st</v>
      </c>
      <c r="D160" s="5" t="str">
        <f>INDEX(Z$4:AB$4,MATCH(1,Z160:AB160,0))</f>
        <v>Cherbourg</v>
      </c>
      <c r="E160" s="16" t="str">
        <f>INDEX(AD$4:BC$4,MATCH(1,AD160:BC160,0))</f>
        <v>C</v>
      </c>
      <c r="F160" s="11">
        <f>1-G160</f>
        <v>1</v>
      </c>
      <c r="G160" s="14">
        <v>0</v>
      </c>
      <c r="H160">
        <v>0</v>
      </c>
      <c r="I160">
        <v>1</v>
      </c>
      <c r="J160">
        <f>IF($I160,IF($G160,1,0),0)</f>
        <v>0</v>
      </c>
      <c r="K160">
        <f>IF($I160,IF($G160=0,1,0),0)</f>
        <v>1</v>
      </c>
      <c r="L160">
        <f>IF($I160=0,IF($G160,1,0),0)</f>
        <v>0</v>
      </c>
      <c r="M160">
        <f>IF($I160=0,IF($G160=0,1,0),0)</f>
        <v>0</v>
      </c>
      <c r="N160" s="8">
        <v>155</v>
      </c>
      <c r="O160">
        <v>0.63749999999999996</v>
      </c>
      <c r="P160" s="25">
        <v>0</v>
      </c>
      <c r="S160">
        <v>0.16666700000000001</v>
      </c>
      <c r="T160">
        <v>0.11980399999999999</v>
      </c>
      <c r="U160">
        <v>1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1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</row>
    <row r="161" spans="1:55" ht="19" x14ac:dyDescent="0.25">
      <c r="A161" s="18" t="str">
        <f>LOOKUP(N161,Names!A:A,Names!B:B)</f>
        <v>Gilnagh, Miss. Katherine "Katie"</v>
      </c>
      <c r="B161" s="5" t="str">
        <f>INDEX(U$4:V$4,MATCH(1,U161:V161,0))</f>
        <v>Female</v>
      </c>
      <c r="C161" s="5" t="str">
        <f>INDEX(W$4:BC$4,MATCH(1,W161:BC161,0))</f>
        <v>3rd</v>
      </c>
      <c r="D161" s="5" t="str">
        <f>INDEX(Z$4:AB$4,MATCH(1,Z161:AB161,0))</f>
        <v>Queenstown</v>
      </c>
      <c r="E161" s="16" t="str">
        <f>INDEX(AD$4:BC$4,MATCH(1,AD161:BC161,0))</f>
        <v>K</v>
      </c>
      <c r="F161" s="11">
        <f>1-G161</f>
        <v>0</v>
      </c>
      <c r="G161" s="14">
        <v>1</v>
      </c>
      <c r="H161">
        <v>1</v>
      </c>
      <c r="I161">
        <v>1</v>
      </c>
      <c r="J161">
        <f>IF($I161,IF($G161,1,0),0)</f>
        <v>1</v>
      </c>
      <c r="K161">
        <f>IF($I161,IF($G161=0,1,0),0)</f>
        <v>0</v>
      </c>
      <c r="L161">
        <f>IF($I161=0,IF($G161,1,0),0)</f>
        <v>0</v>
      </c>
      <c r="M161">
        <f>IF($I161=0,IF($G161=0,1,0),0)</f>
        <v>0</v>
      </c>
      <c r="N161" s="8">
        <v>156</v>
      </c>
      <c r="O161">
        <v>0.2</v>
      </c>
      <c r="P161" s="25">
        <v>0</v>
      </c>
      <c r="S161">
        <v>0</v>
      </c>
      <c r="T161">
        <v>1.5094E-2</v>
      </c>
      <c r="U161">
        <v>0</v>
      </c>
      <c r="V161">
        <v>1</v>
      </c>
      <c r="W161">
        <v>0</v>
      </c>
      <c r="X161">
        <v>0</v>
      </c>
      <c r="Y161">
        <v>1</v>
      </c>
      <c r="Z161">
        <v>1</v>
      </c>
      <c r="AA161">
        <v>0</v>
      </c>
      <c r="AB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1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</row>
    <row r="162" spans="1:55" ht="19" x14ac:dyDescent="0.25">
      <c r="A162" s="18" t="str">
        <f>LOOKUP(N162,Names!A:A,Names!B:B)</f>
        <v>Corn, Mr. Harry</v>
      </c>
      <c r="B162" s="5" t="str">
        <f>INDEX(U$4:V$4,MATCH(1,U162:V162,0))</f>
        <v>Male</v>
      </c>
      <c r="C162" s="5" t="str">
        <f>INDEX(W$4:BC$4,MATCH(1,W162:BC162,0))</f>
        <v>3rd</v>
      </c>
      <c r="D162" s="5" t="str">
        <f>INDEX(Z$4:AB$4,MATCH(1,Z162:AB162,0))</f>
        <v>Southhampton</v>
      </c>
      <c r="E162" s="16" t="str">
        <f>INDEX(AD$4:BC$4,MATCH(1,AD162:BC162,0))</f>
        <v>H</v>
      </c>
      <c r="F162" s="11">
        <f>1-G162</f>
        <v>1</v>
      </c>
      <c r="G162" s="14">
        <v>0</v>
      </c>
      <c r="H162">
        <v>0</v>
      </c>
      <c r="I162">
        <v>1</v>
      </c>
      <c r="J162">
        <f>IF($I162,IF($G162,1,0),0)</f>
        <v>0</v>
      </c>
      <c r="K162">
        <f>IF($I162,IF($G162=0,1,0),0)</f>
        <v>1</v>
      </c>
      <c r="L162">
        <f>IF($I162=0,IF($G162,1,0),0)</f>
        <v>0</v>
      </c>
      <c r="M162">
        <f>IF($I162=0,IF($G162=0,1,0),0)</f>
        <v>0</v>
      </c>
      <c r="N162" s="8">
        <v>157</v>
      </c>
      <c r="O162">
        <v>0.375</v>
      </c>
      <c r="P162" s="25">
        <v>0</v>
      </c>
      <c r="S162">
        <v>0</v>
      </c>
      <c r="T162">
        <v>1.5713000000000001E-2</v>
      </c>
      <c r="U162">
        <v>1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1</v>
      </c>
      <c r="AB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</row>
    <row r="163" spans="1:55" ht="19" x14ac:dyDescent="0.25">
      <c r="A163" s="18" t="str">
        <f>LOOKUP(N163,Names!A:A,Names!B:B)</f>
        <v>Smiljanic, Mr. Mile</v>
      </c>
      <c r="B163" s="5" t="str">
        <f>INDEX(U$4:V$4,MATCH(1,U163:V163,0))</f>
        <v>Male</v>
      </c>
      <c r="C163" s="5" t="str">
        <f>INDEX(W$4:BC$4,MATCH(1,W163:BC163,0))</f>
        <v>3rd</v>
      </c>
      <c r="D163" s="5" t="str">
        <f>INDEX(Z$4:AB$4,MATCH(1,Z163:AB163,0))</f>
        <v>Southhampton</v>
      </c>
      <c r="E163" s="16" t="str">
        <f>INDEX(AD$4:BC$4,MATCH(1,AD163:BC163,0))</f>
        <v>M</v>
      </c>
      <c r="F163" s="11">
        <f>1-G163</f>
        <v>1</v>
      </c>
      <c r="G163" s="14">
        <v>0</v>
      </c>
      <c r="H163">
        <v>0</v>
      </c>
      <c r="I163">
        <v>1</v>
      </c>
      <c r="J163">
        <f>IF($I163,IF($G163,1,0),0)</f>
        <v>0</v>
      </c>
      <c r="K163">
        <f>IF($I163,IF($G163=0,1,0),0)</f>
        <v>1</v>
      </c>
      <c r="L163">
        <f>IF($I163=0,IF($G163,1,0),0)</f>
        <v>0</v>
      </c>
      <c r="M163">
        <f>IF($I163=0,IF($G163=0,1,0),0)</f>
        <v>0</v>
      </c>
      <c r="N163" s="8">
        <v>158</v>
      </c>
      <c r="O163">
        <v>0</v>
      </c>
      <c r="P163" s="25">
        <v>0</v>
      </c>
      <c r="S163">
        <v>0</v>
      </c>
      <c r="T163">
        <v>1.6907999999999999E-2</v>
      </c>
      <c r="U163">
        <v>1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1</v>
      </c>
      <c r="AB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</row>
    <row r="164" spans="1:55" ht="19" x14ac:dyDescent="0.25">
      <c r="A164" s="18" t="str">
        <f>LOOKUP(N164,Names!A:A,Names!B:B)</f>
        <v>Sage, Master. Thomas Henry</v>
      </c>
      <c r="B164" s="5" t="str">
        <f>INDEX(U$4:V$4,MATCH(1,U164:V164,0))</f>
        <v>Male</v>
      </c>
      <c r="C164" s="5" t="str">
        <f>INDEX(W$4:BC$4,MATCH(1,W164:BC164,0))</f>
        <v>3rd</v>
      </c>
      <c r="D164" s="5" t="str">
        <f>INDEX(Z$4:AB$4,MATCH(1,Z164:AB164,0))</f>
        <v>Southhampton</v>
      </c>
      <c r="E164" s="16" t="str">
        <f>INDEX(AD$4:BC$4,MATCH(1,AD164:BC164,0))</f>
        <v>T</v>
      </c>
      <c r="F164" s="11">
        <f>1-G164</f>
        <v>1</v>
      </c>
      <c r="G164" s="14">
        <v>0</v>
      </c>
      <c r="H164">
        <v>0</v>
      </c>
      <c r="I164">
        <v>1</v>
      </c>
      <c r="J164">
        <f>IF($I164,IF($G164,1,0),0)</f>
        <v>0</v>
      </c>
      <c r="K164">
        <f>IF($I164,IF($G164=0,1,0),0)</f>
        <v>1</v>
      </c>
      <c r="L164">
        <f>IF($I164=0,IF($G164,1,0),0)</f>
        <v>0</v>
      </c>
      <c r="M164">
        <f>IF($I164=0,IF($G164=0,1,0),0)</f>
        <v>0</v>
      </c>
      <c r="N164" s="8">
        <v>159</v>
      </c>
      <c r="O164">
        <v>0</v>
      </c>
      <c r="P164" s="25">
        <v>1</v>
      </c>
      <c r="S164">
        <v>0.33333299999999999</v>
      </c>
      <c r="T164">
        <v>0.13575300000000001</v>
      </c>
      <c r="U164">
        <v>1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1</v>
      </c>
      <c r="AB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</row>
    <row r="165" spans="1:55" ht="19" x14ac:dyDescent="0.25">
      <c r="A165" s="18" t="str">
        <f>LOOKUP(N165,Names!A:A,Names!B:B)</f>
        <v>Cribb, Mr. John Hatfield</v>
      </c>
      <c r="B165" s="5" t="str">
        <f>INDEX(U$4:V$4,MATCH(1,U165:V165,0))</f>
        <v>Male</v>
      </c>
      <c r="C165" s="5" t="str">
        <f>INDEX(W$4:BC$4,MATCH(1,W165:BC165,0))</f>
        <v>3rd</v>
      </c>
      <c r="D165" s="5" t="str">
        <f>INDEX(Z$4:AB$4,MATCH(1,Z165:AB165,0))</f>
        <v>Southhampton</v>
      </c>
      <c r="E165" s="16" t="str">
        <f>INDEX(AD$4:BC$4,MATCH(1,AD165:BC165,0))</f>
        <v>J</v>
      </c>
      <c r="F165" s="11">
        <f>1-G165</f>
        <v>1</v>
      </c>
      <c r="G165" s="14">
        <v>0</v>
      </c>
      <c r="H165">
        <v>0</v>
      </c>
      <c r="I165">
        <v>1</v>
      </c>
      <c r="J165">
        <f>IF($I165,IF($G165,1,0),0)</f>
        <v>0</v>
      </c>
      <c r="K165">
        <f>IF($I165,IF($G165=0,1,0),0)</f>
        <v>1</v>
      </c>
      <c r="L165">
        <f>IF($I165=0,IF($G165,1,0),0)</f>
        <v>0</v>
      </c>
      <c r="M165">
        <f>IF($I165=0,IF($G165=0,1,0),0)</f>
        <v>0</v>
      </c>
      <c r="N165" s="8">
        <v>160</v>
      </c>
      <c r="O165">
        <v>0.55000000000000004</v>
      </c>
      <c r="P165" s="25">
        <v>0</v>
      </c>
      <c r="S165">
        <v>0.16666700000000001</v>
      </c>
      <c r="T165">
        <v>3.1425000000000002E-2</v>
      </c>
      <c r="U165">
        <v>1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1</v>
      </c>
      <c r="AB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</row>
    <row r="166" spans="1:55" ht="19" x14ac:dyDescent="0.25">
      <c r="A166" s="18" t="str">
        <f>LOOKUP(N166,Names!A:A,Names!B:B)</f>
        <v>Watt, Mrs. James (Elizabeth "Bessie" Inglis Mi...</v>
      </c>
      <c r="B166" s="5" t="str">
        <f>INDEX(U$4:V$4,MATCH(1,U166:V166,0))</f>
        <v>Female</v>
      </c>
      <c r="C166" s="5" t="str">
        <f>INDEX(W$4:BC$4,MATCH(1,W166:BC166,0))</f>
        <v>2nd</v>
      </c>
      <c r="D166" s="5" t="str">
        <f>INDEX(Z$4:AB$4,MATCH(1,Z166:AB166,0))</f>
        <v>Southhampton</v>
      </c>
      <c r="E166" s="16" t="str">
        <f>INDEX(AD$4:BC$4,MATCH(1,AD166:BC166,0))</f>
        <v>J</v>
      </c>
      <c r="F166" s="11">
        <f>1-G166</f>
        <v>0</v>
      </c>
      <c r="G166" s="14">
        <v>1</v>
      </c>
      <c r="H166">
        <v>1</v>
      </c>
      <c r="I166">
        <v>1</v>
      </c>
      <c r="J166">
        <f>IF($I166,IF($G166,1,0),0)</f>
        <v>1</v>
      </c>
      <c r="K166">
        <f>IF($I166,IF($G166=0,1,0),0)</f>
        <v>0</v>
      </c>
      <c r="L166">
        <f>IF($I166=0,IF($G166,1,0),0)</f>
        <v>0</v>
      </c>
      <c r="M166">
        <f>IF($I166=0,IF($G166=0,1,0),0)</f>
        <v>0</v>
      </c>
      <c r="N166" s="8">
        <v>161</v>
      </c>
      <c r="O166">
        <v>0.5</v>
      </c>
      <c r="P166" s="25">
        <v>0</v>
      </c>
      <c r="S166">
        <v>0</v>
      </c>
      <c r="T166">
        <v>3.0741999999999998E-2</v>
      </c>
      <c r="U166">
        <v>0</v>
      </c>
      <c r="V166">
        <v>1</v>
      </c>
      <c r="W166">
        <v>0</v>
      </c>
      <c r="X166">
        <v>1</v>
      </c>
      <c r="Y166">
        <v>0</v>
      </c>
      <c r="Z166">
        <v>0</v>
      </c>
      <c r="AA166">
        <v>1</v>
      </c>
      <c r="AB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</row>
    <row r="167" spans="1:55" ht="19" x14ac:dyDescent="0.25">
      <c r="A167" s="18" t="str">
        <f>LOOKUP(N167,Names!A:A,Names!B:B)</f>
        <v>Bengtsson, Mr. John Viktor</v>
      </c>
      <c r="B167" s="5" t="str">
        <f>INDEX(U$4:V$4,MATCH(1,U167:V167,0))</f>
        <v>Male</v>
      </c>
      <c r="C167" s="5" t="str">
        <f>INDEX(W$4:BC$4,MATCH(1,W167:BC167,0))</f>
        <v>3rd</v>
      </c>
      <c r="D167" s="5" t="str">
        <f>INDEX(Z$4:AB$4,MATCH(1,Z167:AB167,0))</f>
        <v>Southhampton</v>
      </c>
      <c r="E167" s="16" t="str">
        <f>INDEX(AD$4:BC$4,MATCH(1,AD167:BC167,0))</f>
        <v>J</v>
      </c>
      <c r="F167" s="11">
        <f>1-G167</f>
        <v>1</v>
      </c>
      <c r="G167" s="14">
        <v>0</v>
      </c>
      <c r="H167">
        <v>0</v>
      </c>
      <c r="I167">
        <v>1</v>
      </c>
      <c r="J167">
        <f>IF($I167,IF($G167,1,0),0)</f>
        <v>0</v>
      </c>
      <c r="K167">
        <f>IF($I167,IF($G167=0,1,0),0)</f>
        <v>1</v>
      </c>
      <c r="L167">
        <f>IF($I167=0,IF($G167,1,0),0)</f>
        <v>0</v>
      </c>
      <c r="M167">
        <f>IF($I167=0,IF($G167=0,1,0),0)</f>
        <v>0</v>
      </c>
      <c r="N167" s="8">
        <v>162</v>
      </c>
      <c r="O167">
        <v>0.32500000000000001</v>
      </c>
      <c r="P167" s="25">
        <v>0</v>
      </c>
      <c r="S167">
        <v>0</v>
      </c>
      <c r="T167">
        <v>1.5176E-2</v>
      </c>
      <c r="U167">
        <v>1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1</v>
      </c>
      <c r="AB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</row>
    <row r="168" spans="1:55" ht="19" x14ac:dyDescent="0.25">
      <c r="A168" s="18" t="str">
        <f>LOOKUP(N168,Names!A:A,Names!B:B)</f>
        <v>Calic, Mr. Jovo</v>
      </c>
      <c r="B168" s="5" t="str">
        <f>INDEX(U$4:V$4,MATCH(1,U168:V168,0))</f>
        <v>Male</v>
      </c>
      <c r="C168" s="5" t="str">
        <f>INDEX(W$4:BC$4,MATCH(1,W168:BC168,0))</f>
        <v>3rd</v>
      </c>
      <c r="D168" s="5" t="str">
        <f>INDEX(Z$4:AB$4,MATCH(1,Z168:AB168,0))</f>
        <v>Southhampton</v>
      </c>
      <c r="E168" s="16" t="str">
        <f>INDEX(AD$4:BC$4,MATCH(1,AD168:BC168,0))</f>
        <v>J</v>
      </c>
      <c r="F168" s="11">
        <f>1-G168</f>
        <v>1</v>
      </c>
      <c r="G168" s="14">
        <v>0</v>
      </c>
      <c r="H168">
        <v>0</v>
      </c>
      <c r="I168">
        <v>1</v>
      </c>
      <c r="J168">
        <f>IF($I168,IF($G168,1,0),0)</f>
        <v>0</v>
      </c>
      <c r="K168">
        <f>IF($I168,IF($G168=0,1,0),0)</f>
        <v>1</v>
      </c>
      <c r="L168">
        <f>IF($I168=0,IF($G168,1,0),0)</f>
        <v>0</v>
      </c>
      <c r="M168">
        <f>IF($I168=0,IF($G168=0,1,0),0)</f>
        <v>0</v>
      </c>
      <c r="N168" s="8">
        <v>163</v>
      </c>
      <c r="O168">
        <v>0.21249999999999999</v>
      </c>
      <c r="P168" s="25">
        <v>0</v>
      </c>
      <c r="S168">
        <v>0</v>
      </c>
      <c r="T168">
        <v>1.6907999999999999E-2</v>
      </c>
      <c r="U168">
        <v>1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1</v>
      </c>
      <c r="AB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</row>
    <row r="169" spans="1:55" ht="19" x14ac:dyDescent="0.25">
      <c r="A169" s="18" t="str">
        <f>LOOKUP(N169,Names!A:A,Names!B:B)</f>
        <v>Panula, Master. Eino Viljami</v>
      </c>
      <c r="B169" s="5" t="str">
        <f>INDEX(U$4:V$4,MATCH(1,U169:V169,0))</f>
        <v>Male</v>
      </c>
      <c r="C169" s="5" t="str">
        <f>INDEX(W$4:BC$4,MATCH(1,W169:BC169,0))</f>
        <v>3rd</v>
      </c>
      <c r="D169" s="5" t="str">
        <f>INDEX(Z$4:AB$4,MATCH(1,Z169:AB169,0))</f>
        <v>Southhampton</v>
      </c>
      <c r="E169" s="16" t="str">
        <f>INDEX(AD$4:BC$4,MATCH(1,AD169:BC169,0))</f>
        <v>E</v>
      </c>
      <c r="F169" s="11">
        <f>1-G169</f>
        <v>1</v>
      </c>
      <c r="G169" s="14">
        <v>0</v>
      </c>
      <c r="H169">
        <v>0</v>
      </c>
      <c r="I169">
        <v>1</v>
      </c>
      <c r="J169">
        <f>IF($I169,IF($G169,1,0),0)</f>
        <v>0</v>
      </c>
      <c r="K169">
        <f>IF($I169,IF($G169=0,1,0),0)</f>
        <v>1</v>
      </c>
      <c r="L169">
        <f>IF($I169=0,IF($G169,1,0),0)</f>
        <v>0</v>
      </c>
      <c r="M169">
        <f>IF($I169=0,IF($G169=0,1,0),0)</f>
        <v>0</v>
      </c>
      <c r="N169" s="8">
        <v>164</v>
      </c>
      <c r="O169">
        <v>1.2500000000000001E-2</v>
      </c>
      <c r="P169" s="25">
        <v>0.5</v>
      </c>
      <c r="S169">
        <v>0.16666700000000001</v>
      </c>
      <c r="T169">
        <v>7.7465000000000006E-2</v>
      </c>
      <c r="U169">
        <v>1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1</v>
      </c>
      <c r="AB169">
        <v>0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</row>
    <row r="170" spans="1:55" ht="19" x14ac:dyDescent="0.25">
      <c r="A170" s="18" t="str">
        <f>LOOKUP(N170,Names!A:A,Names!B:B)</f>
        <v>Goldsmith, Master. Frank John William "Frankie"</v>
      </c>
      <c r="B170" s="5" t="str">
        <f>INDEX(U$4:V$4,MATCH(1,U170:V170,0))</f>
        <v>Male</v>
      </c>
      <c r="C170" s="5" t="str">
        <f>INDEX(W$4:BC$4,MATCH(1,W170:BC170,0))</f>
        <v>3rd</v>
      </c>
      <c r="D170" s="5" t="str">
        <f>INDEX(Z$4:AB$4,MATCH(1,Z170:AB170,0))</f>
        <v>Southhampton</v>
      </c>
      <c r="E170" s="16" t="str">
        <f>INDEX(AD$4:BC$4,MATCH(1,AD170:BC170,0))</f>
        <v>F</v>
      </c>
      <c r="F170" s="11">
        <f>1-G170</f>
        <v>0</v>
      </c>
      <c r="G170" s="14">
        <v>1</v>
      </c>
      <c r="H170">
        <v>0</v>
      </c>
      <c r="I170">
        <v>0</v>
      </c>
      <c r="J170">
        <f>IF($I170,IF($G170,1,0),0)</f>
        <v>0</v>
      </c>
      <c r="K170">
        <f>IF($I170,IF($G170=0,1,0),0)</f>
        <v>0</v>
      </c>
      <c r="L170">
        <f>IF($I170=0,IF($G170,1,0),0)</f>
        <v>1</v>
      </c>
      <c r="M170">
        <f>IF($I170=0,IF($G170=0,1,0),0)</f>
        <v>0</v>
      </c>
      <c r="N170" s="8">
        <v>165</v>
      </c>
      <c r="O170">
        <v>0.1125</v>
      </c>
      <c r="P170" s="25">
        <v>0</v>
      </c>
      <c r="S170">
        <v>0.33333299999999999</v>
      </c>
      <c r="T170">
        <v>4.0062E-2</v>
      </c>
      <c r="U170">
        <v>1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1</v>
      </c>
      <c r="AB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</row>
    <row r="171" spans="1:55" ht="19" x14ac:dyDescent="0.25">
      <c r="A171" s="18" t="str">
        <f>LOOKUP(N171,Names!A:A,Names!B:B)</f>
        <v>Chibnall, Mrs. (Edith Martha Bowerman)</v>
      </c>
      <c r="B171" s="5" t="str">
        <f>INDEX(U$4:V$4,MATCH(1,U171:V171,0))</f>
        <v>Female</v>
      </c>
      <c r="C171" s="5" t="str">
        <f>INDEX(W$4:BC$4,MATCH(1,W171:BC171,0))</f>
        <v>1st</v>
      </c>
      <c r="D171" s="5" t="str">
        <f>INDEX(Z$4:AB$4,MATCH(1,Z171:AB171,0))</f>
        <v>Southhampton</v>
      </c>
      <c r="E171" s="16" t="str">
        <f>INDEX(AD$4:BC$4,MATCH(1,AD171:BC171,0))</f>
        <v>E</v>
      </c>
      <c r="F171" s="11">
        <f>1-G171</f>
        <v>0</v>
      </c>
      <c r="G171" s="14">
        <v>1</v>
      </c>
      <c r="H171">
        <v>1</v>
      </c>
      <c r="I171">
        <v>1</v>
      </c>
      <c r="J171">
        <f>IF($I171,IF($G171,1,0),0)</f>
        <v>1</v>
      </c>
      <c r="K171">
        <f>IF($I171,IF($G171=0,1,0),0)</f>
        <v>0</v>
      </c>
      <c r="L171">
        <f>IF($I171=0,IF($G171,1,0),0)</f>
        <v>0</v>
      </c>
      <c r="M171">
        <f>IF($I171=0,IF($G171=0,1,0),0)</f>
        <v>0</v>
      </c>
      <c r="N171" s="8">
        <v>166</v>
      </c>
      <c r="O171">
        <v>0</v>
      </c>
      <c r="P171" s="25">
        <v>0</v>
      </c>
      <c r="S171">
        <v>0.16666700000000001</v>
      </c>
      <c r="T171">
        <v>0.107353</v>
      </c>
      <c r="U171">
        <v>0</v>
      </c>
      <c r="V171">
        <v>1</v>
      </c>
      <c r="W171">
        <v>1</v>
      </c>
      <c r="X171">
        <v>0</v>
      </c>
      <c r="Y171">
        <v>0</v>
      </c>
      <c r="Z171">
        <v>0</v>
      </c>
      <c r="AA171">
        <v>1</v>
      </c>
      <c r="AB171">
        <v>0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</row>
    <row r="172" spans="1:55" ht="19" x14ac:dyDescent="0.25">
      <c r="A172" s="18" t="str">
        <f>LOOKUP(N172,Names!A:A,Names!B:B)</f>
        <v>Skoog, Mrs. William (Anna Bernhardina Karlsson)</v>
      </c>
      <c r="B172" s="5" t="str">
        <f>INDEX(U$4:V$4,MATCH(1,U172:V172,0))</f>
        <v>Female</v>
      </c>
      <c r="C172" s="5" t="str">
        <f>INDEX(W$4:BC$4,MATCH(1,W172:BC172,0))</f>
        <v>3rd</v>
      </c>
      <c r="D172" s="5" t="str">
        <f>INDEX(Z$4:AB$4,MATCH(1,Z172:AB172,0))</f>
        <v>Southhampton</v>
      </c>
      <c r="E172" s="16" t="str">
        <f>INDEX(AD$4:BC$4,MATCH(1,AD172:BC172,0))</f>
        <v>W</v>
      </c>
      <c r="F172" s="11">
        <f>1-G172</f>
        <v>1</v>
      </c>
      <c r="G172" s="14">
        <v>0</v>
      </c>
      <c r="H172">
        <v>0</v>
      </c>
      <c r="I172">
        <v>1</v>
      </c>
      <c r="J172">
        <f>IF($I172,IF($G172,1,0),0)</f>
        <v>0</v>
      </c>
      <c r="K172">
        <f>IF($I172,IF($G172=0,1,0),0)</f>
        <v>1</v>
      </c>
      <c r="L172">
        <f>IF($I172=0,IF($G172,1,0),0)</f>
        <v>0</v>
      </c>
      <c r="M172">
        <f>IF($I172=0,IF($G172=0,1,0),0)</f>
        <v>0</v>
      </c>
      <c r="N172" s="8">
        <v>167</v>
      </c>
      <c r="O172">
        <v>0.5625</v>
      </c>
      <c r="P172" s="25">
        <v>0.125</v>
      </c>
      <c r="S172">
        <v>0.66666700000000001</v>
      </c>
      <c r="T172">
        <v>5.4456999999999998E-2</v>
      </c>
      <c r="U172">
        <v>0</v>
      </c>
      <c r="V172">
        <v>1</v>
      </c>
      <c r="W172">
        <v>0</v>
      </c>
      <c r="X172">
        <v>0</v>
      </c>
      <c r="Y172">
        <v>1</v>
      </c>
      <c r="Z172">
        <v>0</v>
      </c>
      <c r="AA172">
        <v>1</v>
      </c>
      <c r="AB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1</v>
      </c>
      <c r="BA172">
        <v>0</v>
      </c>
      <c r="BB172">
        <v>0</v>
      </c>
      <c r="BC172">
        <v>0</v>
      </c>
    </row>
    <row r="173" spans="1:55" ht="19" x14ac:dyDescent="0.25">
      <c r="A173" s="18" t="str">
        <f>LOOKUP(N173,Names!A:A,Names!B:B)</f>
        <v>Baumann, Mr. John D</v>
      </c>
      <c r="B173" s="5" t="str">
        <f>INDEX(U$4:V$4,MATCH(1,U173:V173,0))</f>
        <v>Male</v>
      </c>
      <c r="C173" s="5" t="str">
        <f>INDEX(W$4:BC$4,MATCH(1,W173:BC173,0))</f>
        <v>1st</v>
      </c>
      <c r="D173" s="5" t="str">
        <f>INDEX(Z$4:AB$4,MATCH(1,Z173:AB173,0))</f>
        <v>Southhampton</v>
      </c>
      <c r="E173" s="16" t="str">
        <f>INDEX(AD$4:BC$4,MATCH(1,AD173:BC173,0))</f>
        <v>J</v>
      </c>
      <c r="F173" s="11">
        <f>1-G173</f>
        <v>1</v>
      </c>
      <c r="G173" s="14">
        <v>0</v>
      </c>
      <c r="H173">
        <v>0</v>
      </c>
      <c r="I173">
        <v>1</v>
      </c>
      <c r="J173">
        <f>IF($I173,IF($G173,1,0),0)</f>
        <v>0</v>
      </c>
      <c r="K173">
        <f>IF($I173,IF($G173=0,1,0),0)</f>
        <v>1</v>
      </c>
      <c r="L173">
        <f>IF($I173=0,IF($G173,1,0),0)</f>
        <v>0</v>
      </c>
      <c r="M173">
        <f>IF($I173=0,IF($G173=0,1,0),0)</f>
        <v>0</v>
      </c>
      <c r="N173" s="8">
        <v>168</v>
      </c>
      <c r="O173">
        <v>0</v>
      </c>
      <c r="P173" s="25">
        <v>0</v>
      </c>
      <c r="S173">
        <v>0</v>
      </c>
      <c r="T173">
        <v>5.0602000000000001E-2</v>
      </c>
      <c r="U173">
        <v>1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1</v>
      </c>
      <c r="AB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</row>
    <row r="174" spans="1:55" ht="19" x14ac:dyDescent="0.25">
      <c r="A174" s="18" t="str">
        <f>LOOKUP(N174,Names!A:A,Names!B:B)</f>
        <v>Ling, Mr. Lee</v>
      </c>
      <c r="B174" s="5" t="str">
        <f>INDEX(U$4:V$4,MATCH(1,U174:V174,0))</f>
        <v>Male</v>
      </c>
      <c r="C174" s="5" t="str">
        <f>INDEX(W$4:BC$4,MATCH(1,W174:BC174,0))</f>
        <v>3rd</v>
      </c>
      <c r="D174" s="5" t="str">
        <f>INDEX(Z$4:AB$4,MATCH(1,Z174:AB174,0))</f>
        <v>Southhampton</v>
      </c>
      <c r="E174" s="16" t="str">
        <f>INDEX(AD$4:BC$4,MATCH(1,AD174:BC174,0))</f>
        <v>L</v>
      </c>
      <c r="F174" s="11">
        <f>1-G174</f>
        <v>1</v>
      </c>
      <c r="G174" s="14">
        <v>0</v>
      </c>
      <c r="H174">
        <v>0</v>
      </c>
      <c r="I174">
        <v>1</v>
      </c>
      <c r="J174">
        <f>IF($I174,IF($G174,1,0),0)</f>
        <v>0</v>
      </c>
      <c r="K174">
        <f>IF($I174,IF($G174=0,1,0),0)</f>
        <v>1</v>
      </c>
      <c r="L174">
        <f>IF($I174=0,IF($G174,1,0),0)</f>
        <v>0</v>
      </c>
      <c r="M174">
        <f>IF($I174=0,IF($G174=0,1,0),0)</f>
        <v>0</v>
      </c>
      <c r="N174" s="8">
        <v>169</v>
      </c>
      <c r="O174">
        <v>0.35</v>
      </c>
      <c r="P174" s="25">
        <v>0</v>
      </c>
      <c r="S174">
        <v>0</v>
      </c>
      <c r="T174">
        <v>0.110272</v>
      </c>
      <c r="U174">
        <v>1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1</v>
      </c>
      <c r="AB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</row>
    <row r="175" spans="1:55" ht="19" x14ac:dyDescent="0.25">
      <c r="A175" s="18" t="str">
        <f>LOOKUP(N175,Names!A:A,Names!B:B)</f>
        <v>Van der hoef, Mr. Wyckoff</v>
      </c>
      <c r="B175" s="5" t="str">
        <f>INDEX(U$4:V$4,MATCH(1,U175:V175,0))</f>
        <v>Male</v>
      </c>
      <c r="C175" s="5" t="str">
        <f>INDEX(W$4:BC$4,MATCH(1,W175:BC175,0))</f>
        <v>1st</v>
      </c>
      <c r="D175" s="5" t="str">
        <f>INDEX(Z$4:AB$4,MATCH(1,Z175:AB175,0))</f>
        <v>Southhampton</v>
      </c>
      <c r="E175" s="16" t="str">
        <f>INDEX(AD$4:BC$4,MATCH(1,AD175:BC175,0))</f>
        <v>W</v>
      </c>
      <c r="F175" s="11">
        <f>1-G175</f>
        <v>1</v>
      </c>
      <c r="G175" s="14">
        <v>0</v>
      </c>
      <c r="H175">
        <v>0</v>
      </c>
      <c r="I175">
        <v>1</v>
      </c>
      <c r="J175">
        <f>IF($I175,IF($G175,1,0),0)</f>
        <v>0</v>
      </c>
      <c r="K175">
        <f>IF($I175,IF($G175=0,1,0),0)</f>
        <v>1</v>
      </c>
      <c r="L175">
        <f>IF($I175=0,IF($G175,1,0),0)</f>
        <v>0</v>
      </c>
      <c r="M175">
        <f>IF($I175=0,IF($G175=0,1,0),0)</f>
        <v>0</v>
      </c>
      <c r="N175" s="8">
        <v>170</v>
      </c>
      <c r="O175">
        <v>0.76249999999999996</v>
      </c>
      <c r="P175" s="25">
        <v>0</v>
      </c>
      <c r="S175">
        <v>0</v>
      </c>
      <c r="T175">
        <v>6.5388000000000002E-2</v>
      </c>
      <c r="U175">
        <v>1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1</v>
      </c>
      <c r="AB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0</v>
      </c>
      <c r="BB175">
        <v>0</v>
      </c>
      <c r="BC175">
        <v>0</v>
      </c>
    </row>
    <row r="176" spans="1:55" ht="19" x14ac:dyDescent="0.25">
      <c r="A176" s="18" t="str">
        <f>LOOKUP(N176,Names!A:A,Names!B:B)</f>
        <v>Rice, Master. Arthur</v>
      </c>
      <c r="B176" s="5" t="str">
        <f>INDEX(U$4:V$4,MATCH(1,U176:V176,0))</f>
        <v>Male</v>
      </c>
      <c r="C176" s="5" t="str">
        <f>INDEX(W$4:BC$4,MATCH(1,W176:BC176,0))</f>
        <v>3rd</v>
      </c>
      <c r="D176" s="5" t="str">
        <f>INDEX(Z$4:AB$4,MATCH(1,Z176:AB176,0))</f>
        <v>Queenstown</v>
      </c>
      <c r="E176" s="16" t="str">
        <f>INDEX(AD$4:BC$4,MATCH(1,AD176:BC176,0))</f>
        <v>A</v>
      </c>
      <c r="F176" s="11">
        <f>1-G176</f>
        <v>1</v>
      </c>
      <c r="G176" s="14">
        <v>0</v>
      </c>
      <c r="H176">
        <v>0</v>
      </c>
      <c r="I176">
        <v>1</v>
      </c>
      <c r="J176">
        <f>IF($I176,IF($G176,1,0),0)</f>
        <v>0</v>
      </c>
      <c r="K176">
        <f>IF($I176,IF($G176=0,1,0),0)</f>
        <v>1</v>
      </c>
      <c r="L176">
        <f>IF($I176=0,IF($G176,1,0),0)</f>
        <v>0</v>
      </c>
      <c r="M176">
        <f>IF($I176=0,IF($G176=0,1,0),0)</f>
        <v>0</v>
      </c>
      <c r="N176" s="8">
        <v>171</v>
      </c>
      <c r="O176">
        <v>0.05</v>
      </c>
      <c r="P176" s="25">
        <v>0.5</v>
      </c>
      <c r="S176">
        <v>0.16666700000000001</v>
      </c>
      <c r="T176">
        <v>5.6848000000000003E-2</v>
      </c>
      <c r="U176">
        <v>1</v>
      </c>
      <c r="V176">
        <v>0</v>
      </c>
      <c r="W176">
        <v>0</v>
      </c>
      <c r="X176">
        <v>0</v>
      </c>
      <c r="Y176">
        <v>1</v>
      </c>
      <c r="Z176">
        <v>1</v>
      </c>
      <c r="AA176">
        <v>0</v>
      </c>
      <c r="AB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</row>
    <row r="177" spans="1:55" ht="19" x14ac:dyDescent="0.25">
      <c r="A177" s="18" t="str">
        <f>LOOKUP(N177,Names!A:A,Names!B:B)</f>
        <v>Johnson, Miss. Eleanor Ileen</v>
      </c>
      <c r="B177" s="5" t="str">
        <f>INDEX(U$4:V$4,MATCH(1,U177:V177,0))</f>
        <v>Female</v>
      </c>
      <c r="C177" s="5" t="str">
        <f>INDEX(W$4:BC$4,MATCH(1,W177:BC177,0))</f>
        <v>3rd</v>
      </c>
      <c r="D177" s="5" t="str">
        <f>INDEX(Z$4:AB$4,MATCH(1,Z177:AB177,0))</f>
        <v>Southhampton</v>
      </c>
      <c r="E177" s="16" t="str">
        <f>INDEX(AD$4:BC$4,MATCH(1,AD177:BC177,0))</f>
        <v>E</v>
      </c>
      <c r="F177" s="11">
        <f>1-G177</f>
        <v>0</v>
      </c>
      <c r="G177" s="14">
        <v>1</v>
      </c>
      <c r="H177">
        <v>0</v>
      </c>
      <c r="I177">
        <v>0</v>
      </c>
      <c r="J177">
        <f>IF($I177,IF($G177,1,0),0)</f>
        <v>0</v>
      </c>
      <c r="K177">
        <f>IF($I177,IF($G177=0,1,0),0)</f>
        <v>0</v>
      </c>
      <c r="L177">
        <f>IF($I177=0,IF($G177,1,0),0)</f>
        <v>1</v>
      </c>
      <c r="M177">
        <f>IF($I177=0,IF($G177=0,1,0),0)</f>
        <v>0</v>
      </c>
      <c r="N177" s="8">
        <v>172</v>
      </c>
      <c r="O177">
        <v>1.2500000000000001E-2</v>
      </c>
      <c r="P177" s="25">
        <v>0.125</v>
      </c>
      <c r="S177">
        <v>0.16666700000000001</v>
      </c>
      <c r="T177">
        <v>2.1731E-2</v>
      </c>
      <c r="U177">
        <v>0</v>
      </c>
      <c r="V177">
        <v>1</v>
      </c>
      <c r="W177">
        <v>0</v>
      </c>
      <c r="X177">
        <v>0</v>
      </c>
      <c r="Y177">
        <v>1</v>
      </c>
      <c r="Z177">
        <v>0</v>
      </c>
      <c r="AA177">
        <v>1</v>
      </c>
      <c r="AB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</row>
    <row r="178" spans="1:55" ht="19" x14ac:dyDescent="0.25">
      <c r="A178" s="18" t="str">
        <f>LOOKUP(N178,Names!A:A,Names!B:B)</f>
        <v>Sivola, Mr. Antti Wilhelm</v>
      </c>
      <c r="B178" s="5" t="str">
        <f>INDEX(U$4:V$4,MATCH(1,U178:V178,0))</f>
        <v>Male</v>
      </c>
      <c r="C178" s="5" t="str">
        <f>INDEX(W$4:BC$4,MATCH(1,W178:BC178,0))</f>
        <v>3rd</v>
      </c>
      <c r="D178" s="5" t="str">
        <f>INDEX(Z$4:AB$4,MATCH(1,Z178:AB178,0))</f>
        <v>Southhampton</v>
      </c>
      <c r="E178" s="16" t="str">
        <f>INDEX(AD$4:BC$4,MATCH(1,AD178:BC178,0))</f>
        <v>A</v>
      </c>
      <c r="F178" s="11">
        <f>1-G178</f>
        <v>1</v>
      </c>
      <c r="G178" s="14">
        <v>0</v>
      </c>
      <c r="H178">
        <v>0</v>
      </c>
      <c r="I178">
        <v>1</v>
      </c>
      <c r="J178">
        <f>IF($I178,IF($G178,1,0),0)</f>
        <v>0</v>
      </c>
      <c r="K178">
        <f>IF($I178,IF($G178=0,1,0),0)</f>
        <v>1</v>
      </c>
      <c r="L178">
        <f>IF($I178=0,IF($G178,1,0),0)</f>
        <v>0</v>
      </c>
      <c r="M178">
        <f>IF($I178=0,IF($G178=0,1,0),0)</f>
        <v>0</v>
      </c>
      <c r="N178" s="8">
        <v>173</v>
      </c>
      <c r="O178">
        <v>0.26250000000000001</v>
      </c>
      <c r="P178" s="25">
        <v>0</v>
      </c>
      <c r="S178">
        <v>0</v>
      </c>
      <c r="T178">
        <v>1.5469E-2</v>
      </c>
      <c r="U178">
        <v>1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1</v>
      </c>
      <c r="AB178">
        <v>0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</row>
    <row r="179" spans="1:55" ht="19" x14ac:dyDescent="0.25">
      <c r="A179" s="18" t="str">
        <f>LOOKUP(N179,Names!A:A,Names!B:B)</f>
        <v>Smith, Mr. James Clinch</v>
      </c>
      <c r="B179" s="5" t="str">
        <f>INDEX(U$4:V$4,MATCH(1,U179:V179,0))</f>
        <v>Male</v>
      </c>
      <c r="C179" s="5" t="str">
        <f>INDEX(W$4:BC$4,MATCH(1,W179:BC179,0))</f>
        <v>1st</v>
      </c>
      <c r="D179" s="5" t="str">
        <f>INDEX(Z$4:AB$4,MATCH(1,Z179:AB179,0))</f>
        <v>Cherbourg</v>
      </c>
      <c r="E179" s="16" t="str">
        <f>INDEX(AD$4:BC$4,MATCH(1,AD179:BC179,0))</f>
        <v>J</v>
      </c>
      <c r="F179" s="11">
        <f>1-G179</f>
        <v>1</v>
      </c>
      <c r="G179" s="14">
        <v>0</v>
      </c>
      <c r="H179">
        <v>0</v>
      </c>
      <c r="I179">
        <v>1</v>
      </c>
      <c r="J179">
        <f>IF($I179,IF($G179,1,0),0)</f>
        <v>0</v>
      </c>
      <c r="K179">
        <f>IF($I179,IF($G179=0,1,0),0)</f>
        <v>1</v>
      </c>
      <c r="L179">
        <f>IF($I179=0,IF($G179,1,0),0)</f>
        <v>0</v>
      </c>
      <c r="M179">
        <f>IF($I179=0,IF($G179=0,1,0),0)</f>
        <v>0</v>
      </c>
      <c r="N179" s="8">
        <v>174</v>
      </c>
      <c r="O179">
        <v>0.7</v>
      </c>
      <c r="P179" s="25">
        <v>0</v>
      </c>
      <c r="S179">
        <v>0</v>
      </c>
      <c r="T179">
        <v>5.9914000000000002E-2</v>
      </c>
      <c r="U179">
        <v>1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</row>
    <row r="180" spans="1:55" ht="19" x14ac:dyDescent="0.25">
      <c r="A180" s="18" t="str">
        <f>LOOKUP(N180,Names!A:A,Names!B:B)</f>
        <v>Klasen, Mr. Klas Albin</v>
      </c>
      <c r="B180" s="5" t="str">
        <f>INDEX(U$4:V$4,MATCH(1,U180:V180,0))</f>
        <v>Male</v>
      </c>
      <c r="C180" s="5" t="str">
        <f>INDEX(W$4:BC$4,MATCH(1,W180:BC180,0))</f>
        <v>3rd</v>
      </c>
      <c r="D180" s="5" t="str">
        <f>INDEX(Z$4:AB$4,MATCH(1,Z180:AB180,0))</f>
        <v>Southhampton</v>
      </c>
      <c r="E180" s="16" t="str">
        <f>INDEX(AD$4:BC$4,MATCH(1,AD180:BC180,0))</f>
        <v>K</v>
      </c>
      <c r="F180" s="11">
        <f>1-G180</f>
        <v>1</v>
      </c>
      <c r="G180" s="14">
        <v>0</v>
      </c>
      <c r="H180">
        <v>0</v>
      </c>
      <c r="I180">
        <v>1</v>
      </c>
      <c r="J180">
        <f>IF($I180,IF($G180,1,0),0)</f>
        <v>0</v>
      </c>
      <c r="K180">
        <f>IF($I180,IF($G180=0,1,0),0)</f>
        <v>1</v>
      </c>
      <c r="L180">
        <f>IF($I180=0,IF($G180,1,0),0)</f>
        <v>0</v>
      </c>
      <c r="M180">
        <f>IF($I180=0,IF($G180=0,1,0),0)</f>
        <v>0</v>
      </c>
      <c r="N180" s="8">
        <v>175</v>
      </c>
      <c r="O180">
        <v>0.22500000000000001</v>
      </c>
      <c r="P180" s="25">
        <v>0.125</v>
      </c>
      <c r="S180">
        <v>0.16666700000000001</v>
      </c>
      <c r="T180">
        <v>1.533E-2</v>
      </c>
      <c r="U180">
        <v>1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1</v>
      </c>
      <c r="AB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</row>
    <row r="181" spans="1:55" ht="19" x14ac:dyDescent="0.25">
      <c r="A181" s="18" t="str">
        <f>LOOKUP(N181,Names!A:A,Names!B:B)</f>
        <v>Lefebre, Master. Henry Forbes</v>
      </c>
      <c r="B181" s="5" t="str">
        <f>INDEX(U$4:V$4,MATCH(1,U181:V181,0))</f>
        <v>Male</v>
      </c>
      <c r="C181" s="5" t="str">
        <f>INDEX(W$4:BC$4,MATCH(1,W181:BC181,0))</f>
        <v>3rd</v>
      </c>
      <c r="D181" s="5" t="str">
        <f>INDEX(Z$4:AB$4,MATCH(1,Z181:AB181,0))</f>
        <v>Southhampton</v>
      </c>
      <c r="E181" s="16" t="str">
        <f>INDEX(AD$4:BC$4,MATCH(1,AD181:BC181,0))</f>
        <v>H</v>
      </c>
      <c r="F181" s="11">
        <f>1-G181</f>
        <v>1</v>
      </c>
      <c r="G181" s="14">
        <v>0</v>
      </c>
      <c r="H181">
        <v>0</v>
      </c>
      <c r="I181">
        <v>1</v>
      </c>
      <c r="J181">
        <f>IF($I181,IF($G181,1,0),0)</f>
        <v>0</v>
      </c>
      <c r="K181">
        <f>IF($I181,IF($G181=0,1,0),0)</f>
        <v>1</v>
      </c>
      <c r="L181">
        <f>IF($I181=0,IF($G181,1,0),0)</f>
        <v>0</v>
      </c>
      <c r="M181">
        <f>IF($I181=0,IF($G181=0,1,0),0)</f>
        <v>0</v>
      </c>
      <c r="N181" s="8">
        <v>176</v>
      </c>
      <c r="O181">
        <v>0</v>
      </c>
      <c r="P181" s="25">
        <v>0.375</v>
      </c>
      <c r="S181">
        <v>0.16666700000000001</v>
      </c>
      <c r="T181">
        <v>4.9708000000000002E-2</v>
      </c>
      <c r="U181">
        <v>1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1</v>
      </c>
      <c r="AB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</row>
    <row r="182" spans="1:55" ht="19" x14ac:dyDescent="0.25">
      <c r="A182" s="18" t="str">
        <f>LOOKUP(N182,Names!A:A,Names!B:B)</f>
        <v>Isham, Miss. Ann Elizabeth</v>
      </c>
      <c r="B182" s="5" t="str">
        <f>INDEX(U$4:V$4,MATCH(1,U182:V182,0))</f>
        <v>Female</v>
      </c>
      <c r="C182" s="5" t="str">
        <f>INDEX(W$4:BC$4,MATCH(1,W182:BC182,0))</f>
        <v>1st</v>
      </c>
      <c r="D182" s="5" t="str">
        <f>INDEX(Z$4:AB$4,MATCH(1,Z182:AB182,0))</f>
        <v>Cherbourg</v>
      </c>
      <c r="E182" s="16" t="str">
        <f>INDEX(AD$4:BC$4,MATCH(1,AD182:BC182,0))</f>
        <v>A</v>
      </c>
      <c r="F182" s="11">
        <f>1-G182</f>
        <v>1</v>
      </c>
      <c r="G182" s="14">
        <v>0</v>
      </c>
      <c r="H182">
        <v>1</v>
      </c>
      <c r="I182">
        <v>0</v>
      </c>
      <c r="J182">
        <f>IF($I182,IF($G182,1,0),0)</f>
        <v>0</v>
      </c>
      <c r="K182">
        <f>IF($I182,IF($G182=0,1,0),0)</f>
        <v>0</v>
      </c>
      <c r="L182">
        <f>IF($I182=0,IF($G182,1,0),0)</f>
        <v>0</v>
      </c>
      <c r="M182">
        <f>IF($I182=0,IF($G182=0,1,0),0)</f>
        <v>1</v>
      </c>
      <c r="N182" s="8">
        <v>177</v>
      </c>
      <c r="O182">
        <v>0.625</v>
      </c>
      <c r="P182" s="25">
        <v>0</v>
      </c>
      <c r="S182">
        <v>0</v>
      </c>
      <c r="T182">
        <v>5.6043000000000003E-2</v>
      </c>
      <c r="U182">
        <v>0</v>
      </c>
      <c r="V182">
        <v>1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1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</row>
    <row r="183" spans="1:55" ht="19" x14ac:dyDescent="0.25">
      <c r="A183" s="18" t="str">
        <f>LOOKUP(N183,Names!A:A,Names!B:B)</f>
        <v>Hale, Mr. Reginald</v>
      </c>
      <c r="B183" s="5" t="str">
        <f>INDEX(U$4:V$4,MATCH(1,U183:V183,0))</f>
        <v>Male</v>
      </c>
      <c r="C183" s="5" t="str">
        <f>INDEX(W$4:BC$4,MATCH(1,W183:BC183,0))</f>
        <v>2nd</v>
      </c>
      <c r="D183" s="5" t="str">
        <f>INDEX(Z$4:AB$4,MATCH(1,Z183:AB183,0))</f>
        <v>Southhampton</v>
      </c>
      <c r="E183" s="16" t="str">
        <f>INDEX(AD$4:BC$4,MATCH(1,AD183:BC183,0))</f>
        <v>R</v>
      </c>
      <c r="F183" s="11">
        <f>1-G183</f>
        <v>1</v>
      </c>
      <c r="G183" s="14">
        <v>0</v>
      </c>
      <c r="H183">
        <v>0</v>
      </c>
      <c r="I183">
        <v>1</v>
      </c>
      <c r="J183">
        <f>IF($I183,IF($G183,1,0),0)</f>
        <v>0</v>
      </c>
      <c r="K183">
        <f>IF($I183,IF($G183=0,1,0),0)</f>
        <v>1</v>
      </c>
      <c r="L183">
        <f>IF($I183=0,IF($G183,1,0),0)</f>
        <v>0</v>
      </c>
      <c r="M183">
        <f>IF($I183=0,IF($G183=0,1,0),0)</f>
        <v>0</v>
      </c>
      <c r="N183" s="8">
        <v>178</v>
      </c>
      <c r="O183">
        <v>0.375</v>
      </c>
      <c r="P183" s="25">
        <v>0</v>
      </c>
      <c r="S183">
        <v>0</v>
      </c>
      <c r="T183">
        <v>2.5374000000000001E-2</v>
      </c>
      <c r="U183">
        <v>1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1</v>
      </c>
      <c r="AB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</row>
    <row r="184" spans="1:55" ht="19" x14ac:dyDescent="0.25">
      <c r="A184" s="18" t="str">
        <f>LOOKUP(N184,Names!A:A,Names!B:B)</f>
        <v>Leonard, Mr. Lionel</v>
      </c>
      <c r="B184" s="5" t="str">
        <f>INDEX(U$4:V$4,MATCH(1,U184:V184,0))</f>
        <v>Male</v>
      </c>
      <c r="C184" s="5" t="str">
        <f>INDEX(W$4:BC$4,MATCH(1,W184:BC184,0))</f>
        <v>3rd</v>
      </c>
      <c r="D184" s="5" t="str">
        <f>INDEX(Z$4:AB$4,MATCH(1,Z184:AB184,0))</f>
        <v>Southhampton</v>
      </c>
      <c r="E184" s="16" t="str">
        <f>INDEX(AD$4:BC$4,MATCH(1,AD184:BC184,0))</f>
        <v>L</v>
      </c>
      <c r="F184" s="11">
        <f>1-G184</f>
        <v>1</v>
      </c>
      <c r="G184" s="14">
        <v>0</v>
      </c>
      <c r="H184">
        <v>0</v>
      </c>
      <c r="I184">
        <v>1</v>
      </c>
      <c r="J184">
        <f>IF($I184,IF($G184,1,0),0)</f>
        <v>0</v>
      </c>
      <c r="K184">
        <f>IF($I184,IF($G184=0,1,0),0)</f>
        <v>1</v>
      </c>
      <c r="L184">
        <f>IF($I184=0,IF($G184,1,0),0)</f>
        <v>0</v>
      </c>
      <c r="M184">
        <f>IF($I184=0,IF($G184=0,1,0),0)</f>
        <v>0</v>
      </c>
      <c r="N184" s="8">
        <v>179</v>
      </c>
      <c r="O184">
        <v>0.45</v>
      </c>
      <c r="P184" s="25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1</v>
      </c>
      <c r="AB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</row>
    <row r="185" spans="1:55" ht="19" x14ac:dyDescent="0.25">
      <c r="A185" s="18" t="str">
        <f>LOOKUP(N185,Names!A:A,Names!B:B)</f>
        <v>Sage, Miss. Constance Gladys</v>
      </c>
      <c r="B185" s="5" t="str">
        <f>INDEX(U$4:V$4,MATCH(1,U185:V185,0))</f>
        <v>Female</v>
      </c>
      <c r="C185" s="5" t="str">
        <f>INDEX(W$4:BC$4,MATCH(1,W185:BC185,0))</f>
        <v>3rd</v>
      </c>
      <c r="D185" s="5" t="str">
        <f>INDEX(Z$4:AB$4,MATCH(1,Z185:AB185,0))</f>
        <v>Southhampton</v>
      </c>
      <c r="E185" s="16" t="str">
        <f>INDEX(AD$4:BC$4,MATCH(1,AD185:BC185,0))</f>
        <v>C</v>
      </c>
      <c r="F185" s="11">
        <f>1-G185</f>
        <v>1</v>
      </c>
      <c r="G185" s="14">
        <v>0</v>
      </c>
      <c r="H185">
        <v>0</v>
      </c>
      <c r="I185">
        <v>1</v>
      </c>
      <c r="J185">
        <f>IF($I185,IF($G185,1,0),0)</f>
        <v>0</v>
      </c>
      <c r="K185">
        <f>IF($I185,IF($G185=0,1,0),0)</f>
        <v>1</v>
      </c>
      <c r="L185">
        <f>IF($I185=0,IF($G185,1,0),0)</f>
        <v>0</v>
      </c>
      <c r="M185">
        <f>IF($I185=0,IF($G185=0,1,0),0)</f>
        <v>0</v>
      </c>
      <c r="N185" s="8">
        <v>180</v>
      </c>
      <c r="O185">
        <v>0</v>
      </c>
      <c r="P185" s="25">
        <v>1</v>
      </c>
      <c r="S185">
        <v>0.33333299999999999</v>
      </c>
      <c r="T185">
        <v>0.13575300000000001</v>
      </c>
      <c r="U185">
        <v>0</v>
      </c>
      <c r="V185">
        <v>1</v>
      </c>
      <c r="W185">
        <v>0</v>
      </c>
      <c r="X185">
        <v>0</v>
      </c>
      <c r="Y185">
        <v>1</v>
      </c>
      <c r="Z185">
        <v>0</v>
      </c>
      <c r="AA185">
        <v>1</v>
      </c>
      <c r="AB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</row>
    <row r="186" spans="1:55" ht="19" x14ac:dyDescent="0.25">
      <c r="A186" s="18" t="str">
        <f>LOOKUP(N186,Names!A:A,Names!B:B)</f>
        <v>Pernot, Mr. Rene</v>
      </c>
      <c r="B186" s="5" t="str">
        <f>INDEX(U$4:V$4,MATCH(1,U186:V186,0))</f>
        <v>Male</v>
      </c>
      <c r="C186" s="5" t="str">
        <f>INDEX(W$4:BC$4,MATCH(1,W186:BC186,0))</f>
        <v>2nd</v>
      </c>
      <c r="D186" s="5" t="str">
        <f>INDEX(Z$4:AB$4,MATCH(1,Z186:AB186,0))</f>
        <v>Cherbourg</v>
      </c>
      <c r="E186" s="16" t="str">
        <f>INDEX(AD$4:BC$4,MATCH(1,AD186:BC186,0))</f>
        <v>R</v>
      </c>
      <c r="F186" s="11">
        <f>1-G186</f>
        <v>1</v>
      </c>
      <c r="G186" s="14">
        <v>0</v>
      </c>
      <c r="H186">
        <v>0</v>
      </c>
      <c r="I186">
        <v>1</v>
      </c>
      <c r="J186">
        <f>IF($I186,IF($G186,1,0),0)</f>
        <v>0</v>
      </c>
      <c r="K186">
        <f>IF($I186,IF($G186=0,1,0),0)</f>
        <v>1</v>
      </c>
      <c r="L186">
        <f>IF($I186=0,IF($G186,1,0),0)</f>
        <v>0</v>
      </c>
      <c r="M186">
        <f>IF($I186=0,IF($G186=0,1,0),0)</f>
        <v>0</v>
      </c>
      <c r="N186" s="8">
        <v>181</v>
      </c>
      <c r="O186">
        <v>0</v>
      </c>
      <c r="P186" s="25">
        <v>0</v>
      </c>
      <c r="S186">
        <v>0</v>
      </c>
      <c r="T186">
        <v>2.9375999999999999E-2</v>
      </c>
      <c r="U186">
        <v>1</v>
      </c>
      <c r="V186">
        <v>0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</row>
    <row r="187" spans="1:55" ht="19" x14ac:dyDescent="0.25">
      <c r="A187" s="18" t="str">
        <f>LOOKUP(N187,Names!A:A,Names!B:B)</f>
        <v>Asplund, Master. Clarence Gustaf Hugo</v>
      </c>
      <c r="B187" s="5" t="str">
        <f>INDEX(U$4:V$4,MATCH(1,U187:V187,0))</f>
        <v>Male</v>
      </c>
      <c r="C187" s="5" t="str">
        <f>INDEX(W$4:BC$4,MATCH(1,W187:BC187,0))</f>
        <v>3rd</v>
      </c>
      <c r="D187" s="5" t="str">
        <f>INDEX(Z$4:AB$4,MATCH(1,Z187:AB187,0))</f>
        <v>Southhampton</v>
      </c>
      <c r="E187" s="16" t="str">
        <f>INDEX(AD$4:BC$4,MATCH(1,AD187:BC187,0))</f>
        <v>C</v>
      </c>
      <c r="F187" s="11">
        <f>1-G187</f>
        <v>1</v>
      </c>
      <c r="G187" s="14">
        <v>0</v>
      </c>
      <c r="H187">
        <v>0</v>
      </c>
      <c r="I187">
        <v>1</v>
      </c>
      <c r="J187">
        <f>IF($I187,IF($G187,1,0),0)</f>
        <v>0</v>
      </c>
      <c r="K187">
        <f>IF($I187,IF($G187=0,1,0),0)</f>
        <v>1</v>
      </c>
      <c r="L187">
        <f>IF($I187=0,IF($G187,1,0),0)</f>
        <v>0</v>
      </c>
      <c r="M187">
        <f>IF($I187=0,IF($G187=0,1,0),0)</f>
        <v>0</v>
      </c>
      <c r="N187" s="8">
        <v>182</v>
      </c>
      <c r="O187">
        <v>0.1125</v>
      </c>
      <c r="P187" s="25">
        <v>0.5</v>
      </c>
      <c r="S187">
        <v>0.33333299999999999</v>
      </c>
      <c r="T187">
        <v>6.1263999999999999E-2</v>
      </c>
      <c r="U187">
        <v>1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1</v>
      </c>
      <c r="AB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</row>
    <row r="188" spans="1:55" ht="19" x14ac:dyDescent="0.25">
      <c r="A188" s="18" t="str">
        <f>LOOKUP(N188,Names!A:A,Names!B:B)</f>
        <v>Becker, Master. Richard F</v>
      </c>
      <c r="B188" s="5" t="str">
        <f>INDEX(U$4:V$4,MATCH(1,U188:V188,0))</f>
        <v>Male</v>
      </c>
      <c r="C188" s="5" t="str">
        <f>INDEX(W$4:BC$4,MATCH(1,W188:BC188,0))</f>
        <v>2nd</v>
      </c>
      <c r="D188" s="5" t="str">
        <f>INDEX(Z$4:AB$4,MATCH(1,Z188:AB188,0))</f>
        <v>Southhampton</v>
      </c>
      <c r="E188" s="16" t="str">
        <f>INDEX(AD$4:BC$4,MATCH(1,AD188:BC188,0))</f>
        <v>R</v>
      </c>
      <c r="F188" s="11">
        <f>1-G188</f>
        <v>0</v>
      </c>
      <c r="G188" s="14">
        <v>1</v>
      </c>
      <c r="H188">
        <v>0</v>
      </c>
      <c r="I188">
        <v>0</v>
      </c>
      <c r="J188">
        <f>IF($I188,IF($G188,1,0),0)</f>
        <v>0</v>
      </c>
      <c r="K188">
        <f>IF($I188,IF($G188=0,1,0),0)</f>
        <v>0</v>
      </c>
      <c r="L188">
        <f>IF($I188=0,IF($G188,1,0),0)</f>
        <v>1</v>
      </c>
      <c r="M188">
        <f>IF($I188=0,IF($G188=0,1,0),0)</f>
        <v>0</v>
      </c>
      <c r="N188" s="8">
        <v>183</v>
      </c>
      <c r="O188">
        <v>1.2500000000000001E-2</v>
      </c>
      <c r="P188" s="25">
        <v>0.25</v>
      </c>
      <c r="S188">
        <v>0.16666700000000001</v>
      </c>
      <c r="T188">
        <v>7.6122999999999996E-2</v>
      </c>
      <c r="U188">
        <v>1</v>
      </c>
      <c r="V188">
        <v>0</v>
      </c>
      <c r="W188">
        <v>0</v>
      </c>
      <c r="X188">
        <v>1</v>
      </c>
      <c r="Y188">
        <v>0</v>
      </c>
      <c r="Z188">
        <v>0</v>
      </c>
      <c r="AA188">
        <v>1</v>
      </c>
      <c r="AB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</row>
    <row r="189" spans="1:55" ht="19" x14ac:dyDescent="0.25">
      <c r="A189" s="18" t="str">
        <f>LOOKUP(N189,Names!A:A,Names!B:B)</f>
        <v>Kink-Heilmann, Miss. Luise Gretchen</v>
      </c>
      <c r="B189" s="5" t="str">
        <f>INDEX(U$4:V$4,MATCH(1,U189:V189,0))</f>
        <v>Female</v>
      </c>
      <c r="C189" s="5" t="str">
        <f>INDEX(W$4:BC$4,MATCH(1,W189:BC189,0))</f>
        <v>3rd</v>
      </c>
      <c r="D189" s="5" t="str">
        <f>INDEX(Z$4:AB$4,MATCH(1,Z189:AB189,0))</f>
        <v>Southhampton</v>
      </c>
      <c r="E189" s="16" t="str">
        <f>INDEX(AD$4:BC$4,MATCH(1,AD189:BC189,0))</f>
        <v>L</v>
      </c>
      <c r="F189" s="11">
        <f>1-G189</f>
        <v>0</v>
      </c>
      <c r="G189" s="14">
        <v>1</v>
      </c>
      <c r="H189">
        <v>1</v>
      </c>
      <c r="I189">
        <v>1</v>
      </c>
      <c r="J189">
        <f>IF($I189,IF($G189,1,0),0)</f>
        <v>1</v>
      </c>
      <c r="K189">
        <f>IF($I189,IF($G189=0,1,0),0)</f>
        <v>0</v>
      </c>
      <c r="L189">
        <f>IF($I189=0,IF($G189,1,0),0)</f>
        <v>0</v>
      </c>
      <c r="M189">
        <f>IF($I189=0,IF($G189=0,1,0),0)</f>
        <v>0</v>
      </c>
      <c r="N189" s="8">
        <v>184</v>
      </c>
      <c r="O189">
        <v>0.05</v>
      </c>
      <c r="P189" s="25">
        <v>0</v>
      </c>
      <c r="S189">
        <v>0.33333299999999999</v>
      </c>
      <c r="T189">
        <v>4.299E-2</v>
      </c>
      <c r="U189">
        <v>0</v>
      </c>
      <c r="V189">
        <v>1</v>
      </c>
      <c r="W189">
        <v>0</v>
      </c>
      <c r="X189">
        <v>0</v>
      </c>
      <c r="Y189">
        <v>1</v>
      </c>
      <c r="Z189">
        <v>0</v>
      </c>
      <c r="AA189">
        <v>1</v>
      </c>
      <c r="AB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</row>
    <row r="190" spans="1:55" ht="19" x14ac:dyDescent="0.25">
      <c r="A190" s="18" t="str">
        <f>LOOKUP(N190,Names!A:A,Names!B:B)</f>
        <v>Rood, Mr. Hugh Roscoe</v>
      </c>
      <c r="B190" s="5" t="str">
        <f>INDEX(U$4:V$4,MATCH(1,U190:V190,0))</f>
        <v>Male</v>
      </c>
      <c r="C190" s="5" t="str">
        <f>INDEX(W$4:BC$4,MATCH(1,W190:BC190,0))</f>
        <v>1st</v>
      </c>
      <c r="D190" s="5" t="str">
        <f>INDEX(Z$4:AB$4,MATCH(1,Z190:AB190,0))</f>
        <v>Southhampton</v>
      </c>
      <c r="E190" s="16" t="str">
        <f>INDEX(AD$4:BC$4,MATCH(1,AD190:BC190,0))</f>
        <v>H</v>
      </c>
      <c r="F190" s="11">
        <f>1-G190</f>
        <v>1</v>
      </c>
      <c r="G190" s="14">
        <v>0</v>
      </c>
      <c r="H190">
        <v>0</v>
      </c>
      <c r="I190">
        <v>1</v>
      </c>
      <c r="J190">
        <f>IF($I190,IF($G190,1,0),0)</f>
        <v>0</v>
      </c>
      <c r="K190">
        <f>IF($I190,IF($G190=0,1,0),0)</f>
        <v>1</v>
      </c>
      <c r="L190">
        <f>IF($I190=0,IF($G190,1,0),0)</f>
        <v>0</v>
      </c>
      <c r="M190">
        <f>IF($I190=0,IF($G190=0,1,0),0)</f>
        <v>0</v>
      </c>
      <c r="N190" s="8">
        <v>185</v>
      </c>
      <c r="O190">
        <v>0</v>
      </c>
      <c r="P190" s="25">
        <v>0</v>
      </c>
      <c r="S190">
        <v>0</v>
      </c>
      <c r="T190">
        <v>9.7594E-2</v>
      </c>
      <c r="U190">
        <v>1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1</v>
      </c>
      <c r="AB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</row>
    <row r="191" spans="1:55" ht="19" x14ac:dyDescent="0.25">
      <c r="A191" s="18" t="str">
        <f>LOOKUP(N191,Names!A:A,Names!B:B)</f>
        <v>O'Brien, Mrs. Thomas (Johanna "Hannah" Godfrey)</v>
      </c>
      <c r="B191" s="5" t="str">
        <f>INDEX(U$4:V$4,MATCH(1,U191:V191,0))</f>
        <v>Female</v>
      </c>
      <c r="C191" s="5" t="str">
        <f>INDEX(W$4:BC$4,MATCH(1,W191:BC191,0))</f>
        <v>3rd</v>
      </c>
      <c r="D191" s="5" t="str">
        <f>INDEX(Z$4:AB$4,MATCH(1,Z191:AB191,0))</f>
        <v>Queenstown</v>
      </c>
      <c r="E191" s="16" t="str">
        <f>INDEX(AD$4:BC$4,MATCH(1,AD191:BC191,0))</f>
        <v>T</v>
      </c>
      <c r="F191" s="11">
        <f>1-G191</f>
        <v>0</v>
      </c>
      <c r="G191" s="14">
        <v>1</v>
      </c>
      <c r="H191">
        <v>1</v>
      </c>
      <c r="I191">
        <v>1</v>
      </c>
      <c r="J191">
        <f>IF($I191,IF($G191,1,0),0)</f>
        <v>1</v>
      </c>
      <c r="K191">
        <f>IF($I191,IF($G191=0,1,0),0)</f>
        <v>0</v>
      </c>
      <c r="L191">
        <f>IF($I191=0,IF($G191,1,0),0)</f>
        <v>0</v>
      </c>
      <c r="M191">
        <f>IF($I191=0,IF($G191=0,1,0),0)</f>
        <v>0</v>
      </c>
      <c r="N191" s="8">
        <v>186</v>
      </c>
      <c r="O191">
        <v>0</v>
      </c>
      <c r="P191" s="25">
        <v>0.125</v>
      </c>
      <c r="S191">
        <v>0</v>
      </c>
      <c r="T191">
        <v>3.0254E-2</v>
      </c>
      <c r="U191">
        <v>0</v>
      </c>
      <c r="V191">
        <v>1</v>
      </c>
      <c r="W191">
        <v>0</v>
      </c>
      <c r="X191">
        <v>0</v>
      </c>
      <c r="Y191">
        <v>1</v>
      </c>
      <c r="Z191">
        <v>1</v>
      </c>
      <c r="AA191">
        <v>0</v>
      </c>
      <c r="AB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</row>
    <row r="192" spans="1:55" ht="19" x14ac:dyDescent="0.25">
      <c r="A192" s="18" t="str">
        <f>LOOKUP(N192,Names!A:A,Names!B:B)</f>
        <v>Romaine, Mr. Charles Hallace ("Mr C Rolmane")</v>
      </c>
      <c r="B192" s="5" t="str">
        <f>INDEX(U$4:V$4,MATCH(1,U192:V192,0))</f>
        <v>Male</v>
      </c>
      <c r="C192" s="5" t="str">
        <f>INDEX(W$4:BC$4,MATCH(1,W192:BC192,0))</f>
        <v>1st</v>
      </c>
      <c r="D192" s="5" t="str">
        <f>INDEX(Z$4:AB$4,MATCH(1,Z192:AB192,0))</f>
        <v>Southhampton</v>
      </c>
      <c r="E192" s="16" t="str">
        <f>INDEX(AD$4:BC$4,MATCH(1,AD192:BC192,0))</f>
        <v>C</v>
      </c>
      <c r="F192" s="11">
        <f>1-G192</f>
        <v>0</v>
      </c>
      <c r="G192" s="14">
        <v>1</v>
      </c>
      <c r="H192">
        <v>0</v>
      </c>
      <c r="I192">
        <v>0</v>
      </c>
      <c r="J192">
        <f>IF($I192,IF($G192,1,0),0)</f>
        <v>0</v>
      </c>
      <c r="K192">
        <f>IF($I192,IF($G192=0,1,0),0)</f>
        <v>0</v>
      </c>
      <c r="L192">
        <f>IF($I192=0,IF($G192,1,0),0)</f>
        <v>1</v>
      </c>
      <c r="M192">
        <f>IF($I192=0,IF($G192=0,1,0),0)</f>
        <v>0</v>
      </c>
      <c r="N192" s="8">
        <v>187</v>
      </c>
      <c r="O192">
        <v>0.5625</v>
      </c>
      <c r="P192" s="25">
        <v>0</v>
      </c>
      <c r="S192">
        <v>0</v>
      </c>
      <c r="T192">
        <v>5.1822E-2</v>
      </c>
      <c r="U192">
        <v>1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1</v>
      </c>
      <c r="AB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</row>
    <row r="193" spans="1:55" ht="19" x14ac:dyDescent="0.25">
      <c r="A193" s="18" t="str">
        <f>LOOKUP(N193,Names!A:A,Names!B:B)</f>
        <v>Bourke, Mr. John</v>
      </c>
      <c r="B193" s="5" t="str">
        <f>INDEX(U$4:V$4,MATCH(1,U193:V193,0))</f>
        <v>Male</v>
      </c>
      <c r="C193" s="5" t="str">
        <f>INDEX(W$4:BC$4,MATCH(1,W193:BC193,0))</f>
        <v>3rd</v>
      </c>
      <c r="D193" s="5" t="str">
        <f>INDEX(Z$4:AB$4,MATCH(1,Z193:AB193,0))</f>
        <v>Queenstown</v>
      </c>
      <c r="E193" s="16" t="str">
        <f>INDEX(AD$4:BC$4,MATCH(1,AD193:BC193,0))</f>
        <v>J</v>
      </c>
      <c r="F193" s="11">
        <f>1-G193</f>
        <v>1</v>
      </c>
      <c r="G193" s="14">
        <v>0</v>
      </c>
      <c r="H193">
        <v>0</v>
      </c>
      <c r="I193">
        <v>1</v>
      </c>
      <c r="J193">
        <f>IF($I193,IF($G193,1,0),0)</f>
        <v>0</v>
      </c>
      <c r="K193">
        <f>IF($I193,IF($G193=0,1,0),0)</f>
        <v>1</v>
      </c>
      <c r="L193">
        <f>IF($I193=0,IF($G193,1,0),0)</f>
        <v>0</v>
      </c>
      <c r="M193">
        <f>IF($I193=0,IF($G193=0,1,0),0)</f>
        <v>0</v>
      </c>
      <c r="N193" s="8">
        <v>188</v>
      </c>
      <c r="O193">
        <v>0.5</v>
      </c>
      <c r="P193" s="25">
        <v>0.125</v>
      </c>
      <c r="S193">
        <v>0.16666700000000001</v>
      </c>
      <c r="T193">
        <v>3.0254E-2</v>
      </c>
      <c r="U193">
        <v>1</v>
      </c>
      <c r="V193">
        <v>0</v>
      </c>
      <c r="W193">
        <v>0</v>
      </c>
      <c r="X193">
        <v>0</v>
      </c>
      <c r="Y193">
        <v>1</v>
      </c>
      <c r="Z193">
        <v>1</v>
      </c>
      <c r="AA193">
        <v>0</v>
      </c>
      <c r="AB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</row>
    <row r="194" spans="1:55" ht="19" x14ac:dyDescent="0.25">
      <c r="A194" s="18" t="str">
        <f>LOOKUP(N194,Names!A:A,Names!B:B)</f>
        <v>Turcin, Mr. Stjepan</v>
      </c>
      <c r="B194" s="5" t="str">
        <f>INDEX(U$4:V$4,MATCH(1,U194:V194,0))</f>
        <v>Male</v>
      </c>
      <c r="C194" s="5" t="str">
        <f>INDEX(W$4:BC$4,MATCH(1,W194:BC194,0))</f>
        <v>3rd</v>
      </c>
      <c r="D194" s="5" t="str">
        <f>INDEX(Z$4:AB$4,MATCH(1,Z194:AB194,0))</f>
        <v>Southhampton</v>
      </c>
      <c r="E194" s="16" t="str">
        <f>INDEX(AD$4:BC$4,MATCH(1,AD194:BC194,0))</f>
        <v>S</v>
      </c>
      <c r="F194" s="11">
        <f>1-G194</f>
        <v>1</v>
      </c>
      <c r="G194" s="14">
        <v>0</v>
      </c>
      <c r="H194">
        <v>0</v>
      </c>
      <c r="I194">
        <v>1</v>
      </c>
      <c r="J194">
        <f>IF($I194,IF($G194,1,0),0)</f>
        <v>0</v>
      </c>
      <c r="K194">
        <f>IF($I194,IF($G194=0,1,0),0)</f>
        <v>1</v>
      </c>
      <c r="L194">
        <f>IF($I194=0,IF($G194,1,0),0)</f>
        <v>0</v>
      </c>
      <c r="M194">
        <f>IF($I194=0,IF($G194=0,1,0),0)</f>
        <v>0</v>
      </c>
      <c r="N194" s="8">
        <v>189</v>
      </c>
      <c r="O194">
        <v>0.45</v>
      </c>
      <c r="P194" s="25">
        <v>0</v>
      </c>
      <c r="S194">
        <v>0</v>
      </c>
      <c r="T194">
        <v>1.5412E-2</v>
      </c>
      <c r="U194">
        <v>1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1</v>
      </c>
      <c r="AB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</row>
    <row r="195" spans="1:55" ht="19" x14ac:dyDescent="0.25">
      <c r="A195" s="18" t="str">
        <f>LOOKUP(N195,Names!A:A,Names!B:B)</f>
        <v>Pinsky, Mrs. (Rosa)</v>
      </c>
      <c r="B195" s="5" t="str">
        <f>INDEX(U$4:V$4,MATCH(1,U195:V195,0))</f>
        <v>Female</v>
      </c>
      <c r="C195" s="5" t="str">
        <f>INDEX(W$4:BC$4,MATCH(1,W195:BC195,0))</f>
        <v>2nd</v>
      </c>
      <c r="D195" s="5" t="str">
        <f>INDEX(Z$4:AB$4,MATCH(1,Z195:AB195,0))</f>
        <v>Southhampton</v>
      </c>
      <c r="E195" s="16" t="str">
        <f>INDEX(AD$4:BC$4,MATCH(1,AD195:BC195,0))</f>
        <v>R</v>
      </c>
      <c r="F195" s="11">
        <f>1-G195</f>
        <v>0</v>
      </c>
      <c r="G195" s="14">
        <v>1</v>
      </c>
      <c r="H195">
        <v>1</v>
      </c>
      <c r="I195">
        <v>1</v>
      </c>
      <c r="J195">
        <f>IF($I195,IF($G195,1,0),0)</f>
        <v>1</v>
      </c>
      <c r="K195">
        <f>IF($I195,IF($G195=0,1,0),0)</f>
        <v>0</v>
      </c>
      <c r="L195">
        <f>IF($I195=0,IF($G195,1,0),0)</f>
        <v>0</v>
      </c>
      <c r="M195">
        <f>IF($I195=0,IF($G195=0,1,0),0)</f>
        <v>0</v>
      </c>
      <c r="N195" s="8">
        <v>190</v>
      </c>
      <c r="O195">
        <v>0.4</v>
      </c>
      <c r="P195" s="25">
        <v>0</v>
      </c>
      <c r="S195">
        <v>0</v>
      </c>
      <c r="T195">
        <v>2.5374000000000001E-2</v>
      </c>
      <c r="U195">
        <v>0</v>
      </c>
      <c r="V195">
        <v>1</v>
      </c>
      <c r="W195">
        <v>0</v>
      </c>
      <c r="X195">
        <v>1</v>
      </c>
      <c r="Y195">
        <v>0</v>
      </c>
      <c r="Z195">
        <v>0</v>
      </c>
      <c r="AA195">
        <v>1</v>
      </c>
      <c r="AB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1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</row>
    <row r="196" spans="1:55" ht="19" x14ac:dyDescent="0.25">
      <c r="A196" s="18" t="str">
        <f>LOOKUP(N196,Names!A:A,Names!B:B)</f>
        <v>Carbines, Mr. William</v>
      </c>
      <c r="B196" s="5" t="str">
        <f>INDEX(U$4:V$4,MATCH(1,U196:V196,0))</f>
        <v>Male</v>
      </c>
      <c r="C196" s="5" t="str">
        <f>INDEX(W$4:BC$4,MATCH(1,W196:BC196,0))</f>
        <v>2nd</v>
      </c>
      <c r="D196" s="5" t="str">
        <f>INDEX(Z$4:AB$4,MATCH(1,Z196:AB196,0))</f>
        <v>Southhampton</v>
      </c>
      <c r="E196" s="16" t="str">
        <f>INDEX(AD$4:BC$4,MATCH(1,AD196:BC196,0))</f>
        <v>W</v>
      </c>
      <c r="F196" s="11">
        <f>1-G196</f>
        <v>1</v>
      </c>
      <c r="G196" s="14">
        <v>0</v>
      </c>
      <c r="H196">
        <v>0</v>
      </c>
      <c r="I196">
        <v>1</v>
      </c>
      <c r="J196">
        <f>IF($I196,IF($G196,1,0),0)</f>
        <v>0</v>
      </c>
      <c r="K196">
        <f>IF($I196,IF($G196=0,1,0),0)</f>
        <v>1</v>
      </c>
      <c r="L196">
        <f>IF($I196=0,IF($G196,1,0),0)</f>
        <v>0</v>
      </c>
      <c r="M196">
        <f>IF($I196=0,IF($G196=0,1,0),0)</f>
        <v>0</v>
      </c>
      <c r="N196" s="8">
        <v>191</v>
      </c>
      <c r="O196">
        <v>0.23749999999999999</v>
      </c>
      <c r="P196" s="25">
        <v>0</v>
      </c>
      <c r="S196">
        <v>0</v>
      </c>
      <c r="T196">
        <v>2.5374000000000001E-2</v>
      </c>
      <c r="U196">
        <v>1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1</v>
      </c>
      <c r="AB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1</v>
      </c>
      <c r="BA196">
        <v>0</v>
      </c>
      <c r="BB196">
        <v>0</v>
      </c>
      <c r="BC196">
        <v>0</v>
      </c>
    </row>
    <row r="197" spans="1:55" ht="19" x14ac:dyDescent="0.25">
      <c r="A197" s="18" t="str">
        <f>LOOKUP(N197,Names!A:A,Names!B:B)</f>
        <v>Andersen-Jensen, Miss. Carla Christine Nielsine</v>
      </c>
      <c r="B197" s="5" t="str">
        <f>INDEX(U$4:V$4,MATCH(1,U197:V197,0))</f>
        <v>Female</v>
      </c>
      <c r="C197" s="5" t="str">
        <f>INDEX(W$4:BC$4,MATCH(1,W197:BC197,0))</f>
        <v>3rd</v>
      </c>
      <c r="D197" s="5" t="str">
        <f>INDEX(Z$4:AB$4,MATCH(1,Z197:AB197,0))</f>
        <v>Southhampton</v>
      </c>
      <c r="E197" s="16" t="str">
        <f>INDEX(AD$4:BC$4,MATCH(1,AD197:BC197,0))</f>
        <v>C</v>
      </c>
      <c r="F197" s="11">
        <f>1-G197</f>
        <v>0</v>
      </c>
      <c r="G197" s="14">
        <v>1</v>
      </c>
      <c r="H197">
        <v>0</v>
      </c>
      <c r="I197">
        <v>0</v>
      </c>
      <c r="J197">
        <f>IF($I197,IF($G197,1,0),0)</f>
        <v>0</v>
      </c>
      <c r="K197">
        <f>IF($I197,IF($G197=0,1,0),0)</f>
        <v>0</v>
      </c>
      <c r="L197">
        <f>IF($I197=0,IF($G197,1,0),0)</f>
        <v>1</v>
      </c>
      <c r="M197">
        <f>IF($I197=0,IF($G197=0,1,0),0)</f>
        <v>0</v>
      </c>
      <c r="N197" s="8">
        <v>192</v>
      </c>
      <c r="O197">
        <v>0.23749999999999999</v>
      </c>
      <c r="P197" s="25">
        <v>0.125</v>
      </c>
      <c r="S197">
        <v>0</v>
      </c>
      <c r="T197">
        <v>1.533E-2</v>
      </c>
      <c r="U197">
        <v>0</v>
      </c>
      <c r="V197">
        <v>1</v>
      </c>
      <c r="W197">
        <v>0</v>
      </c>
      <c r="X197">
        <v>0</v>
      </c>
      <c r="Y197">
        <v>1</v>
      </c>
      <c r="Z197">
        <v>0</v>
      </c>
      <c r="AA197">
        <v>1</v>
      </c>
      <c r="AB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</row>
    <row r="198" spans="1:55" ht="19" x14ac:dyDescent="0.25">
      <c r="A198" s="18" t="str">
        <f>LOOKUP(N198,Names!A:A,Names!B:B)</f>
        <v>Navratil, Master. Michel M</v>
      </c>
      <c r="B198" s="5" t="str">
        <f>INDEX(U$4:V$4,MATCH(1,U198:V198,0))</f>
        <v>Male</v>
      </c>
      <c r="C198" s="5" t="str">
        <f>INDEX(W$4:BC$4,MATCH(1,W198:BC198,0))</f>
        <v>2nd</v>
      </c>
      <c r="D198" s="5" t="str">
        <f>INDEX(Z$4:AB$4,MATCH(1,Z198:AB198,0))</f>
        <v>Southhampton</v>
      </c>
      <c r="E198" s="16" t="str">
        <f>INDEX(AD$4:BC$4,MATCH(1,AD198:BC198,0))</f>
        <v>M</v>
      </c>
      <c r="F198" s="11">
        <f>1-G198</f>
        <v>0</v>
      </c>
      <c r="G198" s="14">
        <v>1</v>
      </c>
      <c r="H198">
        <v>0</v>
      </c>
      <c r="I198">
        <v>0</v>
      </c>
      <c r="J198">
        <f>IF($I198,IF($G198,1,0),0)</f>
        <v>0</v>
      </c>
      <c r="K198">
        <f>IF($I198,IF($G198=0,1,0),0)</f>
        <v>0</v>
      </c>
      <c r="L198">
        <f>IF($I198=0,IF($G198,1,0),0)</f>
        <v>1</v>
      </c>
      <c r="M198">
        <f>IF($I198=0,IF($G198=0,1,0),0)</f>
        <v>0</v>
      </c>
      <c r="N198" s="8">
        <v>193</v>
      </c>
      <c r="O198">
        <v>3.7499999999999999E-2</v>
      </c>
      <c r="P198" s="25">
        <v>0.125</v>
      </c>
      <c r="S198">
        <v>0.16666700000000001</v>
      </c>
      <c r="T198">
        <v>5.0749000000000002E-2</v>
      </c>
      <c r="U198">
        <v>1</v>
      </c>
      <c r="V198">
        <v>0</v>
      </c>
      <c r="W198">
        <v>0</v>
      </c>
      <c r="X198">
        <v>1</v>
      </c>
      <c r="Y198">
        <v>0</v>
      </c>
      <c r="Z198">
        <v>0</v>
      </c>
      <c r="AA198">
        <v>1</v>
      </c>
      <c r="AB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</row>
    <row r="199" spans="1:55" ht="19" x14ac:dyDescent="0.25">
      <c r="A199" s="18" t="str">
        <f>LOOKUP(N199,Names!A:A,Names!B:B)</f>
        <v>Brown, Mrs. James Joseph (Margaret Tobin)</v>
      </c>
      <c r="B199" s="5" t="str">
        <f>INDEX(U$4:V$4,MATCH(1,U199:V199,0))</f>
        <v>Female</v>
      </c>
      <c r="C199" s="5" t="str">
        <f>INDEX(W$4:BC$4,MATCH(1,W199:BC199,0))</f>
        <v>1st</v>
      </c>
      <c r="D199" s="5" t="str">
        <f>INDEX(Z$4:AB$4,MATCH(1,Z199:AB199,0))</f>
        <v>Cherbourg</v>
      </c>
      <c r="E199" s="16" t="str">
        <f>INDEX(AD$4:BC$4,MATCH(1,AD199:BC199,0))</f>
        <v>J</v>
      </c>
      <c r="F199" s="11">
        <f>1-G199</f>
        <v>0</v>
      </c>
      <c r="G199" s="14">
        <v>1</v>
      </c>
      <c r="H199">
        <v>1</v>
      </c>
      <c r="I199">
        <v>1</v>
      </c>
      <c r="J199">
        <f>IF($I199,IF($G199,1,0),0)</f>
        <v>1</v>
      </c>
      <c r="K199">
        <f>IF($I199,IF($G199=0,1,0),0)</f>
        <v>0</v>
      </c>
      <c r="L199">
        <f>IF($I199=0,IF($G199,1,0),0)</f>
        <v>0</v>
      </c>
      <c r="M199">
        <f>IF($I199=0,IF($G199=0,1,0),0)</f>
        <v>0</v>
      </c>
      <c r="N199" s="8">
        <v>194</v>
      </c>
      <c r="O199">
        <v>0.55000000000000004</v>
      </c>
      <c r="P199" s="25">
        <v>0</v>
      </c>
      <c r="S199">
        <v>0</v>
      </c>
      <c r="T199">
        <v>5.4107000000000002E-2</v>
      </c>
      <c r="U199">
        <v>0</v>
      </c>
      <c r="V199">
        <v>1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</row>
    <row r="200" spans="1:55" ht="19" x14ac:dyDescent="0.25">
      <c r="A200" s="18" t="str">
        <f>LOOKUP(N200,Names!A:A,Names!B:B)</f>
        <v>Lurette, Miss. Elise</v>
      </c>
      <c r="B200" s="5" t="str">
        <f>INDEX(U$4:V$4,MATCH(1,U200:V200,0))</f>
        <v>Female</v>
      </c>
      <c r="C200" s="5" t="str">
        <f>INDEX(W$4:BC$4,MATCH(1,W200:BC200,0))</f>
        <v>1st</v>
      </c>
      <c r="D200" s="5" t="str">
        <f>INDEX(Z$4:AB$4,MATCH(1,Z200:AB200,0))</f>
        <v>Cherbourg</v>
      </c>
      <c r="E200" s="16" t="str">
        <f>INDEX(AD$4:BC$4,MATCH(1,AD200:BC200,0))</f>
        <v>E</v>
      </c>
      <c r="F200" s="11">
        <f>1-G200</f>
        <v>0</v>
      </c>
      <c r="G200" s="14">
        <v>1</v>
      </c>
      <c r="H200">
        <v>1</v>
      </c>
      <c r="I200">
        <v>1</v>
      </c>
      <c r="J200">
        <f>IF($I200,IF($G200,1,0),0)</f>
        <v>1</v>
      </c>
      <c r="K200">
        <f>IF($I200,IF($G200=0,1,0),0)</f>
        <v>0</v>
      </c>
      <c r="L200">
        <f>IF($I200=0,IF($G200,1,0),0)</f>
        <v>0</v>
      </c>
      <c r="M200">
        <f>IF($I200=0,IF($G200=0,1,0),0)</f>
        <v>0</v>
      </c>
      <c r="N200" s="8">
        <v>195</v>
      </c>
      <c r="O200">
        <v>0.72499999999999998</v>
      </c>
      <c r="P200" s="25">
        <v>0</v>
      </c>
      <c r="S200">
        <v>0</v>
      </c>
      <c r="T200">
        <v>0.28599000000000002</v>
      </c>
      <c r="U200">
        <v>0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1</v>
      </c>
      <c r="AD200">
        <v>0</v>
      </c>
      <c r="AE200">
        <v>0</v>
      </c>
      <c r="AF200">
        <v>0</v>
      </c>
      <c r="AG200">
        <v>0</v>
      </c>
      <c r="AH200">
        <v>1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</row>
    <row r="201" spans="1:55" ht="19" x14ac:dyDescent="0.25">
      <c r="A201" s="18" t="str">
        <f>LOOKUP(N201,Names!A:A,Names!B:B)</f>
        <v>Mernagh, Mr. Robert</v>
      </c>
      <c r="B201" s="5" t="str">
        <f>INDEX(U$4:V$4,MATCH(1,U201:V201,0))</f>
        <v>Male</v>
      </c>
      <c r="C201" s="5" t="str">
        <f>INDEX(W$4:BC$4,MATCH(1,W201:BC201,0))</f>
        <v>3rd</v>
      </c>
      <c r="D201" s="5" t="str">
        <f>INDEX(Z$4:AB$4,MATCH(1,Z201:AB201,0))</f>
        <v>Queenstown</v>
      </c>
      <c r="E201" s="16" t="str">
        <f>INDEX(AD$4:BC$4,MATCH(1,AD201:BC201,0))</f>
        <v>R</v>
      </c>
      <c r="F201" s="11">
        <f>1-G201</f>
        <v>1</v>
      </c>
      <c r="G201" s="14">
        <v>0</v>
      </c>
      <c r="H201">
        <v>0</v>
      </c>
      <c r="I201">
        <v>1</v>
      </c>
      <c r="J201">
        <f>IF($I201,IF($G201,1,0),0)</f>
        <v>0</v>
      </c>
      <c r="K201">
        <f>IF($I201,IF($G201=0,1,0),0)</f>
        <v>1</v>
      </c>
      <c r="L201">
        <f>IF($I201=0,IF($G201,1,0),0)</f>
        <v>0</v>
      </c>
      <c r="M201">
        <f>IF($I201=0,IF($G201=0,1,0),0)</f>
        <v>0</v>
      </c>
      <c r="N201" s="8">
        <v>196</v>
      </c>
      <c r="O201">
        <v>0</v>
      </c>
      <c r="P201" s="25">
        <v>0</v>
      </c>
      <c r="S201">
        <v>0</v>
      </c>
      <c r="T201">
        <v>1.5127E-2</v>
      </c>
      <c r="U201">
        <v>1</v>
      </c>
      <c r="V201">
        <v>0</v>
      </c>
      <c r="W201">
        <v>0</v>
      </c>
      <c r="X201">
        <v>0</v>
      </c>
      <c r="Y201">
        <v>1</v>
      </c>
      <c r="Z201">
        <v>1</v>
      </c>
      <c r="AA201">
        <v>0</v>
      </c>
      <c r="AB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</row>
    <row r="202" spans="1:55" ht="19" x14ac:dyDescent="0.25">
      <c r="A202" s="18" t="str">
        <f>LOOKUP(N202,Names!A:A,Names!B:B)</f>
        <v>Olsen, Mr. Karl Siegwart Andreas</v>
      </c>
      <c r="B202" s="5" t="str">
        <f>INDEX(U$4:V$4,MATCH(1,U202:V202,0))</f>
        <v>Male</v>
      </c>
      <c r="C202" s="5" t="str">
        <f>INDEX(W$4:BC$4,MATCH(1,W202:BC202,0))</f>
        <v>3rd</v>
      </c>
      <c r="D202" s="5" t="str">
        <f>INDEX(Z$4:AB$4,MATCH(1,Z202:AB202,0))</f>
        <v>Southhampton</v>
      </c>
      <c r="E202" s="16" t="str">
        <f>INDEX(AD$4:BC$4,MATCH(1,AD202:BC202,0))</f>
        <v>K</v>
      </c>
      <c r="F202" s="11">
        <f>1-G202</f>
        <v>1</v>
      </c>
      <c r="G202" s="14">
        <v>0</v>
      </c>
      <c r="H202">
        <v>0</v>
      </c>
      <c r="I202">
        <v>1</v>
      </c>
      <c r="J202">
        <f>IF($I202,IF($G202,1,0),0)</f>
        <v>0</v>
      </c>
      <c r="K202">
        <f>IF($I202,IF($G202=0,1,0),0)</f>
        <v>1</v>
      </c>
      <c r="L202">
        <f>IF($I202=0,IF($G202,1,0),0)</f>
        <v>0</v>
      </c>
      <c r="M202">
        <f>IF($I202=0,IF($G202=0,1,0),0)</f>
        <v>0</v>
      </c>
      <c r="N202" s="8">
        <v>197</v>
      </c>
      <c r="O202">
        <v>0.52500000000000002</v>
      </c>
      <c r="P202" s="25">
        <v>0</v>
      </c>
      <c r="S202">
        <v>0.16666700000000001</v>
      </c>
      <c r="T202">
        <v>1.6403999999999998E-2</v>
      </c>
      <c r="U202">
        <v>1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1</v>
      </c>
      <c r="AB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</row>
    <row r="203" spans="1:55" ht="19" x14ac:dyDescent="0.25">
      <c r="A203" s="18" t="str">
        <f>LOOKUP(N203,Names!A:A,Names!B:B)</f>
        <v>Madigan, Miss. Margaret "Maggie"</v>
      </c>
      <c r="B203" s="5" t="str">
        <f>INDEX(U$4:V$4,MATCH(1,U203:V203,0))</f>
        <v>Female</v>
      </c>
      <c r="C203" s="5" t="str">
        <f>INDEX(W$4:BC$4,MATCH(1,W203:BC203,0))</f>
        <v>3rd</v>
      </c>
      <c r="D203" s="5" t="str">
        <f>INDEX(Z$4:AB$4,MATCH(1,Z203:AB203,0))</f>
        <v>Queenstown</v>
      </c>
      <c r="E203" s="16" t="str">
        <f>INDEX(AD$4:BC$4,MATCH(1,AD203:BC203,0))</f>
        <v>M</v>
      </c>
      <c r="F203" s="11">
        <f>1-G203</f>
        <v>0</v>
      </c>
      <c r="G203" s="14">
        <v>1</v>
      </c>
      <c r="H203">
        <v>1</v>
      </c>
      <c r="I203">
        <v>1</v>
      </c>
      <c r="J203">
        <f>IF($I203,IF($G203,1,0),0)</f>
        <v>1</v>
      </c>
      <c r="K203">
        <f>IF($I203,IF($G203=0,1,0),0)</f>
        <v>0</v>
      </c>
      <c r="L203">
        <f>IF($I203=0,IF($G203,1,0),0)</f>
        <v>0</v>
      </c>
      <c r="M203">
        <f>IF($I203=0,IF($G203=0,1,0),0)</f>
        <v>0</v>
      </c>
      <c r="N203" s="8">
        <v>198</v>
      </c>
      <c r="O203">
        <v>0</v>
      </c>
      <c r="P203" s="25">
        <v>0</v>
      </c>
      <c r="S203">
        <v>0</v>
      </c>
      <c r="T203">
        <v>1.5127E-2</v>
      </c>
      <c r="U203">
        <v>0</v>
      </c>
      <c r="V203">
        <v>1</v>
      </c>
      <c r="W203">
        <v>0</v>
      </c>
      <c r="X203">
        <v>0</v>
      </c>
      <c r="Y203">
        <v>1</v>
      </c>
      <c r="Z203">
        <v>1</v>
      </c>
      <c r="AA203">
        <v>0</v>
      </c>
      <c r="AB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</row>
    <row r="204" spans="1:55" ht="19" x14ac:dyDescent="0.25">
      <c r="A204" s="18" t="str">
        <f>LOOKUP(N204,Names!A:A,Names!B:B)</f>
        <v>Yrois, Miss. Henriette ("Mrs Harbeck")</v>
      </c>
      <c r="B204" s="5" t="str">
        <f>INDEX(U$4:V$4,MATCH(1,U204:V204,0))</f>
        <v>Female</v>
      </c>
      <c r="C204" s="5" t="str">
        <f>INDEX(W$4:BC$4,MATCH(1,W204:BC204,0))</f>
        <v>2nd</v>
      </c>
      <c r="D204" s="5" t="str">
        <f>INDEX(Z$4:AB$4,MATCH(1,Z204:AB204,0))</f>
        <v>Southhampton</v>
      </c>
      <c r="E204" s="16" t="str">
        <f>INDEX(AD$4:BC$4,MATCH(1,AD204:BC204,0))</f>
        <v>H</v>
      </c>
      <c r="F204" s="11">
        <f>1-G204</f>
        <v>1</v>
      </c>
      <c r="G204" s="14">
        <v>0</v>
      </c>
      <c r="H204">
        <v>1</v>
      </c>
      <c r="I204">
        <v>0</v>
      </c>
      <c r="J204">
        <f>IF($I204,IF($G204,1,0),0)</f>
        <v>0</v>
      </c>
      <c r="K204">
        <f>IF($I204,IF($G204=0,1,0),0)</f>
        <v>0</v>
      </c>
      <c r="L204">
        <f>IF($I204=0,IF($G204,1,0),0)</f>
        <v>0</v>
      </c>
      <c r="M204">
        <f>IF($I204=0,IF($G204=0,1,0),0)</f>
        <v>1</v>
      </c>
      <c r="N204" s="8">
        <v>199</v>
      </c>
      <c r="O204">
        <v>0.3</v>
      </c>
      <c r="P204" s="25">
        <v>0</v>
      </c>
      <c r="S204">
        <v>0</v>
      </c>
      <c r="T204">
        <v>2.5374000000000001E-2</v>
      </c>
      <c r="U204">
        <v>0</v>
      </c>
      <c r="V204">
        <v>1</v>
      </c>
      <c r="W204">
        <v>0</v>
      </c>
      <c r="X204">
        <v>1</v>
      </c>
      <c r="Y204">
        <v>0</v>
      </c>
      <c r="Z204">
        <v>0</v>
      </c>
      <c r="AA204">
        <v>1</v>
      </c>
      <c r="AB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</row>
    <row r="205" spans="1:55" ht="19" x14ac:dyDescent="0.25">
      <c r="A205" s="18" t="str">
        <f>LOOKUP(N205,Names!A:A,Names!B:B)</f>
        <v>Vande Walle, Mr. Nestor Cyriel</v>
      </c>
      <c r="B205" s="5" t="str">
        <f>INDEX(U$4:V$4,MATCH(1,U205:V205,0))</f>
        <v>Male</v>
      </c>
      <c r="C205" s="5" t="str">
        <f>INDEX(W$4:BC$4,MATCH(1,W205:BC205,0))</f>
        <v>3rd</v>
      </c>
      <c r="D205" s="5" t="str">
        <f>INDEX(Z$4:AB$4,MATCH(1,Z205:AB205,0))</f>
        <v>Southhampton</v>
      </c>
      <c r="E205" s="16" t="str">
        <f>INDEX(AD$4:BC$4,MATCH(1,AD205:BC205,0))</f>
        <v>N</v>
      </c>
      <c r="F205" s="11">
        <f>1-G205</f>
        <v>1</v>
      </c>
      <c r="G205" s="14">
        <v>0</v>
      </c>
      <c r="H205">
        <v>0</v>
      </c>
      <c r="I205">
        <v>1</v>
      </c>
      <c r="J205">
        <f>IF($I205,IF($G205,1,0),0)</f>
        <v>0</v>
      </c>
      <c r="K205">
        <f>IF($I205,IF($G205=0,1,0),0)</f>
        <v>1</v>
      </c>
      <c r="L205">
        <f>IF($I205=0,IF($G205,1,0),0)</f>
        <v>0</v>
      </c>
      <c r="M205">
        <f>IF($I205=0,IF($G205=0,1,0),0)</f>
        <v>0</v>
      </c>
      <c r="N205" s="8">
        <v>200</v>
      </c>
      <c r="O205">
        <v>0.35</v>
      </c>
      <c r="P205" s="25">
        <v>0</v>
      </c>
      <c r="S205">
        <v>0</v>
      </c>
      <c r="T205">
        <v>1.8543E-2</v>
      </c>
      <c r="U205">
        <v>1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1</v>
      </c>
      <c r="AB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</row>
    <row r="206" spans="1:55" ht="19" x14ac:dyDescent="0.25">
      <c r="A206" s="18" t="str">
        <f>LOOKUP(N206,Names!A:A,Names!B:B)</f>
        <v>Sage, Mr. Frederick</v>
      </c>
      <c r="B206" s="5" t="str">
        <f>INDEX(U$4:V$4,MATCH(1,U206:V206,0))</f>
        <v>Male</v>
      </c>
      <c r="C206" s="5" t="str">
        <f>INDEX(W$4:BC$4,MATCH(1,W206:BC206,0))</f>
        <v>3rd</v>
      </c>
      <c r="D206" s="5" t="str">
        <f>INDEX(Z$4:AB$4,MATCH(1,Z206:AB206,0))</f>
        <v>Southhampton</v>
      </c>
      <c r="E206" s="16" t="str">
        <f>INDEX(AD$4:BC$4,MATCH(1,AD206:BC206,0))</f>
        <v>F</v>
      </c>
      <c r="F206" s="11">
        <f>1-G206</f>
        <v>1</v>
      </c>
      <c r="G206" s="14">
        <v>0</v>
      </c>
      <c r="H206">
        <v>0</v>
      </c>
      <c r="I206">
        <v>1</v>
      </c>
      <c r="J206">
        <f>IF($I206,IF($G206,1,0),0)</f>
        <v>0</v>
      </c>
      <c r="K206">
        <f>IF($I206,IF($G206=0,1,0),0)</f>
        <v>1</v>
      </c>
      <c r="L206">
        <f>IF($I206=0,IF($G206,1,0),0)</f>
        <v>0</v>
      </c>
      <c r="M206">
        <f>IF($I206=0,IF($G206=0,1,0),0)</f>
        <v>0</v>
      </c>
      <c r="N206" s="8">
        <v>201</v>
      </c>
      <c r="O206">
        <v>0</v>
      </c>
      <c r="P206" s="25">
        <v>1</v>
      </c>
      <c r="S206">
        <v>0.33333299999999999</v>
      </c>
      <c r="T206">
        <v>0.13575300000000001</v>
      </c>
      <c r="U206">
        <v>1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1</v>
      </c>
      <c r="AB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</row>
    <row r="207" spans="1:55" ht="19" x14ac:dyDescent="0.25">
      <c r="A207" s="18" t="str">
        <f>LOOKUP(N207,Names!A:A,Names!B:B)</f>
        <v>Johanson, Mr. Jakob Alfred</v>
      </c>
      <c r="B207" s="5" t="str">
        <f>INDEX(U$4:V$4,MATCH(1,U207:V207,0))</f>
        <v>Male</v>
      </c>
      <c r="C207" s="5" t="str">
        <f>INDEX(W$4:BC$4,MATCH(1,W207:BC207,0))</f>
        <v>3rd</v>
      </c>
      <c r="D207" s="5" t="str">
        <f>INDEX(Z$4:AB$4,MATCH(1,Z207:AB207,0))</f>
        <v>Southhampton</v>
      </c>
      <c r="E207" s="16" t="str">
        <f>INDEX(AD$4:BC$4,MATCH(1,AD207:BC207,0))</f>
        <v>J</v>
      </c>
      <c r="F207" s="11">
        <f>1-G207</f>
        <v>1</v>
      </c>
      <c r="G207" s="14">
        <v>0</v>
      </c>
      <c r="H207">
        <v>0</v>
      </c>
      <c r="I207">
        <v>1</v>
      </c>
      <c r="J207">
        <f>IF($I207,IF($G207,1,0),0)</f>
        <v>0</v>
      </c>
      <c r="K207">
        <f>IF($I207,IF($G207=0,1,0),0)</f>
        <v>1</v>
      </c>
      <c r="L207">
        <f>IF($I207=0,IF($G207,1,0),0)</f>
        <v>0</v>
      </c>
      <c r="M207">
        <f>IF($I207=0,IF($G207=0,1,0),0)</f>
        <v>0</v>
      </c>
      <c r="N207" s="8">
        <v>202</v>
      </c>
      <c r="O207">
        <v>0.42499999999999999</v>
      </c>
      <c r="P207" s="25">
        <v>0</v>
      </c>
      <c r="S207">
        <v>0</v>
      </c>
      <c r="T207">
        <v>1.2678999999999999E-2</v>
      </c>
      <c r="U207">
        <v>1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1</v>
      </c>
      <c r="AB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</row>
    <row r="208" spans="1:55" ht="19" x14ac:dyDescent="0.25">
      <c r="A208" s="18" t="str">
        <f>LOOKUP(N208,Names!A:A,Names!B:B)</f>
        <v>Youseff, Mr. Gerious</v>
      </c>
      <c r="B208" s="5" t="str">
        <f>INDEX(U$4:V$4,MATCH(1,U208:V208,0))</f>
        <v>Male</v>
      </c>
      <c r="C208" s="5" t="str">
        <f>INDEX(W$4:BC$4,MATCH(1,W208:BC208,0))</f>
        <v>3rd</v>
      </c>
      <c r="D208" s="5" t="str">
        <f>INDEX(Z$4:AB$4,MATCH(1,Z208:AB208,0))</f>
        <v>Cherbourg</v>
      </c>
      <c r="E208" s="16" t="str">
        <f>INDEX(AD$4:BC$4,MATCH(1,AD208:BC208,0))</f>
        <v>G</v>
      </c>
      <c r="F208" s="11">
        <f>1-G208</f>
        <v>1</v>
      </c>
      <c r="G208" s="14">
        <v>0</v>
      </c>
      <c r="H208">
        <v>0</v>
      </c>
      <c r="I208">
        <v>1</v>
      </c>
      <c r="J208">
        <f>IF($I208,IF($G208,1,0),0)</f>
        <v>0</v>
      </c>
      <c r="K208">
        <f>IF($I208,IF($G208=0,1,0),0)</f>
        <v>1</v>
      </c>
      <c r="L208">
        <f>IF($I208=0,IF($G208,1,0),0)</f>
        <v>0</v>
      </c>
      <c r="M208">
        <f>IF($I208=0,IF($G208=0,1,0),0)</f>
        <v>0</v>
      </c>
      <c r="N208" s="8">
        <v>203</v>
      </c>
      <c r="O208">
        <v>0.56874999999999998</v>
      </c>
      <c r="P208" s="25">
        <v>0</v>
      </c>
      <c r="S208">
        <v>0</v>
      </c>
      <c r="T208">
        <v>1.4102E-2</v>
      </c>
      <c r="U208">
        <v>1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</row>
    <row r="209" spans="1:55" ht="19" x14ac:dyDescent="0.25">
      <c r="A209" s="18" t="str">
        <f>LOOKUP(N209,Names!A:A,Names!B:B)</f>
        <v>Cohen, Mr. Gurshon "Gus"</v>
      </c>
      <c r="B209" s="5" t="str">
        <f>INDEX(U$4:V$4,MATCH(1,U209:V209,0))</f>
        <v>Male</v>
      </c>
      <c r="C209" s="5" t="str">
        <f>INDEX(W$4:BC$4,MATCH(1,W209:BC209,0))</f>
        <v>3rd</v>
      </c>
      <c r="D209" s="5" t="str">
        <f>INDEX(Z$4:AB$4,MATCH(1,Z209:AB209,0))</f>
        <v>Southhampton</v>
      </c>
      <c r="E209" s="16" t="str">
        <f>INDEX(AD$4:BC$4,MATCH(1,AD209:BC209,0))</f>
        <v>G</v>
      </c>
      <c r="F209" s="11">
        <f>1-G209</f>
        <v>0</v>
      </c>
      <c r="G209" s="14">
        <v>1</v>
      </c>
      <c r="H209">
        <v>0</v>
      </c>
      <c r="I209">
        <v>0</v>
      </c>
      <c r="J209">
        <f>IF($I209,IF($G209,1,0),0)</f>
        <v>0</v>
      </c>
      <c r="K209">
        <f>IF($I209,IF($G209=0,1,0),0)</f>
        <v>0</v>
      </c>
      <c r="L209">
        <f>IF($I209=0,IF($G209,1,0),0)</f>
        <v>1</v>
      </c>
      <c r="M209">
        <f>IF($I209=0,IF($G209=0,1,0),0)</f>
        <v>0</v>
      </c>
      <c r="N209" s="8">
        <v>204</v>
      </c>
      <c r="O209">
        <v>0.22500000000000001</v>
      </c>
      <c r="P209" s="25">
        <v>0</v>
      </c>
      <c r="S209">
        <v>0</v>
      </c>
      <c r="T209">
        <v>1.5713000000000001E-2</v>
      </c>
      <c r="U209">
        <v>1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1</v>
      </c>
      <c r="AB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</row>
    <row r="210" spans="1:55" ht="19" x14ac:dyDescent="0.25">
      <c r="A210" s="18" t="str">
        <f>LOOKUP(N210,Names!A:A,Names!B:B)</f>
        <v>Strom, Miss. Telma Matilda</v>
      </c>
      <c r="B210" s="5" t="str">
        <f>INDEX(U$4:V$4,MATCH(1,U210:V210,0))</f>
        <v>Female</v>
      </c>
      <c r="C210" s="5" t="str">
        <f>INDEX(W$4:BC$4,MATCH(1,W210:BC210,0))</f>
        <v>3rd</v>
      </c>
      <c r="D210" s="5" t="str">
        <f>INDEX(Z$4:AB$4,MATCH(1,Z210:AB210,0))</f>
        <v>Southhampton</v>
      </c>
      <c r="E210" s="16" t="str">
        <f>INDEX(AD$4:BC$4,MATCH(1,AD210:BC210,0))</f>
        <v>T</v>
      </c>
      <c r="F210" s="11">
        <f>1-G210</f>
        <v>1</v>
      </c>
      <c r="G210" s="14">
        <v>0</v>
      </c>
      <c r="H210">
        <v>0</v>
      </c>
      <c r="I210">
        <v>1</v>
      </c>
      <c r="J210">
        <f>IF($I210,IF($G210,1,0),0)</f>
        <v>0</v>
      </c>
      <c r="K210">
        <f>IF($I210,IF($G210=0,1,0),0)</f>
        <v>1</v>
      </c>
      <c r="L210">
        <f>IF($I210=0,IF($G210,1,0),0)</f>
        <v>0</v>
      </c>
      <c r="M210">
        <f>IF($I210=0,IF($G210=0,1,0),0)</f>
        <v>0</v>
      </c>
      <c r="N210" s="8">
        <v>205</v>
      </c>
      <c r="O210">
        <v>2.5000000000000001E-2</v>
      </c>
      <c r="P210" s="25">
        <v>0</v>
      </c>
      <c r="S210">
        <v>0.16666700000000001</v>
      </c>
      <c r="T210">
        <v>2.0421000000000002E-2</v>
      </c>
      <c r="U210">
        <v>0</v>
      </c>
      <c r="V210">
        <v>1</v>
      </c>
      <c r="W210">
        <v>0</v>
      </c>
      <c r="X210">
        <v>0</v>
      </c>
      <c r="Y210">
        <v>1</v>
      </c>
      <c r="Z210">
        <v>0</v>
      </c>
      <c r="AA210">
        <v>1</v>
      </c>
      <c r="AB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1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</row>
    <row r="211" spans="1:55" ht="19" x14ac:dyDescent="0.25">
      <c r="A211" s="18" t="str">
        <f>LOOKUP(N211,Names!A:A,Names!B:B)</f>
        <v>Backstrom, Mr. Karl Alfred</v>
      </c>
      <c r="B211" s="5" t="str">
        <f>INDEX(U$4:V$4,MATCH(1,U211:V211,0))</f>
        <v>Male</v>
      </c>
      <c r="C211" s="5" t="str">
        <f>INDEX(W$4:BC$4,MATCH(1,W211:BC211,0))</f>
        <v>3rd</v>
      </c>
      <c r="D211" s="5" t="str">
        <f>INDEX(Z$4:AB$4,MATCH(1,Z211:AB211,0))</f>
        <v>Southhampton</v>
      </c>
      <c r="E211" s="16" t="str">
        <f>INDEX(AD$4:BC$4,MATCH(1,AD211:BC211,0))</f>
        <v>K</v>
      </c>
      <c r="F211" s="11">
        <f>1-G211</f>
        <v>1</v>
      </c>
      <c r="G211" s="14">
        <v>0</v>
      </c>
      <c r="H211">
        <v>0</v>
      </c>
      <c r="I211">
        <v>1</v>
      </c>
      <c r="J211">
        <f>IF($I211,IF($G211,1,0),0)</f>
        <v>0</v>
      </c>
      <c r="K211">
        <f>IF($I211,IF($G211=0,1,0),0)</f>
        <v>1</v>
      </c>
      <c r="L211">
        <f>IF($I211=0,IF($G211,1,0),0)</f>
        <v>0</v>
      </c>
      <c r="M211">
        <f>IF($I211=0,IF($G211=0,1,0),0)</f>
        <v>0</v>
      </c>
      <c r="N211" s="8">
        <v>206</v>
      </c>
      <c r="O211">
        <v>0.4</v>
      </c>
      <c r="P211" s="25">
        <v>0.125</v>
      </c>
      <c r="S211">
        <v>0</v>
      </c>
      <c r="T211">
        <v>3.0936999999999999E-2</v>
      </c>
      <c r="U211">
        <v>1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1</v>
      </c>
      <c r="AB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</row>
    <row r="212" spans="1:55" ht="19" x14ac:dyDescent="0.25">
      <c r="A212" s="18" t="str">
        <f>LOOKUP(N212,Names!A:A,Names!B:B)</f>
        <v>Albimona, Mr. Nassef Cassem</v>
      </c>
      <c r="B212" s="5" t="str">
        <f>INDEX(U$4:V$4,MATCH(1,U212:V212,0))</f>
        <v>Male</v>
      </c>
      <c r="C212" s="5" t="str">
        <f>INDEX(W$4:BC$4,MATCH(1,W212:BC212,0))</f>
        <v>3rd</v>
      </c>
      <c r="D212" s="5" t="str">
        <f>INDEX(Z$4:AB$4,MATCH(1,Z212:AB212,0))</f>
        <v>Cherbourg</v>
      </c>
      <c r="E212" s="16" t="str">
        <f>INDEX(AD$4:BC$4,MATCH(1,AD212:BC212,0))</f>
        <v>N</v>
      </c>
      <c r="F212" s="11">
        <f>1-G212</f>
        <v>0</v>
      </c>
      <c r="G212" s="14">
        <v>1</v>
      </c>
      <c r="H212">
        <v>0</v>
      </c>
      <c r="I212">
        <v>0</v>
      </c>
      <c r="J212">
        <f>IF($I212,IF($G212,1,0),0)</f>
        <v>0</v>
      </c>
      <c r="K212">
        <f>IF($I212,IF($G212=0,1,0),0)</f>
        <v>0</v>
      </c>
      <c r="L212">
        <f>IF($I212=0,IF($G212,1,0),0)</f>
        <v>1</v>
      </c>
      <c r="M212">
        <f>IF($I212=0,IF($G212=0,1,0),0)</f>
        <v>0</v>
      </c>
      <c r="N212" s="8">
        <v>207</v>
      </c>
      <c r="O212">
        <v>0.32500000000000001</v>
      </c>
      <c r="P212" s="25">
        <v>0</v>
      </c>
      <c r="S212">
        <v>0</v>
      </c>
      <c r="T212">
        <v>3.6671000000000002E-2</v>
      </c>
      <c r="U212">
        <v>1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</row>
    <row r="213" spans="1:55" ht="19" x14ac:dyDescent="0.25">
      <c r="A213" s="18" t="str">
        <f>LOOKUP(N213,Names!A:A,Names!B:B)</f>
        <v>Carr, Miss. Helen "Ellen"</v>
      </c>
      <c r="B213" s="5" t="str">
        <f>INDEX(U$4:V$4,MATCH(1,U213:V213,0))</f>
        <v>Female</v>
      </c>
      <c r="C213" s="5" t="str">
        <f>INDEX(W$4:BC$4,MATCH(1,W213:BC213,0))</f>
        <v>3rd</v>
      </c>
      <c r="D213" s="5" t="str">
        <f>INDEX(Z$4:AB$4,MATCH(1,Z213:AB213,0))</f>
        <v>Queenstown</v>
      </c>
      <c r="E213" s="16" t="str">
        <f>INDEX(AD$4:BC$4,MATCH(1,AD213:BC213,0))</f>
        <v>H</v>
      </c>
      <c r="F213" s="11">
        <f>1-G213</f>
        <v>0</v>
      </c>
      <c r="G213" s="14">
        <v>1</v>
      </c>
      <c r="H213">
        <v>1</v>
      </c>
      <c r="I213">
        <v>1</v>
      </c>
      <c r="J213">
        <f>IF($I213,IF($G213,1,0),0)</f>
        <v>1</v>
      </c>
      <c r="K213">
        <f>IF($I213,IF($G213=0,1,0),0)</f>
        <v>0</v>
      </c>
      <c r="L213">
        <f>IF($I213=0,IF($G213,1,0),0)</f>
        <v>0</v>
      </c>
      <c r="M213">
        <f>IF($I213=0,IF($G213=0,1,0),0)</f>
        <v>0</v>
      </c>
      <c r="N213" s="8">
        <v>208</v>
      </c>
      <c r="O213">
        <v>0.2</v>
      </c>
      <c r="P213" s="25">
        <v>0</v>
      </c>
      <c r="S213">
        <v>0</v>
      </c>
      <c r="T213">
        <v>1.5127E-2</v>
      </c>
      <c r="U213">
        <v>0</v>
      </c>
      <c r="V213">
        <v>1</v>
      </c>
      <c r="W213">
        <v>0</v>
      </c>
      <c r="X213">
        <v>0</v>
      </c>
      <c r="Y213">
        <v>1</v>
      </c>
      <c r="Z213">
        <v>1</v>
      </c>
      <c r="AA213">
        <v>0</v>
      </c>
      <c r="AB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</row>
    <row r="214" spans="1:55" ht="19" x14ac:dyDescent="0.25">
      <c r="A214" s="18" t="str">
        <f>LOOKUP(N214,Names!A:A,Names!B:B)</f>
        <v>Blank, Mr. Henry</v>
      </c>
      <c r="B214" s="5" t="str">
        <f>INDEX(U$4:V$4,MATCH(1,U214:V214,0))</f>
        <v>Male</v>
      </c>
      <c r="C214" s="5" t="str">
        <f>INDEX(W$4:BC$4,MATCH(1,W214:BC214,0))</f>
        <v>1st</v>
      </c>
      <c r="D214" s="5" t="str">
        <f>INDEX(Z$4:AB$4,MATCH(1,Z214:AB214,0))</f>
        <v>Cherbourg</v>
      </c>
      <c r="E214" s="16" t="str">
        <f>INDEX(AD$4:BC$4,MATCH(1,AD214:BC214,0))</f>
        <v>H</v>
      </c>
      <c r="F214" s="11">
        <f>1-G214</f>
        <v>0</v>
      </c>
      <c r="G214" s="14">
        <v>1</v>
      </c>
      <c r="H214">
        <v>1</v>
      </c>
      <c r="I214">
        <v>1</v>
      </c>
      <c r="J214">
        <f>IF($I214,IF($G214,1,0),0)</f>
        <v>1</v>
      </c>
      <c r="K214">
        <f>IF($I214,IF($G214=0,1,0),0)</f>
        <v>0</v>
      </c>
      <c r="L214">
        <f>IF($I214=0,IF($G214,1,0),0)</f>
        <v>0</v>
      </c>
      <c r="M214">
        <f>IF($I214=0,IF($G214=0,1,0),0)</f>
        <v>0</v>
      </c>
      <c r="N214" s="8">
        <v>209</v>
      </c>
      <c r="O214">
        <v>0.5</v>
      </c>
      <c r="P214" s="25">
        <v>0</v>
      </c>
      <c r="S214">
        <v>0</v>
      </c>
      <c r="T214">
        <v>6.0507999999999999E-2</v>
      </c>
      <c r="U214">
        <v>1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</row>
    <row r="215" spans="1:55" ht="19" x14ac:dyDescent="0.25">
      <c r="A215" s="18" t="str">
        <f>LOOKUP(N215,Names!A:A,Names!B:B)</f>
        <v>Ali, Mr. Ahmed</v>
      </c>
      <c r="B215" s="5" t="str">
        <f>INDEX(U$4:V$4,MATCH(1,U215:V215,0))</f>
        <v>Male</v>
      </c>
      <c r="C215" s="5" t="str">
        <f>INDEX(W$4:BC$4,MATCH(1,W215:BC215,0))</f>
        <v>3rd</v>
      </c>
      <c r="D215" s="5" t="str">
        <f>INDEX(Z$4:AB$4,MATCH(1,Z215:AB215,0))</f>
        <v>Southhampton</v>
      </c>
      <c r="E215" s="16" t="str">
        <f>INDEX(AD$4:BC$4,MATCH(1,AD215:BC215,0))</f>
        <v>A</v>
      </c>
      <c r="F215" s="11">
        <f>1-G215</f>
        <v>1</v>
      </c>
      <c r="G215" s="14">
        <v>0</v>
      </c>
      <c r="H215">
        <v>0</v>
      </c>
      <c r="I215">
        <v>1</v>
      </c>
      <c r="J215">
        <f>IF($I215,IF($G215,1,0),0)</f>
        <v>0</v>
      </c>
      <c r="K215">
        <f>IF($I215,IF($G215=0,1,0),0)</f>
        <v>1</v>
      </c>
      <c r="L215">
        <f>IF($I215=0,IF($G215,1,0),0)</f>
        <v>0</v>
      </c>
      <c r="M215">
        <f>IF($I215=0,IF($G215=0,1,0),0)</f>
        <v>0</v>
      </c>
      <c r="N215" s="8">
        <v>210</v>
      </c>
      <c r="O215">
        <v>0.3</v>
      </c>
      <c r="P215" s="25">
        <v>0</v>
      </c>
      <c r="S215">
        <v>0</v>
      </c>
      <c r="T215">
        <v>1.3761000000000001E-2</v>
      </c>
      <c r="U215">
        <v>1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1</v>
      </c>
      <c r="AB215">
        <v>0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</row>
    <row r="216" spans="1:55" ht="19" x14ac:dyDescent="0.25">
      <c r="A216" s="18" t="str">
        <f>LOOKUP(N216,Names!A:A,Names!B:B)</f>
        <v>Cameron, Miss. Clear Annie</v>
      </c>
      <c r="B216" s="5" t="str">
        <f>INDEX(U$4:V$4,MATCH(1,U216:V216,0))</f>
        <v>Female</v>
      </c>
      <c r="C216" s="5" t="str">
        <f>INDEX(W$4:BC$4,MATCH(1,W216:BC216,0))</f>
        <v>2nd</v>
      </c>
      <c r="D216" s="5" t="str">
        <f>INDEX(Z$4:AB$4,MATCH(1,Z216:AB216,0))</f>
        <v>Southhampton</v>
      </c>
      <c r="E216" s="16" t="str">
        <f>INDEX(AD$4:BC$4,MATCH(1,AD216:BC216,0))</f>
        <v>C</v>
      </c>
      <c r="F216" s="11">
        <f>1-G216</f>
        <v>0</v>
      </c>
      <c r="G216" s="14">
        <v>1</v>
      </c>
      <c r="H216">
        <v>1</v>
      </c>
      <c r="I216">
        <v>1</v>
      </c>
      <c r="J216">
        <f>IF($I216,IF($G216,1,0),0)</f>
        <v>1</v>
      </c>
      <c r="K216">
        <f>IF($I216,IF($G216=0,1,0),0)</f>
        <v>0</v>
      </c>
      <c r="L216">
        <f>IF($I216=0,IF($G216,1,0),0)</f>
        <v>0</v>
      </c>
      <c r="M216">
        <f>IF($I216=0,IF($G216=0,1,0),0)</f>
        <v>0</v>
      </c>
      <c r="N216" s="8">
        <v>211</v>
      </c>
      <c r="O216">
        <v>0.4375</v>
      </c>
      <c r="P216" s="25">
        <v>0</v>
      </c>
      <c r="S216">
        <v>0</v>
      </c>
      <c r="T216">
        <v>4.0988999999999998E-2</v>
      </c>
      <c r="U216">
        <v>0</v>
      </c>
      <c r="V216">
        <v>1</v>
      </c>
      <c r="W216">
        <v>0</v>
      </c>
      <c r="X216">
        <v>1</v>
      </c>
      <c r="Y216">
        <v>0</v>
      </c>
      <c r="Z216">
        <v>0</v>
      </c>
      <c r="AA216">
        <v>1</v>
      </c>
      <c r="AB216">
        <v>0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</row>
    <row r="217" spans="1:55" ht="19" x14ac:dyDescent="0.25">
      <c r="A217" s="18" t="str">
        <f>LOOKUP(N217,Names!A:A,Names!B:B)</f>
        <v>Perkin, Mr. John Henry</v>
      </c>
      <c r="B217" s="5" t="str">
        <f>INDEX(U$4:V$4,MATCH(1,U217:V217,0))</f>
        <v>Male</v>
      </c>
      <c r="C217" s="5" t="str">
        <f>INDEX(W$4:BC$4,MATCH(1,W217:BC217,0))</f>
        <v>3rd</v>
      </c>
      <c r="D217" s="5" t="str">
        <f>INDEX(Z$4:AB$4,MATCH(1,Z217:AB217,0))</f>
        <v>Southhampton</v>
      </c>
      <c r="E217" s="16" t="str">
        <f>INDEX(AD$4:BC$4,MATCH(1,AD217:BC217,0))</f>
        <v>J</v>
      </c>
      <c r="F217" s="11">
        <f>1-G217</f>
        <v>1</v>
      </c>
      <c r="G217" s="14">
        <v>0</v>
      </c>
      <c r="H217">
        <v>0</v>
      </c>
      <c r="I217">
        <v>1</v>
      </c>
      <c r="J217">
        <f>IF($I217,IF($G217,1,0),0)</f>
        <v>0</v>
      </c>
      <c r="K217">
        <f>IF($I217,IF($G217=0,1,0),0)</f>
        <v>1</v>
      </c>
      <c r="L217">
        <f>IF($I217=0,IF($G217,1,0),0)</f>
        <v>0</v>
      </c>
      <c r="M217">
        <f>IF($I217=0,IF($G217=0,1,0),0)</f>
        <v>0</v>
      </c>
      <c r="N217" s="8">
        <v>212</v>
      </c>
      <c r="O217">
        <v>0.27500000000000002</v>
      </c>
      <c r="P217" s="25">
        <v>0</v>
      </c>
      <c r="S217">
        <v>0</v>
      </c>
      <c r="T217">
        <v>1.4151E-2</v>
      </c>
      <c r="U217">
        <v>1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1</v>
      </c>
      <c r="AB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1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</row>
    <row r="218" spans="1:55" ht="19" x14ac:dyDescent="0.25">
      <c r="A218" s="18" t="str">
        <f>LOOKUP(N218,Names!A:A,Names!B:B)</f>
        <v>Givard, Mr. Hans Kristensen</v>
      </c>
      <c r="B218" s="5" t="str">
        <f>INDEX(U$4:V$4,MATCH(1,U218:V218,0))</f>
        <v>Male</v>
      </c>
      <c r="C218" s="5" t="str">
        <f>INDEX(W$4:BC$4,MATCH(1,W218:BC218,0))</f>
        <v>2nd</v>
      </c>
      <c r="D218" s="5" t="str">
        <f>INDEX(Z$4:AB$4,MATCH(1,Z218:AB218,0))</f>
        <v>Southhampton</v>
      </c>
      <c r="E218" s="16" t="str">
        <f>INDEX(AD$4:BC$4,MATCH(1,AD218:BC218,0))</f>
        <v>H</v>
      </c>
      <c r="F218" s="11">
        <f>1-G218</f>
        <v>1</v>
      </c>
      <c r="G218" s="14">
        <v>0</v>
      </c>
      <c r="H218">
        <v>0</v>
      </c>
      <c r="I218">
        <v>1</v>
      </c>
      <c r="J218">
        <f>IF($I218,IF($G218,1,0),0)</f>
        <v>0</v>
      </c>
      <c r="K218">
        <f>IF($I218,IF($G218=0,1,0),0)</f>
        <v>1</v>
      </c>
      <c r="L218">
        <f>IF($I218=0,IF($G218,1,0),0)</f>
        <v>0</v>
      </c>
      <c r="M218">
        <f>IF($I218=0,IF($G218=0,1,0),0)</f>
        <v>0</v>
      </c>
      <c r="N218" s="8">
        <v>213</v>
      </c>
      <c r="O218">
        <v>0.375</v>
      </c>
      <c r="P218" s="25">
        <v>0</v>
      </c>
      <c r="S218">
        <v>0</v>
      </c>
      <c r="T218">
        <v>2.5374000000000001E-2</v>
      </c>
      <c r="U218">
        <v>1</v>
      </c>
      <c r="V218">
        <v>0</v>
      </c>
      <c r="W218">
        <v>0</v>
      </c>
      <c r="X218">
        <v>1</v>
      </c>
      <c r="Y218">
        <v>0</v>
      </c>
      <c r="Z218">
        <v>0</v>
      </c>
      <c r="AA218">
        <v>1</v>
      </c>
      <c r="AB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</row>
    <row r="219" spans="1:55" ht="19" x14ac:dyDescent="0.25">
      <c r="A219" s="18" t="str">
        <f>LOOKUP(N219,Names!A:A,Names!B:B)</f>
        <v>Kiernan, Mr. Philip</v>
      </c>
      <c r="B219" s="5" t="str">
        <f>INDEX(U$4:V$4,MATCH(1,U219:V219,0))</f>
        <v>Male</v>
      </c>
      <c r="C219" s="5" t="str">
        <f>INDEX(W$4:BC$4,MATCH(1,W219:BC219,0))</f>
        <v>3rd</v>
      </c>
      <c r="D219" s="5" t="str">
        <f>INDEX(Z$4:AB$4,MATCH(1,Z219:AB219,0))</f>
        <v>Queenstown</v>
      </c>
      <c r="E219" s="16" t="str">
        <f>INDEX(AD$4:BC$4,MATCH(1,AD219:BC219,0))</f>
        <v>P</v>
      </c>
      <c r="F219" s="11">
        <f>1-G219</f>
        <v>1</v>
      </c>
      <c r="G219" s="14">
        <v>0</v>
      </c>
      <c r="H219">
        <v>0</v>
      </c>
      <c r="I219">
        <v>1</v>
      </c>
      <c r="J219">
        <f>IF($I219,IF($G219,1,0),0)</f>
        <v>0</v>
      </c>
      <c r="K219">
        <f>IF($I219,IF($G219=0,1,0),0)</f>
        <v>1</v>
      </c>
      <c r="L219">
        <f>IF($I219=0,IF($G219,1,0),0)</f>
        <v>0</v>
      </c>
      <c r="M219">
        <f>IF($I219=0,IF($G219=0,1,0),0)</f>
        <v>0</v>
      </c>
      <c r="N219" s="8">
        <v>214</v>
      </c>
      <c r="O219">
        <v>0</v>
      </c>
      <c r="P219" s="25">
        <v>0.125</v>
      </c>
      <c r="S219">
        <v>0</v>
      </c>
      <c r="T219">
        <v>1.5127E-2</v>
      </c>
      <c r="U219">
        <v>1</v>
      </c>
      <c r="V219">
        <v>0</v>
      </c>
      <c r="W219">
        <v>0</v>
      </c>
      <c r="X219">
        <v>0</v>
      </c>
      <c r="Y219">
        <v>1</v>
      </c>
      <c r="Z219">
        <v>1</v>
      </c>
      <c r="AA219">
        <v>0</v>
      </c>
      <c r="AB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</row>
    <row r="220" spans="1:55" ht="19" x14ac:dyDescent="0.25">
      <c r="A220" s="18" t="str">
        <f>LOOKUP(N220,Names!A:A,Names!B:B)</f>
        <v>Newell, Miss. Madeleine</v>
      </c>
      <c r="B220" s="5" t="str">
        <f>INDEX(U$4:V$4,MATCH(1,U220:V220,0))</f>
        <v>Female</v>
      </c>
      <c r="C220" s="5" t="str">
        <f>INDEX(W$4:BC$4,MATCH(1,W220:BC220,0))</f>
        <v>1st</v>
      </c>
      <c r="D220" s="5" t="str">
        <f>INDEX(Z$4:AB$4,MATCH(1,Z220:AB220,0))</f>
        <v>Cherbourg</v>
      </c>
      <c r="E220" s="16" t="str">
        <f>INDEX(AD$4:BC$4,MATCH(1,AD220:BC220,0))</f>
        <v>M</v>
      </c>
      <c r="F220" s="11">
        <f>1-G220</f>
        <v>0</v>
      </c>
      <c r="G220" s="14">
        <v>1</v>
      </c>
      <c r="H220">
        <v>1</v>
      </c>
      <c r="I220">
        <v>1</v>
      </c>
      <c r="J220">
        <f>IF($I220,IF($G220,1,0),0)</f>
        <v>1</v>
      </c>
      <c r="K220">
        <f>IF($I220,IF($G220=0,1,0),0)</f>
        <v>0</v>
      </c>
      <c r="L220">
        <f>IF($I220=0,IF($G220,1,0),0)</f>
        <v>0</v>
      </c>
      <c r="M220">
        <f>IF($I220=0,IF($G220=0,1,0),0)</f>
        <v>0</v>
      </c>
      <c r="N220" s="8">
        <v>215</v>
      </c>
      <c r="O220">
        <v>0.38750000000000001</v>
      </c>
      <c r="P220" s="25">
        <v>0.125</v>
      </c>
      <c r="S220">
        <v>0</v>
      </c>
      <c r="T220">
        <v>0.22109799999999999</v>
      </c>
      <c r="U220">
        <v>0</v>
      </c>
      <c r="V220">
        <v>1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</row>
    <row r="221" spans="1:55" ht="19" x14ac:dyDescent="0.25">
      <c r="A221" s="18" t="str">
        <f>LOOKUP(N221,Names!A:A,Names!B:B)</f>
        <v>Honkanen, Miss. Eliina</v>
      </c>
      <c r="B221" s="5" t="str">
        <f>INDEX(U$4:V$4,MATCH(1,U221:V221,0))</f>
        <v>Female</v>
      </c>
      <c r="C221" s="5" t="str">
        <f>INDEX(W$4:BC$4,MATCH(1,W221:BC221,0))</f>
        <v>3rd</v>
      </c>
      <c r="D221" s="5" t="str">
        <f>INDEX(Z$4:AB$4,MATCH(1,Z221:AB221,0))</f>
        <v>Southhampton</v>
      </c>
      <c r="E221" s="16" t="str">
        <f>INDEX(AD$4:BC$4,MATCH(1,AD221:BC221,0))</f>
        <v>E</v>
      </c>
      <c r="F221" s="11">
        <f>1-G221</f>
        <v>0</v>
      </c>
      <c r="G221" s="14">
        <v>1</v>
      </c>
      <c r="H221">
        <v>1</v>
      </c>
      <c r="I221">
        <v>1</v>
      </c>
      <c r="J221">
        <f>IF($I221,IF($G221,1,0),0)</f>
        <v>1</v>
      </c>
      <c r="K221">
        <f>IF($I221,IF($G221=0,1,0),0)</f>
        <v>0</v>
      </c>
      <c r="L221">
        <f>IF($I221=0,IF($G221,1,0),0)</f>
        <v>0</v>
      </c>
      <c r="M221">
        <f>IF($I221=0,IF($G221=0,1,0),0)</f>
        <v>0</v>
      </c>
      <c r="N221" s="8">
        <v>216</v>
      </c>
      <c r="O221">
        <v>0.33750000000000002</v>
      </c>
      <c r="P221" s="25">
        <v>0</v>
      </c>
      <c r="S221">
        <v>0</v>
      </c>
      <c r="T221">
        <v>1.5469E-2</v>
      </c>
      <c r="U221">
        <v>0</v>
      </c>
      <c r="V221">
        <v>1</v>
      </c>
      <c r="W221">
        <v>0</v>
      </c>
      <c r="X221">
        <v>0</v>
      </c>
      <c r="Y221">
        <v>1</v>
      </c>
      <c r="Z221">
        <v>0</v>
      </c>
      <c r="AA221">
        <v>1</v>
      </c>
      <c r="AB221">
        <v>0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</row>
    <row r="222" spans="1:55" ht="19" x14ac:dyDescent="0.25">
      <c r="A222" s="18" t="str">
        <f>LOOKUP(N222,Names!A:A,Names!B:B)</f>
        <v>Jacobsohn, Mr. Sidney Samuel</v>
      </c>
      <c r="B222" s="5" t="str">
        <f>INDEX(U$4:V$4,MATCH(1,U222:V222,0))</f>
        <v>Male</v>
      </c>
      <c r="C222" s="5" t="str">
        <f>INDEX(W$4:BC$4,MATCH(1,W222:BC222,0))</f>
        <v>2nd</v>
      </c>
      <c r="D222" s="5" t="str">
        <f>INDEX(Z$4:AB$4,MATCH(1,Z222:AB222,0))</f>
        <v>Southhampton</v>
      </c>
      <c r="E222" s="16" t="str">
        <f>INDEX(AD$4:BC$4,MATCH(1,AD222:BC222,0))</f>
        <v>S</v>
      </c>
      <c r="F222" s="11">
        <f>1-G222</f>
        <v>1</v>
      </c>
      <c r="G222" s="14">
        <v>0</v>
      </c>
      <c r="H222">
        <v>0</v>
      </c>
      <c r="I222">
        <v>1</v>
      </c>
      <c r="J222">
        <f>IF($I222,IF($G222,1,0),0)</f>
        <v>0</v>
      </c>
      <c r="K222">
        <f>IF($I222,IF($G222=0,1,0),0)</f>
        <v>1</v>
      </c>
      <c r="L222">
        <f>IF($I222=0,IF($G222,1,0),0)</f>
        <v>0</v>
      </c>
      <c r="M222">
        <f>IF($I222=0,IF($G222=0,1,0),0)</f>
        <v>0</v>
      </c>
      <c r="N222" s="8">
        <v>217</v>
      </c>
      <c r="O222">
        <v>0.52500000000000002</v>
      </c>
      <c r="P222" s="25">
        <v>0.125</v>
      </c>
      <c r="S222">
        <v>0</v>
      </c>
      <c r="T222">
        <v>5.2699999999999997E-2</v>
      </c>
      <c r="U222">
        <v>1</v>
      </c>
      <c r="V222">
        <v>0</v>
      </c>
      <c r="W222">
        <v>0</v>
      </c>
      <c r="X222">
        <v>1</v>
      </c>
      <c r="Y222">
        <v>0</v>
      </c>
      <c r="Z222">
        <v>0</v>
      </c>
      <c r="AA222">
        <v>1</v>
      </c>
      <c r="AB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</row>
    <row r="223" spans="1:55" ht="19" x14ac:dyDescent="0.25">
      <c r="A223" s="18" t="str">
        <f>LOOKUP(N223,Names!A:A,Names!B:B)</f>
        <v>Bazzani, Miss. Albina</v>
      </c>
      <c r="B223" s="5" t="str">
        <f>INDEX(U$4:V$4,MATCH(1,U223:V223,0))</f>
        <v>Female</v>
      </c>
      <c r="C223" s="5" t="str">
        <f>INDEX(W$4:BC$4,MATCH(1,W223:BC223,0))</f>
        <v>1st</v>
      </c>
      <c r="D223" s="5" t="str">
        <f>INDEX(Z$4:AB$4,MATCH(1,Z223:AB223,0))</f>
        <v>Cherbourg</v>
      </c>
      <c r="E223" s="16" t="str">
        <f>INDEX(AD$4:BC$4,MATCH(1,AD223:BC223,0))</f>
        <v>A</v>
      </c>
      <c r="F223" s="11">
        <f>1-G223</f>
        <v>0</v>
      </c>
      <c r="G223" s="14">
        <v>1</v>
      </c>
      <c r="H223">
        <v>1</v>
      </c>
      <c r="I223">
        <v>1</v>
      </c>
      <c r="J223">
        <f>IF($I223,IF($G223,1,0),0)</f>
        <v>1</v>
      </c>
      <c r="K223">
        <f>IF($I223,IF($G223=0,1,0),0)</f>
        <v>0</v>
      </c>
      <c r="L223">
        <f>IF($I223=0,IF($G223,1,0),0)</f>
        <v>0</v>
      </c>
      <c r="M223">
        <f>IF($I223=0,IF($G223=0,1,0),0)</f>
        <v>0</v>
      </c>
      <c r="N223" s="8">
        <v>218</v>
      </c>
      <c r="O223">
        <v>0.4</v>
      </c>
      <c r="P223" s="25">
        <v>0</v>
      </c>
      <c r="S223">
        <v>0</v>
      </c>
      <c r="T223">
        <v>0.14891099999999999</v>
      </c>
      <c r="U223">
        <v>0</v>
      </c>
      <c r="V223">
        <v>1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1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</row>
    <row r="224" spans="1:55" ht="19" x14ac:dyDescent="0.25">
      <c r="A224" s="18" t="str">
        <f>LOOKUP(N224,Names!A:A,Names!B:B)</f>
        <v>Harris, Mr. Walter</v>
      </c>
      <c r="B224" s="5" t="str">
        <f>INDEX(U$4:V$4,MATCH(1,U224:V224,0))</f>
        <v>Male</v>
      </c>
      <c r="C224" s="5" t="str">
        <f>INDEX(W$4:BC$4,MATCH(1,W224:BC224,0))</f>
        <v>2nd</v>
      </c>
      <c r="D224" s="5" t="str">
        <f>INDEX(Z$4:AB$4,MATCH(1,Z224:AB224,0))</f>
        <v>Southhampton</v>
      </c>
      <c r="E224" s="16" t="str">
        <f>INDEX(AD$4:BC$4,MATCH(1,AD224:BC224,0))</f>
        <v>W</v>
      </c>
      <c r="F224" s="11">
        <f>1-G224</f>
        <v>1</v>
      </c>
      <c r="G224" s="14">
        <v>0</v>
      </c>
      <c r="H224">
        <v>0</v>
      </c>
      <c r="I224">
        <v>1</v>
      </c>
      <c r="J224">
        <f>IF($I224,IF($G224,1,0),0)</f>
        <v>0</v>
      </c>
      <c r="K224">
        <f>IF($I224,IF($G224=0,1,0),0)</f>
        <v>1</v>
      </c>
      <c r="L224">
        <f>IF($I224=0,IF($G224,1,0),0)</f>
        <v>0</v>
      </c>
      <c r="M224">
        <f>IF($I224=0,IF($G224=0,1,0),0)</f>
        <v>0</v>
      </c>
      <c r="N224" s="8">
        <v>219</v>
      </c>
      <c r="O224">
        <v>0.375</v>
      </c>
      <c r="P224" s="25">
        <v>0</v>
      </c>
      <c r="S224">
        <v>0</v>
      </c>
      <c r="T224">
        <v>2.0494999999999999E-2</v>
      </c>
      <c r="U224">
        <v>1</v>
      </c>
      <c r="V224">
        <v>0</v>
      </c>
      <c r="W224">
        <v>0</v>
      </c>
      <c r="X224">
        <v>1</v>
      </c>
      <c r="Y224">
        <v>0</v>
      </c>
      <c r="Z224">
        <v>0</v>
      </c>
      <c r="AA224">
        <v>1</v>
      </c>
      <c r="AB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</row>
    <row r="225" spans="1:55" ht="19" x14ac:dyDescent="0.25">
      <c r="A225" s="18" t="str">
        <f>LOOKUP(N225,Names!A:A,Names!B:B)</f>
        <v>Sunderland, Mr. Victor Francis</v>
      </c>
      <c r="B225" s="5" t="str">
        <f>INDEX(U$4:V$4,MATCH(1,U225:V225,0))</f>
        <v>Male</v>
      </c>
      <c r="C225" s="5" t="str">
        <f>INDEX(W$4:BC$4,MATCH(1,W225:BC225,0))</f>
        <v>3rd</v>
      </c>
      <c r="D225" s="5" t="str">
        <f>INDEX(Z$4:AB$4,MATCH(1,Z225:AB225,0))</f>
        <v>Southhampton</v>
      </c>
      <c r="E225" s="16" t="str">
        <f>INDEX(AD$4:BC$4,MATCH(1,AD225:BC225,0))</f>
        <v>V</v>
      </c>
      <c r="F225" s="11">
        <f>1-G225</f>
        <v>0</v>
      </c>
      <c r="G225" s="14">
        <v>1</v>
      </c>
      <c r="H225">
        <v>0</v>
      </c>
      <c r="I225">
        <v>0</v>
      </c>
      <c r="J225">
        <f>IF($I225,IF($G225,1,0),0)</f>
        <v>0</v>
      </c>
      <c r="K225">
        <f>IF($I225,IF($G225=0,1,0),0)</f>
        <v>0</v>
      </c>
      <c r="L225">
        <f>IF($I225=0,IF($G225,1,0),0)</f>
        <v>1</v>
      </c>
      <c r="M225">
        <f>IF($I225=0,IF($G225=0,1,0),0)</f>
        <v>0</v>
      </c>
      <c r="N225" s="8">
        <v>220</v>
      </c>
      <c r="O225">
        <v>0.2</v>
      </c>
      <c r="P225" s="25">
        <v>0</v>
      </c>
      <c r="S225">
        <v>0</v>
      </c>
      <c r="T225">
        <v>1.5713000000000001E-2</v>
      </c>
      <c r="U225">
        <v>1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1</v>
      </c>
      <c r="AB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</row>
    <row r="226" spans="1:55" ht="19" x14ac:dyDescent="0.25">
      <c r="A226" s="18" t="str">
        <f>LOOKUP(N226,Names!A:A,Names!B:B)</f>
        <v>Bracken, Mr. James H</v>
      </c>
      <c r="B226" s="5" t="str">
        <f>INDEX(U$4:V$4,MATCH(1,U226:V226,0))</f>
        <v>Male</v>
      </c>
      <c r="C226" s="5" t="str">
        <f>INDEX(W$4:BC$4,MATCH(1,W226:BC226,0))</f>
        <v>2nd</v>
      </c>
      <c r="D226" s="5" t="str">
        <f>INDEX(Z$4:AB$4,MATCH(1,Z226:AB226,0))</f>
        <v>Southhampton</v>
      </c>
      <c r="E226" s="16" t="str">
        <f>INDEX(AD$4:BC$4,MATCH(1,AD226:BC226,0))</f>
        <v>J</v>
      </c>
      <c r="F226" s="11">
        <f>1-G226</f>
        <v>1</v>
      </c>
      <c r="G226" s="14">
        <v>0</v>
      </c>
      <c r="H226">
        <v>0</v>
      </c>
      <c r="I226">
        <v>1</v>
      </c>
      <c r="J226">
        <f>IF($I226,IF($G226,1,0),0)</f>
        <v>0</v>
      </c>
      <c r="K226">
        <f>IF($I226,IF($G226=0,1,0),0)</f>
        <v>1</v>
      </c>
      <c r="L226">
        <f>IF($I226=0,IF($G226,1,0),0)</f>
        <v>0</v>
      </c>
      <c r="M226">
        <f>IF($I226=0,IF($G226=0,1,0),0)</f>
        <v>0</v>
      </c>
      <c r="N226" s="8">
        <v>221</v>
      </c>
      <c r="O226">
        <v>0.33750000000000002</v>
      </c>
      <c r="P226" s="25">
        <v>0</v>
      </c>
      <c r="S226">
        <v>0</v>
      </c>
      <c r="T226">
        <v>2.5374000000000001E-2</v>
      </c>
      <c r="U226">
        <v>1</v>
      </c>
      <c r="V226">
        <v>0</v>
      </c>
      <c r="W226">
        <v>0</v>
      </c>
      <c r="X226">
        <v>1</v>
      </c>
      <c r="Y226">
        <v>0</v>
      </c>
      <c r="Z226">
        <v>0</v>
      </c>
      <c r="AA226">
        <v>1</v>
      </c>
      <c r="AB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</row>
    <row r="227" spans="1:55" ht="19" x14ac:dyDescent="0.25">
      <c r="A227" s="18" t="str">
        <f>LOOKUP(N227,Names!A:A,Names!B:B)</f>
        <v>Green, Mr. George Henry</v>
      </c>
      <c r="B227" s="5" t="str">
        <f>INDEX(U$4:V$4,MATCH(1,U227:V227,0))</f>
        <v>Male</v>
      </c>
      <c r="C227" s="5" t="str">
        <f>INDEX(W$4:BC$4,MATCH(1,W227:BC227,0))</f>
        <v>3rd</v>
      </c>
      <c r="D227" s="5" t="str">
        <f>INDEX(Z$4:AB$4,MATCH(1,Z227:AB227,0))</f>
        <v>Southhampton</v>
      </c>
      <c r="E227" s="16" t="str">
        <f>INDEX(AD$4:BC$4,MATCH(1,AD227:BC227,0))</f>
        <v>G</v>
      </c>
      <c r="F227" s="11">
        <f>1-G227</f>
        <v>1</v>
      </c>
      <c r="G227" s="14">
        <v>0</v>
      </c>
      <c r="H227">
        <v>0</v>
      </c>
      <c r="I227">
        <v>1</v>
      </c>
      <c r="J227">
        <f>IF($I227,IF($G227,1,0),0)</f>
        <v>0</v>
      </c>
      <c r="K227">
        <f>IF($I227,IF($G227=0,1,0),0)</f>
        <v>1</v>
      </c>
      <c r="L227">
        <f>IF($I227=0,IF($G227,1,0),0)</f>
        <v>0</v>
      </c>
      <c r="M227">
        <f>IF($I227=0,IF($G227=0,1,0),0)</f>
        <v>0</v>
      </c>
      <c r="N227" s="8">
        <v>222</v>
      </c>
      <c r="O227">
        <v>0.63749999999999996</v>
      </c>
      <c r="P227" s="25">
        <v>0</v>
      </c>
      <c r="S227">
        <v>0</v>
      </c>
      <c r="T227">
        <v>1.5713000000000001E-2</v>
      </c>
      <c r="U227">
        <v>1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1</v>
      </c>
      <c r="AB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</row>
    <row r="228" spans="1:55" ht="19" x14ac:dyDescent="0.25">
      <c r="A228" s="18" t="str">
        <f>LOOKUP(N228,Names!A:A,Names!B:B)</f>
        <v>Nenkoff, Mr. Christo</v>
      </c>
      <c r="B228" s="5" t="str">
        <f>INDEX(U$4:V$4,MATCH(1,U228:V228,0))</f>
        <v>Male</v>
      </c>
      <c r="C228" s="5" t="str">
        <f>INDEX(W$4:BC$4,MATCH(1,W228:BC228,0))</f>
        <v>3rd</v>
      </c>
      <c r="D228" s="5" t="str">
        <f>INDEX(Z$4:AB$4,MATCH(1,Z228:AB228,0))</f>
        <v>Southhampton</v>
      </c>
      <c r="E228" s="16" t="str">
        <f>INDEX(AD$4:BC$4,MATCH(1,AD228:BC228,0))</f>
        <v>C</v>
      </c>
      <c r="F228" s="11">
        <f>1-G228</f>
        <v>1</v>
      </c>
      <c r="G228" s="14">
        <v>0</v>
      </c>
      <c r="H228">
        <v>0</v>
      </c>
      <c r="I228">
        <v>1</v>
      </c>
      <c r="J228">
        <f>IF($I228,IF($G228,1,0),0)</f>
        <v>0</v>
      </c>
      <c r="K228">
        <f>IF($I228,IF($G228=0,1,0),0)</f>
        <v>1</v>
      </c>
      <c r="L228">
        <f>IF($I228=0,IF($G228,1,0),0)</f>
        <v>0</v>
      </c>
      <c r="M228">
        <f>IF($I228=0,IF($G228=0,1,0),0)</f>
        <v>0</v>
      </c>
      <c r="N228" s="8">
        <v>223</v>
      </c>
      <c r="O228">
        <v>0</v>
      </c>
      <c r="P228" s="25">
        <v>0</v>
      </c>
      <c r="S228">
        <v>0</v>
      </c>
      <c r="T228">
        <v>1.5412E-2</v>
      </c>
      <c r="U228">
        <v>1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1</v>
      </c>
      <c r="AB228">
        <v>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</row>
    <row r="229" spans="1:55" ht="19" x14ac:dyDescent="0.25">
      <c r="A229" s="18" t="str">
        <f>LOOKUP(N229,Names!A:A,Names!B:B)</f>
        <v>Hoyt, Mr. Frederick Maxfield</v>
      </c>
      <c r="B229" s="5" t="str">
        <f>INDEX(U$4:V$4,MATCH(1,U229:V229,0))</f>
        <v>Male</v>
      </c>
      <c r="C229" s="5" t="str">
        <f>INDEX(W$4:BC$4,MATCH(1,W229:BC229,0))</f>
        <v>1st</v>
      </c>
      <c r="D229" s="5" t="str">
        <f>INDEX(Z$4:AB$4,MATCH(1,Z229:AB229,0))</f>
        <v>Southhampton</v>
      </c>
      <c r="E229" s="16" t="str">
        <f>INDEX(AD$4:BC$4,MATCH(1,AD229:BC229,0))</f>
        <v>F</v>
      </c>
      <c r="F229" s="11">
        <f>1-G229</f>
        <v>0</v>
      </c>
      <c r="G229" s="14">
        <v>1</v>
      </c>
      <c r="H229">
        <v>0</v>
      </c>
      <c r="I229">
        <v>0</v>
      </c>
      <c r="J229">
        <f>IF($I229,IF($G229,1,0),0)</f>
        <v>0</v>
      </c>
      <c r="K229">
        <f>IF($I229,IF($G229=0,1,0),0)</f>
        <v>0</v>
      </c>
      <c r="L229">
        <f>IF($I229=0,IF($G229,1,0),0)</f>
        <v>1</v>
      </c>
      <c r="M229">
        <f>IF($I229=0,IF($G229=0,1,0),0)</f>
        <v>0</v>
      </c>
      <c r="N229" s="8">
        <v>224</v>
      </c>
      <c r="O229">
        <v>0.47499999999999998</v>
      </c>
      <c r="P229" s="25">
        <v>0.125</v>
      </c>
      <c r="S229">
        <v>0</v>
      </c>
      <c r="T229">
        <v>0.17566799999999999</v>
      </c>
      <c r="U229">
        <v>1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1</v>
      </c>
      <c r="AB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</row>
    <row r="230" spans="1:55" ht="19" x14ac:dyDescent="0.25">
      <c r="A230" s="18" t="str">
        <f>LOOKUP(N230,Names!A:A,Names!B:B)</f>
        <v>Berglund, Mr. Karl Ivar Sven</v>
      </c>
      <c r="B230" s="5" t="str">
        <f>INDEX(U$4:V$4,MATCH(1,U230:V230,0))</f>
        <v>Male</v>
      </c>
      <c r="C230" s="5" t="str">
        <f>INDEX(W$4:BC$4,MATCH(1,W230:BC230,0))</f>
        <v>3rd</v>
      </c>
      <c r="D230" s="5" t="str">
        <f>INDEX(Z$4:AB$4,MATCH(1,Z230:AB230,0))</f>
        <v>Southhampton</v>
      </c>
      <c r="E230" s="16" t="str">
        <f>INDEX(AD$4:BC$4,MATCH(1,AD230:BC230,0))</f>
        <v>K</v>
      </c>
      <c r="F230" s="11">
        <f>1-G230</f>
        <v>1</v>
      </c>
      <c r="G230" s="14">
        <v>0</v>
      </c>
      <c r="H230">
        <v>0</v>
      </c>
      <c r="I230">
        <v>1</v>
      </c>
      <c r="J230">
        <f>IF($I230,IF($G230,1,0),0)</f>
        <v>0</v>
      </c>
      <c r="K230">
        <f>IF($I230,IF($G230=0,1,0),0)</f>
        <v>1</v>
      </c>
      <c r="L230">
        <f>IF($I230=0,IF($G230,1,0),0)</f>
        <v>0</v>
      </c>
      <c r="M230">
        <f>IF($I230=0,IF($G230=0,1,0),0)</f>
        <v>0</v>
      </c>
      <c r="N230" s="8">
        <v>225</v>
      </c>
      <c r="O230">
        <v>0.27500000000000002</v>
      </c>
      <c r="P230" s="25">
        <v>0</v>
      </c>
      <c r="S230">
        <v>0</v>
      </c>
      <c r="T230">
        <v>1.8249999999999999E-2</v>
      </c>
      <c r="U230">
        <v>1</v>
      </c>
      <c r="V230">
        <v>0</v>
      </c>
      <c r="W230">
        <v>0</v>
      </c>
      <c r="X230">
        <v>0</v>
      </c>
      <c r="Y230">
        <v>1</v>
      </c>
      <c r="Z230">
        <v>0</v>
      </c>
      <c r="AA230">
        <v>1</v>
      </c>
      <c r="AB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</row>
    <row r="231" spans="1:55" ht="19" x14ac:dyDescent="0.25">
      <c r="A231" s="18" t="str">
        <f>LOOKUP(N231,Names!A:A,Names!B:B)</f>
        <v>Mellors, Mr. William John</v>
      </c>
      <c r="B231" s="5" t="str">
        <f>INDEX(U$4:V$4,MATCH(1,U231:V231,0))</f>
        <v>Male</v>
      </c>
      <c r="C231" s="5" t="str">
        <f>INDEX(W$4:BC$4,MATCH(1,W231:BC231,0))</f>
        <v>2nd</v>
      </c>
      <c r="D231" s="5" t="str">
        <f>INDEX(Z$4:AB$4,MATCH(1,Z231:AB231,0))</f>
        <v>Southhampton</v>
      </c>
      <c r="E231" s="16" t="str">
        <f>INDEX(AD$4:BC$4,MATCH(1,AD231:BC231,0))</f>
        <v>W</v>
      </c>
      <c r="F231" s="11">
        <f>1-G231</f>
        <v>0</v>
      </c>
      <c r="G231" s="14">
        <v>1</v>
      </c>
      <c r="H231">
        <v>0</v>
      </c>
      <c r="I231">
        <v>0</v>
      </c>
      <c r="J231">
        <f>IF($I231,IF($G231,1,0),0)</f>
        <v>0</v>
      </c>
      <c r="K231">
        <f>IF($I231,IF($G231=0,1,0),0)</f>
        <v>0</v>
      </c>
      <c r="L231">
        <f>IF($I231=0,IF($G231,1,0),0)</f>
        <v>1</v>
      </c>
      <c r="M231">
        <f>IF($I231=0,IF($G231=0,1,0),0)</f>
        <v>0</v>
      </c>
      <c r="N231" s="8">
        <v>226</v>
      </c>
      <c r="O231">
        <v>0.23749999999999999</v>
      </c>
      <c r="P231" s="25">
        <v>0</v>
      </c>
      <c r="S231">
        <v>0</v>
      </c>
      <c r="T231">
        <v>2.0494999999999999E-2</v>
      </c>
      <c r="U231">
        <v>1</v>
      </c>
      <c r="V231">
        <v>0</v>
      </c>
      <c r="W231">
        <v>0</v>
      </c>
      <c r="X231">
        <v>1</v>
      </c>
      <c r="Y231">
        <v>0</v>
      </c>
      <c r="Z231">
        <v>0</v>
      </c>
      <c r="AA231">
        <v>1</v>
      </c>
      <c r="AB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1</v>
      </c>
      <c r="BA231">
        <v>0</v>
      </c>
      <c r="BB231">
        <v>0</v>
      </c>
      <c r="BC231">
        <v>0</v>
      </c>
    </row>
    <row r="232" spans="1:55" ht="19" x14ac:dyDescent="0.25">
      <c r="A232" s="18" t="str">
        <f>LOOKUP(N232,Names!A:A,Names!B:B)</f>
        <v>Lovell, Mr. John Hall ("Henry")</v>
      </c>
      <c r="B232" s="5" t="str">
        <f>INDEX(U$4:V$4,MATCH(1,U232:V232,0))</f>
        <v>Male</v>
      </c>
      <c r="C232" s="5" t="str">
        <f>INDEX(W$4:BC$4,MATCH(1,W232:BC232,0))</f>
        <v>3rd</v>
      </c>
      <c r="D232" s="5" t="str">
        <f>INDEX(Z$4:AB$4,MATCH(1,Z232:AB232,0))</f>
        <v>Southhampton</v>
      </c>
      <c r="E232" s="16" t="str">
        <f>INDEX(AD$4:BC$4,MATCH(1,AD232:BC232,0))</f>
        <v>J</v>
      </c>
      <c r="F232" s="11">
        <f>1-G232</f>
        <v>1</v>
      </c>
      <c r="G232" s="14">
        <v>0</v>
      </c>
      <c r="H232">
        <v>0</v>
      </c>
      <c r="I232">
        <v>1</v>
      </c>
      <c r="J232">
        <f>IF($I232,IF($G232,1,0),0)</f>
        <v>0</v>
      </c>
      <c r="K232">
        <f>IF($I232,IF($G232=0,1,0),0)</f>
        <v>1</v>
      </c>
      <c r="L232">
        <f>IF($I232=0,IF($G232,1,0),0)</f>
        <v>0</v>
      </c>
      <c r="M232">
        <f>IF($I232=0,IF($G232=0,1,0),0)</f>
        <v>0</v>
      </c>
      <c r="N232" s="8">
        <v>227</v>
      </c>
      <c r="O232">
        <v>0.25624999999999998</v>
      </c>
      <c r="P232" s="25">
        <v>0</v>
      </c>
      <c r="S232">
        <v>0</v>
      </c>
      <c r="T232">
        <v>1.4151E-2</v>
      </c>
      <c r="U232">
        <v>1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1</v>
      </c>
      <c r="AB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1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</row>
    <row r="233" spans="1:55" ht="19" x14ac:dyDescent="0.25">
      <c r="A233" s="18" t="str">
        <f>LOOKUP(N233,Names!A:A,Names!B:B)</f>
        <v>Fahlstrom, Mr. Arne Jonas</v>
      </c>
      <c r="B233" s="5" t="str">
        <f>INDEX(U$4:V$4,MATCH(1,U233:V233,0))</f>
        <v>Male</v>
      </c>
      <c r="C233" s="5" t="str">
        <f>INDEX(W$4:BC$4,MATCH(1,W233:BC233,0))</f>
        <v>2nd</v>
      </c>
      <c r="D233" s="5" t="str">
        <f>INDEX(Z$4:AB$4,MATCH(1,Z233:AB233,0))</f>
        <v>Southhampton</v>
      </c>
      <c r="E233" s="16" t="str">
        <f>INDEX(AD$4:BC$4,MATCH(1,AD233:BC233,0))</f>
        <v>A</v>
      </c>
      <c r="F233" s="11">
        <f>1-G233</f>
        <v>1</v>
      </c>
      <c r="G233" s="14">
        <v>0</v>
      </c>
      <c r="H233">
        <v>0</v>
      </c>
      <c r="I233">
        <v>1</v>
      </c>
      <c r="J233">
        <f>IF($I233,IF($G233,1,0),0)</f>
        <v>0</v>
      </c>
      <c r="K233">
        <f>IF($I233,IF($G233=0,1,0),0)</f>
        <v>1</v>
      </c>
      <c r="L233">
        <f>IF($I233=0,IF($G233,1,0),0)</f>
        <v>0</v>
      </c>
      <c r="M233">
        <f>IF($I233=0,IF($G233=0,1,0),0)</f>
        <v>0</v>
      </c>
      <c r="N233" s="8">
        <v>228</v>
      </c>
      <c r="O233">
        <v>0.22500000000000001</v>
      </c>
      <c r="P233" s="25">
        <v>0</v>
      </c>
      <c r="S233">
        <v>0</v>
      </c>
      <c r="T233">
        <v>2.5374000000000001E-2</v>
      </c>
      <c r="U233">
        <v>1</v>
      </c>
      <c r="V233">
        <v>0</v>
      </c>
      <c r="W233">
        <v>0</v>
      </c>
      <c r="X233">
        <v>1</v>
      </c>
      <c r="Y233">
        <v>0</v>
      </c>
      <c r="Z233">
        <v>0</v>
      </c>
      <c r="AA233">
        <v>1</v>
      </c>
      <c r="AB233">
        <v>0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</row>
    <row r="234" spans="1:55" ht="19" x14ac:dyDescent="0.25">
      <c r="A234" s="18" t="str">
        <f>LOOKUP(N234,Names!A:A,Names!B:B)</f>
        <v>Lefebre, Miss. Mathilde</v>
      </c>
      <c r="B234" s="5" t="str">
        <f>INDEX(U$4:V$4,MATCH(1,U234:V234,0))</f>
        <v>Female</v>
      </c>
      <c r="C234" s="5" t="str">
        <f>INDEX(W$4:BC$4,MATCH(1,W234:BC234,0))</f>
        <v>3rd</v>
      </c>
      <c r="D234" s="5" t="str">
        <f>INDEX(Z$4:AB$4,MATCH(1,Z234:AB234,0))</f>
        <v>Southhampton</v>
      </c>
      <c r="E234" s="16" t="str">
        <f>INDEX(AD$4:BC$4,MATCH(1,AD234:BC234,0))</f>
        <v>M</v>
      </c>
      <c r="F234" s="11">
        <f>1-G234</f>
        <v>1</v>
      </c>
      <c r="G234" s="14">
        <v>0</v>
      </c>
      <c r="H234">
        <v>0</v>
      </c>
      <c r="I234">
        <v>1</v>
      </c>
      <c r="J234">
        <f>IF($I234,IF($G234,1,0),0)</f>
        <v>0</v>
      </c>
      <c r="K234">
        <f>IF($I234,IF($G234=0,1,0),0)</f>
        <v>1</v>
      </c>
      <c r="L234">
        <f>IF($I234=0,IF($G234,1,0),0)</f>
        <v>0</v>
      </c>
      <c r="M234">
        <f>IF($I234=0,IF($G234=0,1,0),0)</f>
        <v>0</v>
      </c>
      <c r="N234" s="8">
        <v>229</v>
      </c>
      <c r="O234">
        <v>0</v>
      </c>
      <c r="P234" s="25">
        <v>0.375</v>
      </c>
      <c r="S234">
        <v>0.16666700000000001</v>
      </c>
      <c r="T234">
        <v>4.9708000000000002E-2</v>
      </c>
      <c r="U234">
        <v>0</v>
      </c>
      <c r="V234">
        <v>1</v>
      </c>
      <c r="W234">
        <v>0</v>
      </c>
      <c r="X234">
        <v>0</v>
      </c>
      <c r="Y234">
        <v>1</v>
      </c>
      <c r="Z234">
        <v>0</v>
      </c>
      <c r="AA234">
        <v>1</v>
      </c>
      <c r="AB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1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</row>
    <row r="235" spans="1:55" ht="19" x14ac:dyDescent="0.25">
      <c r="A235" s="18" t="str">
        <f>LOOKUP(N235,Names!A:A,Names!B:B)</f>
        <v>Harris, Mrs. Henry Birkhardt (Irene Wallach)</v>
      </c>
      <c r="B235" s="5" t="str">
        <f>INDEX(U$4:V$4,MATCH(1,U235:V235,0))</f>
        <v>Female</v>
      </c>
      <c r="C235" s="5" t="str">
        <f>INDEX(W$4:BC$4,MATCH(1,W235:BC235,0))</f>
        <v>1st</v>
      </c>
      <c r="D235" s="5" t="str">
        <f>INDEX(Z$4:AB$4,MATCH(1,Z235:AB235,0))</f>
        <v>Southhampton</v>
      </c>
      <c r="E235" s="16" t="str">
        <f>INDEX(AD$4:BC$4,MATCH(1,AD235:BC235,0))</f>
        <v>H</v>
      </c>
      <c r="F235" s="11">
        <f>1-G235</f>
        <v>0</v>
      </c>
      <c r="G235" s="14">
        <v>1</v>
      </c>
      <c r="H235">
        <v>1</v>
      </c>
      <c r="I235">
        <v>1</v>
      </c>
      <c r="J235">
        <f>IF($I235,IF($G235,1,0),0)</f>
        <v>1</v>
      </c>
      <c r="K235">
        <f>IF($I235,IF($G235=0,1,0),0)</f>
        <v>0</v>
      </c>
      <c r="L235">
        <f>IF($I235=0,IF($G235,1,0),0)</f>
        <v>0</v>
      </c>
      <c r="M235">
        <f>IF($I235=0,IF($G235=0,1,0),0)</f>
        <v>0</v>
      </c>
      <c r="N235" s="8">
        <v>230</v>
      </c>
      <c r="O235">
        <v>0.4375</v>
      </c>
      <c r="P235" s="25">
        <v>0.125</v>
      </c>
      <c r="S235">
        <v>0</v>
      </c>
      <c r="T235">
        <v>0.16293199999999999</v>
      </c>
      <c r="U235">
        <v>0</v>
      </c>
      <c r="V235">
        <v>1</v>
      </c>
      <c r="W235">
        <v>1</v>
      </c>
      <c r="X235">
        <v>0</v>
      </c>
      <c r="Y235">
        <v>0</v>
      </c>
      <c r="Z235">
        <v>0</v>
      </c>
      <c r="AA235">
        <v>1</v>
      </c>
      <c r="AB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</row>
    <row r="236" spans="1:55" ht="19" x14ac:dyDescent="0.25">
      <c r="A236" s="18" t="str">
        <f>LOOKUP(N236,Names!A:A,Names!B:B)</f>
        <v>Larsson, Mr. Bengt Edvin</v>
      </c>
      <c r="B236" s="5" t="str">
        <f>INDEX(U$4:V$4,MATCH(1,U236:V236,0))</f>
        <v>Male</v>
      </c>
      <c r="C236" s="5" t="str">
        <f>INDEX(W$4:BC$4,MATCH(1,W236:BC236,0))</f>
        <v>3rd</v>
      </c>
      <c r="D236" s="5" t="str">
        <f>INDEX(Z$4:AB$4,MATCH(1,Z236:AB236,0))</f>
        <v>Southhampton</v>
      </c>
      <c r="E236" s="16" t="str">
        <f>INDEX(AD$4:BC$4,MATCH(1,AD236:BC236,0))</f>
        <v>B</v>
      </c>
      <c r="F236" s="11">
        <f>1-G236</f>
        <v>1</v>
      </c>
      <c r="G236" s="14">
        <v>0</v>
      </c>
      <c r="H236">
        <v>0</v>
      </c>
      <c r="I236">
        <v>1</v>
      </c>
      <c r="J236">
        <f>IF($I236,IF($G236,1,0),0)</f>
        <v>0</v>
      </c>
      <c r="K236">
        <f>IF($I236,IF($G236=0,1,0),0)</f>
        <v>1</v>
      </c>
      <c r="L236">
        <f>IF($I236=0,IF($G236,1,0),0)</f>
        <v>0</v>
      </c>
      <c r="M236">
        <f>IF($I236=0,IF($G236=0,1,0),0)</f>
        <v>0</v>
      </c>
      <c r="N236" s="8">
        <v>231</v>
      </c>
      <c r="O236">
        <v>0.36249999999999999</v>
      </c>
      <c r="P236" s="25">
        <v>0</v>
      </c>
      <c r="S236">
        <v>0</v>
      </c>
      <c r="T236">
        <v>1.5176E-2</v>
      </c>
      <c r="U236">
        <v>1</v>
      </c>
      <c r="V236">
        <v>0</v>
      </c>
      <c r="W236">
        <v>0</v>
      </c>
      <c r="X236">
        <v>0</v>
      </c>
      <c r="Y236">
        <v>1</v>
      </c>
      <c r="Z236">
        <v>0</v>
      </c>
      <c r="AA236">
        <v>1</v>
      </c>
      <c r="AB236">
        <v>0</v>
      </c>
      <c r="AD236">
        <v>0</v>
      </c>
      <c r="AE236">
        <v>1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</row>
    <row r="237" spans="1:55" ht="19" x14ac:dyDescent="0.25">
      <c r="A237" s="18" t="str">
        <f>LOOKUP(N237,Names!A:A,Names!B:B)</f>
        <v>Sjostedt, Mr. Ernst Adolf</v>
      </c>
      <c r="B237" s="5" t="str">
        <f>INDEX(U$4:V$4,MATCH(1,U237:V237,0))</f>
        <v>Male</v>
      </c>
      <c r="C237" s="5" t="str">
        <f>INDEX(W$4:BC$4,MATCH(1,W237:BC237,0))</f>
        <v>2nd</v>
      </c>
      <c r="D237" s="5" t="str">
        <f>INDEX(Z$4:AB$4,MATCH(1,Z237:AB237,0))</f>
        <v>Southhampton</v>
      </c>
      <c r="E237" s="16" t="str">
        <f>INDEX(AD$4:BC$4,MATCH(1,AD237:BC237,0))</f>
        <v>E</v>
      </c>
      <c r="F237" s="11">
        <f>1-G237</f>
        <v>1</v>
      </c>
      <c r="G237" s="14">
        <v>0</v>
      </c>
      <c r="H237">
        <v>0</v>
      </c>
      <c r="I237">
        <v>1</v>
      </c>
      <c r="J237">
        <f>IF($I237,IF($G237,1,0),0)</f>
        <v>0</v>
      </c>
      <c r="K237">
        <f>IF($I237,IF($G237=0,1,0),0)</f>
        <v>1</v>
      </c>
      <c r="L237">
        <f>IF($I237=0,IF($G237,1,0),0)</f>
        <v>0</v>
      </c>
      <c r="M237">
        <f>IF($I237=0,IF($G237=0,1,0),0)</f>
        <v>0</v>
      </c>
      <c r="N237" s="8">
        <v>232</v>
      </c>
      <c r="O237">
        <v>0.73750000000000004</v>
      </c>
      <c r="P237" s="25">
        <v>0</v>
      </c>
      <c r="S237">
        <v>0</v>
      </c>
      <c r="T237">
        <v>2.6349999999999998E-2</v>
      </c>
      <c r="U237">
        <v>1</v>
      </c>
      <c r="V237">
        <v>0</v>
      </c>
      <c r="W237">
        <v>0</v>
      </c>
      <c r="X237">
        <v>1</v>
      </c>
      <c r="Y237">
        <v>0</v>
      </c>
      <c r="Z237">
        <v>0</v>
      </c>
      <c r="AA237">
        <v>1</v>
      </c>
      <c r="AB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</row>
    <row r="238" spans="1:55" ht="19" x14ac:dyDescent="0.25">
      <c r="A238" s="18" t="str">
        <f>LOOKUP(N238,Names!A:A,Names!B:B)</f>
        <v>Asplund, Miss. Lillian Gertrud</v>
      </c>
      <c r="B238" s="5" t="str">
        <f>INDEX(U$4:V$4,MATCH(1,U238:V238,0))</f>
        <v>Female</v>
      </c>
      <c r="C238" s="5" t="str">
        <f>INDEX(W$4:BC$4,MATCH(1,W238:BC238,0))</f>
        <v>3rd</v>
      </c>
      <c r="D238" s="5" t="str">
        <f>INDEX(Z$4:AB$4,MATCH(1,Z238:AB238,0))</f>
        <v>Southhampton</v>
      </c>
      <c r="E238" s="16" t="str">
        <f>INDEX(AD$4:BC$4,MATCH(1,AD238:BC238,0))</f>
        <v>L</v>
      </c>
      <c r="F238" s="11">
        <f>1-G238</f>
        <v>0</v>
      </c>
      <c r="G238" s="14">
        <v>1</v>
      </c>
      <c r="H238">
        <v>1</v>
      </c>
      <c r="I238">
        <v>1</v>
      </c>
      <c r="J238">
        <f>IF($I238,IF($G238,1,0),0)</f>
        <v>1</v>
      </c>
      <c r="K238">
        <f>IF($I238,IF($G238=0,1,0),0)</f>
        <v>0</v>
      </c>
      <c r="L238">
        <f>IF($I238=0,IF($G238,1,0),0)</f>
        <v>0</v>
      </c>
      <c r="M238">
        <f>IF($I238=0,IF($G238=0,1,0),0)</f>
        <v>0</v>
      </c>
      <c r="N238" s="8">
        <v>233</v>
      </c>
      <c r="O238">
        <v>6.25E-2</v>
      </c>
      <c r="P238" s="25">
        <v>0.5</v>
      </c>
      <c r="S238">
        <v>0.33333299999999999</v>
      </c>
      <c r="T238">
        <v>6.1263999999999999E-2</v>
      </c>
      <c r="U238">
        <v>0</v>
      </c>
      <c r="V238">
        <v>1</v>
      </c>
      <c r="W238">
        <v>0</v>
      </c>
      <c r="X238">
        <v>0</v>
      </c>
      <c r="Y238">
        <v>1</v>
      </c>
      <c r="Z238">
        <v>0</v>
      </c>
      <c r="AA238">
        <v>1</v>
      </c>
      <c r="AB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</row>
    <row r="239" spans="1:55" ht="19" x14ac:dyDescent="0.25">
      <c r="A239" s="18" t="str">
        <f>LOOKUP(N239,Names!A:A,Names!B:B)</f>
        <v>Leyson, Mr. Robert William Norman</v>
      </c>
      <c r="B239" s="5" t="str">
        <f>INDEX(U$4:V$4,MATCH(1,U239:V239,0))</f>
        <v>Male</v>
      </c>
      <c r="C239" s="5" t="str">
        <f>INDEX(W$4:BC$4,MATCH(1,W239:BC239,0))</f>
        <v>2nd</v>
      </c>
      <c r="D239" s="5" t="str">
        <f>INDEX(Z$4:AB$4,MATCH(1,Z239:AB239,0))</f>
        <v>Southhampton</v>
      </c>
      <c r="E239" s="16" t="str">
        <f>INDEX(AD$4:BC$4,MATCH(1,AD239:BC239,0))</f>
        <v>R</v>
      </c>
      <c r="F239" s="11">
        <f>1-G239</f>
        <v>1</v>
      </c>
      <c r="G239" s="14">
        <v>0</v>
      </c>
      <c r="H239">
        <v>0</v>
      </c>
      <c r="I239">
        <v>1</v>
      </c>
      <c r="J239">
        <f>IF($I239,IF($G239,1,0),0)</f>
        <v>0</v>
      </c>
      <c r="K239">
        <f>IF($I239,IF($G239=0,1,0),0)</f>
        <v>1</v>
      </c>
      <c r="L239">
        <f>IF($I239=0,IF($G239,1,0),0)</f>
        <v>0</v>
      </c>
      <c r="M239">
        <f>IF($I239=0,IF($G239=0,1,0),0)</f>
        <v>0</v>
      </c>
      <c r="N239" s="8">
        <v>234</v>
      </c>
      <c r="O239">
        <v>0.3</v>
      </c>
      <c r="P239" s="25">
        <v>0</v>
      </c>
      <c r="S239">
        <v>0</v>
      </c>
      <c r="T239">
        <v>2.0494999999999999E-2</v>
      </c>
      <c r="U239">
        <v>1</v>
      </c>
      <c r="V239">
        <v>0</v>
      </c>
      <c r="W239">
        <v>0</v>
      </c>
      <c r="X239">
        <v>1</v>
      </c>
      <c r="Y239">
        <v>0</v>
      </c>
      <c r="Z239">
        <v>0</v>
      </c>
      <c r="AA239">
        <v>1</v>
      </c>
      <c r="AB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1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</row>
    <row r="240" spans="1:55" ht="19" x14ac:dyDescent="0.25">
      <c r="A240" s="18" t="str">
        <f>LOOKUP(N240,Names!A:A,Names!B:B)</f>
        <v>Harknett, Miss. Alice Phoebe</v>
      </c>
      <c r="B240" s="5" t="str">
        <f>INDEX(U$4:V$4,MATCH(1,U240:V240,0))</f>
        <v>Female</v>
      </c>
      <c r="C240" s="5" t="str">
        <f>INDEX(W$4:BC$4,MATCH(1,W240:BC240,0))</f>
        <v>3rd</v>
      </c>
      <c r="D240" s="5" t="str">
        <f>INDEX(Z$4:AB$4,MATCH(1,Z240:AB240,0))</f>
        <v>Southhampton</v>
      </c>
      <c r="E240" s="16" t="str">
        <f>INDEX(AD$4:BC$4,MATCH(1,AD240:BC240,0))</f>
        <v>A</v>
      </c>
      <c r="F240" s="11">
        <f>1-G240</f>
        <v>1</v>
      </c>
      <c r="G240" s="14">
        <v>0</v>
      </c>
      <c r="H240">
        <v>0</v>
      </c>
      <c r="I240">
        <v>1</v>
      </c>
      <c r="J240">
        <f>IF($I240,IF($G240,1,0),0)</f>
        <v>0</v>
      </c>
      <c r="K240">
        <f>IF($I240,IF($G240=0,1,0),0)</f>
        <v>1</v>
      </c>
      <c r="L240">
        <f>IF($I240=0,IF($G240,1,0),0)</f>
        <v>0</v>
      </c>
      <c r="M240">
        <f>IF($I240=0,IF($G240=0,1,0),0)</f>
        <v>0</v>
      </c>
      <c r="N240" s="8">
        <v>235</v>
      </c>
      <c r="O240">
        <v>0</v>
      </c>
      <c r="P240" s="25">
        <v>0</v>
      </c>
      <c r="S240">
        <v>0</v>
      </c>
      <c r="T240">
        <v>1.4737E-2</v>
      </c>
      <c r="U240">
        <v>0</v>
      </c>
      <c r="V240">
        <v>1</v>
      </c>
      <c r="W240">
        <v>0</v>
      </c>
      <c r="X240">
        <v>0</v>
      </c>
      <c r="Y240">
        <v>1</v>
      </c>
      <c r="Z240">
        <v>0</v>
      </c>
      <c r="AA240">
        <v>1</v>
      </c>
      <c r="AB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</row>
    <row r="241" spans="1:55" ht="19" x14ac:dyDescent="0.25">
      <c r="A241" s="18" t="str">
        <f>LOOKUP(N241,Names!A:A,Names!B:B)</f>
        <v>Hold, Mr. Stephen</v>
      </c>
      <c r="B241" s="5" t="str">
        <f>INDEX(U$4:V$4,MATCH(1,U241:V241,0))</f>
        <v>Male</v>
      </c>
      <c r="C241" s="5" t="str">
        <f>INDEX(W$4:BC$4,MATCH(1,W241:BC241,0))</f>
        <v>2nd</v>
      </c>
      <c r="D241" s="5" t="str">
        <f>INDEX(Z$4:AB$4,MATCH(1,Z241:AB241,0))</f>
        <v>Southhampton</v>
      </c>
      <c r="E241" s="16" t="str">
        <f>INDEX(AD$4:BC$4,MATCH(1,AD241:BC241,0))</f>
        <v>S</v>
      </c>
      <c r="F241" s="11">
        <f>1-G241</f>
        <v>1</v>
      </c>
      <c r="G241" s="14">
        <v>0</v>
      </c>
      <c r="H241">
        <v>0</v>
      </c>
      <c r="I241">
        <v>1</v>
      </c>
      <c r="J241">
        <f>IF($I241,IF($G241,1,0),0)</f>
        <v>0</v>
      </c>
      <c r="K241">
        <f>IF($I241,IF($G241=0,1,0),0)</f>
        <v>1</v>
      </c>
      <c r="L241">
        <f>IF($I241=0,IF($G241,1,0),0)</f>
        <v>0</v>
      </c>
      <c r="M241">
        <f>IF($I241=0,IF($G241=0,1,0),0)</f>
        <v>0</v>
      </c>
      <c r="N241" s="8">
        <v>236</v>
      </c>
      <c r="O241">
        <v>0.55000000000000004</v>
      </c>
      <c r="P241" s="25">
        <v>0.125</v>
      </c>
      <c r="S241">
        <v>0</v>
      </c>
      <c r="T241">
        <v>5.0749000000000002E-2</v>
      </c>
      <c r="U241">
        <v>1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1</v>
      </c>
      <c r="AB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</row>
    <row r="242" spans="1:55" ht="19" x14ac:dyDescent="0.25">
      <c r="A242" s="18" t="str">
        <f>LOOKUP(N242,Names!A:A,Names!B:B)</f>
        <v>Collyer, Miss. Marjorie "Lottie"</v>
      </c>
      <c r="B242" s="5" t="str">
        <f>INDEX(U$4:V$4,MATCH(1,U242:V242,0))</f>
        <v>Female</v>
      </c>
      <c r="C242" s="5" t="str">
        <f>INDEX(W$4:BC$4,MATCH(1,W242:BC242,0))</f>
        <v>2nd</v>
      </c>
      <c r="D242" s="5" t="str">
        <f>INDEX(Z$4:AB$4,MATCH(1,Z242:AB242,0))</f>
        <v>Southhampton</v>
      </c>
      <c r="E242" s="16" t="str">
        <f>INDEX(AD$4:BC$4,MATCH(1,AD242:BC242,0))</f>
        <v>M</v>
      </c>
      <c r="F242" s="11">
        <f>1-G242</f>
        <v>0</v>
      </c>
      <c r="G242" s="14">
        <v>1</v>
      </c>
      <c r="H242">
        <v>1</v>
      </c>
      <c r="I242">
        <v>1</v>
      </c>
      <c r="J242">
        <f>IF($I242,IF($G242,1,0),0)</f>
        <v>1</v>
      </c>
      <c r="K242">
        <f>IF($I242,IF($G242=0,1,0),0)</f>
        <v>0</v>
      </c>
      <c r="L242">
        <f>IF($I242=0,IF($G242,1,0),0)</f>
        <v>0</v>
      </c>
      <c r="M242">
        <f>IF($I242=0,IF($G242=0,1,0),0)</f>
        <v>0</v>
      </c>
      <c r="N242" s="8">
        <v>237</v>
      </c>
      <c r="O242">
        <v>0.1</v>
      </c>
      <c r="P242" s="25">
        <v>0</v>
      </c>
      <c r="S242">
        <v>0.33333299999999999</v>
      </c>
      <c r="T242">
        <v>5.1236999999999998E-2</v>
      </c>
      <c r="U242">
        <v>0</v>
      </c>
      <c r="V242">
        <v>1</v>
      </c>
      <c r="W242">
        <v>0</v>
      </c>
      <c r="X242">
        <v>1</v>
      </c>
      <c r="Y242">
        <v>0</v>
      </c>
      <c r="Z242">
        <v>0</v>
      </c>
      <c r="AA242">
        <v>1</v>
      </c>
      <c r="AB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1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</row>
    <row r="243" spans="1:55" ht="19" x14ac:dyDescent="0.25">
      <c r="A243" s="18" t="str">
        <f>LOOKUP(N243,Names!A:A,Names!B:B)</f>
        <v>Pengelly, Mr. Frederick William</v>
      </c>
      <c r="B243" s="5" t="str">
        <f>INDEX(U$4:V$4,MATCH(1,U243:V243,0))</f>
        <v>Male</v>
      </c>
      <c r="C243" s="5" t="str">
        <f>INDEX(W$4:BC$4,MATCH(1,W243:BC243,0))</f>
        <v>2nd</v>
      </c>
      <c r="D243" s="5" t="str">
        <f>INDEX(Z$4:AB$4,MATCH(1,Z243:AB243,0))</f>
        <v>Southhampton</v>
      </c>
      <c r="E243" s="16" t="str">
        <f>INDEX(AD$4:BC$4,MATCH(1,AD243:BC243,0))</f>
        <v>F</v>
      </c>
      <c r="F243" s="11">
        <f>1-G243</f>
        <v>1</v>
      </c>
      <c r="G243" s="14">
        <v>0</v>
      </c>
      <c r="H243">
        <v>0</v>
      </c>
      <c r="I243">
        <v>1</v>
      </c>
      <c r="J243">
        <f>IF($I243,IF($G243,1,0),0)</f>
        <v>0</v>
      </c>
      <c r="K243">
        <f>IF($I243,IF($G243=0,1,0),0)</f>
        <v>1</v>
      </c>
      <c r="L243">
        <f>IF($I243=0,IF($G243,1,0),0)</f>
        <v>0</v>
      </c>
      <c r="M243">
        <f>IF($I243=0,IF($G243=0,1,0),0)</f>
        <v>0</v>
      </c>
      <c r="N243" s="8">
        <v>238</v>
      </c>
      <c r="O243">
        <v>0.23749999999999999</v>
      </c>
      <c r="P243" s="25">
        <v>0</v>
      </c>
      <c r="S243">
        <v>0</v>
      </c>
      <c r="T243">
        <v>2.0494999999999999E-2</v>
      </c>
      <c r="U243">
        <v>1</v>
      </c>
      <c r="V243">
        <v>0</v>
      </c>
      <c r="W243">
        <v>0</v>
      </c>
      <c r="X243">
        <v>1</v>
      </c>
      <c r="Y243">
        <v>0</v>
      </c>
      <c r="Z243">
        <v>0</v>
      </c>
      <c r="AA243">
        <v>1</v>
      </c>
      <c r="AB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</row>
    <row r="244" spans="1:55" ht="19" x14ac:dyDescent="0.25">
      <c r="A244" s="18" t="str">
        <f>LOOKUP(N244,Names!A:A,Names!B:B)</f>
        <v>Hunt, Mr. George Henry</v>
      </c>
      <c r="B244" s="5" t="str">
        <f>INDEX(U$4:V$4,MATCH(1,U244:V244,0))</f>
        <v>Male</v>
      </c>
      <c r="C244" s="5" t="str">
        <f>INDEX(W$4:BC$4,MATCH(1,W244:BC244,0))</f>
        <v>2nd</v>
      </c>
      <c r="D244" s="5" t="str">
        <f>INDEX(Z$4:AB$4,MATCH(1,Z244:AB244,0))</f>
        <v>Southhampton</v>
      </c>
      <c r="E244" s="16" t="str">
        <f>INDEX(AD$4:BC$4,MATCH(1,AD244:BC244,0))</f>
        <v>G</v>
      </c>
      <c r="F244" s="11">
        <f>1-G244</f>
        <v>1</v>
      </c>
      <c r="G244" s="14">
        <v>0</v>
      </c>
      <c r="H244">
        <v>0</v>
      </c>
      <c r="I244">
        <v>1</v>
      </c>
      <c r="J244">
        <f>IF($I244,IF($G244,1,0),0)</f>
        <v>0</v>
      </c>
      <c r="K244">
        <f>IF($I244,IF($G244=0,1,0),0)</f>
        <v>1</v>
      </c>
      <c r="L244">
        <f>IF($I244=0,IF($G244,1,0),0)</f>
        <v>0</v>
      </c>
      <c r="M244">
        <f>IF($I244=0,IF($G244=0,1,0),0)</f>
        <v>0</v>
      </c>
      <c r="N244" s="8">
        <v>239</v>
      </c>
      <c r="O244">
        <v>0.41249999999999998</v>
      </c>
      <c r="P244" s="25">
        <v>0</v>
      </c>
      <c r="S244">
        <v>0</v>
      </c>
      <c r="T244">
        <v>2.3959000000000001E-2</v>
      </c>
      <c r="U244">
        <v>1</v>
      </c>
      <c r="V244">
        <v>0</v>
      </c>
      <c r="W244">
        <v>0</v>
      </c>
      <c r="X244">
        <v>1</v>
      </c>
      <c r="Y244">
        <v>0</v>
      </c>
      <c r="Z244">
        <v>0</v>
      </c>
      <c r="AA244">
        <v>1</v>
      </c>
      <c r="AB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</row>
    <row r="245" spans="1:55" ht="19" x14ac:dyDescent="0.25">
      <c r="A245" s="18" t="str">
        <f>LOOKUP(N245,Names!A:A,Names!B:B)</f>
        <v>Zabour, Miss. Thamine</v>
      </c>
      <c r="B245" s="5" t="str">
        <f>INDEX(U$4:V$4,MATCH(1,U245:V245,0))</f>
        <v>Female</v>
      </c>
      <c r="C245" s="5" t="str">
        <f>INDEX(W$4:BC$4,MATCH(1,W245:BC245,0))</f>
        <v>3rd</v>
      </c>
      <c r="D245" s="5" t="str">
        <f>INDEX(Z$4:AB$4,MATCH(1,Z245:AB245,0))</f>
        <v>Cherbourg</v>
      </c>
      <c r="E245" s="16" t="str">
        <f>INDEX(AD$4:BC$4,MATCH(1,AD245:BC245,0))</f>
        <v>T</v>
      </c>
      <c r="F245" s="11">
        <f>1-G245</f>
        <v>1</v>
      </c>
      <c r="G245" s="14">
        <v>0</v>
      </c>
      <c r="H245">
        <v>1</v>
      </c>
      <c r="I245">
        <v>0</v>
      </c>
      <c r="J245">
        <f>IF($I245,IF($G245,1,0),0)</f>
        <v>0</v>
      </c>
      <c r="K245">
        <f>IF($I245,IF($G245=0,1,0),0)</f>
        <v>0</v>
      </c>
      <c r="L245">
        <f>IF($I245=0,IF($G245,1,0),0)</f>
        <v>0</v>
      </c>
      <c r="M245">
        <f>IF($I245=0,IF($G245=0,1,0),0)</f>
        <v>1</v>
      </c>
      <c r="N245" s="8">
        <v>240</v>
      </c>
      <c r="O245">
        <v>0</v>
      </c>
      <c r="P245" s="25">
        <v>0.125</v>
      </c>
      <c r="S245">
        <v>0</v>
      </c>
      <c r="T245">
        <v>2.8212999999999998E-2</v>
      </c>
      <c r="U245">
        <v>0</v>
      </c>
      <c r="V245">
        <v>1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1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1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</row>
    <row r="246" spans="1:55" ht="19" x14ac:dyDescent="0.25">
      <c r="A246" s="18" t="str">
        <f>LOOKUP(N246,Names!A:A,Names!B:B)</f>
        <v>Murphy, Miss. Katherine "Kate"</v>
      </c>
      <c r="B246" s="5" t="str">
        <f>INDEX(U$4:V$4,MATCH(1,U246:V246,0))</f>
        <v>Female</v>
      </c>
      <c r="C246" s="5" t="str">
        <f>INDEX(W$4:BC$4,MATCH(1,W246:BC246,0))</f>
        <v>3rd</v>
      </c>
      <c r="D246" s="5" t="str">
        <f>INDEX(Z$4:AB$4,MATCH(1,Z246:AB246,0))</f>
        <v>Queenstown</v>
      </c>
      <c r="E246" s="16" t="str">
        <f>INDEX(AD$4:BC$4,MATCH(1,AD246:BC246,0))</f>
        <v>K</v>
      </c>
      <c r="F246" s="11">
        <f>1-G246</f>
        <v>0</v>
      </c>
      <c r="G246" s="14">
        <v>1</v>
      </c>
      <c r="H246">
        <v>1</v>
      </c>
      <c r="I246">
        <v>1</v>
      </c>
      <c r="J246">
        <f>IF($I246,IF($G246,1,0),0)</f>
        <v>1</v>
      </c>
      <c r="K246">
        <f>IF($I246,IF($G246=0,1,0),0)</f>
        <v>0</v>
      </c>
      <c r="L246">
        <f>IF($I246=0,IF($G246,1,0),0)</f>
        <v>0</v>
      </c>
      <c r="M246">
        <f>IF($I246=0,IF($G246=0,1,0),0)</f>
        <v>0</v>
      </c>
      <c r="N246" s="8">
        <v>241</v>
      </c>
      <c r="O246">
        <v>0</v>
      </c>
      <c r="P246" s="25">
        <v>0.125</v>
      </c>
      <c r="S246">
        <v>0</v>
      </c>
      <c r="T246">
        <v>3.0254E-2</v>
      </c>
      <c r="U246">
        <v>0</v>
      </c>
      <c r="V246">
        <v>1</v>
      </c>
      <c r="W246">
        <v>0</v>
      </c>
      <c r="X246">
        <v>0</v>
      </c>
      <c r="Y246">
        <v>1</v>
      </c>
      <c r="Z246">
        <v>1</v>
      </c>
      <c r="AA246">
        <v>0</v>
      </c>
      <c r="AB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1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</row>
    <row r="247" spans="1:55" ht="19" x14ac:dyDescent="0.25">
      <c r="A247" s="18" t="str">
        <f>LOOKUP(N247,Names!A:A,Names!B:B)</f>
        <v>Coleridge, Mr. Reginald Charles</v>
      </c>
      <c r="B247" s="5" t="str">
        <f>INDEX(U$4:V$4,MATCH(1,U247:V247,0))</f>
        <v>Male</v>
      </c>
      <c r="C247" s="5" t="str">
        <f>INDEX(W$4:BC$4,MATCH(1,W247:BC247,0))</f>
        <v>2nd</v>
      </c>
      <c r="D247" s="5" t="str">
        <f>INDEX(Z$4:AB$4,MATCH(1,Z247:AB247,0))</f>
        <v>Southhampton</v>
      </c>
      <c r="E247" s="16" t="str">
        <f>INDEX(AD$4:BC$4,MATCH(1,AD247:BC247,0))</f>
        <v>R</v>
      </c>
      <c r="F247" s="11">
        <f>1-G247</f>
        <v>1</v>
      </c>
      <c r="G247" s="14">
        <v>0</v>
      </c>
      <c r="H247">
        <v>0</v>
      </c>
      <c r="I247">
        <v>1</v>
      </c>
      <c r="J247">
        <f>IF($I247,IF($G247,1,0),0)</f>
        <v>0</v>
      </c>
      <c r="K247">
        <f>IF($I247,IF($G247=0,1,0),0)</f>
        <v>1</v>
      </c>
      <c r="L247">
        <f>IF($I247=0,IF($G247,1,0),0)</f>
        <v>0</v>
      </c>
      <c r="M247">
        <f>IF($I247=0,IF($G247=0,1,0),0)</f>
        <v>0</v>
      </c>
      <c r="N247" s="8">
        <v>242</v>
      </c>
      <c r="O247">
        <v>0.36249999999999999</v>
      </c>
      <c r="P247" s="25">
        <v>0</v>
      </c>
      <c r="S247">
        <v>0</v>
      </c>
      <c r="T247">
        <v>2.0494999999999999E-2</v>
      </c>
      <c r="U247">
        <v>1</v>
      </c>
      <c r="V247">
        <v>0</v>
      </c>
      <c r="W247">
        <v>0</v>
      </c>
      <c r="X247">
        <v>1</v>
      </c>
      <c r="Y247">
        <v>0</v>
      </c>
      <c r="Z247">
        <v>0</v>
      </c>
      <c r="AA247">
        <v>1</v>
      </c>
      <c r="AB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1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</row>
    <row r="248" spans="1:55" ht="19" x14ac:dyDescent="0.25">
      <c r="A248" s="18" t="str">
        <f>LOOKUP(N248,Names!A:A,Names!B:B)</f>
        <v>Maenpaa, Mr. Matti Alexanteri</v>
      </c>
      <c r="B248" s="5" t="str">
        <f>INDEX(U$4:V$4,MATCH(1,U248:V248,0))</f>
        <v>Male</v>
      </c>
      <c r="C248" s="5" t="str">
        <f>INDEX(W$4:BC$4,MATCH(1,W248:BC248,0))</f>
        <v>3rd</v>
      </c>
      <c r="D248" s="5" t="str">
        <f>INDEX(Z$4:AB$4,MATCH(1,Z248:AB248,0))</f>
        <v>Southhampton</v>
      </c>
      <c r="E248" s="16" t="str">
        <f>INDEX(AD$4:BC$4,MATCH(1,AD248:BC248,0))</f>
        <v>M</v>
      </c>
      <c r="F248" s="11">
        <f>1-G248</f>
        <v>1</v>
      </c>
      <c r="G248" s="14">
        <v>0</v>
      </c>
      <c r="H248">
        <v>0</v>
      </c>
      <c r="I248">
        <v>1</v>
      </c>
      <c r="J248">
        <f>IF($I248,IF($G248,1,0),0)</f>
        <v>0</v>
      </c>
      <c r="K248">
        <f>IF($I248,IF($G248=0,1,0),0)</f>
        <v>1</v>
      </c>
      <c r="L248">
        <f>IF($I248=0,IF($G248,1,0),0)</f>
        <v>0</v>
      </c>
      <c r="M248">
        <f>IF($I248=0,IF($G248=0,1,0),0)</f>
        <v>0</v>
      </c>
      <c r="N248" s="8">
        <v>243</v>
      </c>
      <c r="O248">
        <v>0.27500000000000002</v>
      </c>
      <c r="P248" s="25">
        <v>0</v>
      </c>
      <c r="S248">
        <v>0</v>
      </c>
      <c r="T248">
        <v>1.3906999999999999E-2</v>
      </c>
      <c r="U248">
        <v>1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1</v>
      </c>
      <c r="AB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</row>
    <row r="249" spans="1:55" ht="19" x14ac:dyDescent="0.25">
      <c r="A249" s="18" t="str">
        <f>LOOKUP(N249,Names!A:A,Names!B:B)</f>
        <v>Attalah, Mr. Sleiman</v>
      </c>
      <c r="B249" s="5" t="str">
        <f>INDEX(U$4:V$4,MATCH(1,U249:V249,0))</f>
        <v>Male</v>
      </c>
      <c r="C249" s="5" t="str">
        <f>INDEX(W$4:BC$4,MATCH(1,W249:BC249,0))</f>
        <v>3rd</v>
      </c>
      <c r="D249" s="5" t="str">
        <f>INDEX(Z$4:AB$4,MATCH(1,Z249:AB249,0))</f>
        <v>Cherbourg</v>
      </c>
      <c r="E249" s="16" t="str">
        <f>INDEX(AD$4:BC$4,MATCH(1,AD249:BC249,0))</f>
        <v>S</v>
      </c>
      <c r="F249" s="11">
        <f>1-G249</f>
        <v>1</v>
      </c>
      <c r="G249" s="14">
        <v>0</v>
      </c>
      <c r="H249">
        <v>0</v>
      </c>
      <c r="I249">
        <v>1</v>
      </c>
      <c r="J249">
        <f>IF($I249,IF($G249,1,0),0)</f>
        <v>0</v>
      </c>
      <c r="K249">
        <f>IF($I249,IF($G249=0,1,0),0)</f>
        <v>1</v>
      </c>
      <c r="L249">
        <f>IF($I249=0,IF($G249,1,0),0)</f>
        <v>0</v>
      </c>
      <c r="M249">
        <f>IF($I249=0,IF($G249=0,1,0),0)</f>
        <v>0</v>
      </c>
      <c r="N249" s="8">
        <v>244</v>
      </c>
      <c r="O249">
        <v>0.375</v>
      </c>
      <c r="P249" s="25">
        <v>0</v>
      </c>
      <c r="S249">
        <v>0</v>
      </c>
      <c r="T249">
        <v>1.4102E-2</v>
      </c>
      <c r="U249">
        <v>1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1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</row>
    <row r="250" spans="1:55" ht="19" x14ac:dyDescent="0.25">
      <c r="A250" s="18" t="str">
        <f>LOOKUP(N250,Names!A:A,Names!B:B)</f>
        <v>Minahan, Dr. William Edward</v>
      </c>
      <c r="B250" s="5" t="str">
        <f>INDEX(U$4:V$4,MATCH(1,U250:V250,0))</f>
        <v>Male</v>
      </c>
      <c r="C250" s="5" t="str">
        <f>INDEX(W$4:BC$4,MATCH(1,W250:BC250,0))</f>
        <v>1st</v>
      </c>
      <c r="D250" s="5" t="str">
        <f>INDEX(Z$4:AB$4,MATCH(1,Z250:AB250,0))</f>
        <v>Queenstown</v>
      </c>
      <c r="E250" s="16" t="str">
        <f>INDEX(AD$4:BC$4,MATCH(1,AD250:BC250,0))</f>
        <v>W</v>
      </c>
      <c r="F250" s="11">
        <f>1-G250</f>
        <v>1</v>
      </c>
      <c r="G250" s="14">
        <v>0</v>
      </c>
      <c r="H250">
        <v>0</v>
      </c>
      <c r="I250">
        <v>1</v>
      </c>
      <c r="J250">
        <f>IF($I250,IF($G250,1,0),0)</f>
        <v>0</v>
      </c>
      <c r="K250">
        <f>IF($I250,IF($G250=0,1,0),0)</f>
        <v>1</v>
      </c>
      <c r="L250">
        <f>IF($I250=0,IF($G250,1,0),0)</f>
        <v>0</v>
      </c>
      <c r="M250">
        <f>IF($I250=0,IF($G250=0,1,0),0)</f>
        <v>0</v>
      </c>
      <c r="N250" s="8">
        <v>245</v>
      </c>
      <c r="O250">
        <v>0.55000000000000004</v>
      </c>
      <c r="P250" s="25">
        <v>0.25</v>
      </c>
      <c r="S250">
        <v>0</v>
      </c>
      <c r="T250">
        <v>0.17566799999999999</v>
      </c>
      <c r="U250">
        <v>1</v>
      </c>
      <c r="V250">
        <v>0</v>
      </c>
      <c r="W250">
        <v>1</v>
      </c>
      <c r="X250">
        <v>0</v>
      </c>
      <c r="Y250">
        <v>0</v>
      </c>
      <c r="Z250">
        <v>1</v>
      </c>
      <c r="AA250">
        <v>0</v>
      </c>
      <c r="AB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</v>
      </c>
      <c r="BA250">
        <v>0</v>
      </c>
      <c r="BB250">
        <v>0</v>
      </c>
      <c r="BC250">
        <v>0</v>
      </c>
    </row>
    <row r="251" spans="1:55" ht="19" x14ac:dyDescent="0.25">
      <c r="A251" s="18" t="str">
        <f>LOOKUP(N251,Names!A:A,Names!B:B)</f>
        <v>Lindahl, Miss. Agda Thorilda Viktoria</v>
      </c>
      <c r="B251" s="5" t="str">
        <f>INDEX(U$4:V$4,MATCH(1,U251:V251,0))</f>
        <v>Female</v>
      </c>
      <c r="C251" s="5" t="str">
        <f>INDEX(W$4:BC$4,MATCH(1,W251:BC251,0))</f>
        <v>3rd</v>
      </c>
      <c r="D251" s="5" t="str">
        <f>INDEX(Z$4:AB$4,MATCH(1,Z251:AB251,0))</f>
        <v>Southhampton</v>
      </c>
      <c r="E251" s="16" t="str">
        <f>INDEX(AD$4:BC$4,MATCH(1,AD251:BC251,0))</f>
        <v>A</v>
      </c>
      <c r="F251" s="11">
        <f>1-G251</f>
        <v>1</v>
      </c>
      <c r="G251" s="14">
        <v>0</v>
      </c>
      <c r="H251">
        <v>0</v>
      </c>
      <c r="I251">
        <v>1</v>
      </c>
      <c r="J251">
        <f>IF($I251,IF($G251,1,0),0)</f>
        <v>0</v>
      </c>
      <c r="K251">
        <f>IF($I251,IF($G251=0,1,0),0)</f>
        <v>1</v>
      </c>
      <c r="L251">
        <f>IF($I251=0,IF($G251,1,0),0)</f>
        <v>0</v>
      </c>
      <c r="M251">
        <f>IF($I251=0,IF($G251=0,1,0),0)</f>
        <v>0</v>
      </c>
      <c r="N251" s="8">
        <v>246</v>
      </c>
      <c r="O251">
        <v>0.3125</v>
      </c>
      <c r="P251" s="25">
        <v>0</v>
      </c>
      <c r="S251">
        <v>0</v>
      </c>
      <c r="T251">
        <v>1.5176E-2</v>
      </c>
      <c r="U251">
        <v>0</v>
      </c>
      <c r="V251">
        <v>1</v>
      </c>
      <c r="W251">
        <v>0</v>
      </c>
      <c r="X251">
        <v>0</v>
      </c>
      <c r="Y251">
        <v>1</v>
      </c>
      <c r="Z251">
        <v>0</v>
      </c>
      <c r="AA251">
        <v>1</v>
      </c>
      <c r="AB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</row>
    <row r="252" spans="1:55" ht="19" x14ac:dyDescent="0.25">
      <c r="A252" s="18" t="str">
        <f>LOOKUP(N252,Names!A:A,Names!B:B)</f>
        <v>Hamalainen, Mrs. William (Anna)</v>
      </c>
      <c r="B252" s="5" t="str">
        <f>INDEX(U$4:V$4,MATCH(1,U252:V252,0))</f>
        <v>Female</v>
      </c>
      <c r="C252" s="5" t="str">
        <f>INDEX(W$4:BC$4,MATCH(1,W252:BC252,0))</f>
        <v>2nd</v>
      </c>
      <c r="D252" s="5" t="str">
        <f>INDEX(Z$4:AB$4,MATCH(1,Z252:AB252,0))</f>
        <v>Southhampton</v>
      </c>
      <c r="E252" s="16" t="str">
        <f>INDEX(AD$4:BC$4,MATCH(1,AD252:BC252,0))</f>
        <v>W</v>
      </c>
      <c r="F252" s="11">
        <f>1-G252</f>
        <v>0</v>
      </c>
      <c r="G252" s="14">
        <v>1</v>
      </c>
      <c r="H252">
        <v>1</v>
      </c>
      <c r="I252">
        <v>1</v>
      </c>
      <c r="J252">
        <f>IF($I252,IF($G252,1,0),0)</f>
        <v>1</v>
      </c>
      <c r="K252">
        <f>IF($I252,IF($G252=0,1,0),0)</f>
        <v>0</v>
      </c>
      <c r="L252">
        <f>IF($I252=0,IF($G252,1,0),0)</f>
        <v>0</v>
      </c>
      <c r="M252">
        <f>IF($I252=0,IF($G252=0,1,0),0)</f>
        <v>0</v>
      </c>
      <c r="N252" s="8">
        <v>247</v>
      </c>
      <c r="O252">
        <v>0.3</v>
      </c>
      <c r="P252" s="25">
        <v>0</v>
      </c>
      <c r="S252">
        <v>0.33333299999999999</v>
      </c>
      <c r="T252">
        <v>2.8302000000000001E-2</v>
      </c>
      <c r="U252">
        <v>0</v>
      </c>
      <c r="V252">
        <v>1</v>
      </c>
      <c r="W252">
        <v>0</v>
      </c>
      <c r="X252">
        <v>1</v>
      </c>
      <c r="Y252">
        <v>0</v>
      </c>
      <c r="Z252">
        <v>0</v>
      </c>
      <c r="AA252">
        <v>1</v>
      </c>
      <c r="AB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</row>
    <row r="253" spans="1:55" ht="19" x14ac:dyDescent="0.25">
      <c r="A253" s="18" t="str">
        <f>LOOKUP(N253,Names!A:A,Names!B:B)</f>
        <v>Beckwith, Mr. Richard Leonard</v>
      </c>
      <c r="B253" s="5" t="str">
        <f>INDEX(U$4:V$4,MATCH(1,U253:V253,0))</f>
        <v>Male</v>
      </c>
      <c r="C253" s="5" t="str">
        <f>INDEX(W$4:BC$4,MATCH(1,W253:BC253,0))</f>
        <v>1st</v>
      </c>
      <c r="D253" s="5" t="str">
        <f>INDEX(Z$4:AB$4,MATCH(1,Z253:AB253,0))</f>
        <v>Southhampton</v>
      </c>
      <c r="E253" s="16" t="str">
        <f>INDEX(AD$4:BC$4,MATCH(1,AD253:BC253,0))</f>
        <v>R</v>
      </c>
      <c r="F253" s="11">
        <f>1-G253</f>
        <v>0</v>
      </c>
      <c r="G253" s="14">
        <v>1</v>
      </c>
      <c r="H253">
        <v>0</v>
      </c>
      <c r="I253">
        <v>0</v>
      </c>
      <c r="J253">
        <f>IF($I253,IF($G253,1,0),0)</f>
        <v>0</v>
      </c>
      <c r="K253">
        <f>IF($I253,IF($G253=0,1,0),0)</f>
        <v>0</v>
      </c>
      <c r="L253">
        <f>IF($I253=0,IF($G253,1,0),0)</f>
        <v>1</v>
      </c>
      <c r="M253">
        <f>IF($I253=0,IF($G253=0,1,0),0)</f>
        <v>0</v>
      </c>
      <c r="N253" s="8">
        <v>248</v>
      </c>
      <c r="O253">
        <v>0.46250000000000002</v>
      </c>
      <c r="P253" s="25">
        <v>0.125</v>
      </c>
      <c r="S253">
        <v>0.16666700000000001</v>
      </c>
      <c r="T253">
        <v>0.102579</v>
      </c>
      <c r="U253">
        <v>1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1</v>
      </c>
      <c r="AB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1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</row>
    <row r="254" spans="1:55" ht="19" x14ac:dyDescent="0.25">
      <c r="A254" s="18" t="str">
        <f>LOOKUP(N254,Names!A:A,Names!B:B)</f>
        <v>Carter, Rev. Ernest Courtenay</v>
      </c>
      <c r="B254" s="5" t="str">
        <f>INDEX(U$4:V$4,MATCH(1,U254:V254,0))</f>
        <v>Male</v>
      </c>
      <c r="C254" s="5" t="str">
        <f>INDEX(W$4:BC$4,MATCH(1,W254:BC254,0))</f>
        <v>2nd</v>
      </c>
      <c r="D254" s="5" t="str">
        <f>INDEX(Z$4:AB$4,MATCH(1,Z254:AB254,0))</f>
        <v>Southhampton</v>
      </c>
      <c r="E254" s="16" t="str">
        <f>INDEX(AD$4:BC$4,MATCH(1,AD254:BC254,0))</f>
        <v>E</v>
      </c>
      <c r="F254" s="11">
        <f>1-G254</f>
        <v>1</v>
      </c>
      <c r="G254" s="14">
        <v>0</v>
      </c>
      <c r="H254">
        <v>0</v>
      </c>
      <c r="I254">
        <v>1</v>
      </c>
      <c r="J254">
        <f>IF($I254,IF($G254,1,0),0)</f>
        <v>0</v>
      </c>
      <c r="K254">
        <f>IF($I254,IF($G254=0,1,0),0)</f>
        <v>1</v>
      </c>
      <c r="L254">
        <f>IF($I254=0,IF($G254,1,0),0)</f>
        <v>0</v>
      </c>
      <c r="M254">
        <f>IF($I254=0,IF($G254=0,1,0),0)</f>
        <v>0</v>
      </c>
      <c r="N254" s="8">
        <v>249</v>
      </c>
      <c r="O254">
        <v>0.67500000000000004</v>
      </c>
      <c r="P254" s="25">
        <v>0.125</v>
      </c>
      <c r="S254">
        <v>0</v>
      </c>
      <c r="T254">
        <v>5.0749000000000002E-2</v>
      </c>
      <c r="U254">
        <v>1</v>
      </c>
      <c r="V254">
        <v>0</v>
      </c>
      <c r="W254">
        <v>0</v>
      </c>
      <c r="X254">
        <v>1</v>
      </c>
      <c r="Y254">
        <v>0</v>
      </c>
      <c r="Z254">
        <v>0</v>
      </c>
      <c r="AA254">
        <v>1</v>
      </c>
      <c r="AB254">
        <v>0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</row>
    <row r="255" spans="1:55" ht="19" x14ac:dyDescent="0.25">
      <c r="A255" s="18" t="str">
        <f>LOOKUP(N255,Names!A:A,Names!B:B)</f>
        <v>Reed, Mr. James George</v>
      </c>
      <c r="B255" s="5" t="str">
        <f>INDEX(U$4:V$4,MATCH(1,U255:V255,0))</f>
        <v>Male</v>
      </c>
      <c r="C255" s="5" t="str">
        <f>INDEX(W$4:BC$4,MATCH(1,W255:BC255,0))</f>
        <v>3rd</v>
      </c>
      <c r="D255" s="5" t="str">
        <f>INDEX(Z$4:AB$4,MATCH(1,Z255:AB255,0))</f>
        <v>Southhampton</v>
      </c>
      <c r="E255" s="16" t="str">
        <f>INDEX(AD$4:BC$4,MATCH(1,AD255:BC255,0))</f>
        <v>J</v>
      </c>
      <c r="F255" s="11">
        <f>1-G255</f>
        <v>1</v>
      </c>
      <c r="G255" s="14">
        <v>0</v>
      </c>
      <c r="H255">
        <v>0</v>
      </c>
      <c r="I255">
        <v>1</v>
      </c>
      <c r="J255">
        <f>IF($I255,IF($G255,1,0),0)</f>
        <v>0</v>
      </c>
      <c r="K255">
        <f>IF($I255,IF($G255=0,1,0),0)</f>
        <v>1</v>
      </c>
      <c r="L255">
        <f>IF($I255=0,IF($G255,1,0),0)</f>
        <v>0</v>
      </c>
      <c r="M255">
        <f>IF($I255=0,IF($G255=0,1,0),0)</f>
        <v>0</v>
      </c>
      <c r="N255" s="8">
        <v>250</v>
      </c>
      <c r="O255">
        <v>0</v>
      </c>
      <c r="P255" s="25">
        <v>0</v>
      </c>
      <c r="S255">
        <v>0</v>
      </c>
      <c r="T255">
        <v>1.4151E-2</v>
      </c>
      <c r="U255">
        <v>1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1</v>
      </c>
      <c r="AB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1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</row>
    <row r="256" spans="1:55" ht="19" x14ac:dyDescent="0.25">
      <c r="A256" s="18" t="str">
        <f>LOOKUP(N256,Names!A:A,Names!B:B)</f>
        <v>Strom, Mrs. Wilhelm (Elna Matilda Persson)</v>
      </c>
      <c r="B256" s="5" t="str">
        <f>INDEX(U$4:V$4,MATCH(1,U256:V256,0))</f>
        <v>Female</v>
      </c>
      <c r="C256" s="5" t="str">
        <f>INDEX(W$4:BC$4,MATCH(1,W256:BC256,0))</f>
        <v>3rd</v>
      </c>
      <c r="D256" s="5" t="str">
        <f>INDEX(Z$4:AB$4,MATCH(1,Z256:AB256,0))</f>
        <v>Southhampton</v>
      </c>
      <c r="E256" s="16" t="str">
        <f>INDEX(AD$4:BC$4,MATCH(1,AD256:BC256,0))</f>
        <v>W</v>
      </c>
      <c r="F256" s="11">
        <f>1-G256</f>
        <v>1</v>
      </c>
      <c r="G256" s="14">
        <v>0</v>
      </c>
      <c r="H256">
        <v>0</v>
      </c>
      <c r="I256">
        <v>1</v>
      </c>
      <c r="J256">
        <f>IF($I256,IF($G256,1,0),0)</f>
        <v>0</v>
      </c>
      <c r="K256">
        <f>IF($I256,IF($G256=0,1,0),0)</f>
        <v>1</v>
      </c>
      <c r="L256">
        <f>IF($I256=0,IF($G256,1,0),0)</f>
        <v>0</v>
      </c>
      <c r="M256">
        <f>IF($I256=0,IF($G256=0,1,0),0)</f>
        <v>0</v>
      </c>
      <c r="N256" s="8">
        <v>251</v>
      </c>
      <c r="O256">
        <v>0.36249999999999999</v>
      </c>
      <c r="P256" s="25">
        <v>0.125</v>
      </c>
      <c r="S256">
        <v>0.16666700000000001</v>
      </c>
      <c r="T256">
        <v>2.0421000000000002E-2</v>
      </c>
      <c r="U256">
        <v>0</v>
      </c>
      <c r="V256">
        <v>1</v>
      </c>
      <c r="W256">
        <v>0</v>
      </c>
      <c r="X256">
        <v>0</v>
      </c>
      <c r="Y256">
        <v>1</v>
      </c>
      <c r="Z256">
        <v>0</v>
      </c>
      <c r="AA256">
        <v>1</v>
      </c>
      <c r="AB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</row>
    <row r="257" spans="1:55" ht="19" x14ac:dyDescent="0.25">
      <c r="A257" s="18" t="str">
        <f>LOOKUP(N257,Names!A:A,Names!B:B)</f>
        <v>Stead, Mr. William Thomas</v>
      </c>
      <c r="B257" s="5" t="str">
        <f>INDEX(U$4:V$4,MATCH(1,U257:V257,0))</f>
        <v>Male</v>
      </c>
      <c r="C257" s="5" t="str">
        <f>INDEX(W$4:BC$4,MATCH(1,W257:BC257,0))</f>
        <v>1st</v>
      </c>
      <c r="D257" s="5" t="str">
        <f>INDEX(Z$4:AB$4,MATCH(1,Z257:AB257,0))</f>
        <v>Southhampton</v>
      </c>
      <c r="E257" s="16" t="str">
        <f>INDEX(AD$4:BC$4,MATCH(1,AD257:BC257,0))</f>
        <v>W</v>
      </c>
      <c r="F257" s="11">
        <f>1-G257</f>
        <v>1</v>
      </c>
      <c r="G257" s="14">
        <v>0</v>
      </c>
      <c r="H257">
        <v>0</v>
      </c>
      <c r="I257">
        <v>1</v>
      </c>
      <c r="J257">
        <f>IF($I257,IF($G257,1,0),0)</f>
        <v>0</v>
      </c>
      <c r="K257">
        <f>IF($I257,IF($G257=0,1,0),0)</f>
        <v>1</v>
      </c>
      <c r="L257">
        <f>IF($I257=0,IF($G257,1,0),0)</f>
        <v>0</v>
      </c>
      <c r="M257">
        <f>IF($I257=0,IF($G257=0,1,0),0)</f>
        <v>0</v>
      </c>
      <c r="N257" s="8">
        <v>252</v>
      </c>
      <c r="O257">
        <v>0.77500000000000002</v>
      </c>
      <c r="P257" s="25">
        <v>0</v>
      </c>
      <c r="S257">
        <v>0</v>
      </c>
      <c r="T257">
        <v>5.1822E-2</v>
      </c>
      <c r="U257">
        <v>1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1</v>
      </c>
      <c r="AB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0</v>
      </c>
      <c r="BB257">
        <v>0</v>
      </c>
      <c r="BC257">
        <v>0</v>
      </c>
    </row>
    <row r="258" spans="1:55" ht="19" x14ac:dyDescent="0.25">
      <c r="A258" s="18" t="str">
        <f>LOOKUP(N258,Names!A:A,Names!B:B)</f>
        <v>Lobb, Mr. William Arthur</v>
      </c>
      <c r="B258" s="5" t="str">
        <f>INDEX(U$4:V$4,MATCH(1,U258:V258,0))</f>
        <v>Male</v>
      </c>
      <c r="C258" s="5" t="str">
        <f>INDEX(W$4:BC$4,MATCH(1,W258:BC258,0))</f>
        <v>3rd</v>
      </c>
      <c r="D258" s="5" t="str">
        <f>INDEX(Z$4:AB$4,MATCH(1,Z258:AB258,0))</f>
        <v>Southhampton</v>
      </c>
      <c r="E258" s="16" t="str">
        <f>INDEX(AD$4:BC$4,MATCH(1,AD258:BC258,0))</f>
        <v>W</v>
      </c>
      <c r="F258" s="11">
        <f>1-G258</f>
        <v>1</v>
      </c>
      <c r="G258" s="14">
        <v>0</v>
      </c>
      <c r="H258">
        <v>0</v>
      </c>
      <c r="I258">
        <v>1</v>
      </c>
      <c r="J258">
        <f>IF($I258,IF($G258,1,0),0)</f>
        <v>0</v>
      </c>
      <c r="K258">
        <f>IF($I258,IF($G258=0,1,0),0)</f>
        <v>1</v>
      </c>
      <c r="L258">
        <f>IF($I258=0,IF($G258,1,0),0)</f>
        <v>0</v>
      </c>
      <c r="M258">
        <f>IF($I258=0,IF($G258=0,1,0),0)</f>
        <v>0</v>
      </c>
      <c r="N258" s="8">
        <v>253</v>
      </c>
      <c r="O258">
        <v>0.375</v>
      </c>
      <c r="P258" s="25">
        <v>0.125</v>
      </c>
      <c r="S258">
        <v>0</v>
      </c>
      <c r="T258">
        <v>3.1425000000000002E-2</v>
      </c>
      <c r="U258">
        <v>1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1</v>
      </c>
      <c r="AB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v>0</v>
      </c>
      <c r="BB258">
        <v>0</v>
      </c>
      <c r="BC258">
        <v>0</v>
      </c>
    </row>
    <row r="259" spans="1:55" ht="19" x14ac:dyDescent="0.25">
      <c r="A259" s="18" t="str">
        <f>LOOKUP(N259,Names!A:A,Names!B:B)</f>
        <v>Rosblom, Mrs. Viktor (Helena Wilhelmina)</v>
      </c>
      <c r="B259" s="5" t="str">
        <f>INDEX(U$4:V$4,MATCH(1,U259:V259,0))</f>
        <v>Female</v>
      </c>
      <c r="C259" s="5" t="str">
        <f>INDEX(W$4:BC$4,MATCH(1,W259:BC259,0))</f>
        <v>3rd</v>
      </c>
      <c r="D259" s="5" t="str">
        <f>INDEX(Z$4:AB$4,MATCH(1,Z259:AB259,0))</f>
        <v>Southhampton</v>
      </c>
      <c r="E259" s="16" t="str">
        <f>INDEX(AD$4:BC$4,MATCH(1,AD259:BC259,0))</f>
        <v>V</v>
      </c>
      <c r="F259" s="11">
        <f>1-G259</f>
        <v>1</v>
      </c>
      <c r="G259" s="14">
        <v>0</v>
      </c>
      <c r="H259">
        <v>0</v>
      </c>
      <c r="I259">
        <v>1</v>
      </c>
      <c r="J259">
        <f>IF($I259,IF($G259,1,0),0)</f>
        <v>0</v>
      </c>
      <c r="K259">
        <f>IF($I259,IF($G259=0,1,0),0)</f>
        <v>1</v>
      </c>
      <c r="L259">
        <f>IF($I259=0,IF($G259,1,0),0)</f>
        <v>0</v>
      </c>
      <c r="M259">
        <f>IF($I259=0,IF($G259=0,1,0),0)</f>
        <v>0</v>
      </c>
      <c r="N259" s="8">
        <v>254</v>
      </c>
      <c r="O259">
        <v>0.51249999999999996</v>
      </c>
      <c r="P259" s="25">
        <v>0</v>
      </c>
      <c r="S259">
        <v>0.33333299999999999</v>
      </c>
      <c r="T259">
        <v>3.9452000000000001E-2</v>
      </c>
      <c r="U259">
        <v>0</v>
      </c>
      <c r="V259">
        <v>1</v>
      </c>
      <c r="W259">
        <v>0</v>
      </c>
      <c r="X259">
        <v>0</v>
      </c>
      <c r="Y259">
        <v>1</v>
      </c>
      <c r="Z259">
        <v>0</v>
      </c>
      <c r="AA259">
        <v>1</v>
      </c>
      <c r="AB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1</v>
      </c>
      <c r="AZ259">
        <v>0</v>
      </c>
      <c r="BA259">
        <v>0</v>
      </c>
      <c r="BB259">
        <v>0</v>
      </c>
      <c r="BC259">
        <v>0</v>
      </c>
    </row>
    <row r="260" spans="1:55" ht="19" x14ac:dyDescent="0.25">
      <c r="A260" s="18" t="str">
        <f>LOOKUP(N260,Names!A:A,Names!B:B)</f>
        <v>Touma, Mrs. Darwis (Hanne Youssef Razi)</v>
      </c>
      <c r="B260" s="5" t="str">
        <f>INDEX(U$4:V$4,MATCH(1,U260:V260,0))</f>
        <v>Female</v>
      </c>
      <c r="C260" s="5" t="str">
        <f>INDEX(W$4:BC$4,MATCH(1,W260:BC260,0))</f>
        <v>3rd</v>
      </c>
      <c r="D260" s="5" t="str">
        <f>INDEX(Z$4:AB$4,MATCH(1,Z260:AB260,0))</f>
        <v>Cherbourg</v>
      </c>
      <c r="E260" s="16" t="str">
        <f>INDEX(AD$4:BC$4,MATCH(1,AD260:BC260,0))</f>
        <v>D</v>
      </c>
      <c r="F260" s="11">
        <f>1-G260</f>
        <v>0</v>
      </c>
      <c r="G260" s="14">
        <v>1</v>
      </c>
      <c r="H260">
        <v>1</v>
      </c>
      <c r="I260">
        <v>1</v>
      </c>
      <c r="J260">
        <f>IF($I260,IF($G260,1,0),0)</f>
        <v>1</v>
      </c>
      <c r="K260">
        <f>IF($I260,IF($G260=0,1,0),0)</f>
        <v>0</v>
      </c>
      <c r="L260">
        <f>IF($I260=0,IF($G260,1,0),0)</f>
        <v>0</v>
      </c>
      <c r="M260">
        <f>IF($I260=0,IF($G260=0,1,0),0)</f>
        <v>0</v>
      </c>
      <c r="N260" s="8">
        <v>255</v>
      </c>
      <c r="O260">
        <v>0.36249999999999999</v>
      </c>
      <c r="P260" s="25">
        <v>0</v>
      </c>
      <c r="S260">
        <v>0.33333299999999999</v>
      </c>
      <c r="T260">
        <v>2.9758E-2</v>
      </c>
      <c r="U260">
        <v>0</v>
      </c>
      <c r="V260">
        <v>1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1</v>
      </c>
      <c r="AD260">
        <v>0</v>
      </c>
      <c r="AE260">
        <v>0</v>
      </c>
      <c r="AF260">
        <v>0</v>
      </c>
      <c r="AG260">
        <v>1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</row>
    <row r="261" spans="1:55" ht="19" x14ac:dyDescent="0.25">
      <c r="A261" s="18" t="str">
        <f>LOOKUP(N261,Names!A:A,Names!B:B)</f>
        <v>Thorne, Mrs. Gertrude Maybelle</v>
      </c>
      <c r="B261" s="5" t="str">
        <f>INDEX(U$4:V$4,MATCH(1,U261:V261,0))</f>
        <v>Female</v>
      </c>
      <c r="C261" s="5" t="str">
        <f>INDEX(W$4:BC$4,MATCH(1,W261:BC261,0))</f>
        <v>1st</v>
      </c>
      <c r="D261" s="5" t="str">
        <f>INDEX(Z$4:AB$4,MATCH(1,Z261:AB261,0))</f>
        <v>Cherbourg</v>
      </c>
      <c r="E261" s="16" t="str">
        <f>INDEX(AD$4:BC$4,MATCH(1,AD261:BC261,0))</f>
        <v>G</v>
      </c>
      <c r="F261" s="11">
        <f>1-G261</f>
        <v>0</v>
      </c>
      <c r="G261" s="14">
        <v>1</v>
      </c>
      <c r="H261">
        <v>1</v>
      </c>
      <c r="I261">
        <v>1</v>
      </c>
      <c r="J261">
        <f>IF($I261,IF($G261,1,0),0)</f>
        <v>1</v>
      </c>
      <c r="K261">
        <f>IF($I261,IF($G261=0,1,0),0)</f>
        <v>0</v>
      </c>
      <c r="L261">
        <f>IF($I261=0,IF($G261,1,0),0)</f>
        <v>0</v>
      </c>
      <c r="M261">
        <f>IF($I261=0,IF($G261=0,1,0),0)</f>
        <v>0</v>
      </c>
      <c r="N261" s="8">
        <v>256</v>
      </c>
      <c r="O261">
        <v>0</v>
      </c>
      <c r="P261" s="25">
        <v>0</v>
      </c>
      <c r="S261">
        <v>0</v>
      </c>
      <c r="T261">
        <v>0.154588</v>
      </c>
      <c r="U261">
        <v>0</v>
      </c>
      <c r="V261">
        <v>1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</row>
    <row r="262" spans="1:55" ht="19" x14ac:dyDescent="0.25">
      <c r="A262" s="18" t="str">
        <f>LOOKUP(N262,Names!A:A,Names!B:B)</f>
        <v>Cherry, Miss. Gladys</v>
      </c>
      <c r="B262" s="5" t="str">
        <f>INDEX(U$4:V$4,MATCH(1,U262:V262,0))</f>
        <v>Female</v>
      </c>
      <c r="C262" s="5" t="str">
        <f>INDEX(W$4:BC$4,MATCH(1,W262:BC262,0))</f>
        <v>1st</v>
      </c>
      <c r="D262" s="5" t="str">
        <f>INDEX(Z$4:AB$4,MATCH(1,Z262:AB262,0))</f>
        <v>Southhampton</v>
      </c>
      <c r="E262" s="16" t="str">
        <f>INDEX(AD$4:BC$4,MATCH(1,AD262:BC262,0))</f>
        <v>G</v>
      </c>
      <c r="F262" s="11">
        <f>1-G262</f>
        <v>0</v>
      </c>
      <c r="G262" s="14">
        <v>1</v>
      </c>
      <c r="H262">
        <v>1</v>
      </c>
      <c r="I262">
        <v>1</v>
      </c>
      <c r="J262">
        <f>IF($I262,IF($G262,1,0),0)</f>
        <v>1</v>
      </c>
      <c r="K262">
        <f>IF($I262,IF($G262=0,1,0),0)</f>
        <v>0</v>
      </c>
      <c r="L262">
        <f>IF($I262=0,IF($G262,1,0),0)</f>
        <v>0</v>
      </c>
      <c r="M262">
        <f>IF($I262=0,IF($G262=0,1,0),0)</f>
        <v>0</v>
      </c>
      <c r="N262" s="8">
        <v>257</v>
      </c>
      <c r="O262">
        <v>0.375</v>
      </c>
      <c r="P262" s="25">
        <v>0</v>
      </c>
      <c r="S262">
        <v>0</v>
      </c>
      <c r="T262">
        <v>0.16883699999999999</v>
      </c>
      <c r="U262">
        <v>0</v>
      </c>
      <c r="V262">
        <v>1</v>
      </c>
      <c r="W262">
        <v>1</v>
      </c>
      <c r="X262">
        <v>0</v>
      </c>
      <c r="Y262">
        <v>0</v>
      </c>
      <c r="Z262">
        <v>0</v>
      </c>
      <c r="AA262">
        <v>1</v>
      </c>
      <c r="AB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</row>
    <row r="263" spans="1:55" ht="19" x14ac:dyDescent="0.25">
      <c r="A263" s="18" t="str">
        <f>LOOKUP(N263,Names!A:A,Names!B:B)</f>
        <v>Ward, Miss. Anna</v>
      </c>
      <c r="B263" s="5" t="str">
        <f>INDEX(U$4:V$4,MATCH(1,U263:V263,0))</f>
        <v>Female</v>
      </c>
      <c r="C263" s="5" t="str">
        <f>INDEX(W$4:BC$4,MATCH(1,W263:BC263,0))</f>
        <v>1st</v>
      </c>
      <c r="D263" s="5" t="str">
        <f>INDEX(Z$4:AB$4,MATCH(1,Z263:AB263,0))</f>
        <v>Cherbourg</v>
      </c>
      <c r="E263" s="16" t="str">
        <f>INDEX(AD$4:BC$4,MATCH(1,AD263:BC263,0))</f>
        <v>A</v>
      </c>
      <c r="F263" s="11">
        <f>1-G263</f>
        <v>0</v>
      </c>
      <c r="G263" s="14">
        <v>1</v>
      </c>
      <c r="H263">
        <v>1</v>
      </c>
      <c r="I263">
        <v>1</v>
      </c>
      <c r="J263">
        <f>IF($I263,IF($G263,1,0),0)</f>
        <v>1</v>
      </c>
      <c r="K263">
        <f>IF($I263,IF($G263=0,1,0),0)</f>
        <v>0</v>
      </c>
      <c r="L263">
        <f>IF($I263=0,IF($G263,1,0),0)</f>
        <v>0</v>
      </c>
      <c r="M263">
        <f>IF($I263=0,IF($G263=0,1,0),0)</f>
        <v>0</v>
      </c>
      <c r="N263" s="8">
        <v>258</v>
      </c>
      <c r="O263">
        <v>0.4375</v>
      </c>
      <c r="P263" s="25">
        <v>0</v>
      </c>
      <c r="S263">
        <v>0</v>
      </c>
      <c r="T263">
        <v>1</v>
      </c>
      <c r="U263">
        <v>0</v>
      </c>
      <c r="V263">
        <v>1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1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</row>
    <row r="264" spans="1:55" ht="19" x14ac:dyDescent="0.25">
      <c r="A264" s="18" t="str">
        <f>LOOKUP(N264,Names!A:A,Names!B:B)</f>
        <v>Parrish, Mrs. (Lutie Davis)</v>
      </c>
      <c r="B264" s="5" t="str">
        <f>INDEX(U$4:V$4,MATCH(1,U264:V264,0))</f>
        <v>Female</v>
      </c>
      <c r="C264" s="5" t="str">
        <f>INDEX(W$4:BC$4,MATCH(1,W264:BC264,0))</f>
        <v>2nd</v>
      </c>
      <c r="D264" s="5" t="str">
        <f>INDEX(Z$4:AB$4,MATCH(1,Z264:AB264,0))</f>
        <v>Southhampton</v>
      </c>
      <c r="E264" s="16" t="str">
        <f>INDEX(AD$4:BC$4,MATCH(1,AD264:BC264,0))</f>
        <v>L</v>
      </c>
      <c r="F264" s="11">
        <f>1-G264</f>
        <v>0</v>
      </c>
      <c r="G264" s="14">
        <v>1</v>
      </c>
      <c r="H264">
        <v>1</v>
      </c>
      <c r="I264">
        <v>1</v>
      </c>
      <c r="J264">
        <f>IF($I264,IF($G264,1,0),0)</f>
        <v>1</v>
      </c>
      <c r="K264">
        <f>IF($I264,IF($G264=0,1,0),0)</f>
        <v>0</v>
      </c>
      <c r="L264">
        <f>IF($I264=0,IF($G264,1,0),0)</f>
        <v>0</v>
      </c>
      <c r="M264">
        <f>IF($I264=0,IF($G264=0,1,0),0)</f>
        <v>0</v>
      </c>
      <c r="N264" s="8">
        <v>259</v>
      </c>
      <c r="O264">
        <v>0.625</v>
      </c>
      <c r="P264" s="25">
        <v>0</v>
      </c>
      <c r="S264">
        <v>0.16666700000000001</v>
      </c>
      <c r="T264">
        <v>5.0749000000000002E-2</v>
      </c>
      <c r="U264">
        <v>0</v>
      </c>
      <c r="V264">
        <v>1</v>
      </c>
      <c r="W264">
        <v>0</v>
      </c>
      <c r="X264">
        <v>1</v>
      </c>
      <c r="Y264">
        <v>0</v>
      </c>
      <c r="Z264">
        <v>0</v>
      </c>
      <c r="AA264">
        <v>1</v>
      </c>
      <c r="AB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1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</row>
    <row r="265" spans="1:55" ht="19" x14ac:dyDescent="0.25">
      <c r="A265" s="18" t="str">
        <f>LOOKUP(N265,Names!A:A,Names!B:B)</f>
        <v>Smith, Mr. Thomas</v>
      </c>
      <c r="B265" s="5" t="str">
        <f>INDEX(U$4:V$4,MATCH(1,U265:V265,0))</f>
        <v>Male</v>
      </c>
      <c r="C265" s="5" t="str">
        <f>INDEX(W$4:BC$4,MATCH(1,W265:BC265,0))</f>
        <v>3rd</v>
      </c>
      <c r="D265" s="5" t="str">
        <f>INDEX(Z$4:AB$4,MATCH(1,Z265:AB265,0))</f>
        <v>Queenstown</v>
      </c>
      <c r="E265" s="16" t="str">
        <f>INDEX(AD$4:BC$4,MATCH(1,AD265:BC265,0))</f>
        <v>T</v>
      </c>
      <c r="F265" s="11">
        <f>1-G265</f>
        <v>1</v>
      </c>
      <c r="G265" s="14">
        <v>0</v>
      </c>
      <c r="H265">
        <v>0</v>
      </c>
      <c r="I265">
        <v>1</v>
      </c>
      <c r="J265">
        <f>IF($I265,IF($G265,1,0),0)</f>
        <v>0</v>
      </c>
      <c r="K265">
        <f>IF($I265,IF($G265=0,1,0),0)</f>
        <v>1</v>
      </c>
      <c r="L265">
        <f>IF($I265=0,IF($G265,1,0),0)</f>
        <v>0</v>
      </c>
      <c r="M265">
        <f>IF($I265=0,IF($G265=0,1,0),0)</f>
        <v>0</v>
      </c>
      <c r="N265" s="8">
        <v>260</v>
      </c>
      <c r="O265">
        <v>0</v>
      </c>
      <c r="P265" s="25">
        <v>0</v>
      </c>
      <c r="S265">
        <v>0</v>
      </c>
      <c r="T265">
        <v>1.5127E-2</v>
      </c>
      <c r="U265">
        <v>1</v>
      </c>
      <c r="V265">
        <v>0</v>
      </c>
      <c r="W265">
        <v>0</v>
      </c>
      <c r="X265">
        <v>0</v>
      </c>
      <c r="Y265">
        <v>1</v>
      </c>
      <c r="Z265">
        <v>1</v>
      </c>
      <c r="AA265">
        <v>0</v>
      </c>
      <c r="AB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</row>
    <row r="266" spans="1:55" ht="19" x14ac:dyDescent="0.25">
      <c r="A266" s="18" t="str">
        <f>LOOKUP(N266,Names!A:A,Names!B:B)</f>
        <v>Asplund, Master. Edvin Rojj Felix</v>
      </c>
      <c r="B266" s="5" t="str">
        <f>INDEX(U$4:V$4,MATCH(1,U266:V266,0))</f>
        <v>Male</v>
      </c>
      <c r="C266" s="5" t="str">
        <f>INDEX(W$4:BC$4,MATCH(1,W266:BC266,0))</f>
        <v>3rd</v>
      </c>
      <c r="D266" s="5" t="str">
        <f>INDEX(Z$4:AB$4,MATCH(1,Z266:AB266,0))</f>
        <v>Southhampton</v>
      </c>
      <c r="E266" s="16" t="str">
        <f>INDEX(AD$4:BC$4,MATCH(1,AD266:BC266,0))</f>
        <v>E</v>
      </c>
      <c r="F266" s="11">
        <f>1-G266</f>
        <v>0</v>
      </c>
      <c r="G266" s="14">
        <v>1</v>
      </c>
      <c r="H266">
        <v>0</v>
      </c>
      <c r="I266">
        <v>0</v>
      </c>
      <c r="J266">
        <f>IF($I266,IF($G266,1,0),0)</f>
        <v>0</v>
      </c>
      <c r="K266">
        <f>IF($I266,IF($G266=0,1,0),0)</f>
        <v>0</v>
      </c>
      <c r="L266">
        <f>IF($I266=0,IF($G266,1,0),0)</f>
        <v>1</v>
      </c>
      <c r="M266">
        <f>IF($I266=0,IF($G266=0,1,0),0)</f>
        <v>0</v>
      </c>
      <c r="N266" s="8">
        <v>261</v>
      </c>
      <c r="O266">
        <v>3.7499999999999999E-2</v>
      </c>
      <c r="P266" s="25">
        <v>0.5</v>
      </c>
      <c r="S266">
        <v>0.33333299999999999</v>
      </c>
      <c r="T266">
        <v>6.1263999999999999E-2</v>
      </c>
      <c r="U266">
        <v>1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1</v>
      </c>
      <c r="AB266">
        <v>0</v>
      </c>
      <c r="AD266">
        <v>0</v>
      </c>
      <c r="AE266">
        <v>0</v>
      </c>
      <c r="AF266">
        <v>0</v>
      </c>
      <c r="AG266">
        <v>0</v>
      </c>
      <c r="AH266">
        <v>1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</row>
    <row r="267" spans="1:55" ht="19" x14ac:dyDescent="0.25">
      <c r="A267" s="18" t="str">
        <f>LOOKUP(N267,Names!A:A,Names!B:B)</f>
        <v>Taussig, Mr. Emil</v>
      </c>
      <c r="B267" s="5" t="str">
        <f>INDEX(U$4:V$4,MATCH(1,U267:V267,0))</f>
        <v>Male</v>
      </c>
      <c r="C267" s="5" t="str">
        <f>INDEX(W$4:BC$4,MATCH(1,W267:BC267,0))</f>
        <v>1st</v>
      </c>
      <c r="D267" s="5" t="str">
        <f>INDEX(Z$4:AB$4,MATCH(1,Z267:AB267,0))</f>
        <v>Southhampton</v>
      </c>
      <c r="E267" s="16" t="str">
        <f>INDEX(AD$4:BC$4,MATCH(1,AD267:BC267,0))</f>
        <v>E</v>
      </c>
      <c r="F267" s="11">
        <f>1-G267</f>
        <v>1</v>
      </c>
      <c r="G267" s="14">
        <v>0</v>
      </c>
      <c r="H267">
        <v>0</v>
      </c>
      <c r="I267">
        <v>1</v>
      </c>
      <c r="J267">
        <f>IF($I267,IF($G267,1,0),0)</f>
        <v>0</v>
      </c>
      <c r="K267">
        <f>IF($I267,IF($G267=0,1,0),0)</f>
        <v>1</v>
      </c>
      <c r="L267">
        <f>IF($I267=0,IF($G267,1,0),0)</f>
        <v>0</v>
      </c>
      <c r="M267">
        <f>IF($I267=0,IF($G267=0,1,0),0)</f>
        <v>0</v>
      </c>
      <c r="N267" s="8">
        <v>262</v>
      </c>
      <c r="O267">
        <v>0.65</v>
      </c>
      <c r="P267" s="25">
        <v>0.125</v>
      </c>
      <c r="S267">
        <v>0.16666700000000001</v>
      </c>
      <c r="T267">
        <v>0.15546599999999999</v>
      </c>
      <c r="U267">
        <v>1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1</v>
      </c>
      <c r="AB267">
        <v>0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</row>
    <row r="268" spans="1:55" ht="19" x14ac:dyDescent="0.25">
      <c r="A268" s="18" t="str">
        <f>LOOKUP(N268,Names!A:A,Names!B:B)</f>
        <v>Harrison, Mr. William</v>
      </c>
      <c r="B268" s="5" t="str">
        <f>INDEX(U$4:V$4,MATCH(1,U268:V268,0))</f>
        <v>Male</v>
      </c>
      <c r="C268" s="5" t="str">
        <f>INDEX(W$4:BC$4,MATCH(1,W268:BC268,0))</f>
        <v>1st</v>
      </c>
      <c r="D268" s="5" t="str">
        <f>INDEX(Z$4:AB$4,MATCH(1,Z268:AB268,0))</f>
        <v>Southhampton</v>
      </c>
      <c r="E268" s="16" t="str">
        <f>INDEX(AD$4:BC$4,MATCH(1,AD268:BC268,0))</f>
        <v>W</v>
      </c>
      <c r="F268" s="11">
        <f>1-G268</f>
        <v>1</v>
      </c>
      <c r="G268" s="14">
        <v>0</v>
      </c>
      <c r="H268">
        <v>0</v>
      </c>
      <c r="I268">
        <v>1</v>
      </c>
      <c r="J268">
        <f>IF($I268,IF($G268,1,0),0)</f>
        <v>0</v>
      </c>
      <c r="K268">
        <f>IF($I268,IF($G268=0,1,0),0)</f>
        <v>1</v>
      </c>
      <c r="L268">
        <f>IF($I268=0,IF($G268,1,0),0)</f>
        <v>0</v>
      </c>
      <c r="M268">
        <f>IF($I268=0,IF($G268=0,1,0),0)</f>
        <v>0</v>
      </c>
      <c r="N268" s="8">
        <v>263</v>
      </c>
      <c r="O268">
        <v>0.5</v>
      </c>
      <c r="P268" s="25">
        <v>0</v>
      </c>
      <c r="S268">
        <v>0</v>
      </c>
      <c r="T268">
        <v>0</v>
      </c>
      <c r="U268">
        <v>1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1</v>
      </c>
      <c r="AB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1</v>
      </c>
      <c r="BA268">
        <v>0</v>
      </c>
      <c r="BB268">
        <v>0</v>
      </c>
      <c r="BC268">
        <v>0</v>
      </c>
    </row>
    <row r="269" spans="1:55" ht="19" x14ac:dyDescent="0.25">
      <c r="A269" s="18" t="str">
        <f>LOOKUP(N269,Names!A:A,Names!B:B)</f>
        <v>Henry, Miss. Delia</v>
      </c>
      <c r="B269" s="5" t="str">
        <f>INDEX(U$4:V$4,MATCH(1,U269:V269,0))</f>
        <v>Female</v>
      </c>
      <c r="C269" s="5" t="str">
        <f>INDEX(W$4:BC$4,MATCH(1,W269:BC269,0))</f>
        <v>3rd</v>
      </c>
      <c r="D269" s="5" t="str">
        <f>INDEX(Z$4:AB$4,MATCH(1,Z269:AB269,0))</f>
        <v>Queenstown</v>
      </c>
      <c r="E269" s="16" t="str">
        <f>INDEX(AD$4:BC$4,MATCH(1,AD269:BC269,0))</f>
        <v>D</v>
      </c>
      <c r="F269" s="11">
        <f>1-G269</f>
        <v>1</v>
      </c>
      <c r="G269" s="14">
        <v>0</v>
      </c>
      <c r="H269">
        <v>1</v>
      </c>
      <c r="I269">
        <v>0</v>
      </c>
      <c r="J269">
        <f>IF($I269,IF($G269,1,0),0)</f>
        <v>0</v>
      </c>
      <c r="K269">
        <f>IF($I269,IF($G269=0,1,0),0)</f>
        <v>0</v>
      </c>
      <c r="L269">
        <f>IF($I269=0,IF($G269,1,0),0)</f>
        <v>0</v>
      </c>
      <c r="M269">
        <f>IF($I269=0,IF($G269=0,1,0),0)</f>
        <v>1</v>
      </c>
      <c r="N269" s="8">
        <v>264</v>
      </c>
      <c r="O269">
        <v>0</v>
      </c>
      <c r="P269" s="25">
        <v>0</v>
      </c>
      <c r="S269">
        <v>0</v>
      </c>
      <c r="T269">
        <v>1.5127E-2</v>
      </c>
      <c r="U269">
        <v>0</v>
      </c>
      <c r="V269">
        <v>1</v>
      </c>
      <c r="W269">
        <v>0</v>
      </c>
      <c r="X269">
        <v>0</v>
      </c>
      <c r="Y269">
        <v>1</v>
      </c>
      <c r="Z269">
        <v>1</v>
      </c>
      <c r="AA269">
        <v>0</v>
      </c>
      <c r="AB269">
        <v>0</v>
      </c>
      <c r="AD269">
        <v>0</v>
      </c>
      <c r="AE269">
        <v>0</v>
      </c>
      <c r="AF269">
        <v>0</v>
      </c>
      <c r="AG269">
        <v>1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</row>
    <row r="270" spans="1:55" ht="19" x14ac:dyDescent="0.25">
      <c r="A270" s="18" t="str">
        <f>LOOKUP(N270,Names!A:A,Names!B:B)</f>
        <v>Reeves, Mr. David</v>
      </c>
      <c r="B270" s="5" t="str">
        <f>INDEX(U$4:V$4,MATCH(1,U270:V270,0))</f>
        <v>Male</v>
      </c>
      <c r="C270" s="5" t="str">
        <f>INDEX(W$4:BC$4,MATCH(1,W270:BC270,0))</f>
        <v>2nd</v>
      </c>
      <c r="D270" s="5" t="str">
        <f>INDEX(Z$4:AB$4,MATCH(1,Z270:AB270,0))</f>
        <v>Southhampton</v>
      </c>
      <c r="E270" s="16" t="str">
        <f>INDEX(AD$4:BC$4,MATCH(1,AD270:BC270,0))</f>
        <v>D</v>
      </c>
      <c r="F270" s="11">
        <f>1-G270</f>
        <v>1</v>
      </c>
      <c r="G270" s="14">
        <v>0</v>
      </c>
      <c r="H270">
        <v>0</v>
      </c>
      <c r="I270">
        <v>1</v>
      </c>
      <c r="J270">
        <f>IF($I270,IF($G270,1,0),0)</f>
        <v>0</v>
      </c>
      <c r="K270">
        <f>IF($I270,IF($G270=0,1,0),0)</f>
        <v>1</v>
      </c>
      <c r="L270">
        <f>IF($I270=0,IF($G270,1,0),0)</f>
        <v>0</v>
      </c>
      <c r="M270">
        <f>IF($I270=0,IF($G270=0,1,0),0)</f>
        <v>0</v>
      </c>
      <c r="N270" s="8">
        <v>265</v>
      </c>
      <c r="O270">
        <v>0.45</v>
      </c>
      <c r="P270" s="25">
        <v>0</v>
      </c>
      <c r="S270">
        <v>0</v>
      </c>
      <c r="T270">
        <v>2.0494999999999999E-2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1</v>
      </c>
      <c r="AB270">
        <v>0</v>
      </c>
      <c r="AD270">
        <v>0</v>
      </c>
      <c r="AE270">
        <v>0</v>
      </c>
      <c r="AF270">
        <v>0</v>
      </c>
      <c r="AG270">
        <v>1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</row>
    <row r="271" spans="1:55" ht="19" x14ac:dyDescent="0.25">
      <c r="A271" s="18" t="str">
        <f>LOOKUP(N271,Names!A:A,Names!B:B)</f>
        <v>Panula, Mr. Ernesti Arvid</v>
      </c>
      <c r="B271" s="5" t="str">
        <f>INDEX(U$4:V$4,MATCH(1,U271:V271,0))</f>
        <v>Male</v>
      </c>
      <c r="C271" s="5" t="str">
        <f>INDEX(W$4:BC$4,MATCH(1,W271:BC271,0))</f>
        <v>3rd</v>
      </c>
      <c r="D271" s="5" t="str">
        <f>INDEX(Z$4:AB$4,MATCH(1,Z271:AB271,0))</f>
        <v>Southhampton</v>
      </c>
      <c r="E271" s="16" t="str">
        <f>INDEX(AD$4:BC$4,MATCH(1,AD271:BC271,0))</f>
        <v>E</v>
      </c>
      <c r="F271" s="11">
        <f>1-G271</f>
        <v>1</v>
      </c>
      <c r="G271" s="14">
        <v>0</v>
      </c>
      <c r="H271">
        <v>0</v>
      </c>
      <c r="I271">
        <v>1</v>
      </c>
      <c r="J271">
        <f>IF($I271,IF($G271,1,0),0)</f>
        <v>0</v>
      </c>
      <c r="K271">
        <f>IF($I271,IF($G271=0,1,0),0)</f>
        <v>1</v>
      </c>
      <c r="L271">
        <f>IF($I271=0,IF($G271,1,0),0)</f>
        <v>0</v>
      </c>
      <c r="M271">
        <f>IF($I271=0,IF($G271=0,1,0),0)</f>
        <v>0</v>
      </c>
      <c r="N271" s="8">
        <v>266</v>
      </c>
      <c r="O271">
        <v>0.2</v>
      </c>
      <c r="P271" s="25">
        <v>0.5</v>
      </c>
      <c r="S271">
        <v>0.16666700000000001</v>
      </c>
      <c r="T271">
        <v>7.7465000000000006E-2</v>
      </c>
      <c r="U271">
        <v>1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1</v>
      </c>
      <c r="AB271">
        <v>0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</row>
    <row r="272" spans="1:55" ht="19" x14ac:dyDescent="0.25">
      <c r="A272" s="18" t="str">
        <f>LOOKUP(N272,Names!A:A,Names!B:B)</f>
        <v>Persson, Mr. Ernst Ulrik</v>
      </c>
      <c r="B272" s="5" t="str">
        <f>INDEX(U$4:V$4,MATCH(1,U272:V272,0))</f>
        <v>Male</v>
      </c>
      <c r="C272" s="5" t="str">
        <f>INDEX(W$4:BC$4,MATCH(1,W272:BC272,0))</f>
        <v>3rd</v>
      </c>
      <c r="D272" s="5" t="str">
        <f>INDEX(Z$4:AB$4,MATCH(1,Z272:AB272,0))</f>
        <v>Southhampton</v>
      </c>
      <c r="E272" s="16" t="str">
        <f>INDEX(AD$4:BC$4,MATCH(1,AD272:BC272,0))</f>
        <v>E</v>
      </c>
      <c r="F272" s="11">
        <f>1-G272</f>
        <v>0</v>
      </c>
      <c r="G272" s="14">
        <v>1</v>
      </c>
      <c r="H272">
        <v>0</v>
      </c>
      <c r="I272">
        <v>0</v>
      </c>
      <c r="J272">
        <f>IF($I272,IF($G272,1,0),0)</f>
        <v>0</v>
      </c>
      <c r="K272">
        <f>IF($I272,IF($G272=0,1,0),0)</f>
        <v>0</v>
      </c>
      <c r="L272">
        <f>IF($I272=0,IF($G272,1,0),0)</f>
        <v>1</v>
      </c>
      <c r="M272">
        <f>IF($I272=0,IF($G272=0,1,0),0)</f>
        <v>0</v>
      </c>
      <c r="N272" s="8">
        <v>267</v>
      </c>
      <c r="O272">
        <v>0.3125</v>
      </c>
      <c r="P272" s="25">
        <v>0.125</v>
      </c>
      <c r="S272">
        <v>0</v>
      </c>
      <c r="T272">
        <v>1.5176E-2</v>
      </c>
      <c r="U272">
        <v>1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1</v>
      </c>
      <c r="AB272">
        <v>0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</row>
    <row r="273" spans="1:55" ht="19" x14ac:dyDescent="0.25">
      <c r="A273" s="18" t="str">
        <f>LOOKUP(N273,Names!A:A,Names!B:B)</f>
        <v>Graham, Mrs. William Thompson (Edith Junkins)</v>
      </c>
      <c r="B273" s="5" t="str">
        <f>INDEX(U$4:V$4,MATCH(1,U273:V273,0))</f>
        <v>Female</v>
      </c>
      <c r="C273" s="5" t="str">
        <f>INDEX(W$4:BC$4,MATCH(1,W273:BC273,0))</f>
        <v>1st</v>
      </c>
      <c r="D273" s="5" t="str">
        <f>INDEX(Z$4:AB$4,MATCH(1,Z273:AB273,0))</f>
        <v>Southhampton</v>
      </c>
      <c r="E273" s="16" t="str">
        <f>INDEX(AD$4:BC$4,MATCH(1,AD273:BC273,0))</f>
        <v>W</v>
      </c>
      <c r="F273" s="11">
        <f>1-G273</f>
        <v>0</v>
      </c>
      <c r="G273" s="14">
        <v>1</v>
      </c>
      <c r="H273">
        <v>1</v>
      </c>
      <c r="I273">
        <v>1</v>
      </c>
      <c r="J273">
        <f>IF($I273,IF($G273,1,0),0)</f>
        <v>1</v>
      </c>
      <c r="K273">
        <f>IF($I273,IF($G273=0,1,0),0)</f>
        <v>0</v>
      </c>
      <c r="L273">
        <f>IF($I273=0,IF($G273,1,0),0)</f>
        <v>0</v>
      </c>
      <c r="M273">
        <f>IF($I273=0,IF($G273=0,1,0),0)</f>
        <v>0</v>
      </c>
      <c r="N273" s="8">
        <v>268</v>
      </c>
      <c r="O273">
        <v>0.72499999999999998</v>
      </c>
      <c r="P273" s="25">
        <v>0</v>
      </c>
      <c r="S273">
        <v>0.16666700000000001</v>
      </c>
      <c r="T273">
        <v>0.299539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1</v>
      </c>
      <c r="AB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1</v>
      </c>
      <c r="BA273">
        <v>0</v>
      </c>
      <c r="BB273">
        <v>0</v>
      </c>
      <c r="BC273">
        <v>0</v>
      </c>
    </row>
    <row r="274" spans="1:55" ht="19" x14ac:dyDescent="0.25">
      <c r="A274" s="18" t="str">
        <f>LOOKUP(N274,Names!A:A,Names!B:B)</f>
        <v>Bissette, Miss. Amelia</v>
      </c>
      <c r="B274" s="5" t="str">
        <f>INDEX(U$4:V$4,MATCH(1,U274:V274,0))</f>
        <v>Female</v>
      </c>
      <c r="C274" s="5" t="str">
        <f>INDEX(W$4:BC$4,MATCH(1,W274:BC274,0))</f>
        <v>1st</v>
      </c>
      <c r="D274" s="5" t="str">
        <f>INDEX(Z$4:AB$4,MATCH(1,Z274:AB274,0))</f>
        <v>Southhampton</v>
      </c>
      <c r="E274" s="16" t="str">
        <f>INDEX(AD$4:BC$4,MATCH(1,AD274:BC274,0))</f>
        <v>A</v>
      </c>
      <c r="F274" s="11">
        <f>1-G274</f>
        <v>0</v>
      </c>
      <c r="G274" s="14">
        <v>1</v>
      </c>
      <c r="H274">
        <v>1</v>
      </c>
      <c r="I274">
        <v>1</v>
      </c>
      <c r="J274">
        <f>IF($I274,IF($G274,1,0),0)</f>
        <v>1</v>
      </c>
      <c r="K274">
        <f>IF($I274,IF($G274=0,1,0),0)</f>
        <v>0</v>
      </c>
      <c r="L274">
        <f>IF($I274=0,IF($G274,1,0),0)</f>
        <v>0</v>
      </c>
      <c r="M274">
        <f>IF($I274=0,IF($G274=0,1,0),0)</f>
        <v>0</v>
      </c>
      <c r="N274" s="8">
        <v>269</v>
      </c>
      <c r="O274">
        <v>0.4375</v>
      </c>
      <c r="P274" s="25">
        <v>0</v>
      </c>
      <c r="S274">
        <v>0</v>
      </c>
      <c r="T274">
        <v>0.264739</v>
      </c>
      <c r="U274">
        <v>0</v>
      </c>
      <c r="V274">
        <v>1</v>
      </c>
      <c r="W274">
        <v>1</v>
      </c>
      <c r="X274">
        <v>0</v>
      </c>
      <c r="Y274">
        <v>0</v>
      </c>
      <c r="Z274">
        <v>0</v>
      </c>
      <c r="AA274">
        <v>1</v>
      </c>
      <c r="AB274">
        <v>0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</row>
    <row r="275" spans="1:55" ht="19" x14ac:dyDescent="0.25">
      <c r="A275" s="18" t="str">
        <f>LOOKUP(N275,Names!A:A,Names!B:B)</f>
        <v>Cairns, Mr. Alexander</v>
      </c>
      <c r="B275" s="5" t="str">
        <f>INDEX(U$4:V$4,MATCH(1,U275:V275,0))</f>
        <v>Male</v>
      </c>
      <c r="C275" s="5" t="str">
        <f>INDEX(W$4:BC$4,MATCH(1,W275:BC275,0))</f>
        <v>1st</v>
      </c>
      <c r="D275" s="5" t="str">
        <f>INDEX(Z$4:AB$4,MATCH(1,Z275:AB275,0))</f>
        <v>Southhampton</v>
      </c>
      <c r="E275" s="16" t="str">
        <f>INDEX(AD$4:BC$4,MATCH(1,AD275:BC275,0))</f>
        <v>A</v>
      </c>
      <c r="F275" s="11">
        <f>1-G275</f>
        <v>1</v>
      </c>
      <c r="G275" s="14">
        <v>0</v>
      </c>
      <c r="H275">
        <v>0</v>
      </c>
      <c r="I275">
        <v>1</v>
      </c>
      <c r="J275">
        <f>IF($I275,IF($G275,1,0),0)</f>
        <v>0</v>
      </c>
      <c r="K275">
        <f>IF($I275,IF($G275=0,1,0),0)</f>
        <v>1</v>
      </c>
      <c r="L275">
        <f>IF($I275=0,IF($G275,1,0),0)</f>
        <v>0</v>
      </c>
      <c r="M275">
        <f>IF($I275=0,IF($G275=0,1,0),0)</f>
        <v>0</v>
      </c>
      <c r="N275" s="8">
        <v>270</v>
      </c>
      <c r="O275">
        <v>0</v>
      </c>
      <c r="P275" s="25">
        <v>0</v>
      </c>
      <c r="S275">
        <v>0</v>
      </c>
      <c r="T275">
        <v>6.0507999999999999E-2</v>
      </c>
      <c r="U275">
        <v>1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1</v>
      </c>
      <c r="AB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</row>
    <row r="276" spans="1:55" ht="19" x14ac:dyDescent="0.25">
      <c r="A276" s="18" t="str">
        <f>LOOKUP(N276,Names!A:A,Names!B:B)</f>
        <v>Tornquist, Mr. William Henry</v>
      </c>
      <c r="B276" s="5" t="str">
        <f>INDEX(U$4:V$4,MATCH(1,U276:V276,0))</f>
        <v>Male</v>
      </c>
      <c r="C276" s="5" t="str">
        <f>INDEX(W$4:BC$4,MATCH(1,W276:BC276,0))</f>
        <v>3rd</v>
      </c>
      <c r="D276" s="5" t="str">
        <f>INDEX(Z$4:AB$4,MATCH(1,Z276:AB276,0))</f>
        <v>Southhampton</v>
      </c>
      <c r="E276" s="16" t="str">
        <f>INDEX(AD$4:BC$4,MATCH(1,AD276:BC276,0))</f>
        <v>W</v>
      </c>
      <c r="F276" s="11">
        <f>1-G276</f>
        <v>0</v>
      </c>
      <c r="G276" s="14">
        <v>1</v>
      </c>
      <c r="H276">
        <v>0</v>
      </c>
      <c r="I276">
        <v>0</v>
      </c>
      <c r="J276">
        <f>IF($I276,IF($G276,1,0),0)</f>
        <v>0</v>
      </c>
      <c r="K276">
        <f>IF($I276,IF($G276=0,1,0),0)</f>
        <v>0</v>
      </c>
      <c r="L276">
        <f>IF($I276=0,IF($G276,1,0),0)</f>
        <v>1</v>
      </c>
      <c r="M276">
        <f>IF($I276=0,IF($G276=0,1,0),0)</f>
        <v>0</v>
      </c>
      <c r="N276" s="8">
        <v>271</v>
      </c>
      <c r="O276">
        <v>0.3125</v>
      </c>
      <c r="P276" s="25">
        <v>0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1</v>
      </c>
      <c r="AB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1</v>
      </c>
      <c r="BA276">
        <v>0</v>
      </c>
      <c r="BB276">
        <v>0</v>
      </c>
      <c r="BC276">
        <v>0</v>
      </c>
    </row>
    <row r="277" spans="1:55" ht="19" x14ac:dyDescent="0.25">
      <c r="A277" s="18" t="str">
        <f>LOOKUP(N277,Names!A:A,Names!B:B)</f>
        <v>Mellinger, Mrs. (Elizabeth Anne Maidment)</v>
      </c>
      <c r="B277" s="5" t="str">
        <f>INDEX(U$4:V$4,MATCH(1,U277:V277,0))</f>
        <v>Female</v>
      </c>
      <c r="C277" s="5" t="str">
        <f>INDEX(W$4:BC$4,MATCH(1,W277:BC277,0))</f>
        <v>2nd</v>
      </c>
      <c r="D277" s="5" t="str">
        <f>INDEX(Z$4:AB$4,MATCH(1,Z277:AB277,0))</f>
        <v>Southhampton</v>
      </c>
      <c r="E277" s="16" t="str">
        <f>INDEX(AD$4:BC$4,MATCH(1,AD277:BC277,0))</f>
        <v>E</v>
      </c>
      <c r="F277" s="11">
        <f>1-G277</f>
        <v>0</v>
      </c>
      <c r="G277" s="14">
        <v>1</v>
      </c>
      <c r="H277">
        <v>1</v>
      </c>
      <c r="I277">
        <v>1</v>
      </c>
      <c r="J277">
        <f>IF($I277,IF($G277,1,0),0)</f>
        <v>1</v>
      </c>
      <c r="K277">
        <f>IF($I277,IF($G277=0,1,0),0)</f>
        <v>0</v>
      </c>
      <c r="L277">
        <f>IF($I277=0,IF($G277,1,0),0)</f>
        <v>0</v>
      </c>
      <c r="M277">
        <f>IF($I277=0,IF($G277=0,1,0),0)</f>
        <v>0</v>
      </c>
      <c r="N277" s="8">
        <v>272</v>
      </c>
      <c r="O277">
        <v>0.51249999999999996</v>
      </c>
      <c r="P277" s="25">
        <v>0</v>
      </c>
      <c r="S277">
        <v>0.16666700000000001</v>
      </c>
      <c r="T277">
        <v>3.8060999999999998E-2</v>
      </c>
      <c r="U277">
        <v>0</v>
      </c>
      <c r="V277">
        <v>1</v>
      </c>
      <c r="W277">
        <v>0</v>
      </c>
      <c r="X277">
        <v>1</v>
      </c>
      <c r="Y277">
        <v>0</v>
      </c>
      <c r="Z277">
        <v>0</v>
      </c>
      <c r="AA277">
        <v>1</v>
      </c>
      <c r="AB277">
        <v>0</v>
      </c>
      <c r="AD277">
        <v>0</v>
      </c>
      <c r="AE277">
        <v>0</v>
      </c>
      <c r="AF277">
        <v>0</v>
      </c>
      <c r="AG277">
        <v>0</v>
      </c>
      <c r="AH277">
        <v>1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</row>
    <row r="278" spans="1:55" ht="19" x14ac:dyDescent="0.25">
      <c r="A278" s="18" t="str">
        <f>LOOKUP(N278,Names!A:A,Names!B:B)</f>
        <v>Natsch, Mr. Charles H</v>
      </c>
      <c r="B278" s="5" t="str">
        <f>INDEX(U$4:V$4,MATCH(1,U278:V278,0))</f>
        <v>Male</v>
      </c>
      <c r="C278" s="5" t="str">
        <f>INDEX(W$4:BC$4,MATCH(1,W278:BC278,0))</f>
        <v>1st</v>
      </c>
      <c r="D278" s="5" t="str">
        <f>INDEX(Z$4:AB$4,MATCH(1,Z278:AB278,0))</f>
        <v>Cherbourg</v>
      </c>
      <c r="E278" s="16" t="str">
        <f>INDEX(AD$4:BC$4,MATCH(1,AD278:BC278,0))</f>
        <v>C</v>
      </c>
      <c r="F278" s="11">
        <f>1-G278</f>
        <v>1</v>
      </c>
      <c r="G278" s="14">
        <v>0</v>
      </c>
      <c r="H278">
        <v>0</v>
      </c>
      <c r="I278">
        <v>1</v>
      </c>
      <c r="J278">
        <f>IF($I278,IF($G278,1,0),0)</f>
        <v>0</v>
      </c>
      <c r="K278">
        <f>IF($I278,IF($G278=0,1,0),0)</f>
        <v>1</v>
      </c>
      <c r="L278">
        <f>IF($I278=0,IF($G278,1,0),0)</f>
        <v>0</v>
      </c>
      <c r="M278">
        <f>IF($I278=0,IF($G278=0,1,0),0)</f>
        <v>0</v>
      </c>
      <c r="N278" s="8">
        <v>273</v>
      </c>
      <c r="O278">
        <v>0.46250000000000002</v>
      </c>
      <c r="P278" s="25">
        <v>0</v>
      </c>
      <c r="S278">
        <v>0.16666700000000001</v>
      </c>
      <c r="T278">
        <v>5.7971000000000002E-2</v>
      </c>
      <c r="U278">
        <v>1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1</v>
      </c>
      <c r="AD278">
        <v>0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</row>
    <row r="279" spans="1:55" ht="19" x14ac:dyDescent="0.25">
      <c r="A279" s="18" t="str">
        <f>LOOKUP(N279,Names!A:A,Names!B:B)</f>
        <v>Healy, Miss. Hanora "Nora"</v>
      </c>
      <c r="B279" s="5" t="str">
        <f>INDEX(U$4:V$4,MATCH(1,U279:V279,0))</f>
        <v>Female</v>
      </c>
      <c r="C279" s="5" t="str">
        <f>INDEX(W$4:BC$4,MATCH(1,W279:BC279,0))</f>
        <v>3rd</v>
      </c>
      <c r="D279" s="5" t="str">
        <f>INDEX(Z$4:AB$4,MATCH(1,Z279:AB279,0))</f>
        <v>Queenstown</v>
      </c>
      <c r="E279" s="16" t="str">
        <f>INDEX(AD$4:BC$4,MATCH(1,AD279:BC279,0))</f>
        <v>H</v>
      </c>
      <c r="F279" s="11">
        <f>1-G279</f>
        <v>0</v>
      </c>
      <c r="G279" s="14">
        <v>1</v>
      </c>
      <c r="H279">
        <v>1</v>
      </c>
      <c r="I279">
        <v>1</v>
      </c>
      <c r="J279">
        <f>IF($I279,IF($G279,1,0),0)</f>
        <v>1</v>
      </c>
      <c r="K279">
        <f>IF($I279,IF($G279=0,1,0),0)</f>
        <v>0</v>
      </c>
      <c r="L279">
        <f>IF($I279=0,IF($G279,1,0),0)</f>
        <v>0</v>
      </c>
      <c r="M279">
        <f>IF($I279=0,IF($G279=0,1,0),0)</f>
        <v>0</v>
      </c>
      <c r="N279" s="8">
        <v>274</v>
      </c>
      <c r="O279">
        <v>0</v>
      </c>
      <c r="P279" s="25">
        <v>0</v>
      </c>
      <c r="S279">
        <v>0</v>
      </c>
      <c r="T279">
        <v>1.5127E-2</v>
      </c>
      <c r="U279">
        <v>0</v>
      </c>
      <c r="V279">
        <v>1</v>
      </c>
      <c r="W279">
        <v>0</v>
      </c>
      <c r="X279">
        <v>0</v>
      </c>
      <c r="Y279">
        <v>1</v>
      </c>
      <c r="Z279">
        <v>1</v>
      </c>
      <c r="AA279">
        <v>0</v>
      </c>
      <c r="AB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1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</row>
    <row r="280" spans="1:55" ht="19" x14ac:dyDescent="0.25">
      <c r="A280" s="18" t="str">
        <f>LOOKUP(N280,Names!A:A,Names!B:B)</f>
        <v>Andrews, Miss. Kornelia Theodosia</v>
      </c>
      <c r="B280" s="5" t="str">
        <f>INDEX(U$4:V$4,MATCH(1,U280:V280,0))</f>
        <v>Female</v>
      </c>
      <c r="C280" s="5" t="str">
        <f>INDEX(W$4:BC$4,MATCH(1,W280:BC280,0))</f>
        <v>1st</v>
      </c>
      <c r="D280" s="5" t="str">
        <f>INDEX(Z$4:AB$4,MATCH(1,Z280:AB280,0))</f>
        <v>Southhampton</v>
      </c>
      <c r="E280" s="16" t="str">
        <f>INDEX(AD$4:BC$4,MATCH(1,AD280:BC280,0))</f>
        <v>K</v>
      </c>
      <c r="F280" s="11">
        <f>1-G280</f>
        <v>0</v>
      </c>
      <c r="G280" s="14">
        <v>1</v>
      </c>
      <c r="H280">
        <v>1</v>
      </c>
      <c r="I280">
        <v>1</v>
      </c>
      <c r="J280">
        <f>IF($I280,IF($G280,1,0),0)</f>
        <v>1</v>
      </c>
      <c r="K280">
        <f>IF($I280,IF($G280=0,1,0),0)</f>
        <v>0</v>
      </c>
      <c r="L280">
        <f>IF($I280=0,IF($G280,1,0),0)</f>
        <v>0</v>
      </c>
      <c r="M280">
        <f>IF($I280=0,IF($G280=0,1,0),0)</f>
        <v>0</v>
      </c>
      <c r="N280" s="8">
        <v>275</v>
      </c>
      <c r="O280">
        <v>0.78749999999999998</v>
      </c>
      <c r="P280" s="25">
        <v>0.125</v>
      </c>
      <c r="S280">
        <v>0</v>
      </c>
      <c r="T280">
        <v>0.15216399999999999</v>
      </c>
      <c r="U280">
        <v>0</v>
      </c>
      <c r="V280">
        <v>1</v>
      </c>
      <c r="W280">
        <v>1</v>
      </c>
      <c r="X280">
        <v>0</v>
      </c>
      <c r="Y280">
        <v>0</v>
      </c>
      <c r="Z280">
        <v>0</v>
      </c>
      <c r="AA280">
        <v>1</v>
      </c>
      <c r="AB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</row>
    <row r="281" spans="1:55" ht="19" x14ac:dyDescent="0.25">
      <c r="A281" s="18" t="str">
        <f>LOOKUP(N281,Names!A:A,Names!B:B)</f>
        <v>Lindblom, Miss. Augusta Charlotta</v>
      </c>
      <c r="B281" s="5" t="str">
        <f>INDEX(U$4:V$4,MATCH(1,U281:V281,0))</f>
        <v>Female</v>
      </c>
      <c r="C281" s="5" t="str">
        <f>INDEX(W$4:BC$4,MATCH(1,W281:BC281,0))</f>
        <v>3rd</v>
      </c>
      <c r="D281" s="5" t="str">
        <f>INDEX(Z$4:AB$4,MATCH(1,Z281:AB281,0))</f>
        <v>Southhampton</v>
      </c>
      <c r="E281" s="16" t="str">
        <f>INDEX(AD$4:BC$4,MATCH(1,AD281:BC281,0))</f>
        <v>A</v>
      </c>
      <c r="F281" s="11">
        <f>1-G281</f>
        <v>1</v>
      </c>
      <c r="G281" s="14">
        <v>0</v>
      </c>
      <c r="H281">
        <v>0</v>
      </c>
      <c r="I281">
        <v>1</v>
      </c>
      <c r="J281">
        <f>IF($I281,IF($G281,1,0),0)</f>
        <v>0</v>
      </c>
      <c r="K281">
        <f>IF($I281,IF($G281=0,1,0),0)</f>
        <v>1</v>
      </c>
      <c r="L281">
        <f>IF($I281=0,IF($G281,1,0),0)</f>
        <v>0</v>
      </c>
      <c r="M281">
        <f>IF($I281=0,IF($G281=0,1,0),0)</f>
        <v>0</v>
      </c>
      <c r="N281" s="8">
        <v>276</v>
      </c>
      <c r="O281">
        <v>0.5625</v>
      </c>
      <c r="P281" s="25">
        <v>0</v>
      </c>
      <c r="S281">
        <v>0</v>
      </c>
      <c r="T281">
        <v>1.5127E-2</v>
      </c>
      <c r="U281">
        <v>0</v>
      </c>
      <c r="V281">
        <v>1</v>
      </c>
      <c r="W281">
        <v>0</v>
      </c>
      <c r="X281">
        <v>0</v>
      </c>
      <c r="Y281">
        <v>1</v>
      </c>
      <c r="Z281">
        <v>0</v>
      </c>
      <c r="AA281">
        <v>1</v>
      </c>
      <c r="AB281">
        <v>0</v>
      </c>
      <c r="AD281">
        <v>1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</row>
    <row r="282" spans="1:55" ht="19" x14ac:dyDescent="0.25">
      <c r="A282" s="18" t="str">
        <f>LOOKUP(N282,Names!A:A,Names!B:B)</f>
        <v>Parkes, Mr. Francis "Frank"</v>
      </c>
      <c r="B282" s="5" t="str">
        <f>INDEX(U$4:V$4,MATCH(1,U282:V282,0))</f>
        <v>Male</v>
      </c>
      <c r="C282" s="5" t="str">
        <f>INDEX(W$4:BC$4,MATCH(1,W282:BC282,0))</f>
        <v>2nd</v>
      </c>
      <c r="D282" s="5" t="str">
        <f>INDEX(Z$4:AB$4,MATCH(1,Z282:AB282,0))</f>
        <v>Southhampton</v>
      </c>
      <c r="E282" s="16" t="str">
        <f>INDEX(AD$4:BC$4,MATCH(1,AD282:BC282,0))</f>
        <v>F</v>
      </c>
      <c r="F282" s="11">
        <f>1-G282</f>
        <v>1</v>
      </c>
      <c r="G282" s="14">
        <v>0</v>
      </c>
      <c r="H282">
        <v>0</v>
      </c>
      <c r="I282">
        <v>1</v>
      </c>
      <c r="J282">
        <f>IF($I282,IF($G282,1,0),0)</f>
        <v>0</v>
      </c>
      <c r="K282">
        <f>IF($I282,IF($G282=0,1,0),0)</f>
        <v>1</v>
      </c>
      <c r="L282">
        <f>IF($I282=0,IF($G282,1,0),0)</f>
        <v>0</v>
      </c>
      <c r="M282">
        <f>IF($I282=0,IF($G282=0,1,0),0)</f>
        <v>0</v>
      </c>
      <c r="N282" s="8">
        <v>277</v>
      </c>
      <c r="O282">
        <v>0</v>
      </c>
      <c r="P282" s="25">
        <v>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1</v>
      </c>
      <c r="Y282">
        <v>0</v>
      </c>
      <c r="Z282">
        <v>0</v>
      </c>
      <c r="AA282">
        <v>1</v>
      </c>
      <c r="AB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</row>
    <row r="283" spans="1:55" ht="19" x14ac:dyDescent="0.25">
      <c r="A283" s="18" t="str">
        <f>LOOKUP(N283,Names!A:A,Names!B:B)</f>
        <v>Rice, Master. Eric</v>
      </c>
      <c r="B283" s="5" t="str">
        <f>INDEX(U$4:V$4,MATCH(1,U283:V283,0))</f>
        <v>Male</v>
      </c>
      <c r="C283" s="5" t="str">
        <f>INDEX(W$4:BC$4,MATCH(1,W283:BC283,0))</f>
        <v>3rd</v>
      </c>
      <c r="D283" s="5" t="str">
        <f>INDEX(Z$4:AB$4,MATCH(1,Z283:AB283,0))</f>
        <v>Queenstown</v>
      </c>
      <c r="E283" s="16" t="str">
        <f>INDEX(AD$4:BC$4,MATCH(1,AD283:BC283,0))</f>
        <v>E</v>
      </c>
      <c r="F283" s="11">
        <f>1-G283</f>
        <v>1</v>
      </c>
      <c r="G283" s="14">
        <v>0</v>
      </c>
      <c r="H283">
        <v>0</v>
      </c>
      <c r="I283">
        <v>1</v>
      </c>
      <c r="J283">
        <f>IF($I283,IF($G283,1,0),0)</f>
        <v>0</v>
      </c>
      <c r="K283">
        <f>IF($I283,IF($G283=0,1,0),0)</f>
        <v>1</v>
      </c>
      <c r="L283">
        <f>IF($I283=0,IF($G283,1,0),0)</f>
        <v>0</v>
      </c>
      <c r="M283">
        <f>IF($I283=0,IF($G283=0,1,0),0)</f>
        <v>0</v>
      </c>
      <c r="N283" s="8">
        <v>278</v>
      </c>
      <c r="O283">
        <v>8.7499999999999994E-2</v>
      </c>
      <c r="P283" s="25">
        <v>0.5</v>
      </c>
      <c r="S283">
        <v>0.16666700000000001</v>
      </c>
      <c r="T283">
        <v>5.6848000000000003E-2</v>
      </c>
      <c r="U283">
        <v>1</v>
      </c>
      <c r="V283">
        <v>0</v>
      </c>
      <c r="W283">
        <v>0</v>
      </c>
      <c r="X283">
        <v>0</v>
      </c>
      <c r="Y283">
        <v>1</v>
      </c>
      <c r="Z283">
        <v>1</v>
      </c>
      <c r="AA283">
        <v>0</v>
      </c>
      <c r="AB283">
        <v>0</v>
      </c>
      <c r="AD283">
        <v>0</v>
      </c>
      <c r="AE283">
        <v>0</v>
      </c>
      <c r="AF283">
        <v>0</v>
      </c>
      <c r="AG283">
        <v>0</v>
      </c>
      <c r="AH283">
        <v>1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</row>
    <row r="284" spans="1:55" ht="19" x14ac:dyDescent="0.25">
      <c r="A284" s="18" t="str">
        <f>LOOKUP(N284,Names!A:A,Names!B:B)</f>
        <v>Abbott, Mrs. Stanton (Rosa Hunt)</v>
      </c>
      <c r="B284" s="5" t="str">
        <f>INDEX(U$4:V$4,MATCH(1,U284:V284,0))</f>
        <v>Female</v>
      </c>
      <c r="C284" s="5" t="str">
        <f>INDEX(W$4:BC$4,MATCH(1,W284:BC284,0))</f>
        <v>3rd</v>
      </c>
      <c r="D284" s="5" t="str">
        <f>INDEX(Z$4:AB$4,MATCH(1,Z284:AB284,0))</f>
        <v>Southhampton</v>
      </c>
      <c r="E284" s="16" t="str">
        <f>INDEX(AD$4:BC$4,MATCH(1,AD284:BC284,0))</f>
        <v>S</v>
      </c>
      <c r="F284" s="11">
        <f>1-G284</f>
        <v>0</v>
      </c>
      <c r="G284" s="14">
        <v>1</v>
      </c>
      <c r="H284">
        <v>0</v>
      </c>
      <c r="I284">
        <v>0</v>
      </c>
      <c r="J284">
        <f>IF($I284,IF($G284,1,0),0)</f>
        <v>0</v>
      </c>
      <c r="K284">
        <f>IF($I284,IF($G284=0,1,0),0)</f>
        <v>0</v>
      </c>
      <c r="L284">
        <f>IF($I284=0,IF($G284,1,0),0)</f>
        <v>1</v>
      </c>
      <c r="M284">
        <f>IF($I284=0,IF($G284=0,1,0),0)</f>
        <v>0</v>
      </c>
      <c r="N284" s="8">
        <v>279</v>
      </c>
      <c r="O284">
        <v>0.4375</v>
      </c>
      <c r="P284" s="25">
        <v>0.125</v>
      </c>
      <c r="S284">
        <v>0.16666700000000001</v>
      </c>
      <c r="T284">
        <v>3.9524999999999998E-2</v>
      </c>
      <c r="U284">
        <v>0</v>
      </c>
      <c r="V284">
        <v>1</v>
      </c>
      <c r="W284">
        <v>0</v>
      </c>
      <c r="X284">
        <v>0</v>
      </c>
      <c r="Y284">
        <v>1</v>
      </c>
      <c r="Z284">
        <v>0</v>
      </c>
      <c r="AA284">
        <v>1</v>
      </c>
      <c r="AB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</row>
    <row r="285" spans="1:55" ht="19" x14ac:dyDescent="0.25">
      <c r="A285" s="18" t="str">
        <f>LOOKUP(N285,Names!A:A,Names!B:B)</f>
        <v>Duane, Mr. Frank</v>
      </c>
      <c r="B285" s="5" t="str">
        <f>INDEX(U$4:V$4,MATCH(1,U285:V285,0))</f>
        <v>Male</v>
      </c>
      <c r="C285" s="5" t="str">
        <f>INDEX(W$4:BC$4,MATCH(1,W285:BC285,0))</f>
        <v>3rd</v>
      </c>
      <c r="D285" s="5" t="str">
        <f>INDEX(Z$4:AB$4,MATCH(1,Z285:AB285,0))</f>
        <v>Queenstown</v>
      </c>
      <c r="E285" s="16" t="str">
        <f>INDEX(AD$4:BC$4,MATCH(1,AD285:BC285,0))</f>
        <v>F</v>
      </c>
      <c r="F285" s="11">
        <f>1-G285</f>
        <v>1</v>
      </c>
      <c r="G285" s="14">
        <v>0</v>
      </c>
      <c r="H285">
        <v>0</v>
      </c>
      <c r="I285">
        <v>1</v>
      </c>
      <c r="J285">
        <f>IF($I285,IF($G285,1,0),0)</f>
        <v>0</v>
      </c>
      <c r="K285">
        <f>IF($I285,IF($G285=0,1,0),0)</f>
        <v>1</v>
      </c>
      <c r="L285">
        <f>IF($I285=0,IF($G285,1,0),0)</f>
        <v>0</v>
      </c>
      <c r="M285">
        <f>IF($I285=0,IF($G285=0,1,0),0)</f>
        <v>0</v>
      </c>
      <c r="N285" s="8">
        <v>280</v>
      </c>
      <c r="O285">
        <v>0.8125</v>
      </c>
      <c r="P285" s="25">
        <v>0</v>
      </c>
      <c r="S285">
        <v>0</v>
      </c>
      <c r="T285">
        <v>1.5127E-2</v>
      </c>
      <c r="U285">
        <v>1</v>
      </c>
      <c r="V285">
        <v>0</v>
      </c>
      <c r="W285">
        <v>0</v>
      </c>
      <c r="X285">
        <v>0</v>
      </c>
      <c r="Y285">
        <v>1</v>
      </c>
      <c r="Z285">
        <v>1</v>
      </c>
      <c r="AA285">
        <v>0</v>
      </c>
      <c r="AB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</row>
    <row r="286" spans="1:55" ht="19" x14ac:dyDescent="0.25">
      <c r="A286" s="18" t="str">
        <f>LOOKUP(N286,Names!A:A,Names!B:B)</f>
        <v>Olsson, Mr. Nils Johan Goransson</v>
      </c>
      <c r="B286" s="5" t="str">
        <f>INDEX(U$4:V$4,MATCH(1,U286:V286,0))</f>
        <v>Male</v>
      </c>
      <c r="C286" s="5" t="str">
        <f>INDEX(W$4:BC$4,MATCH(1,W286:BC286,0))</f>
        <v>3rd</v>
      </c>
      <c r="D286" s="5" t="str">
        <f>INDEX(Z$4:AB$4,MATCH(1,Z286:AB286,0))</f>
        <v>Southhampton</v>
      </c>
      <c r="E286" s="16" t="str">
        <f>INDEX(AD$4:BC$4,MATCH(1,AD286:BC286,0))</f>
        <v>N</v>
      </c>
      <c r="F286" s="11">
        <f>1-G286</f>
        <v>1</v>
      </c>
      <c r="G286" s="14">
        <v>0</v>
      </c>
      <c r="H286">
        <v>0</v>
      </c>
      <c r="I286">
        <v>1</v>
      </c>
      <c r="J286">
        <f>IF($I286,IF($G286,1,0),0)</f>
        <v>0</v>
      </c>
      <c r="K286">
        <f>IF($I286,IF($G286=0,1,0),0)</f>
        <v>1</v>
      </c>
      <c r="L286">
        <f>IF($I286=0,IF($G286,1,0),0)</f>
        <v>0</v>
      </c>
      <c r="M286">
        <f>IF($I286=0,IF($G286=0,1,0),0)</f>
        <v>0</v>
      </c>
      <c r="N286" s="8">
        <v>281</v>
      </c>
      <c r="O286">
        <v>0.35</v>
      </c>
      <c r="P286" s="25">
        <v>0</v>
      </c>
      <c r="S286">
        <v>0</v>
      </c>
      <c r="T286">
        <v>1.533E-2</v>
      </c>
      <c r="U286">
        <v>1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1</v>
      </c>
      <c r="AB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1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</row>
    <row r="287" spans="1:55" ht="19" x14ac:dyDescent="0.25">
      <c r="A287" s="18" t="str">
        <f>LOOKUP(N287,Names!A:A,Names!B:B)</f>
        <v>de Pelsmaeker, Mr. Alfons</v>
      </c>
      <c r="B287" s="5" t="str">
        <f>INDEX(U$4:V$4,MATCH(1,U287:V287,0))</f>
        <v>Male</v>
      </c>
      <c r="C287" s="5" t="str">
        <f>INDEX(W$4:BC$4,MATCH(1,W287:BC287,0))</f>
        <v>3rd</v>
      </c>
      <c r="D287" s="5" t="str">
        <f>INDEX(Z$4:AB$4,MATCH(1,Z287:AB287,0))</f>
        <v>Southhampton</v>
      </c>
      <c r="E287" s="16" t="str">
        <f>INDEX(AD$4:BC$4,MATCH(1,AD287:BC287,0))</f>
        <v>A</v>
      </c>
      <c r="F287" s="11">
        <f>1-G287</f>
        <v>1</v>
      </c>
      <c r="G287" s="14">
        <v>0</v>
      </c>
      <c r="H287">
        <v>0</v>
      </c>
      <c r="I287">
        <v>1</v>
      </c>
      <c r="J287">
        <f>IF($I287,IF($G287,1,0),0)</f>
        <v>0</v>
      </c>
      <c r="K287">
        <f>IF($I287,IF($G287=0,1,0),0)</f>
        <v>1</v>
      </c>
      <c r="L287">
        <f>IF($I287=0,IF($G287,1,0),0)</f>
        <v>0</v>
      </c>
      <c r="M287">
        <f>IF($I287=0,IF($G287=0,1,0),0)</f>
        <v>0</v>
      </c>
      <c r="N287" s="8">
        <v>282</v>
      </c>
      <c r="O287">
        <v>0.2</v>
      </c>
      <c r="P287" s="25">
        <v>0</v>
      </c>
      <c r="S287">
        <v>0</v>
      </c>
      <c r="T287">
        <v>1.8543E-2</v>
      </c>
      <c r="U287">
        <v>1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1</v>
      </c>
      <c r="AB287">
        <v>0</v>
      </c>
      <c r="AD287">
        <v>1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</row>
    <row r="288" spans="1:55" ht="19" x14ac:dyDescent="0.25">
      <c r="A288" s="18" t="str">
        <f>LOOKUP(N288,Names!A:A,Names!B:B)</f>
        <v>Dorking, Mr. Edward Arthur</v>
      </c>
      <c r="B288" s="5" t="str">
        <f>INDEX(U$4:V$4,MATCH(1,U288:V288,0))</f>
        <v>Male</v>
      </c>
      <c r="C288" s="5" t="str">
        <f>INDEX(W$4:BC$4,MATCH(1,W288:BC288,0))</f>
        <v>3rd</v>
      </c>
      <c r="D288" s="5" t="str">
        <f>INDEX(Z$4:AB$4,MATCH(1,Z288:AB288,0))</f>
        <v>Southhampton</v>
      </c>
      <c r="E288" s="16" t="str">
        <f>INDEX(AD$4:BC$4,MATCH(1,AD288:BC288,0))</f>
        <v>E</v>
      </c>
      <c r="F288" s="11">
        <f>1-G288</f>
        <v>0</v>
      </c>
      <c r="G288" s="14">
        <v>1</v>
      </c>
      <c r="H288">
        <v>0</v>
      </c>
      <c r="I288">
        <v>0</v>
      </c>
      <c r="J288">
        <f>IF($I288,IF($G288,1,0),0)</f>
        <v>0</v>
      </c>
      <c r="K288">
        <f>IF($I288,IF($G288=0,1,0),0)</f>
        <v>0</v>
      </c>
      <c r="L288">
        <f>IF($I288=0,IF($G288,1,0),0)</f>
        <v>1</v>
      </c>
      <c r="M288">
        <f>IF($I288=0,IF($G288=0,1,0),0)</f>
        <v>0</v>
      </c>
      <c r="N288" s="8">
        <v>283</v>
      </c>
      <c r="O288">
        <v>0.23749999999999999</v>
      </c>
      <c r="P288" s="25">
        <v>0</v>
      </c>
      <c r="S288">
        <v>0</v>
      </c>
      <c r="T288">
        <v>1.5713000000000001E-2</v>
      </c>
      <c r="U288">
        <v>1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1</v>
      </c>
      <c r="AB288">
        <v>0</v>
      </c>
      <c r="AD288">
        <v>0</v>
      </c>
      <c r="AE288">
        <v>0</v>
      </c>
      <c r="AF288">
        <v>0</v>
      </c>
      <c r="AG288">
        <v>0</v>
      </c>
      <c r="AH288">
        <v>1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</row>
    <row r="289" spans="1:55" ht="19" x14ac:dyDescent="0.25">
      <c r="A289" s="18" t="str">
        <f>LOOKUP(N289,Names!A:A,Names!B:B)</f>
        <v>Smith, Mr. Richard William</v>
      </c>
      <c r="B289" s="5" t="str">
        <f>INDEX(U$4:V$4,MATCH(1,U289:V289,0))</f>
        <v>Male</v>
      </c>
      <c r="C289" s="5" t="str">
        <f>INDEX(W$4:BC$4,MATCH(1,W289:BC289,0))</f>
        <v>1st</v>
      </c>
      <c r="D289" s="5" t="str">
        <f>INDEX(Z$4:AB$4,MATCH(1,Z289:AB289,0))</f>
        <v>Southhampton</v>
      </c>
      <c r="E289" s="16" t="str">
        <f>INDEX(AD$4:BC$4,MATCH(1,AD289:BC289,0))</f>
        <v>R</v>
      </c>
      <c r="F289" s="11">
        <f>1-G289</f>
        <v>1</v>
      </c>
      <c r="G289" s="14">
        <v>0</v>
      </c>
      <c r="H289">
        <v>0</v>
      </c>
      <c r="I289">
        <v>1</v>
      </c>
      <c r="J289">
        <f>IF($I289,IF($G289,1,0),0)</f>
        <v>0</v>
      </c>
      <c r="K289">
        <f>IF($I289,IF($G289=0,1,0),0)</f>
        <v>1</v>
      </c>
      <c r="L289">
        <f>IF($I289=0,IF($G289,1,0),0)</f>
        <v>0</v>
      </c>
      <c r="M289">
        <f>IF($I289=0,IF($G289=0,1,0),0)</f>
        <v>0</v>
      </c>
      <c r="N289" s="8">
        <v>284</v>
      </c>
      <c r="O289">
        <v>0</v>
      </c>
      <c r="P289" s="25">
        <v>0</v>
      </c>
      <c r="S289">
        <v>0</v>
      </c>
      <c r="T289">
        <v>5.0749000000000002E-2</v>
      </c>
      <c r="U289">
        <v>1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1</v>
      </c>
      <c r="AB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1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</row>
    <row r="290" spans="1:55" ht="19" x14ac:dyDescent="0.25">
      <c r="A290" s="18" t="str">
        <f>LOOKUP(N290,Names!A:A,Names!B:B)</f>
        <v>Stankovic, Mr. Ivan</v>
      </c>
      <c r="B290" s="5" t="str">
        <f>INDEX(U$4:V$4,MATCH(1,U290:V290,0))</f>
        <v>Male</v>
      </c>
      <c r="C290" s="5" t="str">
        <f>INDEX(W$4:BC$4,MATCH(1,W290:BC290,0))</f>
        <v>3rd</v>
      </c>
      <c r="D290" s="5" t="str">
        <f>INDEX(Z$4:AB$4,MATCH(1,Z290:AB290,0))</f>
        <v>Cherbourg</v>
      </c>
      <c r="E290" s="16" t="str">
        <f>INDEX(AD$4:BC$4,MATCH(1,AD290:BC290,0))</f>
        <v>I</v>
      </c>
      <c r="F290" s="11">
        <f>1-G290</f>
        <v>1</v>
      </c>
      <c r="G290" s="14">
        <v>0</v>
      </c>
      <c r="H290">
        <v>0</v>
      </c>
      <c r="I290">
        <v>1</v>
      </c>
      <c r="J290">
        <f>IF($I290,IF($G290,1,0),0)</f>
        <v>0</v>
      </c>
      <c r="K290">
        <f>IF($I290,IF($G290=0,1,0),0)</f>
        <v>1</v>
      </c>
      <c r="L290">
        <f>IF($I290=0,IF($G290,1,0),0)</f>
        <v>0</v>
      </c>
      <c r="M290">
        <f>IF($I290=0,IF($G290=0,1,0),0)</f>
        <v>0</v>
      </c>
      <c r="N290" s="8">
        <v>285</v>
      </c>
      <c r="O290">
        <v>0.41249999999999998</v>
      </c>
      <c r="P290" s="25">
        <v>0</v>
      </c>
      <c r="S290">
        <v>0</v>
      </c>
      <c r="T290">
        <v>1.6907999999999999E-2</v>
      </c>
      <c r="U290">
        <v>1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1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</row>
    <row r="291" spans="1:55" ht="19" x14ac:dyDescent="0.25">
      <c r="A291" s="18" t="str">
        <f>LOOKUP(N291,Names!A:A,Names!B:B)</f>
        <v>de Mulder, Mr. Theodore</v>
      </c>
      <c r="B291" s="5" t="str">
        <f>INDEX(U$4:V$4,MATCH(1,U291:V291,0))</f>
        <v>Male</v>
      </c>
      <c r="C291" s="5" t="str">
        <f>INDEX(W$4:BC$4,MATCH(1,W291:BC291,0))</f>
        <v>3rd</v>
      </c>
      <c r="D291" s="5" t="str">
        <f>INDEX(Z$4:AB$4,MATCH(1,Z291:AB291,0))</f>
        <v>Southhampton</v>
      </c>
      <c r="E291" s="16" t="str">
        <f>INDEX(AD$4:BC$4,MATCH(1,AD291:BC291,0))</f>
        <v>T</v>
      </c>
      <c r="F291" s="11">
        <f>1-G291</f>
        <v>0</v>
      </c>
      <c r="G291" s="14">
        <v>1</v>
      </c>
      <c r="H291">
        <v>0</v>
      </c>
      <c r="I291">
        <v>0</v>
      </c>
      <c r="J291">
        <f>IF($I291,IF($G291,1,0),0)</f>
        <v>0</v>
      </c>
      <c r="K291">
        <f>IF($I291,IF($G291=0,1,0),0)</f>
        <v>0</v>
      </c>
      <c r="L291">
        <f>IF($I291=0,IF($G291,1,0),0)</f>
        <v>1</v>
      </c>
      <c r="M291">
        <f>IF($I291=0,IF($G291=0,1,0),0)</f>
        <v>0</v>
      </c>
      <c r="N291" s="8">
        <v>286</v>
      </c>
      <c r="O291">
        <v>0.375</v>
      </c>
      <c r="P291" s="25">
        <v>0</v>
      </c>
      <c r="S291">
        <v>0</v>
      </c>
      <c r="T291">
        <v>1.8543E-2</v>
      </c>
      <c r="U291">
        <v>1</v>
      </c>
      <c r="V291">
        <v>0</v>
      </c>
      <c r="W291">
        <v>0</v>
      </c>
      <c r="X291">
        <v>0</v>
      </c>
      <c r="Y291">
        <v>1</v>
      </c>
      <c r="Z291">
        <v>0</v>
      </c>
      <c r="AA291">
        <v>1</v>
      </c>
      <c r="AB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1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</row>
    <row r="292" spans="1:55" ht="19" x14ac:dyDescent="0.25">
      <c r="A292" s="18" t="str">
        <f>LOOKUP(N292,Names!A:A,Names!B:B)</f>
        <v>Naidenoff, Mr. Penko</v>
      </c>
      <c r="B292" s="5" t="str">
        <f>INDEX(U$4:V$4,MATCH(1,U292:V292,0))</f>
        <v>Male</v>
      </c>
      <c r="C292" s="5" t="str">
        <f>INDEX(W$4:BC$4,MATCH(1,W292:BC292,0))</f>
        <v>3rd</v>
      </c>
      <c r="D292" s="5" t="str">
        <f>INDEX(Z$4:AB$4,MATCH(1,Z292:AB292,0))</f>
        <v>Southhampton</v>
      </c>
      <c r="E292" s="16" t="str">
        <f>INDEX(AD$4:BC$4,MATCH(1,AD292:BC292,0))</f>
        <v>P</v>
      </c>
      <c r="F292" s="11">
        <f>1-G292</f>
        <v>1</v>
      </c>
      <c r="G292" s="14">
        <v>0</v>
      </c>
      <c r="H292">
        <v>0</v>
      </c>
      <c r="I292">
        <v>1</v>
      </c>
      <c r="J292">
        <f>IF($I292,IF($G292,1,0),0)</f>
        <v>0</v>
      </c>
      <c r="K292">
        <f>IF($I292,IF($G292=0,1,0),0)</f>
        <v>1</v>
      </c>
      <c r="L292">
        <f>IF($I292=0,IF($G292,1,0),0)</f>
        <v>0</v>
      </c>
      <c r="M292">
        <f>IF($I292=0,IF($G292=0,1,0),0)</f>
        <v>0</v>
      </c>
      <c r="N292" s="8">
        <v>287</v>
      </c>
      <c r="O292">
        <v>0.27500000000000002</v>
      </c>
      <c r="P292" s="25">
        <v>0</v>
      </c>
      <c r="S292">
        <v>0</v>
      </c>
      <c r="T292">
        <v>1.5412E-2</v>
      </c>
      <c r="U292">
        <v>1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1</v>
      </c>
      <c r="AB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1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</row>
    <row r="293" spans="1:55" ht="19" x14ac:dyDescent="0.25">
      <c r="A293" s="18" t="str">
        <f>LOOKUP(N293,Names!A:A,Names!B:B)</f>
        <v>Hosono, Mr. Masabumi</v>
      </c>
      <c r="B293" s="5" t="str">
        <f>INDEX(U$4:V$4,MATCH(1,U293:V293,0))</f>
        <v>Male</v>
      </c>
      <c r="C293" s="5" t="str">
        <f>INDEX(W$4:BC$4,MATCH(1,W293:BC293,0))</f>
        <v>2nd</v>
      </c>
      <c r="D293" s="5" t="str">
        <f>INDEX(Z$4:AB$4,MATCH(1,Z293:AB293,0))</f>
        <v>Southhampton</v>
      </c>
      <c r="E293" s="16" t="str">
        <f>INDEX(AD$4:BC$4,MATCH(1,AD293:BC293,0))</f>
        <v>M</v>
      </c>
      <c r="F293" s="11">
        <f>1-G293</f>
        <v>0</v>
      </c>
      <c r="G293" s="14">
        <v>1</v>
      </c>
      <c r="H293">
        <v>0</v>
      </c>
      <c r="I293">
        <v>0</v>
      </c>
      <c r="J293">
        <f>IF($I293,IF($G293,1,0),0)</f>
        <v>0</v>
      </c>
      <c r="K293">
        <f>IF($I293,IF($G293=0,1,0),0)</f>
        <v>0</v>
      </c>
      <c r="L293">
        <f>IF($I293=0,IF($G293,1,0),0)</f>
        <v>1</v>
      </c>
      <c r="M293">
        <f>IF($I293=0,IF($G293=0,1,0),0)</f>
        <v>0</v>
      </c>
      <c r="N293" s="8">
        <v>288</v>
      </c>
      <c r="O293">
        <v>0.52500000000000002</v>
      </c>
      <c r="P293" s="25">
        <v>0</v>
      </c>
      <c r="S293">
        <v>0</v>
      </c>
      <c r="T293">
        <v>2.5374000000000001E-2</v>
      </c>
      <c r="U293">
        <v>1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1</v>
      </c>
      <c r="AB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1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</row>
    <row r="294" spans="1:55" ht="19" x14ac:dyDescent="0.25">
      <c r="A294" s="18" t="str">
        <f>LOOKUP(N294,Names!A:A,Names!B:B)</f>
        <v>Connolly, Miss. Kate</v>
      </c>
      <c r="B294" s="5" t="str">
        <f>INDEX(U$4:V$4,MATCH(1,U294:V294,0))</f>
        <v>Female</v>
      </c>
      <c r="C294" s="5" t="str">
        <f>INDEX(W$4:BC$4,MATCH(1,W294:BC294,0))</f>
        <v>3rd</v>
      </c>
      <c r="D294" s="5" t="str">
        <f>INDEX(Z$4:AB$4,MATCH(1,Z294:AB294,0))</f>
        <v>Queenstown</v>
      </c>
      <c r="E294" s="16" t="str">
        <f>INDEX(AD$4:BC$4,MATCH(1,AD294:BC294,0))</f>
        <v>K</v>
      </c>
      <c r="F294" s="11">
        <f>1-G294</f>
        <v>0</v>
      </c>
      <c r="G294" s="14">
        <v>1</v>
      </c>
      <c r="H294">
        <v>1</v>
      </c>
      <c r="I294">
        <v>1</v>
      </c>
      <c r="J294">
        <f>IF($I294,IF($G294,1,0),0)</f>
        <v>1</v>
      </c>
      <c r="K294">
        <f>IF($I294,IF($G294=0,1,0),0)</f>
        <v>0</v>
      </c>
      <c r="L294">
        <f>IF($I294=0,IF($G294,1,0),0)</f>
        <v>0</v>
      </c>
      <c r="M294">
        <f>IF($I294=0,IF($G294=0,1,0),0)</f>
        <v>0</v>
      </c>
      <c r="N294" s="8">
        <v>289</v>
      </c>
      <c r="O294">
        <v>0.27500000000000002</v>
      </c>
      <c r="P294" s="25">
        <v>0</v>
      </c>
      <c r="S294">
        <v>0</v>
      </c>
      <c r="T294">
        <v>1.5127E-2</v>
      </c>
      <c r="U294">
        <v>0</v>
      </c>
      <c r="V294">
        <v>1</v>
      </c>
      <c r="W294">
        <v>0</v>
      </c>
      <c r="X294">
        <v>0</v>
      </c>
      <c r="Y294">
        <v>1</v>
      </c>
      <c r="Z294">
        <v>1</v>
      </c>
      <c r="AA294">
        <v>0</v>
      </c>
      <c r="AB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</row>
    <row r="295" spans="1:55" ht="19" x14ac:dyDescent="0.25">
      <c r="A295" s="18" t="str">
        <f>LOOKUP(N295,Names!A:A,Names!B:B)</f>
        <v>Barber, Miss. Ellen "Nellie"</v>
      </c>
      <c r="B295" s="5" t="str">
        <f>INDEX(U$4:V$4,MATCH(1,U295:V295,0))</f>
        <v>Female</v>
      </c>
      <c r="C295" s="5" t="str">
        <f>INDEX(W$4:BC$4,MATCH(1,W295:BC295,0))</f>
        <v>1st</v>
      </c>
      <c r="D295" s="5" t="str">
        <f>INDEX(Z$4:AB$4,MATCH(1,Z295:AB295,0))</f>
        <v>Southhampton</v>
      </c>
      <c r="E295" s="16" t="str">
        <f>INDEX(AD$4:BC$4,MATCH(1,AD295:BC295,0))</f>
        <v>E</v>
      </c>
      <c r="F295" s="11">
        <f>1-G295</f>
        <v>0</v>
      </c>
      <c r="G295" s="14">
        <v>1</v>
      </c>
      <c r="H295">
        <v>1</v>
      </c>
      <c r="I295">
        <v>1</v>
      </c>
      <c r="J295">
        <f>IF($I295,IF($G295,1,0),0)</f>
        <v>1</v>
      </c>
      <c r="K295">
        <f>IF($I295,IF($G295=0,1,0),0)</f>
        <v>0</v>
      </c>
      <c r="L295">
        <f>IF($I295=0,IF($G295,1,0),0)</f>
        <v>0</v>
      </c>
      <c r="M295">
        <f>IF($I295=0,IF($G295=0,1,0),0)</f>
        <v>0</v>
      </c>
      <c r="N295" s="8">
        <v>290</v>
      </c>
      <c r="O295">
        <v>0.32500000000000001</v>
      </c>
      <c r="P295" s="25">
        <v>0</v>
      </c>
      <c r="S295">
        <v>0</v>
      </c>
      <c r="T295">
        <v>0.15390499999999999</v>
      </c>
      <c r="U295">
        <v>0</v>
      </c>
      <c r="V295">
        <v>1</v>
      </c>
      <c r="W295">
        <v>1</v>
      </c>
      <c r="X295">
        <v>0</v>
      </c>
      <c r="Y295">
        <v>0</v>
      </c>
      <c r="Z295">
        <v>0</v>
      </c>
      <c r="AA295">
        <v>1</v>
      </c>
      <c r="AB295">
        <v>0</v>
      </c>
      <c r="AD295">
        <v>0</v>
      </c>
      <c r="AE295">
        <v>0</v>
      </c>
      <c r="AF295">
        <v>0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</row>
    <row r="296" spans="1:55" ht="19" x14ac:dyDescent="0.25">
      <c r="A296" s="18" t="str">
        <f>LOOKUP(N296,Names!A:A,Names!B:B)</f>
        <v>Bishop, Mrs. Dickinson H (Helen Walton)</v>
      </c>
      <c r="B296" s="5" t="str">
        <f>INDEX(U$4:V$4,MATCH(1,U296:V296,0))</f>
        <v>Female</v>
      </c>
      <c r="C296" s="5" t="str">
        <f>INDEX(W$4:BC$4,MATCH(1,W296:BC296,0))</f>
        <v>1st</v>
      </c>
      <c r="D296" s="5" t="str">
        <f>INDEX(Z$4:AB$4,MATCH(1,Z296:AB296,0))</f>
        <v>Cherbourg</v>
      </c>
      <c r="E296" s="16" t="str">
        <f>INDEX(AD$4:BC$4,MATCH(1,AD296:BC296,0))</f>
        <v>D</v>
      </c>
      <c r="F296" s="11">
        <f>1-G296</f>
        <v>0</v>
      </c>
      <c r="G296" s="14">
        <v>1</v>
      </c>
      <c r="H296">
        <v>1</v>
      </c>
      <c r="I296">
        <v>1</v>
      </c>
      <c r="J296">
        <f>IF($I296,IF($G296,1,0),0)</f>
        <v>1</v>
      </c>
      <c r="K296">
        <f>IF($I296,IF($G296=0,1,0),0)</f>
        <v>0</v>
      </c>
      <c r="L296">
        <f>IF($I296=0,IF($G296,1,0),0)</f>
        <v>0</v>
      </c>
      <c r="M296">
        <f>IF($I296=0,IF($G296=0,1,0),0)</f>
        <v>0</v>
      </c>
      <c r="N296" s="8">
        <v>291</v>
      </c>
      <c r="O296">
        <v>0.23749999999999999</v>
      </c>
      <c r="P296" s="25">
        <v>0.125</v>
      </c>
      <c r="S296">
        <v>0</v>
      </c>
      <c r="T296">
        <v>0.17777499999999999</v>
      </c>
      <c r="U296">
        <v>0</v>
      </c>
      <c r="V296">
        <v>1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1</v>
      </c>
      <c r="AD296">
        <v>0</v>
      </c>
      <c r="AE296">
        <v>0</v>
      </c>
      <c r="AF296">
        <v>0</v>
      </c>
      <c r="AG296">
        <v>1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</row>
    <row r="297" spans="1:55" ht="19" x14ac:dyDescent="0.25">
      <c r="A297" s="18" t="str">
        <f>LOOKUP(N297,Names!A:A,Names!B:B)</f>
        <v>Levy, Mr. Rene Jacques</v>
      </c>
      <c r="B297" s="5" t="str">
        <f>INDEX(U$4:V$4,MATCH(1,U297:V297,0))</f>
        <v>Male</v>
      </c>
      <c r="C297" s="5" t="str">
        <f>INDEX(W$4:BC$4,MATCH(1,W297:BC297,0))</f>
        <v>2nd</v>
      </c>
      <c r="D297" s="5" t="str">
        <f>INDEX(Z$4:AB$4,MATCH(1,Z297:AB297,0))</f>
        <v>Cherbourg</v>
      </c>
      <c r="E297" s="16" t="str">
        <f>INDEX(AD$4:BC$4,MATCH(1,AD297:BC297,0))</f>
        <v>R</v>
      </c>
      <c r="F297" s="11">
        <f>1-G297</f>
        <v>1</v>
      </c>
      <c r="G297" s="14">
        <v>0</v>
      </c>
      <c r="H297">
        <v>0</v>
      </c>
      <c r="I297">
        <v>1</v>
      </c>
      <c r="J297">
        <f>IF($I297,IF($G297,1,0),0)</f>
        <v>0</v>
      </c>
      <c r="K297">
        <f>IF($I297,IF($G297=0,1,0),0)</f>
        <v>1</v>
      </c>
      <c r="L297">
        <f>IF($I297=0,IF($G297,1,0),0)</f>
        <v>0</v>
      </c>
      <c r="M297">
        <f>IF($I297=0,IF($G297=0,1,0),0)</f>
        <v>0</v>
      </c>
      <c r="N297" s="8">
        <v>292</v>
      </c>
      <c r="O297">
        <v>0.45</v>
      </c>
      <c r="P297" s="25">
        <v>0</v>
      </c>
      <c r="S297">
        <v>0</v>
      </c>
      <c r="T297">
        <v>2.513E-2</v>
      </c>
      <c r="U297">
        <v>1</v>
      </c>
      <c r="V297">
        <v>0</v>
      </c>
      <c r="W297">
        <v>0</v>
      </c>
      <c r="X297">
        <v>1</v>
      </c>
      <c r="Y297">
        <v>0</v>
      </c>
      <c r="Z297">
        <v>0</v>
      </c>
      <c r="AA297">
        <v>0</v>
      </c>
      <c r="AB297">
        <v>1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1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</row>
    <row r="298" spans="1:55" ht="19" x14ac:dyDescent="0.25">
      <c r="A298" s="18" t="str">
        <f>LOOKUP(N298,Names!A:A,Names!B:B)</f>
        <v>Haas, Miss. Aloisia</v>
      </c>
      <c r="B298" s="5" t="str">
        <f>INDEX(U$4:V$4,MATCH(1,U298:V298,0))</f>
        <v>Female</v>
      </c>
      <c r="C298" s="5" t="str">
        <f>INDEX(W$4:BC$4,MATCH(1,W298:BC298,0))</f>
        <v>3rd</v>
      </c>
      <c r="D298" s="5" t="str">
        <f>INDEX(Z$4:AB$4,MATCH(1,Z298:AB298,0))</f>
        <v>Southhampton</v>
      </c>
      <c r="E298" s="16" t="str">
        <f>INDEX(AD$4:BC$4,MATCH(1,AD298:BC298,0))</f>
        <v>A</v>
      </c>
      <c r="F298" s="11">
        <f>1-G298</f>
        <v>1</v>
      </c>
      <c r="G298" s="14">
        <v>0</v>
      </c>
      <c r="H298">
        <v>0</v>
      </c>
      <c r="I298">
        <v>1</v>
      </c>
      <c r="J298">
        <f>IF($I298,IF($G298,1,0),0)</f>
        <v>0</v>
      </c>
      <c r="K298">
        <f>IF($I298,IF($G298=0,1,0),0)</f>
        <v>1</v>
      </c>
      <c r="L298">
        <f>IF($I298=0,IF($G298,1,0),0)</f>
        <v>0</v>
      </c>
      <c r="M298">
        <f>IF($I298=0,IF($G298=0,1,0),0)</f>
        <v>0</v>
      </c>
      <c r="N298" s="8">
        <v>293</v>
      </c>
      <c r="O298">
        <v>0.3</v>
      </c>
      <c r="P298" s="25">
        <v>0</v>
      </c>
      <c r="S298">
        <v>0</v>
      </c>
      <c r="T298">
        <v>1.7274000000000001E-2</v>
      </c>
      <c r="U298">
        <v>0</v>
      </c>
      <c r="V298">
        <v>1</v>
      </c>
      <c r="W298">
        <v>0</v>
      </c>
      <c r="X298">
        <v>0</v>
      </c>
      <c r="Y298">
        <v>1</v>
      </c>
      <c r="Z298">
        <v>0</v>
      </c>
      <c r="AA298">
        <v>1</v>
      </c>
      <c r="AB298">
        <v>0</v>
      </c>
      <c r="AD298">
        <v>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</row>
    <row r="299" spans="1:55" ht="19" x14ac:dyDescent="0.25">
      <c r="A299" s="18" t="str">
        <f>LOOKUP(N299,Names!A:A,Names!B:B)</f>
        <v>Mineff, Mr. Ivan</v>
      </c>
      <c r="B299" s="5" t="str">
        <f>INDEX(U$4:V$4,MATCH(1,U299:V299,0))</f>
        <v>Male</v>
      </c>
      <c r="C299" s="5" t="str">
        <f>INDEX(W$4:BC$4,MATCH(1,W299:BC299,0))</f>
        <v>3rd</v>
      </c>
      <c r="D299" s="5" t="str">
        <f>INDEX(Z$4:AB$4,MATCH(1,Z299:AB299,0))</f>
        <v>Southhampton</v>
      </c>
      <c r="E299" s="16" t="str">
        <f>INDEX(AD$4:BC$4,MATCH(1,AD299:BC299,0))</f>
        <v>I</v>
      </c>
      <c r="F299" s="11">
        <f>1-G299</f>
        <v>1</v>
      </c>
      <c r="G299" s="14">
        <v>0</v>
      </c>
      <c r="H299">
        <v>0</v>
      </c>
      <c r="I299">
        <v>1</v>
      </c>
      <c r="J299">
        <f>IF($I299,IF($G299,1,0),0)</f>
        <v>0</v>
      </c>
      <c r="K299">
        <f>IF($I299,IF($G299=0,1,0),0)</f>
        <v>1</v>
      </c>
      <c r="L299">
        <f>IF($I299=0,IF($G299,1,0),0)</f>
        <v>0</v>
      </c>
      <c r="M299">
        <f>IF($I299=0,IF($G299=0,1,0),0)</f>
        <v>0</v>
      </c>
      <c r="N299" s="8">
        <v>294</v>
      </c>
      <c r="O299">
        <v>0.3</v>
      </c>
      <c r="P299" s="25">
        <v>0</v>
      </c>
      <c r="S299">
        <v>0</v>
      </c>
      <c r="T299">
        <v>1.5412E-2</v>
      </c>
      <c r="U299">
        <v>1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1</v>
      </c>
      <c r="AB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1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</row>
    <row r="300" spans="1:55" ht="19" x14ac:dyDescent="0.25">
      <c r="A300" s="18" t="str">
        <f>LOOKUP(N300,Names!A:A,Names!B:B)</f>
        <v>Lewy, Mr. Ervin G</v>
      </c>
      <c r="B300" s="5" t="str">
        <f>INDEX(U$4:V$4,MATCH(1,U300:V300,0))</f>
        <v>Male</v>
      </c>
      <c r="C300" s="5" t="str">
        <f>INDEX(W$4:BC$4,MATCH(1,W300:BC300,0))</f>
        <v>1st</v>
      </c>
      <c r="D300" s="5" t="str">
        <f>INDEX(Z$4:AB$4,MATCH(1,Z300:AB300,0))</f>
        <v>Cherbourg</v>
      </c>
      <c r="E300" s="16" t="str">
        <f>INDEX(AD$4:BC$4,MATCH(1,AD300:BC300,0))</f>
        <v>E</v>
      </c>
      <c r="F300" s="11">
        <f>1-G300</f>
        <v>1</v>
      </c>
      <c r="G300" s="14">
        <v>0</v>
      </c>
      <c r="H300">
        <v>0</v>
      </c>
      <c r="I300">
        <v>1</v>
      </c>
      <c r="J300">
        <f>IF($I300,IF($G300,1,0),0)</f>
        <v>0</v>
      </c>
      <c r="K300">
        <f>IF($I300,IF($G300=0,1,0),0)</f>
        <v>1</v>
      </c>
      <c r="L300">
        <f>IF($I300=0,IF($G300,1,0),0)</f>
        <v>0</v>
      </c>
      <c r="M300">
        <f>IF($I300=0,IF($G300=0,1,0),0)</f>
        <v>0</v>
      </c>
      <c r="N300" s="8">
        <v>295</v>
      </c>
      <c r="O300">
        <v>0</v>
      </c>
      <c r="P300" s="25">
        <v>0</v>
      </c>
      <c r="S300">
        <v>0</v>
      </c>
      <c r="T300">
        <v>5.4107000000000002E-2</v>
      </c>
      <c r="U300">
        <v>1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1</v>
      </c>
      <c r="AD300">
        <v>0</v>
      </c>
      <c r="AE300">
        <v>0</v>
      </c>
      <c r="AF300">
        <v>0</v>
      </c>
      <c r="AG300">
        <v>0</v>
      </c>
      <c r="AH300">
        <v>1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</row>
    <row r="301" spans="1:55" ht="19" x14ac:dyDescent="0.25">
      <c r="A301" s="18" t="str">
        <f>LOOKUP(N301,Names!A:A,Names!B:B)</f>
        <v>Hanna, Mr. Mansour</v>
      </c>
      <c r="B301" s="5" t="str">
        <f>INDEX(U$4:V$4,MATCH(1,U301:V301,0))</f>
        <v>Male</v>
      </c>
      <c r="C301" s="5" t="str">
        <f>INDEX(W$4:BC$4,MATCH(1,W301:BC301,0))</f>
        <v>3rd</v>
      </c>
      <c r="D301" s="5" t="str">
        <f>INDEX(Z$4:AB$4,MATCH(1,Z301:AB301,0))</f>
        <v>Cherbourg</v>
      </c>
      <c r="E301" s="16" t="str">
        <f>INDEX(AD$4:BC$4,MATCH(1,AD301:BC301,0))</f>
        <v>M</v>
      </c>
      <c r="F301" s="11">
        <f>1-G301</f>
        <v>1</v>
      </c>
      <c r="G301" s="14">
        <v>0</v>
      </c>
      <c r="H301">
        <v>0</v>
      </c>
      <c r="I301">
        <v>1</v>
      </c>
      <c r="J301">
        <f>IF($I301,IF($G301,1,0),0)</f>
        <v>0</v>
      </c>
      <c r="K301">
        <f>IF($I301,IF($G301=0,1,0),0)</f>
        <v>1</v>
      </c>
      <c r="L301">
        <f>IF($I301=0,IF($G301,1,0),0)</f>
        <v>0</v>
      </c>
      <c r="M301">
        <f>IF($I301=0,IF($G301=0,1,0),0)</f>
        <v>0</v>
      </c>
      <c r="N301" s="8">
        <v>296</v>
      </c>
      <c r="O301">
        <v>0.29375000000000001</v>
      </c>
      <c r="P301" s="25">
        <v>0</v>
      </c>
      <c r="S301">
        <v>0</v>
      </c>
      <c r="T301">
        <v>1.4109999999999999E-2</v>
      </c>
      <c r="U301">
        <v>1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0</v>
      </c>
      <c r="AB301">
        <v>1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1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</row>
    <row r="302" spans="1:55" ht="19" x14ac:dyDescent="0.25">
      <c r="A302" s="18" t="str">
        <f>LOOKUP(N302,Names!A:A,Names!B:B)</f>
        <v>Allison, Miss. Helen Loraine</v>
      </c>
      <c r="B302" s="5" t="str">
        <f>INDEX(U$4:V$4,MATCH(1,U302:V302,0))</f>
        <v>Female</v>
      </c>
      <c r="C302" s="5" t="str">
        <f>INDEX(W$4:BC$4,MATCH(1,W302:BC302,0))</f>
        <v>1st</v>
      </c>
      <c r="D302" s="5" t="str">
        <f>INDEX(Z$4:AB$4,MATCH(1,Z302:AB302,0))</f>
        <v>Southhampton</v>
      </c>
      <c r="E302" s="16" t="str">
        <f>INDEX(AD$4:BC$4,MATCH(1,AD302:BC302,0))</f>
        <v>H</v>
      </c>
      <c r="F302" s="11">
        <f>1-G302</f>
        <v>1</v>
      </c>
      <c r="G302" s="14">
        <v>0</v>
      </c>
      <c r="H302">
        <v>1</v>
      </c>
      <c r="I302">
        <v>0</v>
      </c>
      <c r="J302">
        <f>IF($I302,IF($G302,1,0),0)</f>
        <v>0</v>
      </c>
      <c r="K302">
        <f>IF($I302,IF($G302=0,1,0),0)</f>
        <v>0</v>
      </c>
      <c r="L302">
        <f>IF($I302=0,IF($G302,1,0),0)</f>
        <v>0</v>
      </c>
      <c r="M302">
        <f>IF($I302=0,IF($G302=0,1,0),0)</f>
        <v>1</v>
      </c>
      <c r="N302" s="8">
        <v>297</v>
      </c>
      <c r="O302">
        <v>2.5000000000000001E-2</v>
      </c>
      <c r="P302" s="25">
        <v>0.125</v>
      </c>
      <c r="S302">
        <v>0.33333299999999999</v>
      </c>
      <c r="T302">
        <v>0.29580600000000001</v>
      </c>
      <c r="U302">
        <v>0</v>
      </c>
      <c r="V302">
        <v>1</v>
      </c>
      <c r="W302">
        <v>1</v>
      </c>
      <c r="X302">
        <v>0</v>
      </c>
      <c r="Y302">
        <v>0</v>
      </c>
      <c r="Z302">
        <v>0</v>
      </c>
      <c r="AA302">
        <v>1</v>
      </c>
      <c r="AB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1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</row>
    <row r="303" spans="1:55" ht="19" x14ac:dyDescent="0.25">
      <c r="A303" s="18" t="str">
        <f>LOOKUP(N303,Names!A:A,Names!B:B)</f>
        <v>Saalfeld, Mr. Adolphe</v>
      </c>
      <c r="B303" s="5" t="str">
        <f>INDEX(U$4:V$4,MATCH(1,U303:V303,0))</f>
        <v>Male</v>
      </c>
      <c r="C303" s="5" t="str">
        <f>INDEX(W$4:BC$4,MATCH(1,W303:BC303,0))</f>
        <v>1st</v>
      </c>
      <c r="D303" s="5" t="str">
        <f>INDEX(Z$4:AB$4,MATCH(1,Z303:AB303,0))</f>
        <v>Southhampton</v>
      </c>
      <c r="E303" s="16" t="str">
        <f>INDEX(AD$4:BC$4,MATCH(1,AD303:BC303,0))</f>
        <v>A</v>
      </c>
      <c r="F303" s="11">
        <f>1-G303</f>
        <v>0</v>
      </c>
      <c r="G303" s="14">
        <v>1</v>
      </c>
      <c r="H303">
        <v>0</v>
      </c>
      <c r="I303">
        <v>0</v>
      </c>
      <c r="J303">
        <f>IF($I303,IF($G303,1,0),0)</f>
        <v>0</v>
      </c>
      <c r="K303">
        <f>IF($I303,IF($G303=0,1,0),0)</f>
        <v>0</v>
      </c>
      <c r="L303">
        <f>IF($I303=0,IF($G303,1,0),0)</f>
        <v>1</v>
      </c>
      <c r="M303">
        <f>IF($I303=0,IF($G303=0,1,0),0)</f>
        <v>0</v>
      </c>
      <c r="N303" s="8">
        <v>298</v>
      </c>
      <c r="O303">
        <v>0</v>
      </c>
      <c r="P303" s="25">
        <v>0</v>
      </c>
      <c r="S303">
        <v>0</v>
      </c>
      <c r="T303">
        <v>5.9532000000000002E-2</v>
      </c>
      <c r="U303">
        <v>1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1</v>
      </c>
      <c r="AB303">
        <v>0</v>
      </c>
      <c r="AD303">
        <v>1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</row>
    <row r="304" spans="1:55" ht="19" x14ac:dyDescent="0.25">
      <c r="A304" s="18" t="str">
        <f>LOOKUP(N304,Names!A:A,Names!B:B)</f>
        <v>Baxter, Mrs. James (Helene DeLaudeniere Chaput)</v>
      </c>
      <c r="B304" s="5" t="str">
        <f>INDEX(U$4:V$4,MATCH(1,U304:V304,0))</f>
        <v>Female</v>
      </c>
      <c r="C304" s="5" t="str">
        <f>INDEX(W$4:BC$4,MATCH(1,W304:BC304,0))</f>
        <v>1st</v>
      </c>
      <c r="D304" s="5" t="str">
        <f>INDEX(Z$4:AB$4,MATCH(1,Z304:AB304,0))</f>
        <v>Cherbourg</v>
      </c>
      <c r="E304" s="16" t="str">
        <f>INDEX(AD$4:BC$4,MATCH(1,AD304:BC304,0))</f>
        <v>J</v>
      </c>
      <c r="F304" s="11">
        <f>1-G304</f>
        <v>0</v>
      </c>
      <c r="G304" s="14">
        <v>1</v>
      </c>
      <c r="H304">
        <v>1</v>
      </c>
      <c r="I304">
        <v>1</v>
      </c>
      <c r="J304">
        <f>IF($I304,IF($G304,1,0),0)</f>
        <v>1</v>
      </c>
      <c r="K304">
        <f>IF($I304,IF($G304=0,1,0),0)</f>
        <v>0</v>
      </c>
      <c r="L304">
        <f>IF($I304=0,IF($G304,1,0),0)</f>
        <v>0</v>
      </c>
      <c r="M304">
        <f>IF($I304=0,IF($G304=0,1,0),0)</f>
        <v>0</v>
      </c>
      <c r="N304" s="8">
        <v>299</v>
      </c>
      <c r="O304">
        <v>0.625</v>
      </c>
      <c r="P304" s="25">
        <v>0</v>
      </c>
      <c r="S304">
        <v>0.16666700000000001</v>
      </c>
      <c r="T304">
        <v>0.483128</v>
      </c>
      <c r="U304">
        <v>0</v>
      </c>
      <c r="V304">
        <v>1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1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1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</row>
    <row r="305" spans="1:55" ht="19" x14ac:dyDescent="0.25">
      <c r="A305" s="18" t="str">
        <f>LOOKUP(N305,Names!A:A,Names!B:B)</f>
        <v>Kelly, Miss. Anna Katherine "Annie Kate"</v>
      </c>
      <c r="B305" s="5" t="str">
        <f>INDEX(U$4:V$4,MATCH(1,U305:V305,0))</f>
        <v>Female</v>
      </c>
      <c r="C305" s="5" t="str">
        <f>INDEX(W$4:BC$4,MATCH(1,W305:BC305,0))</f>
        <v>3rd</v>
      </c>
      <c r="D305" s="5" t="str">
        <f>INDEX(Z$4:AB$4,MATCH(1,Z305:AB305,0))</f>
        <v>Queenstown</v>
      </c>
      <c r="E305" s="16" t="str">
        <f>INDEX(AD$4:BC$4,MATCH(1,AD305:BC305,0))</f>
        <v>A</v>
      </c>
      <c r="F305" s="11">
        <f>1-G305</f>
        <v>0</v>
      </c>
      <c r="G305" s="14">
        <v>1</v>
      </c>
      <c r="H305">
        <v>1</v>
      </c>
      <c r="I305">
        <v>1</v>
      </c>
      <c r="J305">
        <f>IF($I305,IF($G305,1,0),0)</f>
        <v>1</v>
      </c>
      <c r="K305">
        <f>IF($I305,IF($G305=0,1,0),0)</f>
        <v>0</v>
      </c>
      <c r="L305">
        <f>IF($I305=0,IF($G305,1,0),0)</f>
        <v>0</v>
      </c>
      <c r="M305">
        <f>IF($I305=0,IF($G305=0,1,0),0)</f>
        <v>0</v>
      </c>
      <c r="N305" s="8">
        <v>300</v>
      </c>
      <c r="O305">
        <v>0</v>
      </c>
      <c r="P305" s="25">
        <v>0</v>
      </c>
      <c r="S305">
        <v>0</v>
      </c>
      <c r="T305">
        <v>1.5127E-2</v>
      </c>
      <c r="U305">
        <v>0</v>
      </c>
      <c r="V305">
        <v>1</v>
      </c>
      <c r="W305">
        <v>0</v>
      </c>
      <c r="X305">
        <v>0</v>
      </c>
      <c r="Y305">
        <v>1</v>
      </c>
      <c r="Z305">
        <v>1</v>
      </c>
      <c r="AA305">
        <v>0</v>
      </c>
      <c r="AB305">
        <v>0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</row>
    <row r="306" spans="1:55" ht="19" x14ac:dyDescent="0.25">
      <c r="A306" s="18" t="str">
        <f>LOOKUP(N306,Names!A:A,Names!B:B)</f>
        <v>McCoy, Mr. Bernard</v>
      </c>
      <c r="B306" s="5" t="str">
        <f>INDEX(U$4:V$4,MATCH(1,U306:V306,0))</f>
        <v>Male</v>
      </c>
      <c r="C306" s="5" t="str">
        <f>INDEX(W$4:BC$4,MATCH(1,W306:BC306,0))</f>
        <v>3rd</v>
      </c>
      <c r="D306" s="5" t="str">
        <f>INDEX(Z$4:AB$4,MATCH(1,Z306:AB306,0))</f>
        <v>Queenstown</v>
      </c>
      <c r="E306" s="16" t="str">
        <f>INDEX(AD$4:BC$4,MATCH(1,AD306:BC306,0))</f>
        <v>B</v>
      </c>
      <c r="F306" s="11">
        <f>1-G306</f>
        <v>0</v>
      </c>
      <c r="G306" s="14">
        <v>1</v>
      </c>
      <c r="H306">
        <v>0</v>
      </c>
      <c r="I306">
        <v>0</v>
      </c>
      <c r="J306">
        <f>IF($I306,IF($G306,1,0),0)</f>
        <v>0</v>
      </c>
      <c r="K306">
        <f>IF($I306,IF($G306=0,1,0),0)</f>
        <v>0</v>
      </c>
      <c r="L306">
        <f>IF($I306=0,IF($G306,1,0),0)</f>
        <v>1</v>
      </c>
      <c r="M306">
        <f>IF($I306=0,IF($G306=0,1,0),0)</f>
        <v>0</v>
      </c>
      <c r="N306" s="8">
        <v>301</v>
      </c>
      <c r="O306">
        <v>0</v>
      </c>
      <c r="P306" s="25">
        <v>0.25</v>
      </c>
      <c r="S306">
        <v>0</v>
      </c>
      <c r="T306">
        <v>4.5380999999999998E-2</v>
      </c>
      <c r="U306">
        <v>1</v>
      </c>
      <c r="V306">
        <v>0</v>
      </c>
      <c r="W306">
        <v>0</v>
      </c>
      <c r="X306">
        <v>0</v>
      </c>
      <c r="Y306">
        <v>1</v>
      </c>
      <c r="Z306">
        <v>1</v>
      </c>
      <c r="AA306">
        <v>0</v>
      </c>
      <c r="AB306">
        <v>0</v>
      </c>
      <c r="AD306">
        <v>0</v>
      </c>
      <c r="AE306">
        <v>1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</row>
    <row r="307" spans="1:55" ht="19" x14ac:dyDescent="0.25">
      <c r="A307" s="18" t="str">
        <f>LOOKUP(N307,Names!A:A,Names!B:B)</f>
        <v>Johnson, Mr. William Cahoone Jr</v>
      </c>
      <c r="B307" s="5" t="str">
        <f>INDEX(U$4:V$4,MATCH(1,U307:V307,0))</f>
        <v>Male</v>
      </c>
      <c r="C307" s="5" t="str">
        <f>INDEX(W$4:BC$4,MATCH(1,W307:BC307,0))</f>
        <v>3rd</v>
      </c>
      <c r="D307" s="5" t="str">
        <f>INDEX(Z$4:AB$4,MATCH(1,Z307:AB307,0))</f>
        <v>Southhampton</v>
      </c>
      <c r="E307" s="16" t="str">
        <f>INDEX(AD$4:BC$4,MATCH(1,AD307:BC307,0))</f>
        <v>W</v>
      </c>
      <c r="F307" s="11">
        <f>1-G307</f>
        <v>1</v>
      </c>
      <c r="G307" s="14">
        <v>0</v>
      </c>
      <c r="H307">
        <v>0</v>
      </c>
      <c r="I307">
        <v>1</v>
      </c>
      <c r="J307">
        <f>IF($I307,IF($G307,1,0),0)</f>
        <v>0</v>
      </c>
      <c r="K307">
        <f>IF($I307,IF($G307=0,1,0),0)</f>
        <v>1</v>
      </c>
      <c r="L307">
        <f>IF($I307=0,IF($G307,1,0),0)</f>
        <v>0</v>
      </c>
      <c r="M307">
        <f>IF($I307=0,IF($G307=0,1,0),0)</f>
        <v>0</v>
      </c>
      <c r="N307" s="8">
        <v>302</v>
      </c>
      <c r="O307">
        <v>0.23749999999999999</v>
      </c>
      <c r="P307" s="25">
        <v>0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1</v>
      </c>
      <c r="AB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1</v>
      </c>
      <c r="BA307">
        <v>0</v>
      </c>
      <c r="BB307">
        <v>0</v>
      </c>
      <c r="BC307">
        <v>0</v>
      </c>
    </row>
    <row r="308" spans="1:55" ht="19" x14ac:dyDescent="0.25">
      <c r="A308" s="18" t="str">
        <f>LOOKUP(N308,Names!A:A,Names!B:B)</f>
        <v>Keane, Miss. Nora A</v>
      </c>
      <c r="B308" s="5" t="str">
        <f>INDEX(U$4:V$4,MATCH(1,U308:V308,0))</f>
        <v>Female</v>
      </c>
      <c r="C308" s="5" t="str">
        <f>INDEX(W$4:BC$4,MATCH(1,W308:BC308,0))</f>
        <v>2nd</v>
      </c>
      <c r="D308" s="5" t="str">
        <f>INDEX(Z$4:AB$4,MATCH(1,Z308:AB308,0))</f>
        <v>Queenstown</v>
      </c>
      <c r="E308" s="16" t="str">
        <f>INDEX(AD$4:BC$4,MATCH(1,AD308:BC308,0))</f>
        <v>N</v>
      </c>
      <c r="F308" s="11">
        <f>1-G308</f>
        <v>0</v>
      </c>
      <c r="G308" s="14">
        <v>1</v>
      </c>
      <c r="H308">
        <v>1</v>
      </c>
      <c r="I308">
        <v>1</v>
      </c>
      <c r="J308">
        <f>IF($I308,IF($G308,1,0),0)</f>
        <v>1</v>
      </c>
      <c r="K308">
        <f>IF($I308,IF($G308=0,1,0),0)</f>
        <v>0</v>
      </c>
      <c r="L308">
        <f>IF($I308=0,IF($G308,1,0),0)</f>
        <v>0</v>
      </c>
      <c r="M308">
        <f>IF($I308=0,IF($G308=0,1,0),0)</f>
        <v>0</v>
      </c>
      <c r="N308" s="8">
        <v>303</v>
      </c>
      <c r="O308">
        <v>0</v>
      </c>
      <c r="P308" s="25">
        <v>0</v>
      </c>
      <c r="S308">
        <v>0</v>
      </c>
      <c r="T308">
        <v>2.4105999999999999E-2</v>
      </c>
      <c r="U308">
        <v>0</v>
      </c>
      <c r="V308">
        <v>1</v>
      </c>
      <c r="W308">
        <v>0</v>
      </c>
      <c r="X308">
        <v>1</v>
      </c>
      <c r="Y308">
        <v>0</v>
      </c>
      <c r="Z308">
        <v>1</v>
      </c>
      <c r="AA308">
        <v>0</v>
      </c>
      <c r="AB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1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</row>
    <row r="309" spans="1:55" ht="19" x14ac:dyDescent="0.25">
      <c r="A309" s="18" t="str">
        <f>LOOKUP(N309,Names!A:A,Names!B:B)</f>
        <v>Williams, Mr. Howard Hugh "Harry"</v>
      </c>
      <c r="B309" s="5" t="str">
        <f>INDEX(U$4:V$4,MATCH(1,U309:V309,0))</f>
        <v>Male</v>
      </c>
      <c r="C309" s="5" t="str">
        <f>INDEX(W$4:BC$4,MATCH(1,W309:BC309,0))</f>
        <v>3rd</v>
      </c>
      <c r="D309" s="5" t="str">
        <f>INDEX(Z$4:AB$4,MATCH(1,Z309:AB309,0))</f>
        <v>Southhampton</v>
      </c>
      <c r="E309" s="16" t="str">
        <f>INDEX(AD$4:BC$4,MATCH(1,AD309:BC309,0))</f>
        <v>H</v>
      </c>
      <c r="F309" s="11">
        <f>1-G309</f>
        <v>1</v>
      </c>
      <c r="G309" s="14">
        <v>0</v>
      </c>
      <c r="H309">
        <v>0</v>
      </c>
      <c r="I309">
        <v>1</v>
      </c>
      <c r="J309">
        <f>IF($I309,IF($G309,1,0),0)</f>
        <v>0</v>
      </c>
      <c r="K309">
        <f>IF($I309,IF($G309=0,1,0),0)</f>
        <v>1</v>
      </c>
      <c r="L309">
        <f>IF($I309=0,IF($G309,1,0),0)</f>
        <v>0</v>
      </c>
      <c r="M309">
        <f>IF($I309=0,IF($G309=0,1,0),0)</f>
        <v>0</v>
      </c>
      <c r="N309" s="8">
        <v>304</v>
      </c>
      <c r="O309">
        <v>0</v>
      </c>
      <c r="P309" s="25">
        <v>0</v>
      </c>
      <c r="S309">
        <v>0</v>
      </c>
      <c r="T309">
        <v>1.5713000000000001E-2</v>
      </c>
      <c r="U309">
        <v>1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1</v>
      </c>
      <c r="AB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1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</row>
    <row r="310" spans="1:55" ht="19" x14ac:dyDescent="0.25">
      <c r="A310" s="18" t="str">
        <f>LOOKUP(N310,Names!A:A,Names!B:B)</f>
        <v>Allison, Master. Hudson Trevor</v>
      </c>
      <c r="B310" s="5" t="str">
        <f>INDEX(U$4:V$4,MATCH(1,U310:V310,0))</f>
        <v>Male</v>
      </c>
      <c r="C310" s="5" t="str">
        <f>INDEX(W$4:BC$4,MATCH(1,W310:BC310,0))</f>
        <v>1st</v>
      </c>
      <c r="D310" s="5" t="str">
        <f>INDEX(Z$4:AB$4,MATCH(1,Z310:AB310,0))</f>
        <v>Southhampton</v>
      </c>
      <c r="E310" s="16" t="str">
        <f>INDEX(AD$4:BC$4,MATCH(1,AD310:BC310,0))</f>
        <v>H</v>
      </c>
      <c r="F310" s="11">
        <f>1-G310</f>
        <v>0</v>
      </c>
      <c r="G310" s="14">
        <v>1</v>
      </c>
      <c r="H310">
        <v>0</v>
      </c>
      <c r="I310">
        <v>0</v>
      </c>
      <c r="J310">
        <f>IF($I310,IF($G310,1,0),0)</f>
        <v>0</v>
      </c>
      <c r="K310">
        <f>IF($I310,IF($G310=0,1,0),0)</f>
        <v>0</v>
      </c>
      <c r="L310">
        <f>IF($I310=0,IF($G310,1,0),0)</f>
        <v>1</v>
      </c>
      <c r="M310">
        <f>IF($I310=0,IF($G310=0,1,0),0)</f>
        <v>0</v>
      </c>
      <c r="N310" s="8">
        <v>305</v>
      </c>
      <c r="O310">
        <v>1.15E-2</v>
      </c>
      <c r="P310" s="25">
        <v>0.125</v>
      </c>
      <c r="S310">
        <v>0.33333299999999999</v>
      </c>
      <c r="T310">
        <v>0.29580600000000001</v>
      </c>
      <c r="U310">
        <v>1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1</v>
      </c>
      <c r="AB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1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</row>
    <row r="311" spans="1:55" ht="19" x14ac:dyDescent="0.25">
      <c r="A311" s="18" t="str">
        <f>LOOKUP(N311,Names!A:A,Names!B:B)</f>
        <v>Fleming, Miss. Margaret</v>
      </c>
      <c r="B311" s="5" t="str">
        <f>INDEX(U$4:V$4,MATCH(1,U311:V311,0))</f>
        <v>Female</v>
      </c>
      <c r="C311" s="5" t="str">
        <f>INDEX(W$4:BC$4,MATCH(1,W311:BC311,0))</f>
        <v>1st</v>
      </c>
      <c r="D311" s="5" t="str">
        <f>INDEX(Z$4:AB$4,MATCH(1,Z311:AB311,0))</f>
        <v>Cherbourg</v>
      </c>
      <c r="E311" s="16" t="str">
        <f>INDEX(AD$4:BC$4,MATCH(1,AD311:BC311,0))</f>
        <v>M</v>
      </c>
      <c r="F311" s="11">
        <f>1-G311</f>
        <v>0</v>
      </c>
      <c r="G311" s="14">
        <v>1</v>
      </c>
      <c r="H311">
        <v>1</v>
      </c>
      <c r="I311">
        <v>1</v>
      </c>
      <c r="J311">
        <f>IF($I311,IF($G311,1,0),0)</f>
        <v>1</v>
      </c>
      <c r="K311">
        <f>IF($I311,IF($G311=0,1,0),0)</f>
        <v>0</v>
      </c>
      <c r="L311">
        <f>IF($I311=0,IF($G311,1,0),0)</f>
        <v>0</v>
      </c>
      <c r="M311">
        <f>IF($I311=0,IF($G311=0,1,0),0)</f>
        <v>0</v>
      </c>
      <c r="N311" s="8">
        <v>306</v>
      </c>
      <c r="O311">
        <v>0</v>
      </c>
      <c r="P311" s="25">
        <v>0</v>
      </c>
      <c r="S311">
        <v>0</v>
      </c>
      <c r="T311">
        <v>0.21643000000000001</v>
      </c>
      <c r="U311">
        <v>0</v>
      </c>
      <c r="V311">
        <v>1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1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1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</row>
    <row r="312" spans="1:55" ht="19" x14ac:dyDescent="0.25">
      <c r="A312" s="18" t="str">
        <f>LOOKUP(N312,Names!A:A,Names!B:B)</f>
        <v>Penasco y Castellana, Mrs. Victor de Satode (M...</v>
      </c>
      <c r="B312" s="5" t="str">
        <f>INDEX(U$4:V$4,MATCH(1,U312:V312,0))</f>
        <v>Female</v>
      </c>
      <c r="C312" s="5" t="str">
        <f>INDEX(W$4:BC$4,MATCH(1,W312:BC312,0))</f>
        <v>1st</v>
      </c>
      <c r="D312" s="5" t="str">
        <f>INDEX(Z$4:AB$4,MATCH(1,Z312:AB312,0))</f>
        <v>Cherbourg</v>
      </c>
      <c r="E312" s="16" t="str">
        <f>INDEX(AD$4:BC$4,MATCH(1,AD312:BC312,0))</f>
        <v>V</v>
      </c>
      <c r="F312" s="11">
        <f>1-G312</f>
        <v>0</v>
      </c>
      <c r="G312" s="14">
        <v>1</v>
      </c>
      <c r="H312">
        <v>1</v>
      </c>
      <c r="I312">
        <v>1</v>
      </c>
      <c r="J312">
        <f>IF($I312,IF($G312,1,0),0)</f>
        <v>1</v>
      </c>
      <c r="K312">
        <f>IF($I312,IF($G312=0,1,0),0)</f>
        <v>0</v>
      </c>
      <c r="L312">
        <f>IF($I312=0,IF($G312,1,0),0)</f>
        <v>0</v>
      </c>
      <c r="M312">
        <f>IF($I312=0,IF($G312=0,1,0),0)</f>
        <v>0</v>
      </c>
      <c r="N312" s="8">
        <v>307</v>
      </c>
      <c r="O312">
        <v>0.21249999999999999</v>
      </c>
      <c r="P312" s="25">
        <v>0.125</v>
      </c>
      <c r="S312">
        <v>0</v>
      </c>
      <c r="T312">
        <v>0.212559</v>
      </c>
      <c r="U312">
        <v>0</v>
      </c>
      <c r="V312">
        <v>1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1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1</v>
      </c>
      <c r="AZ312">
        <v>0</v>
      </c>
      <c r="BA312">
        <v>0</v>
      </c>
      <c r="BB312">
        <v>0</v>
      </c>
      <c r="BC312">
        <v>0</v>
      </c>
    </row>
    <row r="313" spans="1:55" ht="19" x14ac:dyDescent="0.25">
      <c r="A313" s="18" t="str">
        <f>LOOKUP(N313,Names!A:A,Names!B:B)</f>
        <v>Abelson, Mr. Samuel</v>
      </c>
      <c r="B313" s="5" t="str">
        <f>INDEX(U$4:V$4,MATCH(1,U313:V313,0))</f>
        <v>Male</v>
      </c>
      <c r="C313" s="5" t="str">
        <f>INDEX(W$4:BC$4,MATCH(1,W313:BC313,0))</f>
        <v>2nd</v>
      </c>
      <c r="D313" s="5" t="str">
        <f>INDEX(Z$4:AB$4,MATCH(1,Z313:AB313,0))</f>
        <v>Cherbourg</v>
      </c>
      <c r="E313" s="16" t="str">
        <f>INDEX(AD$4:BC$4,MATCH(1,AD313:BC313,0))</f>
        <v>S</v>
      </c>
      <c r="F313" s="11">
        <f>1-G313</f>
        <v>1</v>
      </c>
      <c r="G313" s="14">
        <v>0</v>
      </c>
      <c r="H313">
        <v>0</v>
      </c>
      <c r="I313">
        <v>1</v>
      </c>
      <c r="J313">
        <f>IF($I313,IF($G313,1,0),0)</f>
        <v>0</v>
      </c>
      <c r="K313">
        <f>IF($I313,IF($G313=0,1,0),0)</f>
        <v>1</v>
      </c>
      <c r="L313">
        <f>IF($I313=0,IF($G313,1,0),0)</f>
        <v>0</v>
      </c>
      <c r="M313">
        <f>IF($I313=0,IF($G313=0,1,0),0)</f>
        <v>0</v>
      </c>
      <c r="N313" s="8">
        <v>308</v>
      </c>
      <c r="O313">
        <v>0.375</v>
      </c>
      <c r="P313" s="25">
        <v>0.125</v>
      </c>
      <c r="S313">
        <v>0</v>
      </c>
      <c r="T313">
        <v>4.6844999999999998E-2</v>
      </c>
      <c r="U313">
        <v>1</v>
      </c>
      <c r="V313">
        <v>0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1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1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</row>
    <row r="314" spans="1:55" ht="19" x14ac:dyDescent="0.25">
      <c r="A314" s="18" t="str">
        <f>LOOKUP(N314,Names!A:A,Names!B:B)</f>
        <v>Francatelli, Miss. Laura Mabel</v>
      </c>
      <c r="B314" s="5" t="str">
        <f>INDEX(U$4:V$4,MATCH(1,U314:V314,0))</f>
        <v>Female</v>
      </c>
      <c r="C314" s="5" t="str">
        <f>INDEX(W$4:BC$4,MATCH(1,W314:BC314,0))</f>
        <v>1st</v>
      </c>
      <c r="D314" s="5" t="str">
        <f>INDEX(Z$4:AB$4,MATCH(1,Z314:AB314,0))</f>
        <v>Cherbourg</v>
      </c>
      <c r="E314" s="16" t="str">
        <f>INDEX(AD$4:BC$4,MATCH(1,AD314:BC314,0))</f>
        <v>L</v>
      </c>
      <c r="F314" s="11">
        <f>1-G314</f>
        <v>0</v>
      </c>
      <c r="G314" s="14">
        <v>1</v>
      </c>
      <c r="H314">
        <v>1</v>
      </c>
      <c r="I314">
        <v>1</v>
      </c>
      <c r="J314">
        <f>IF($I314,IF($G314,1,0),0)</f>
        <v>1</v>
      </c>
      <c r="K314">
        <f>IF($I314,IF($G314=0,1,0),0)</f>
        <v>0</v>
      </c>
      <c r="L314">
        <f>IF($I314=0,IF($G314,1,0),0)</f>
        <v>0</v>
      </c>
      <c r="M314">
        <f>IF($I314=0,IF($G314=0,1,0),0)</f>
        <v>0</v>
      </c>
      <c r="N314" s="8">
        <v>309</v>
      </c>
      <c r="O314">
        <v>0.375</v>
      </c>
      <c r="P314" s="25">
        <v>0</v>
      </c>
      <c r="S314">
        <v>0</v>
      </c>
      <c r="T314">
        <v>0.11111799999999999</v>
      </c>
      <c r="U314">
        <v>0</v>
      </c>
      <c r="V314">
        <v>1</v>
      </c>
      <c r="W314">
        <v>1</v>
      </c>
      <c r="X314">
        <v>0</v>
      </c>
      <c r="Y314">
        <v>0</v>
      </c>
      <c r="Z314">
        <v>0</v>
      </c>
      <c r="AA314">
        <v>0</v>
      </c>
      <c r="AB314">
        <v>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1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</row>
    <row r="315" spans="1:55" ht="19" x14ac:dyDescent="0.25">
      <c r="A315" s="18" t="str">
        <f>LOOKUP(N315,Names!A:A,Names!B:B)</f>
        <v>Hays, Miss. Margaret Bechstein</v>
      </c>
      <c r="B315" s="5" t="str">
        <f>INDEX(U$4:V$4,MATCH(1,U315:V315,0))</f>
        <v>Female</v>
      </c>
      <c r="C315" s="5" t="str">
        <f>INDEX(W$4:BC$4,MATCH(1,W315:BC315,0))</f>
        <v>1st</v>
      </c>
      <c r="D315" s="5" t="str">
        <f>INDEX(Z$4:AB$4,MATCH(1,Z315:AB315,0))</f>
        <v>Cherbourg</v>
      </c>
      <c r="E315" s="16" t="str">
        <f>INDEX(AD$4:BC$4,MATCH(1,AD315:BC315,0))</f>
        <v>M</v>
      </c>
      <c r="F315" s="11">
        <f>1-G315</f>
        <v>0</v>
      </c>
      <c r="G315" s="14">
        <v>1</v>
      </c>
      <c r="H315">
        <v>1</v>
      </c>
      <c r="I315">
        <v>1</v>
      </c>
      <c r="J315">
        <f>IF($I315,IF($G315,1,0),0)</f>
        <v>1</v>
      </c>
      <c r="K315">
        <f>IF($I315,IF($G315=0,1,0),0)</f>
        <v>0</v>
      </c>
      <c r="L315">
        <f>IF($I315=0,IF($G315,1,0),0)</f>
        <v>0</v>
      </c>
      <c r="M315">
        <f>IF($I315=0,IF($G315=0,1,0),0)</f>
        <v>0</v>
      </c>
      <c r="N315" s="8">
        <v>310</v>
      </c>
      <c r="O315">
        <v>0.3</v>
      </c>
      <c r="P315" s="25">
        <v>0</v>
      </c>
      <c r="S315">
        <v>0</v>
      </c>
      <c r="T315">
        <v>0.16231400000000001</v>
      </c>
      <c r="U315">
        <v>0</v>
      </c>
      <c r="V315">
        <v>1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1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</row>
    <row r="316" spans="1:55" ht="19" x14ac:dyDescent="0.25">
      <c r="A316" s="18" t="str">
        <f>LOOKUP(N316,Names!A:A,Names!B:B)</f>
        <v>Ryerson, Miss. Emily Borie</v>
      </c>
      <c r="B316" s="5" t="str">
        <f>INDEX(U$4:V$4,MATCH(1,U316:V316,0))</f>
        <v>Female</v>
      </c>
      <c r="C316" s="5" t="str">
        <f>INDEX(W$4:BC$4,MATCH(1,W316:BC316,0))</f>
        <v>1st</v>
      </c>
      <c r="D316" s="5" t="str">
        <f>INDEX(Z$4:AB$4,MATCH(1,Z316:AB316,0))</f>
        <v>Cherbourg</v>
      </c>
      <c r="E316" s="16" t="str">
        <f>INDEX(AD$4:BC$4,MATCH(1,AD316:BC316,0))</f>
        <v>E</v>
      </c>
      <c r="F316" s="11">
        <f>1-G316</f>
        <v>0</v>
      </c>
      <c r="G316" s="14">
        <v>1</v>
      </c>
      <c r="H316">
        <v>1</v>
      </c>
      <c r="I316">
        <v>1</v>
      </c>
      <c r="J316">
        <f>IF($I316,IF($G316,1,0),0)</f>
        <v>1</v>
      </c>
      <c r="K316">
        <f>IF($I316,IF($G316=0,1,0),0)</f>
        <v>0</v>
      </c>
      <c r="L316">
        <f>IF($I316=0,IF($G316,1,0),0)</f>
        <v>0</v>
      </c>
      <c r="M316">
        <f>IF($I316=0,IF($G316=0,1,0),0)</f>
        <v>0</v>
      </c>
      <c r="N316" s="8">
        <v>311</v>
      </c>
      <c r="O316">
        <v>0.22500000000000001</v>
      </c>
      <c r="P316" s="25">
        <v>0.25</v>
      </c>
      <c r="S316">
        <v>0.33333299999999999</v>
      </c>
      <c r="T316">
        <v>0.51212199999999997</v>
      </c>
      <c r="U316">
        <v>0</v>
      </c>
      <c r="V316">
        <v>1</v>
      </c>
      <c r="W316">
        <v>1</v>
      </c>
      <c r="X316">
        <v>0</v>
      </c>
      <c r="Y316">
        <v>0</v>
      </c>
      <c r="Z316">
        <v>0</v>
      </c>
      <c r="AA316">
        <v>0</v>
      </c>
      <c r="AB316">
        <v>1</v>
      </c>
      <c r="AD316">
        <v>0</v>
      </c>
      <c r="AE316">
        <v>0</v>
      </c>
      <c r="AF316">
        <v>0</v>
      </c>
      <c r="AG316">
        <v>0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</row>
    <row r="317" spans="1:55" ht="19" x14ac:dyDescent="0.25">
      <c r="A317" s="18" t="str">
        <f>LOOKUP(N317,Names!A:A,Names!B:B)</f>
        <v>Lahtinen, Mrs. William (Anna Sylfven)</v>
      </c>
      <c r="B317" s="5" t="str">
        <f>INDEX(U$4:V$4,MATCH(1,U317:V317,0))</f>
        <v>Female</v>
      </c>
      <c r="C317" s="5" t="str">
        <f>INDEX(W$4:BC$4,MATCH(1,W317:BC317,0))</f>
        <v>2nd</v>
      </c>
      <c r="D317" s="5" t="str">
        <f>INDEX(Z$4:AB$4,MATCH(1,Z317:AB317,0))</f>
        <v>Southhampton</v>
      </c>
      <c r="E317" s="16" t="str">
        <f>INDEX(AD$4:BC$4,MATCH(1,AD317:BC317,0))</f>
        <v>W</v>
      </c>
      <c r="F317" s="11">
        <f>1-G317</f>
        <v>1</v>
      </c>
      <c r="G317" s="14">
        <v>0</v>
      </c>
      <c r="H317">
        <v>1</v>
      </c>
      <c r="I317">
        <v>0</v>
      </c>
      <c r="J317">
        <f>IF($I317,IF($G317,1,0),0)</f>
        <v>0</v>
      </c>
      <c r="K317">
        <f>IF($I317,IF($G317=0,1,0),0)</f>
        <v>0</v>
      </c>
      <c r="L317">
        <f>IF($I317=0,IF($G317,1,0),0)</f>
        <v>0</v>
      </c>
      <c r="M317">
        <f>IF($I317=0,IF($G317=0,1,0),0)</f>
        <v>1</v>
      </c>
      <c r="N317" s="8">
        <v>312</v>
      </c>
      <c r="O317">
        <v>0.32500000000000001</v>
      </c>
      <c r="P317" s="25">
        <v>0.125</v>
      </c>
      <c r="S317">
        <v>0.16666700000000001</v>
      </c>
      <c r="T317">
        <v>5.0749000000000002E-2</v>
      </c>
      <c r="U317">
        <v>0</v>
      </c>
      <c r="V317">
        <v>1</v>
      </c>
      <c r="W317">
        <v>0</v>
      </c>
      <c r="X317">
        <v>1</v>
      </c>
      <c r="Y317">
        <v>0</v>
      </c>
      <c r="Z317">
        <v>0</v>
      </c>
      <c r="AA317">
        <v>1</v>
      </c>
      <c r="AB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1</v>
      </c>
      <c r="BA317">
        <v>0</v>
      </c>
      <c r="BB317">
        <v>0</v>
      </c>
      <c r="BC317">
        <v>0</v>
      </c>
    </row>
    <row r="318" spans="1:55" ht="19" x14ac:dyDescent="0.25">
      <c r="A318" s="18" t="str">
        <f>LOOKUP(N318,Names!A:A,Names!B:B)</f>
        <v>Hendekovic, Mr. Ignjac</v>
      </c>
      <c r="B318" s="5" t="str">
        <f>INDEX(U$4:V$4,MATCH(1,U318:V318,0))</f>
        <v>Male</v>
      </c>
      <c r="C318" s="5" t="str">
        <f>INDEX(W$4:BC$4,MATCH(1,W318:BC318,0))</f>
        <v>3rd</v>
      </c>
      <c r="D318" s="5" t="str">
        <f>INDEX(Z$4:AB$4,MATCH(1,Z318:AB318,0))</f>
        <v>Southhampton</v>
      </c>
      <c r="E318" s="16" t="str">
        <f>INDEX(AD$4:BC$4,MATCH(1,AD318:BC318,0))</f>
        <v>I</v>
      </c>
      <c r="F318" s="11">
        <f>1-G318</f>
        <v>1</v>
      </c>
      <c r="G318" s="14">
        <v>0</v>
      </c>
      <c r="H318">
        <v>0</v>
      </c>
      <c r="I318">
        <v>1</v>
      </c>
      <c r="J318">
        <f>IF($I318,IF($G318,1,0),0)</f>
        <v>0</v>
      </c>
      <c r="K318">
        <f>IF($I318,IF($G318=0,1,0),0)</f>
        <v>1</v>
      </c>
      <c r="L318">
        <f>IF($I318=0,IF($G318,1,0),0)</f>
        <v>0</v>
      </c>
      <c r="M318">
        <f>IF($I318=0,IF($G318=0,1,0),0)</f>
        <v>0</v>
      </c>
      <c r="N318" s="8">
        <v>313</v>
      </c>
      <c r="O318">
        <v>0.35</v>
      </c>
      <c r="P318" s="25">
        <v>0</v>
      </c>
      <c r="S318">
        <v>0</v>
      </c>
      <c r="T318">
        <v>1.5412E-2</v>
      </c>
      <c r="U318">
        <v>1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1</v>
      </c>
      <c r="AB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1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</row>
    <row r="319" spans="1:55" ht="19" x14ac:dyDescent="0.25">
      <c r="A319" s="18" t="str">
        <f>LOOKUP(N319,Names!A:A,Names!B:B)</f>
        <v>Hart, Mr. Benjamin</v>
      </c>
      <c r="B319" s="5" t="str">
        <f>INDEX(U$4:V$4,MATCH(1,U319:V319,0))</f>
        <v>Male</v>
      </c>
      <c r="C319" s="5" t="str">
        <f>INDEX(W$4:BC$4,MATCH(1,W319:BC319,0))</f>
        <v>2nd</v>
      </c>
      <c r="D319" s="5" t="str">
        <f>INDEX(Z$4:AB$4,MATCH(1,Z319:AB319,0))</f>
        <v>Southhampton</v>
      </c>
      <c r="E319" s="16" t="str">
        <f>INDEX(AD$4:BC$4,MATCH(1,AD319:BC319,0))</f>
        <v>B</v>
      </c>
      <c r="F319" s="11">
        <f>1-G319</f>
        <v>1</v>
      </c>
      <c r="G319" s="14">
        <v>0</v>
      </c>
      <c r="H319">
        <v>0</v>
      </c>
      <c r="I319">
        <v>1</v>
      </c>
      <c r="J319">
        <f>IF($I319,IF($G319,1,0),0)</f>
        <v>0</v>
      </c>
      <c r="K319">
        <f>IF($I319,IF($G319=0,1,0),0)</f>
        <v>1</v>
      </c>
      <c r="L319">
        <f>IF($I319=0,IF($G319,1,0),0)</f>
        <v>0</v>
      </c>
      <c r="M319">
        <f>IF($I319=0,IF($G319=0,1,0),0)</f>
        <v>0</v>
      </c>
      <c r="N319" s="8">
        <v>314</v>
      </c>
      <c r="O319">
        <v>0.53749999999999998</v>
      </c>
      <c r="P319" s="25">
        <v>0.125</v>
      </c>
      <c r="S319">
        <v>0.16666700000000001</v>
      </c>
      <c r="T319">
        <v>5.1236999999999998E-2</v>
      </c>
      <c r="U319">
        <v>1</v>
      </c>
      <c r="V319">
        <v>0</v>
      </c>
      <c r="W319">
        <v>0</v>
      </c>
      <c r="X319">
        <v>1</v>
      </c>
      <c r="Y319">
        <v>0</v>
      </c>
      <c r="Z319">
        <v>0</v>
      </c>
      <c r="AA319">
        <v>1</v>
      </c>
      <c r="AB319">
        <v>0</v>
      </c>
      <c r="AD319">
        <v>0</v>
      </c>
      <c r="AE319">
        <v>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</row>
    <row r="320" spans="1:55" ht="19" x14ac:dyDescent="0.25">
      <c r="A320" s="18" t="str">
        <f>LOOKUP(N320,Names!A:A,Names!B:B)</f>
        <v>Nilsson, Miss. Helmina Josefina</v>
      </c>
      <c r="B320" s="5" t="str">
        <f>INDEX(U$4:V$4,MATCH(1,U320:V320,0))</f>
        <v>Female</v>
      </c>
      <c r="C320" s="5" t="str">
        <f>INDEX(W$4:BC$4,MATCH(1,W320:BC320,0))</f>
        <v>3rd</v>
      </c>
      <c r="D320" s="5" t="str">
        <f>INDEX(Z$4:AB$4,MATCH(1,Z320:AB320,0))</f>
        <v>Southhampton</v>
      </c>
      <c r="E320" s="16" t="str">
        <f>INDEX(AD$4:BC$4,MATCH(1,AD320:BC320,0))</f>
        <v>H</v>
      </c>
      <c r="F320" s="11">
        <f>1-G320</f>
        <v>0</v>
      </c>
      <c r="G320" s="14">
        <v>1</v>
      </c>
      <c r="H320">
        <v>1</v>
      </c>
      <c r="I320">
        <v>1</v>
      </c>
      <c r="J320">
        <f>IF($I320,IF($G320,1,0),0)</f>
        <v>1</v>
      </c>
      <c r="K320">
        <f>IF($I320,IF($G320=0,1,0),0)</f>
        <v>0</v>
      </c>
      <c r="L320">
        <f>IF($I320=0,IF($G320,1,0),0)</f>
        <v>0</v>
      </c>
      <c r="M320">
        <f>IF($I320=0,IF($G320=0,1,0),0)</f>
        <v>0</v>
      </c>
      <c r="N320" s="8">
        <v>315</v>
      </c>
      <c r="O320">
        <v>0.32500000000000001</v>
      </c>
      <c r="P320" s="25">
        <v>0</v>
      </c>
      <c r="S320">
        <v>0</v>
      </c>
      <c r="T320">
        <v>1.533E-2</v>
      </c>
      <c r="U320">
        <v>0</v>
      </c>
      <c r="V320">
        <v>1</v>
      </c>
      <c r="W320">
        <v>0</v>
      </c>
      <c r="X320">
        <v>0</v>
      </c>
      <c r="Y320">
        <v>1</v>
      </c>
      <c r="Z320">
        <v>0</v>
      </c>
      <c r="AA320">
        <v>1</v>
      </c>
      <c r="AB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1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</row>
    <row r="321" spans="1:55" ht="19" x14ac:dyDescent="0.25">
      <c r="A321" s="18" t="str">
        <f>LOOKUP(N321,Names!A:A,Names!B:B)</f>
        <v>Kantor, Mrs. Sinai (Miriam Sternin)</v>
      </c>
      <c r="B321" s="5" t="str">
        <f>INDEX(U$4:V$4,MATCH(1,U321:V321,0))</f>
        <v>Female</v>
      </c>
      <c r="C321" s="5" t="str">
        <f>INDEX(W$4:BC$4,MATCH(1,W321:BC321,0))</f>
        <v>2nd</v>
      </c>
      <c r="D321" s="5" t="str">
        <f>INDEX(Z$4:AB$4,MATCH(1,Z321:AB321,0))</f>
        <v>Southhampton</v>
      </c>
      <c r="E321" s="16" t="str">
        <f>INDEX(AD$4:BC$4,MATCH(1,AD321:BC321,0))</f>
        <v>S</v>
      </c>
      <c r="F321" s="11">
        <f>1-G321</f>
        <v>0</v>
      </c>
      <c r="G321" s="14">
        <v>1</v>
      </c>
      <c r="H321">
        <v>1</v>
      </c>
      <c r="I321">
        <v>1</v>
      </c>
      <c r="J321">
        <f>IF($I321,IF($G321,1,0),0)</f>
        <v>1</v>
      </c>
      <c r="K321">
        <f>IF($I321,IF($G321=0,1,0),0)</f>
        <v>0</v>
      </c>
      <c r="L321">
        <f>IF($I321=0,IF($G321,1,0),0)</f>
        <v>0</v>
      </c>
      <c r="M321">
        <f>IF($I321=0,IF($G321=0,1,0),0)</f>
        <v>0</v>
      </c>
      <c r="N321" s="8">
        <v>316</v>
      </c>
      <c r="O321">
        <v>0.3</v>
      </c>
      <c r="P321" s="25">
        <v>0.125</v>
      </c>
      <c r="S321">
        <v>0</v>
      </c>
      <c r="T321">
        <v>5.0749000000000002E-2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0</v>
      </c>
      <c r="AA321">
        <v>1</v>
      </c>
      <c r="AB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</row>
    <row r="322" spans="1:55" ht="19" x14ac:dyDescent="0.25">
      <c r="A322" s="18" t="str">
        <f>LOOKUP(N322,Names!A:A,Names!B:B)</f>
        <v>Moraweck, Dr. Ernest</v>
      </c>
      <c r="B322" s="5" t="str">
        <f>INDEX(U$4:V$4,MATCH(1,U322:V322,0))</f>
        <v>Male</v>
      </c>
      <c r="C322" s="5" t="str">
        <f>INDEX(W$4:BC$4,MATCH(1,W322:BC322,0))</f>
        <v>2nd</v>
      </c>
      <c r="D322" s="5" t="str">
        <f>INDEX(Z$4:AB$4,MATCH(1,Z322:AB322,0))</f>
        <v>Southhampton</v>
      </c>
      <c r="E322" s="16" t="str">
        <f>INDEX(AD$4:BC$4,MATCH(1,AD322:BC322,0))</f>
        <v>E</v>
      </c>
      <c r="F322" s="11">
        <f>1-G322</f>
        <v>1</v>
      </c>
      <c r="G322" s="14">
        <v>0</v>
      </c>
      <c r="H322">
        <v>0</v>
      </c>
      <c r="I322">
        <v>1</v>
      </c>
      <c r="J322">
        <f>IF($I322,IF($G322,1,0),0)</f>
        <v>0</v>
      </c>
      <c r="K322">
        <f>IF($I322,IF($G322=0,1,0),0)</f>
        <v>1</v>
      </c>
      <c r="L322">
        <f>IF($I322=0,IF($G322,1,0),0)</f>
        <v>0</v>
      </c>
      <c r="M322">
        <f>IF($I322=0,IF($G322=0,1,0),0)</f>
        <v>0</v>
      </c>
      <c r="N322" s="8">
        <v>317</v>
      </c>
      <c r="O322">
        <v>0.67500000000000004</v>
      </c>
      <c r="P322" s="25">
        <v>0</v>
      </c>
      <c r="S322">
        <v>0</v>
      </c>
      <c r="T322">
        <v>2.7326E-2</v>
      </c>
      <c r="U322">
        <v>1</v>
      </c>
      <c r="V322">
        <v>0</v>
      </c>
      <c r="W322">
        <v>0</v>
      </c>
      <c r="X322">
        <v>1</v>
      </c>
      <c r="Y322">
        <v>0</v>
      </c>
      <c r="Z322">
        <v>0</v>
      </c>
      <c r="AA322">
        <v>1</v>
      </c>
      <c r="AB322">
        <v>0</v>
      </c>
      <c r="AD322">
        <v>0</v>
      </c>
      <c r="AE322">
        <v>0</v>
      </c>
      <c r="AF322">
        <v>0</v>
      </c>
      <c r="AG322">
        <v>0</v>
      </c>
      <c r="AH322">
        <v>1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</row>
    <row r="323" spans="1:55" ht="19" x14ac:dyDescent="0.25">
      <c r="A323" s="18" t="str">
        <f>LOOKUP(N323,Names!A:A,Names!B:B)</f>
        <v>Wick, Miss. Mary Natalie</v>
      </c>
      <c r="B323" s="5" t="str">
        <f>INDEX(U$4:V$4,MATCH(1,U323:V323,0))</f>
        <v>Female</v>
      </c>
      <c r="C323" s="5" t="str">
        <f>INDEX(W$4:BC$4,MATCH(1,W323:BC323,0))</f>
        <v>1st</v>
      </c>
      <c r="D323" s="5" t="str">
        <f>INDEX(Z$4:AB$4,MATCH(1,Z323:AB323,0))</f>
        <v>Southhampton</v>
      </c>
      <c r="E323" s="16" t="str">
        <f>INDEX(AD$4:BC$4,MATCH(1,AD323:BC323,0))</f>
        <v>M</v>
      </c>
      <c r="F323" s="11">
        <f>1-G323</f>
        <v>0</v>
      </c>
      <c r="G323" s="14">
        <v>1</v>
      </c>
      <c r="H323">
        <v>1</v>
      </c>
      <c r="I323">
        <v>1</v>
      </c>
      <c r="J323">
        <f>IF($I323,IF($G323,1,0),0)</f>
        <v>1</v>
      </c>
      <c r="K323">
        <f>IF($I323,IF($G323=0,1,0),0)</f>
        <v>0</v>
      </c>
      <c r="L323">
        <f>IF($I323=0,IF($G323,1,0),0)</f>
        <v>0</v>
      </c>
      <c r="M323">
        <f>IF($I323=0,IF($G323=0,1,0),0)</f>
        <v>0</v>
      </c>
      <c r="N323" s="8">
        <v>318</v>
      </c>
      <c r="O323">
        <v>0.38750000000000001</v>
      </c>
      <c r="P323" s="25">
        <v>0</v>
      </c>
      <c r="S323">
        <v>0.33333299999999999</v>
      </c>
      <c r="T323">
        <v>0.32179799999999997</v>
      </c>
      <c r="U323">
        <v>0</v>
      </c>
      <c r="V323">
        <v>1</v>
      </c>
      <c r="W323">
        <v>1</v>
      </c>
      <c r="X323">
        <v>0</v>
      </c>
      <c r="Y323">
        <v>0</v>
      </c>
      <c r="Z323">
        <v>0</v>
      </c>
      <c r="AA323">
        <v>1</v>
      </c>
      <c r="AB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1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</row>
    <row r="324" spans="1:55" ht="19" x14ac:dyDescent="0.25">
      <c r="A324" s="18" t="str">
        <f>LOOKUP(N324,Names!A:A,Names!B:B)</f>
        <v>Spedden, Mrs. Frederic Oakley (Margaretta Corn...</v>
      </c>
      <c r="B324" s="5" t="str">
        <f>INDEX(U$4:V$4,MATCH(1,U324:V324,0))</f>
        <v>Female</v>
      </c>
      <c r="C324" s="5" t="str">
        <f>INDEX(W$4:BC$4,MATCH(1,W324:BC324,0))</f>
        <v>1st</v>
      </c>
      <c r="D324" s="5" t="str">
        <f>INDEX(Z$4:AB$4,MATCH(1,Z324:AB324,0))</f>
        <v>Cherbourg</v>
      </c>
      <c r="E324" s="16" t="str">
        <f>INDEX(AD$4:BC$4,MATCH(1,AD324:BC324,0))</f>
        <v>F</v>
      </c>
      <c r="F324" s="11">
        <f>1-G324</f>
        <v>0</v>
      </c>
      <c r="G324" s="14">
        <v>1</v>
      </c>
      <c r="H324">
        <v>1</v>
      </c>
      <c r="I324">
        <v>1</v>
      </c>
      <c r="J324">
        <f>IF($I324,IF($G324,1,0),0)</f>
        <v>1</v>
      </c>
      <c r="K324">
        <f>IF($I324,IF($G324=0,1,0),0)</f>
        <v>0</v>
      </c>
      <c r="L324">
        <f>IF($I324=0,IF($G324,1,0),0)</f>
        <v>0</v>
      </c>
      <c r="M324">
        <f>IF($I324=0,IF($G324=0,1,0),0)</f>
        <v>0</v>
      </c>
      <c r="N324" s="8">
        <v>319</v>
      </c>
      <c r="O324">
        <v>0.5</v>
      </c>
      <c r="P324" s="25">
        <v>0.125</v>
      </c>
      <c r="S324">
        <v>0.16666700000000001</v>
      </c>
      <c r="T324">
        <v>0.26252700000000001</v>
      </c>
      <c r="U324">
        <v>0</v>
      </c>
      <c r="V324">
        <v>1</v>
      </c>
      <c r="W324">
        <v>1</v>
      </c>
      <c r="X324">
        <v>0</v>
      </c>
      <c r="Y324">
        <v>0</v>
      </c>
      <c r="Z324">
        <v>0</v>
      </c>
      <c r="AA324">
        <v>0</v>
      </c>
      <c r="AB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</row>
    <row r="325" spans="1:55" ht="19" x14ac:dyDescent="0.25">
      <c r="A325" s="18" t="str">
        <f>LOOKUP(N325,Names!A:A,Names!B:B)</f>
        <v>Dennis, Mr. Samuel</v>
      </c>
      <c r="B325" s="5" t="str">
        <f>INDEX(U$4:V$4,MATCH(1,U325:V325,0))</f>
        <v>Male</v>
      </c>
      <c r="C325" s="5" t="str">
        <f>INDEX(W$4:BC$4,MATCH(1,W325:BC325,0))</f>
        <v>3rd</v>
      </c>
      <c r="D325" s="5" t="str">
        <f>INDEX(Z$4:AB$4,MATCH(1,Z325:AB325,0))</f>
        <v>Southhampton</v>
      </c>
      <c r="E325" s="16" t="str">
        <f>INDEX(AD$4:BC$4,MATCH(1,AD325:BC325,0))</f>
        <v>S</v>
      </c>
      <c r="F325" s="11">
        <f>1-G325</f>
        <v>1</v>
      </c>
      <c r="G325" s="14">
        <v>0</v>
      </c>
      <c r="H325">
        <v>0</v>
      </c>
      <c r="I325">
        <v>1</v>
      </c>
      <c r="J325">
        <f>IF($I325,IF($G325,1,0),0)</f>
        <v>0</v>
      </c>
      <c r="K325">
        <f>IF($I325,IF($G325=0,1,0),0)</f>
        <v>1</v>
      </c>
      <c r="L325">
        <f>IF($I325=0,IF($G325,1,0),0)</f>
        <v>0</v>
      </c>
      <c r="M325">
        <f>IF($I325=0,IF($G325=0,1,0),0)</f>
        <v>0</v>
      </c>
      <c r="N325" s="8">
        <v>320</v>
      </c>
      <c r="O325">
        <v>0.27500000000000002</v>
      </c>
      <c r="P325" s="25">
        <v>0</v>
      </c>
      <c r="S325">
        <v>0</v>
      </c>
      <c r="T325">
        <v>1.4151E-2</v>
      </c>
      <c r="U325">
        <v>1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1</v>
      </c>
      <c r="AB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1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</row>
    <row r="326" spans="1:55" ht="19" x14ac:dyDescent="0.25">
      <c r="A326" s="18" t="str">
        <f>LOOKUP(N326,Names!A:A,Names!B:B)</f>
        <v>Danoff, Mr. Yoto</v>
      </c>
      <c r="B326" s="5" t="str">
        <f>INDEX(U$4:V$4,MATCH(1,U326:V326,0))</f>
        <v>Male</v>
      </c>
      <c r="C326" s="5" t="str">
        <f>INDEX(W$4:BC$4,MATCH(1,W326:BC326,0))</f>
        <v>3rd</v>
      </c>
      <c r="D326" s="5" t="str">
        <f>INDEX(Z$4:AB$4,MATCH(1,Z326:AB326,0))</f>
        <v>Southhampton</v>
      </c>
      <c r="E326" s="16" t="str">
        <f>INDEX(AD$4:BC$4,MATCH(1,AD326:BC326,0))</f>
        <v>Y</v>
      </c>
      <c r="F326" s="11">
        <f>1-G326</f>
        <v>1</v>
      </c>
      <c r="G326" s="14">
        <v>0</v>
      </c>
      <c r="H326">
        <v>0</v>
      </c>
      <c r="I326">
        <v>1</v>
      </c>
      <c r="J326">
        <f>IF($I326,IF($G326,1,0),0)</f>
        <v>0</v>
      </c>
      <c r="K326">
        <f>IF($I326,IF($G326=0,1,0),0)</f>
        <v>1</v>
      </c>
      <c r="L326">
        <f>IF($I326=0,IF($G326,1,0),0)</f>
        <v>0</v>
      </c>
      <c r="M326">
        <f>IF($I326=0,IF($G326=0,1,0),0)</f>
        <v>0</v>
      </c>
      <c r="N326" s="8">
        <v>321</v>
      </c>
      <c r="O326">
        <v>0.33750000000000002</v>
      </c>
      <c r="P326" s="25">
        <v>0</v>
      </c>
      <c r="S326">
        <v>0</v>
      </c>
      <c r="T326">
        <v>1.5412E-2</v>
      </c>
      <c r="U326">
        <v>1</v>
      </c>
      <c r="V326">
        <v>0</v>
      </c>
      <c r="W326">
        <v>0</v>
      </c>
      <c r="X326">
        <v>0</v>
      </c>
      <c r="Y326">
        <v>1</v>
      </c>
      <c r="Z326">
        <v>0</v>
      </c>
      <c r="AA326">
        <v>1</v>
      </c>
      <c r="AB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1</v>
      </c>
      <c r="BC326">
        <v>0</v>
      </c>
    </row>
    <row r="327" spans="1:55" ht="19" x14ac:dyDescent="0.25">
      <c r="A327" s="18" t="str">
        <f>LOOKUP(N327,Names!A:A,Names!B:B)</f>
        <v>Slayter, Miss. Hilda Mary</v>
      </c>
      <c r="B327" s="5" t="str">
        <f>INDEX(U$4:V$4,MATCH(1,U327:V327,0))</f>
        <v>Female</v>
      </c>
      <c r="C327" s="5" t="str">
        <f>INDEX(W$4:BC$4,MATCH(1,W327:BC327,0))</f>
        <v>2nd</v>
      </c>
      <c r="D327" s="5" t="str">
        <f>INDEX(Z$4:AB$4,MATCH(1,Z327:AB327,0))</f>
        <v>Queenstown</v>
      </c>
      <c r="E327" s="16" t="str">
        <f>INDEX(AD$4:BC$4,MATCH(1,AD327:BC327,0))</f>
        <v>H</v>
      </c>
      <c r="F327" s="11">
        <f>1-G327</f>
        <v>0</v>
      </c>
      <c r="G327" s="14">
        <v>1</v>
      </c>
      <c r="H327">
        <v>1</v>
      </c>
      <c r="I327">
        <v>1</v>
      </c>
      <c r="J327">
        <f>IF($I327,IF($G327,1,0),0)</f>
        <v>1</v>
      </c>
      <c r="K327">
        <f>IF($I327,IF($G327=0,1,0),0)</f>
        <v>0</v>
      </c>
      <c r="L327">
        <f>IF($I327=0,IF($G327,1,0),0)</f>
        <v>0</v>
      </c>
      <c r="M327">
        <f>IF($I327=0,IF($G327=0,1,0),0)</f>
        <v>0</v>
      </c>
      <c r="N327" s="8">
        <v>322</v>
      </c>
      <c r="O327">
        <v>0.375</v>
      </c>
      <c r="P327" s="25">
        <v>0</v>
      </c>
      <c r="S327">
        <v>0</v>
      </c>
      <c r="T327">
        <v>2.4105999999999999E-2</v>
      </c>
      <c r="U327">
        <v>0</v>
      </c>
      <c r="V327">
        <v>1</v>
      </c>
      <c r="W327">
        <v>0</v>
      </c>
      <c r="X327">
        <v>1</v>
      </c>
      <c r="Y327">
        <v>0</v>
      </c>
      <c r="Z327">
        <v>1</v>
      </c>
      <c r="AA327">
        <v>0</v>
      </c>
      <c r="AB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1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</row>
    <row r="328" spans="1:55" ht="19" x14ac:dyDescent="0.25">
      <c r="A328" s="18" t="str">
        <f>LOOKUP(N328,Names!A:A,Names!B:B)</f>
        <v>Caldwell, Mrs. Albert Francis (Sylvia Mae Harb...</v>
      </c>
      <c r="B328" s="5" t="str">
        <f>INDEX(U$4:V$4,MATCH(1,U328:V328,0))</f>
        <v>Female</v>
      </c>
      <c r="C328" s="5" t="str">
        <f>INDEX(W$4:BC$4,MATCH(1,W328:BC328,0))</f>
        <v>2nd</v>
      </c>
      <c r="D328" s="5" t="str">
        <f>INDEX(Z$4:AB$4,MATCH(1,Z328:AB328,0))</f>
        <v>Southhampton</v>
      </c>
      <c r="E328" s="16" t="str">
        <f>INDEX(AD$4:BC$4,MATCH(1,AD328:BC328,0))</f>
        <v>A</v>
      </c>
      <c r="F328" s="11">
        <f>1-G328</f>
        <v>0</v>
      </c>
      <c r="G328" s="14">
        <v>1</v>
      </c>
      <c r="H328">
        <v>1</v>
      </c>
      <c r="I328">
        <v>1</v>
      </c>
      <c r="J328">
        <f>IF($I328,IF($G328,1,0),0)</f>
        <v>1</v>
      </c>
      <c r="K328">
        <f>IF($I328,IF($G328=0,1,0),0)</f>
        <v>0</v>
      </c>
      <c r="L328">
        <f>IF($I328=0,IF($G328,1,0),0)</f>
        <v>0</v>
      </c>
      <c r="M328">
        <f>IF($I328=0,IF($G328=0,1,0),0)</f>
        <v>0</v>
      </c>
      <c r="N328" s="8">
        <v>323</v>
      </c>
      <c r="O328">
        <v>0.27500000000000002</v>
      </c>
      <c r="P328" s="25">
        <v>0.125</v>
      </c>
      <c r="S328">
        <v>0.16666700000000001</v>
      </c>
      <c r="T328">
        <v>5.6604000000000002E-2</v>
      </c>
      <c r="U328">
        <v>0</v>
      </c>
      <c r="V328">
        <v>1</v>
      </c>
      <c r="W328">
        <v>0</v>
      </c>
      <c r="X328">
        <v>1</v>
      </c>
      <c r="Y328">
        <v>0</v>
      </c>
      <c r="Z328">
        <v>0</v>
      </c>
      <c r="AA328">
        <v>1</v>
      </c>
      <c r="AB328">
        <v>0</v>
      </c>
      <c r="AD328">
        <v>1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</row>
    <row r="329" spans="1:55" ht="19" x14ac:dyDescent="0.25">
      <c r="A329" s="18" t="str">
        <f>LOOKUP(N329,Names!A:A,Names!B:B)</f>
        <v>Sage, Mr. George John Jr</v>
      </c>
      <c r="B329" s="5" t="str">
        <f>INDEX(U$4:V$4,MATCH(1,U329:V329,0))</f>
        <v>Male</v>
      </c>
      <c r="C329" s="5" t="str">
        <f>INDEX(W$4:BC$4,MATCH(1,W329:BC329,0))</f>
        <v>3rd</v>
      </c>
      <c r="D329" s="5" t="str">
        <f>INDEX(Z$4:AB$4,MATCH(1,Z329:AB329,0))</f>
        <v>Southhampton</v>
      </c>
      <c r="E329" s="16" t="str">
        <f>INDEX(AD$4:BC$4,MATCH(1,AD329:BC329,0))</f>
        <v>G</v>
      </c>
      <c r="F329" s="11">
        <f>1-G329</f>
        <v>1</v>
      </c>
      <c r="G329" s="14">
        <v>0</v>
      </c>
      <c r="H329">
        <v>0</v>
      </c>
      <c r="I329">
        <v>1</v>
      </c>
      <c r="J329">
        <f>IF($I329,IF($G329,1,0),0)</f>
        <v>0</v>
      </c>
      <c r="K329">
        <f>IF($I329,IF($G329=0,1,0),0)</f>
        <v>1</v>
      </c>
      <c r="L329">
        <f>IF($I329=0,IF($G329,1,0),0)</f>
        <v>0</v>
      </c>
      <c r="M329">
        <f>IF($I329=0,IF($G329=0,1,0),0)</f>
        <v>0</v>
      </c>
      <c r="N329" s="8">
        <v>324</v>
      </c>
      <c r="O329">
        <v>0</v>
      </c>
      <c r="P329" s="25">
        <v>1</v>
      </c>
      <c r="S329">
        <v>0.33333299999999999</v>
      </c>
      <c r="T329">
        <v>0.13575300000000001</v>
      </c>
      <c r="U329">
        <v>1</v>
      </c>
      <c r="V329">
        <v>0</v>
      </c>
      <c r="W329">
        <v>0</v>
      </c>
      <c r="X329">
        <v>0</v>
      </c>
      <c r="Y329">
        <v>1</v>
      </c>
      <c r="Z329">
        <v>0</v>
      </c>
      <c r="AA329">
        <v>1</v>
      </c>
      <c r="AB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1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</row>
    <row r="330" spans="1:55" ht="19" x14ac:dyDescent="0.25">
      <c r="A330" s="18" t="str">
        <f>LOOKUP(N330,Names!A:A,Names!B:B)</f>
        <v>Young, Miss. Marie Grice</v>
      </c>
      <c r="B330" s="5" t="str">
        <f>INDEX(U$4:V$4,MATCH(1,U330:V330,0))</f>
        <v>Female</v>
      </c>
      <c r="C330" s="5" t="str">
        <f>INDEX(W$4:BC$4,MATCH(1,W330:BC330,0))</f>
        <v>1st</v>
      </c>
      <c r="D330" s="5" t="str">
        <f>INDEX(Z$4:AB$4,MATCH(1,Z330:AB330,0))</f>
        <v>Cherbourg</v>
      </c>
      <c r="E330" s="16" t="str">
        <f>INDEX(AD$4:BC$4,MATCH(1,AD330:BC330,0))</f>
        <v>M</v>
      </c>
      <c r="F330" s="11">
        <f>1-G330</f>
        <v>0</v>
      </c>
      <c r="G330" s="14">
        <v>1</v>
      </c>
      <c r="H330">
        <v>1</v>
      </c>
      <c r="I330">
        <v>1</v>
      </c>
      <c r="J330">
        <f>IF($I330,IF($G330,1,0),0)</f>
        <v>1</v>
      </c>
      <c r="K330">
        <f>IF($I330,IF($G330=0,1,0),0)</f>
        <v>0</v>
      </c>
      <c r="L330">
        <f>IF($I330=0,IF($G330,1,0),0)</f>
        <v>0</v>
      </c>
      <c r="M330">
        <f>IF($I330=0,IF($G330=0,1,0),0)</f>
        <v>0</v>
      </c>
      <c r="N330" s="8">
        <v>325</v>
      </c>
      <c r="O330">
        <v>0.45</v>
      </c>
      <c r="P330" s="25">
        <v>0</v>
      </c>
      <c r="S330">
        <v>0</v>
      </c>
      <c r="T330">
        <v>0.264739</v>
      </c>
      <c r="U330">
        <v>0</v>
      </c>
      <c r="V330">
        <v>1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1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</row>
    <row r="331" spans="1:55" ht="19" x14ac:dyDescent="0.25">
      <c r="A331" s="18" t="str">
        <f>LOOKUP(N331,Names!A:A,Names!B:B)</f>
        <v>Nysveen, Mr. Johan Hansen</v>
      </c>
      <c r="B331" s="5" t="str">
        <f>INDEX(U$4:V$4,MATCH(1,U331:V331,0))</f>
        <v>Male</v>
      </c>
      <c r="C331" s="5" t="str">
        <f>INDEX(W$4:BC$4,MATCH(1,W331:BC331,0))</f>
        <v>3rd</v>
      </c>
      <c r="D331" s="5" t="str">
        <f>INDEX(Z$4:AB$4,MATCH(1,Z331:AB331,0))</f>
        <v>Southhampton</v>
      </c>
      <c r="E331" s="16" t="str">
        <f>INDEX(AD$4:BC$4,MATCH(1,AD331:BC331,0))</f>
        <v>J</v>
      </c>
      <c r="F331" s="11">
        <f>1-G331</f>
        <v>1</v>
      </c>
      <c r="G331" s="14">
        <v>0</v>
      </c>
      <c r="H331">
        <v>0</v>
      </c>
      <c r="I331">
        <v>1</v>
      </c>
      <c r="J331">
        <f>IF($I331,IF($G331,1,0),0)</f>
        <v>0</v>
      </c>
      <c r="K331">
        <f>IF($I331,IF($G331=0,1,0),0)</f>
        <v>1</v>
      </c>
      <c r="L331">
        <f>IF($I331=0,IF($G331,1,0),0)</f>
        <v>0</v>
      </c>
      <c r="M331">
        <f>IF($I331=0,IF($G331=0,1,0),0)</f>
        <v>0</v>
      </c>
      <c r="N331" s="8">
        <v>326</v>
      </c>
      <c r="O331">
        <v>0.76249999999999996</v>
      </c>
      <c r="P331" s="25">
        <v>0</v>
      </c>
      <c r="S331">
        <v>0</v>
      </c>
      <c r="T331">
        <v>1.2175E-2</v>
      </c>
      <c r="U331">
        <v>1</v>
      </c>
      <c r="V331">
        <v>0</v>
      </c>
      <c r="W331">
        <v>0</v>
      </c>
      <c r="X331">
        <v>0</v>
      </c>
      <c r="Y331">
        <v>1</v>
      </c>
      <c r="Z331">
        <v>0</v>
      </c>
      <c r="AA331">
        <v>1</v>
      </c>
      <c r="AB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1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</row>
    <row r="332" spans="1:55" ht="19" x14ac:dyDescent="0.25">
      <c r="A332" s="18" t="str">
        <f>LOOKUP(N332,Names!A:A,Names!B:B)</f>
        <v>Ball, Mrs. (Ada E Hall)</v>
      </c>
      <c r="B332" s="5" t="str">
        <f>INDEX(U$4:V$4,MATCH(1,U332:V332,0))</f>
        <v>Female</v>
      </c>
      <c r="C332" s="5" t="str">
        <f>INDEX(W$4:BC$4,MATCH(1,W332:BC332,0))</f>
        <v>2nd</v>
      </c>
      <c r="D332" s="5" t="str">
        <f>INDEX(Z$4:AB$4,MATCH(1,Z332:AB332,0))</f>
        <v>Southhampton</v>
      </c>
      <c r="E332" s="16" t="str">
        <f>INDEX(AD$4:BC$4,MATCH(1,AD332:BC332,0))</f>
        <v>A</v>
      </c>
      <c r="F332" s="11">
        <f>1-G332</f>
        <v>0</v>
      </c>
      <c r="G332" s="14">
        <v>1</v>
      </c>
      <c r="H332">
        <v>1</v>
      </c>
      <c r="I332">
        <v>1</v>
      </c>
      <c r="J332">
        <f>IF($I332,IF($G332,1,0),0)</f>
        <v>1</v>
      </c>
      <c r="K332">
        <f>IF($I332,IF($G332=0,1,0),0)</f>
        <v>0</v>
      </c>
      <c r="L332">
        <f>IF($I332=0,IF($G332,1,0),0)</f>
        <v>0</v>
      </c>
      <c r="M332">
        <f>IF($I332=0,IF($G332=0,1,0),0)</f>
        <v>0</v>
      </c>
      <c r="N332" s="8">
        <v>327</v>
      </c>
      <c r="O332">
        <v>0.45</v>
      </c>
      <c r="P332" s="25">
        <v>0</v>
      </c>
      <c r="S332">
        <v>0</v>
      </c>
      <c r="T332">
        <v>2.5374000000000001E-2</v>
      </c>
      <c r="U332">
        <v>0</v>
      </c>
      <c r="V332">
        <v>1</v>
      </c>
      <c r="W332">
        <v>0</v>
      </c>
      <c r="X332">
        <v>1</v>
      </c>
      <c r="Y332">
        <v>0</v>
      </c>
      <c r="Z332">
        <v>0</v>
      </c>
      <c r="AA332">
        <v>1</v>
      </c>
      <c r="AB332">
        <v>0</v>
      </c>
      <c r="AD332">
        <v>1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</row>
    <row r="333" spans="1:55" ht="19" x14ac:dyDescent="0.25">
      <c r="A333" s="18" t="str">
        <f>LOOKUP(N333,Names!A:A,Names!B:B)</f>
        <v>Goldsmith, Mrs. Frank John (Emily Alice Brown)</v>
      </c>
      <c r="B333" s="5" t="str">
        <f>INDEX(U$4:V$4,MATCH(1,U333:V333,0))</f>
        <v>Female</v>
      </c>
      <c r="C333" s="5" t="str">
        <f>INDEX(W$4:BC$4,MATCH(1,W333:BC333,0))</f>
        <v>3rd</v>
      </c>
      <c r="D333" s="5" t="str">
        <f>INDEX(Z$4:AB$4,MATCH(1,Z333:AB333,0))</f>
        <v>Southhampton</v>
      </c>
      <c r="E333" s="16" t="str">
        <f>INDEX(AD$4:BC$4,MATCH(1,AD333:BC333,0))</f>
        <v>F</v>
      </c>
      <c r="F333" s="11">
        <f>1-G333</f>
        <v>0</v>
      </c>
      <c r="G333" s="14">
        <v>1</v>
      </c>
      <c r="H333">
        <v>1</v>
      </c>
      <c r="I333">
        <v>1</v>
      </c>
      <c r="J333">
        <f>IF($I333,IF($G333,1,0),0)</f>
        <v>1</v>
      </c>
      <c r="K333">
        <f>IF($I333,IF($G333=0,1,0),0)</f>
        <v>0</v>
      </c>
      <c r="L333">
        <f>IF($I333=0,IF($G333,1,0),0)</f>
        <v>0</v>
      </c>
      <c r="M333">
        <f>IF($I333=0,IF($G333=0,1,0),0)</f>
        <v>0</v>
      </c>
      <c r="N333" s="8">
        <v>328</v>
      </c>
      <c r="O333">
        <v>0.38750000000000001</v>
      </c>
      <c r="P333" s="25">
        <v>0.125</v>
      </c>
      <c r="S333">
        <v>0.16666700000000001</v>
      </c>
      <c r="T333">
        <v>4.0062E-2</v>
      </c>
      <c r="U333">
        <v>0</v>
      </c>
      <c r="V333">
        <v>1</v>
      </c>
      <c r="W333">
        <v>0</v>
      </c>
      <c r="X333">
        <v>0</v>
      </c>
      <c r="Y333">
        <v>1</v>
      </c>
      <c r="Z333">
        <v>0</v>
      </c>
      <c r="AA333">
        <v>1</v>
      </c>
      <c r="AB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</row>
    <row r="334" spans="1:55" ht="19" x14ac:dyDescent="0.25">
      <c r="A334" s="18" t="str">
        <f>LOOKUP(N334,Names!A:A,Names!B:B)</f>
        <v>Hippach, Miss. Jean Gertrude</v>
      </c>
      <c r="B334" s="5" t="str">
        <f>INDEX(U$4:V$4,MATCH(1,U334:V334,0))</f>
        <v>Female</v>
      </c>
      <c r="C334" s="5" t="str">
        <f>INDEX(W$4:BC$4,MATCH(1,W334:BC334,0))</f>
        <v>1st</v>
      </c>
      <c r="D334" s="5" t="str">
        <f>INDEX(Z$4:AB$4,MATCH(1,Z334:AB334,0))</f>
        <v>Cherbourg</v>
      </c>
      <c r="E334" s="16" t="str">
        <f>INDEX(AD$4:BC$4,MATCH(1,AD334:BC334,0))</f>
        <v>J</v>
      </c>
      <c r="F334" s="11">
        <f>1-G334</f>
        <v>0</v>
      </c>
      <c r="G334" s="14">
        <v>1</v>
      </c>
      <c r="H334">
        <v>1</v>
      </c>
      <c r="I334">
        <v>1</v>
      </c>
      <c r="J334">
        <f>IF($I334,IF($G334,1,0),0)</f>
        <v>1</v>
      </c>
      <c r="K334">
        <f>IF($I334,IF($G334=0,1,0),0)</f>
        <v>0</v>
      </c>
      <c r="L334">
        <f>IF($I334=0,IF($G334,1,0),0)</f>
        <v>0</v>
      </c>
      <c r="M334">
        <f>IF($I334=0,IF($G334=0,1,0),0)</f>
        <v>0</v>
      </c>
      <c r="N334" s="8">
        <v>329</v>
      </c>
      <c r="O334">
        <v>0.2</v>
      </c>
      <c r="P334" s="25">
        <v>0</v>
      </c>
      <c r="S334">
        <v>0.16666700000000001</v>
      </c>
      <c r="T334">
        <v>0.113168</v>
      </c>
      <c r="U334">
        <v>0</v>
      </c>
      <c r="V334">
        <v>1</v>
      </c>
      <c r="W334">
        <v>1</v>
      </c>
      <c r="X334">
        <v>0</v>
      </c>
      <c r="Y334">
        <v>0</v>
      </c>
      <c r="Z334">
        <v>0</v>
      </c>
      <c r="AA334">
        <v>0</v>
      </c>
      <c r="AB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</row>
    <row r="335" spans="1:55" ht="19" x14ac:dyDescent="0.25">
      <c r="A335" s="18" t="str">
        <f>LOOKUP(N335,Names!A:A,Names!B:B)</f>
        <v>McCoy, Miss. Agnes</v>
      </c>
      <c r="B335" s="5" t="str">
        <f>INDEX(U$4:V$4,MATCH(1,U335:V335,0))</f>
        <v>Female</v>
      </c>
      <c r="C335" s="5" t="str">
        <f>INDEX(W$4:BC$4,MATCH(1,W335:BC335,0))</f>
        <v>3rd</v>
      </c>
      <c r="D335" s="5" t="str">
        <f>INDEX(Z$4:AB$4,MATCH(1,Z335:AB335,0))</f>
        <v>Queenstown</v>
      </c>
      <c r="E335" s="16" t="str">
        <f>INDEX(AD$4:BC$4,MATCH(1,AD335:BC335,0))</f>
        <v>A</v>
      </c>
      <c r="F335" s="11">
        <f>1-G335</f>
        <v>0</v>
      </c>
      <c r="G335" s="14">
        <v>1</v>
      </c>
      <c r="H335">
        <v>1</v>
      </c>
      <c r="I335">
        <v>1</v>
      </c>
      <c r="J335">
        <f>IF($I335,IF($G335,1,0),0)</f>
        <v>1</v>
      </c>
      <c r="K335">
        <f>IF($I335,IF($G335=0,1,0),0)</f>
        <v>0</v>
      </c>
      <c r="L335">
        <f>IF($I335=0,IF($G335,1,0),0)</f>
        <v>0</v>
      </c>
      <c r="M335">
        <f>IF($I335=0,IF($G335=0,1,0),0)</f>
        <v>0</v>
      </c>
      <c r="N335" s="8">
        <v>330</v>
      </c>
      <c r="O335">
        <v>0</v>
      </c>
      <c r="P335" s="25">
        <v>0.25</v>
      </c>
      <c r="S335">
        <v>0</v>
      </c>
      <c r="T335">
        <v>4.5380999999999998E-2</v>
      </c>
      <c r="U335">
        <v>0</v>
      </c>
      <c r="V335">
        <v>1</v>
      </c>
      <c r="W335">
        <v>0</v>
      </c>
      <c r="X335">
        <v>0</v>
      </c>
      <c r="Y335">
        <v>1</v>
      </c>
      <c r="Z335">
        <v>1</v>
      </c>
      <c r="AA335">
        <v>0</v>
      </c>
      <c r="AB335">
        <v>0</v>
      </c>
      <c r="AD335">
        <v>1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</row>
    <row r="336" spans="1:55" ht="19" x14ac:dyDescent="0.25">
      <c r="A336" s="18" t="str">
        <f>LOOKUP(N336,Names!A:A,Names!B:B)</f>
        <v>Partner, Mr. Austen</v>
      </c>
      <c r="B336" s="5" t="str">
        <f>INDEX(U$4:V$4,MATCH(1,U336:V336,0))</f>
        <v>Male</v>
      </c>
      <c r="C336" s="5" t="str">
        <f>INDEX(W$4:BC$4,MATCH(1,W336:BC336,0))</f>
        <v>1st</v>
      </c>
      <c r="D336" s="5" t="str">
        <f>INDEX(Z$4:AB$4,MATCH(1,Z336:AB336,0))</f>
        <v>Southhampton</v>
      </c>
      <c r="E336" s="16" t="str">
        <f>INDEX(AD$4:BC$4,MATCH(1,AD336:BC336,0))</f>
        <v>A</v>
      </c>
      <c r="F336" s="11">
        <f>1-G336</f>
        <v>1</v>
      </c>
      <c r="G336" s="14">
        <v>0</v>
      </c>
      <c r="H336">
        <v>0</v>
      </c>
      <c r="I336">
        <v>1</v>
      </c>
      <c r="J336">
        <f>IF($I336,IF($G336,1,0),0)</f>
        <v>0</v>
      </c>
      <c r="K336">
        <f>IF($I336,IF($G336=0,1,0),0)</f>
        <v>1</v>
      </c>
      <c r="L336">
        <f>IF($I336=0,IF($G336,1,0),0)</f>
        <v>0</v>
      </c>
      <c r="M336">
        <f>IF($I336=0,IF($G336=0,1,0),0)</f>
        <v>0</v>
      </c>
      <c r="N336" s="8">
        <v>331</v>
      </c>
      <c r="O336">
        <v>0.56874999999999998</v>
      </c>
      <c r="P336" s="25">
        <v>0</v>
      </c>
      <c r="S336">
        <v>0</v>
      </c>
      <c r="T336">
        <v>5.5627999999999997E-2</v>
      </c>
      <c r="U336">
        <v>1</v>
      </c>
      <c r="V336">
        <v>0</v>
      </c>
      <c r="W336">
        <v>1</v>
      </c>
      <c r="X336">
        <v>0</v>
      </c>
      <c r="Y336">
        <v>0</v>
      </c>
      <c r="Z336">
        <v>0</v>
      </c>
      <c r="AA336">
        <v>1</v>
      </c>
      <c r="AB336">
        <v>0</v>
      </c>
      <c r="AD336">
        <v>1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</row>
    <row r="337" spans="1:55" ht="19" x14ac:dyDescent="0.25">
      <c r="A337" s="18" t="str">
        <f>LOOKUP(N337,Names!A:A,Names!B:B)</f>
        <v>Graham, Mr. George Edward</v>
      </c>
      <c r="B337" s="5" t="str">
        <f>INDEX(U$4:V$4,MATCH(1,U337:V337,0))</f>
        <v>Male</v>
      </c>
      <c r="C337" s="5" t="str">
        <f>INDEX(W$4:BC$4,MATCH(1,W337:BC337,0))</f>
        <v>1st</v>
      </c>
      <c r="D337" s="5" t="str">
        <f>INDEX(Z$4:AB$4,MATCH(1,Z337:AB337,0))</f>
        <v>Southhampton</v>
      </c>
      <c r="E337" s="16" t="str">
        <f>INDEX(AD$4:BC$4,MATCH(1,AD337:BC337,0))</f>
        <v>G</v>
      </c>
      <c r="F337" s="11">
        <f>1-G337</f>
        <v>1</v>
      </c>
      <c r="G337" s="14">
        <v>0</v>
      </c>
      <c r="H337">
        <v>0</v>
      </c>
      <c r="I337">
        <v>1</v>
      </c>
      <c r="J337">
        <f>IF($I337,IF($G337,1,0),0)</f>
        <v>0</v>
      </c>
      <c r="K337">
        <f>IF($I337,IF($G337=0,1,0),0)</f>
        <v>1</v>
      </c>
      <c r="L337">
        <f>IF($I337=0,IF($G337,1,0),0)</f>
        <v>0</v>
      </c>
      <c r="M337">
        <f>IF($I337=0,IF($G337=0,1,0),0)</f>
        <v>0</v>
      </c>
      <c r="N337" s="8">
        <v>332</v>
      </c>
      <c r="O337">
        <v>0.47499999999999998</v>
      </c>
      <c r="P337" s="25">
        <v>0</v>
      </c>
      <c r="S337">
        <v>0.16666700000000001</v>
      </c>
      <c r="T337">
        <v>0.299539</v>
      </c>
      <c r="U337">
        <v>1</v>
      </c>
      <c r="V337">
        <v>0</v>
      </c>
      <c r="W337">
        <v>1</v>
      </c>
      <c r="X337">
        <v>0</v>
      </c>
      <c r="Y337">
        <v>0</v>
      </c>
      <c r="Z337">
        <v>0</v>
      </c>
      <c r="AA337">
        <v>1</v>
      </c>
      <c r="AB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</row>
    <row r="338" spans="1:55" ht="19" x14ac:dyDescent="0.25">
      <c r="A338" s="18" t="str">
        <f>LOOKUP(N338,Names!A:A,Names!B:B)</f>
        <v>Vander Planke, Mr. Leo Edmondus</v>
      </c>
      <c r="B338" s="5" t="str">
        <f>INDEX(U$4:V$4,MATCH(1,U338:V338,0))</f>
        <v>Male</v>
      </c>
      <c r="C338" s="5" t="str">
        <f>INDEX(W$4:BC$4,MATCH(1,W338:BC338,0))</f>
        <v>3rd</v>
      </c>
      <c r="D338" s="5" t="str">
        <f>INDEX(Z$4:AB$4,MATCH(1,Z338:AB338,0))</f>
        <v>Southhampton</v>
      </c>
      <c r="E338" s="16" t="str">
        <f>INDEX(AD$4:BC$4,MATCH(1,AD338:BC338,0))</f>
        <v>L</v>
      </c>
      <c r="F338" s="11">
        <f>1-G338</f>
        <v>1</v>
      </c>
      <c r="G338" s="14">
        <v>0</v>
      </c>
      <c r="H338">
        <v>0</v>
      </c>
      <c r="I338">
        <v>1</v>
      </c>
      <c r="J338">
        <f>IF($I338,IF($G338,1,0),0)</f>
        <v>0</v>
      </c>
      <c r="K338">
        <f>IF($I338,IF($G338=0,1,0),0)</f>
        <v>1</v>
      </c>
      <c r="L338">
        <f>IF($I338=0,IF($G338,1,0),0)</f>
        <v>0</v>
      </c>
      <c r="M338">
        <f>IF($I338=0,IF($G338=0,1,0),0)</f>
        <v>0</v>
      </c>
      <c r="N338" s="8">
        <v>333</v>
      </c>
      <c r="O338">
        <v>0.2</v>
      </c>
      <c r="P338" s="25">
        <v>0.25</v>
      </c>
      <c r="S338">
        <v>0</v>
      </c>
      <c r="T338">
        <v>3.5133999999999999E-2</v>
      </c>
      <c r="U338">
        <v>1</v>
      </c>
      <c r="V338">
        <v>0</v>
      </c>
      <c r="W338">
        <v>0</v>
      </c>
      <c r="X338">
        <v>0</v>
      </c>
      <c r="Y338">
        <v>1</v>
      </c>
      <c r="Z338">
        <v>0</v>
      </c>
      <c r="AA338">
        <v>1</v>
      </c>
      <c r="AB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</row>
    <row r="339" spans="1:55" ht="19" x14ac:dyDescent="0.25">
      <c r="A339" s="18" t="str">
        <f>LOOKUP(N339,Names!A:A,Names!B:B)</f>
        <v>Frauenthal, Mrs. Henry William (Clara Heinshei...</v>
      </c>
      <c r="B339" s="5" t="str">
        <f>INDEX(U$4:V$4,MATCH(1,U339:V339,0))</f>
        <v>Female</v>
      </c>
      <c r="C339" s="5" t="str">
        <f>INDEX(W$4:BC$4,MATCH(1,W339:BC339,0))</f>
        <v>1st</v>
      </c>
      <c r="D339" s="5" t="str">
        <f>INDEX(Z$4:AB$4,MATCH(1,Z339:AB339,0))</f>
        <v>Southhampton</v>
      </c>
      <c r="E339" s="16" t="str">
        <f>INDEX(AD$4:BC$4,MATCH(1,AD339:BC339,0))</f>
        <v>H</v>
      </c>
      <c r="F339" s="11">
        <f>1-G339</f>
        <v>0</v>
      </c>
      <c r="G339" s="14">
        <v>1</v>
      </c>
      <c r="H339">
        <v>1</v>
      </c>
      <c r="I339">
        <v>1</v>
      </c>
      <c r="J339">
        <f>IF($I339,IF($G339,1,0),0)</f>
        <v>1</v>
      </c>
      <c r="K339">
        <f>IF($I339,IF($G339=0,1,0),0)</f>
        <v>0</v>
      </c>
      <c r="L339">
        <f>IF($I339=0,IF($G339,1,0),0)</f>
        <v>0</v>
      </c>
      <c r="M339">
        <f>IF($I339=0,IF($G339=0,1,0),0)</f>
        <v>0</v>
      </c>
      <c r="N339" s="8">
        <v>334</v>
      </c>
      <c r="O339">
        <v>0</v>
      </c>
      <c r="P339" s="25">
        <v>0.125</v>
      </c>
      <c r="S339">
        <v>0</v>
      </c>
      <c r="T339">
        <v>0.26086700000000002</v>
      </c>
      <c r="U339">
        <v>0</v>
      </c>
      <c r="V339">
        <v>1</v>
      </c>
      <c r="W339">
        <v>1</v>
      </c>
      <c r="X339">
        <v>0</v>
      </c>
      <c r="Y339">
        <v>0</v>
      </c>
      <c r="Z339">
        <v>0</v>
      </c>
      <c r="AA339">
        <v>1</v>
      </c>
      <c r="AB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1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</row>
    <row r="340" spans="1:55" ht="19" x14ac:dyDescent="0.25">
      <c r="A340" s="18" t="str">
        <f>LOOKUP(N340,Names!A:A,Names!B:B)</f>
        <v>Denkoff, Mr. Mitto</v>
      </c>
      <c r="B340" s="5" t="str">
        <f>INDEX(U$4:V$4,MATCH(1,U340:V340,0))</f>
        <v>Male</v>
      </c>
      <c r="C340" s="5" t="str">
        <f>INDEX(W$4:BC$4,MATCH(1,W340:BC340,0))</f>
        <v>3rd</v>
      </c>
      <c r="D340" s="5" t="str">
        <f>INDEX(Z$4:AB$4,MATCH(1,Z340:AB340,0))</f>
        <v>Southhampton</v>
      </c>
      <c r="E340" s="16" t="str">
        <f>INDEX(AD$4:BC$4,MATCH(1,AD340:BC340,0))</f>
        <v>M</v>
      </c>
      <c r="F340" s="11">
        <f>1-G340</f>
        <v>1</v>
      </c>
      <c r="G340" s="14">
        <v>0</v>
      </c>
      <c r="H340">
        <v>0</v>
      </c>
      <c r="I340">
        <v>1</v>
      </c>
      <c r="J340">
        <f>IF($I340,IF($G340,1,0),0)</f>
        <v>0</v>
      </c>
      <c r="K340">
        <f>IF($I340,IF($G340=0,1,0),0)</f>
        <v>1</v>
      </c>
      <c r="L340">
        <f>IF($I340=0,IF($G340,1,0),0)</f>
        <v>0</v>
      </c>
      <c r="M340">
        <f>IF($I340=0,IF($G340=0,1,0),0)</f>
        <v>0</v>
      </c>
      <c r="N340" s="8">
        <v>335</v>
      </c>
      <c r="O340">
        <v>0</v>
      </c>
      <c r="P340" s="25">
        <v>0</v>
      </c>
      <c r="S340">
        <v>0</v>
      </c>
      <c r="T340">
        <v>1.5412E-2</v>
      </c>
      <c r="U340">
        <v>1</v>
      </c>
      <c r="V340">
        <v>0</v>
      </c>
      <c r="W340">
        <v>0</v>
      </c>
      <c r="X340">
        <v>0</v>
      </c>
      <c r="Y340">
        <v>1</v>
      </c>
      <c r="Z340">
        <v>0</v>
      </c>
      <c r="AA340">
        <v>1</v>
      </c>
      <c r="AB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1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</row>
    <row r="341" spans="1:55" ht="19" x14ac:dyDescent="0.25">
      <c r="A341" s="18" t="str">
        <f>LOOKUP(N341,Names!A:A,Names!B:B)</f>
        <v>Pears, Mr. Thomas Clinton</v>
      </c>
      <c r="B341" s="5" t="str">
        <f>INDEX(U$4:V$4,MATCH(1,U341:V341,0))</f>
        <v>Male</v>
      </c>
      <c r="C341" s="5" t="str">
        <f>INDEX(W$4:BC$4,MATCH(1,W341:BC341,0))</f>
        <v>1st</v>
      </c>
      <c r="D341" s="5" t="str">
        <f>INDEX(Z$4:AB$4,MATCH(1,Z341:AB341,0))</f>
        <v>Southhampton</v>
      </c>
      <c r="E341" s="16" t="str">
        <f>INDEX(AD$4:BC$4,MATCH(1,AD341:BC341,0))</f>
        <v>T</v>
      </c>
      <c r="F341" s="11">
        <f>1-G341</f>
        <v>1</v>
      </c>
      <c r="G341" s="14">
        <v>0</v>
      </c>
      <c r="H341">
        <v>0</v>
      </c>
      <c r="I341">
        <v>1</v>
      </c>
      <c r="J341">
        <f>IF($I341,IF($G341,1,0),0)</f>
        <v>0</v>
      </c>
      <c r="K341">
        <f>IF($I341,IF($G341=0,1,0),0)</f>
        <v>1</v>
      </c>
      <c r="L341">
        <f>IF($I341=0,IF($G341,1,0),0)</f>
        <v>0</v>
      </c>
      <c r="M341">
        <f>IF($I341=0,IF($G341=0,1,0),0)</f>
        <v>0</v>
      </c>
      <c r="N341" s="8">
        <v>336</v>
      </c>
      <c r="O341">
        <v>0.36249999999999999</v>
      </c>
      <c r="P341" s="25">
        <v>0.125</v>
      </c>
      <c r="S341">
        <v>0</v>
      </c>
      <c r="T341">
        <v>0.129995</v>
      </c>
      <c r="U341">
        <v>1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1</v>
      </c>
      <c r="AB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1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</row>
    <row r="342" spans="1:55" ht="19" x14ac:dyDescent="0.25">
      <c r="A342" s="18" t="str">
        <f>LOOKUP(N342,Names!A:A,Names!B:B)</f>
        <v>Burns, Miss. Elizabeth Margaret</v>
      </c>
      <c r="B342" s="5" t="str">
        <f>INDEX(U$4:V$4,MATCH(1,U342:V342,0))</f>
        <v>Female</v>
      </c>
      <c r="C342" s="5" t="str">
        <f>INDEX(W$4:BC$4,MATCH(1,W342:BC342,0))</f>
        <v>1st</v>
      </c>
      <c r="D342" s="5" t="str">
        <f>INDEX(Z$4:AB$4,MATCH(1,Z342:AB342,0))</f>
        <v>Cherbourg</v>
      </c>
      <c r="E342" s="16" t="str">
        <f>INDEX(AD$4:BC$4,MATCH(1,AD342:BC342,0))</f>
        <v>E</v>
      </c>
      <c r="F342" s="11">
        <f>1-G342</f>
        <v>0</v>
      </c>
      <c r="G342" s="14">
        <v>1</v>
      </c>
      <c r="H342">
        <v>1</v>
      </c>
      <c r="I342">
        <v>1</v>
      </c>
      <c r="J342">
        <f>IF($I342,IF($G342,1,0),0)</f>
        <v>1</v>
      </c>
      <c r="K342">
        <f>IF($I342,IF($G342=0,1,0),0)</f>
        <v>0</v>
      </c>
      <c r="L342">
        <f>IF($I342=0,IF($G342,1,0),0)</f>
        <v>0</v>
      </c>
      <c r="M342">
        <f>IF($I342=0,IF($G342=0,1,0),0)</f>
        <v>0</v>
      </c>
      <c r="N342" s="8">
        <v>337</v>
      </c>
      <c r="O342">
        <v>0.51249999999999996</v>
      </c>
      <c r="P342" s="25">
        <v>0</v>
      </c>
      <c r="S342">
        <v>0</v>
      </c>
      <c r="T342">
        <v>0.26252700000000001</v>
      </c>
      <c r="U342">
        <v>0</v>
      </c>
      <c r="V342">
        <v>1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1</v>
      </c>
      <c r="AD342">
        <v>0</v>
      </c>
      <c r="AE342">
        <v>0</v>
      </c>
      <c r="AF342">
        <v>0</v>
      </c>
      <c r="AG342">
        <v>0</v>
      </c>
      <c r="AH342">
        <v>1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</row>
    <row r="343" spans="1:55" ht="19" x14ac:dyDescent="0.25">
      <c r="A343" s="18" t="str">
        <f>LOOKUP(N343,Names!A:A,Names!B:B)</f>
        <v>Dahl, Mr. Karl Edwart</v>
      </c>
      <c r="B343" s="5" t="str">
        <f>INDEX(U$4:V$4,MATCH(1,U343:V343,0))</f>
        <v>Male</v>
      </c>
      <c r="C343" s="5" t="str">
        <f>INDEX(W$4:BC$4,MATCH(1,W343:BC343,0))</f>
        <v>3rd</v>
      </c>
      <c r="D343" s="5" t="str">
        <f>INDEX(Z$4:AB$4,MATCH(1,Z343:AB343,0))</f>
        <v>Southhampton</v>
      </c>
      <c r="E343" s="16" t="str">
        <f>INDEX(AD$4:BC$4,MATCH(1,AD343:BC343,0))</f>
        <v>K</v>
      </c>
      <c r="F343" s="11">
        <f>1-G343</f>
        <v>0</v>
      </c>
      <c r="G343" s="14">
        <v>1</v>
      </c>
      <c r="H343">
        <v>0</v>
      </c>
      <c r="I343">
        <v>0</v>
      </c>
      <c r="J343">
        <f>IF($I343,IF($G343,1,0),0)</f>
        <v>0</v>
      </c>
      <c r="K343">
        <f>IF($I343,IF($G343=0,1,0),0)</f>
        <v>0</v>
      </c>
      <c r="L343">
        <f>IF($I343=0,IF($G343,1,0),0)</f>
        <v>1</v>
      </c>
      <c r="M343">
        <f>IF($I343=0,IF($G343=0,1,0),0)</f>
        <v>0</v>
      </c>
      <c r="N343" s="8">
        <v>338</v>
      </c>
      <c r="O343">
        <v>0.5625</v>
      </c>
      <c r="P343" s="25">
        <v>0</v>
      </c>
      <c r="S343">
        <v>0</v>
      </c>
      <c r="T343">
        <v>1.5713000000000001E-2</v>
      </c>
      <c r="U343">
        <v>1</v>
      </c>
      <c r="V343">
        <v>0</v>
      </c>
      <c r="W343">
        <v>0</v>
      </c>
      <c r="X343">
        <v>0</v>
      </c>
      <c r="Y343">
        <v>1</v>
      </c>
      <c r="Z343">
        <v>0</v>
      </c>
      <c r="AA343">
        <v>1</v>
      </c>
      <c r="AB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1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</row>
    <row r="344" spans="1:55" ht="19" x14ac:dyDescent="0.25">
      <c r="A344" s="18" t="str">
        <f>LOOKUP(N344,Names!A:A,Names!B:B)</f>
        <v>Blackwell, Mr. Stephen Weart</v>
      </c>
      <c r="B344" s="5" t="str">
        <f>INDEX(U$4:V$4,MATCH(1,U344:V344,0))</f>
        <v>Male</v>
      </c>
      <c r="C344" s="5" t="str">
        <f>INDEX(W$4:BC$4,MATCH(1,W344:BC344,0))</f>
        <v>1st</v>
      </c>
      <c r="D344" s="5" t="str">
        <f>INDEX(Z$4:AB$4,MATCH(1,Z344:AB344,0))</f>
        <v>Southhampton</v>
      </c>
      <c r="E344" s="16" t="str">
        <f>INDEX(AD$4:BC$4,MATCH(1,AD344:BC344,0))</f>
        <v>S</v>
      </c>
      <c r="F344" s="11">
        <f>1-G344</f>
        <v>1</v>
      </c>
      <c r="G344" s="14">
        <v>0</v>
      </c>
      <c r="H344">
        <v>0</v>
      </c>
      <c r="I344">
        <v>1</v>
      </c>
      <c r="J344">
        <f>IF($I344,IF($G344,1,0),0)</f>
        <v>0</v>
      </c>
      <c r="K344">
        <f>IF($I344,IF($G344=0,1,0),0)</f>
        <v>1</v>
      </c>
      <c r="L344">
        <f>IF($I344=0,IF($G344,1,0),0)</f>
        <v>0</v>
      </c>
      <c r="M344">
        <f>IF($I344=0,IF($G344=0,1,0),0)</f>
        <v>0</v>
      </c>
      <c r="N344" s="8">
        <v>339</v>
      </c>
      <c r="O344">
        <v>0.5625</v>
      </c>
      <c r="P344" s="25">
        <v>0</v>
      </c>
      <c r="S344">
        <v>0</v>
      </c>
      <c r="T344">
        <v>6.9291000000000005E-2</v>
      </c>
      <c r="U344">
        <v>1</v>
      </c>
      <c r="V344">
        <v>0</v>
      </c>
      <c r="W344">
        <v>1</v>
      </c>
      <c r="X344">
        <v>0</v>
      </c>
      <c r="Y344">
        <v>0</v>
      </c>
      <c r="Z344">
        <v>0</v>
      </c>
      <c r="AA344">
        <v>1</v>
      </c>
      <c r="AB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1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</row>
    <row r="345" spans="1:55" ht="19" x14ac:dyDescent="0.25">
      <c r="A345" s="18" t="str">
        <f>LOOKUP(N345,Names!A:A,Names!B:B)</f>
        <v>Navratil, Master. Edmond Roger</v>
      </c>
      <c r="B345" s="5" t="str">
        <f>INDEX(U$4:V$4,MATCH(1,U345:V345,0))</f>
        <v>Male</v>
      </c>
      <c r="C345" s="5" t="str">
        <f>INDEX(W$4:BC$4,MATCH(1,W345:BC345,0))</f>
        <v>2nd</v>
      </c>
      <c r="D345" s="5" t="str">
        <f>INDEX(Z$4:AB$4,MATCH(1,Z345:AB345,0))</f>
        <v>Southhampton</v>
      </c>
      <c r="E345" s="16" t="str">
        <f>INDEX(AD$4:BC$4,MATCH(1,AD345:BC345,0))</f>
        <v>E</v>
      </c>
      <c r="F345" s="11">
        <f>1-G345</f>
        <v>0</v>
      </c>
      <c r="G345" s="14">
        <v>1</v>
      </c>
      <c r="H345">
        <v>0</v>
      </c>
      <c r="I345">
        <v>0</v>
      </c>
      <c r="J345">
        <f>IF($I345,IF($G345,1,0),0)</f>
        <v>0</v>
      </c>
      <c r="K345">
        <f>IF($I345,IF($G345=0,1,0),0)</f>
        <v>0</v>
      </c>
      <c r="L345">
        <f>IF($I345=0,IF($G345,1,0),0)</f>
        <v>1</v>
      </c>
      <c r="M345">
        <f>IF($I345=0,IF($G345=0,1,0),0)</f>
        <v>0</v>
      </c>
      <c r="N345" s="8">
        <v>340</v>
      </c>
      <c r="O345">
        <v>2.5000000000000001E-2</v>
      </c>
      <c r="P345" s="25">
        <v>0.125</v>
      </c>
      <c r="S345">
        <v>0.16666700000000001</v>
      </c>
      <c r="T345">
        <v>5.0749000000000002E-2</v>
      </c>
      <c r="U345">
        <v>1</v>
      </c>
      <c r="V345">
        <v>0</v>
      </c>
      <c r="W345">
        <v>0</v>
      </c>
      <c r="X345">
        <v>1</v>
      </c>
      <c r="Y345">
        <v>0</v>
      </c>
      <c r="Z345">
        <v>0</v>
      </c>
      <c r="AA345">
        <v>1</v>
      </c>
      <c r="AB345">
        <v>0</v>
      </c>
      <c r="AD345">
        <v>0</v>
      </c>
      <c r="AE345">
        <v>0</v>
      </c>
      <c r="AF345">
        <v>0</v>
      </c>
      <c r="AG345">
        <v>0</v>
      </c>
      <c r="AH345">
        <v>1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</row>
    <row r="346" spans="1:55" ht="19" x14ac:dyDescent="0.25">
      <c r="A346" s="18" t="str">
        <f>LOOKUP(N346,Names!A:A,Names!B:B)</f>
        <v>Fortune, Miss. Alice Elizabeth</v>
      </c>
      <c r="B346" s="5" t="str">
        <f>INDEX(U$4:V$4,MATCH(1,U346:V346,0))</f>
        <v>Female</v>
      </c>
      <c r="C346" s="5" t="str">
        <f>INDEX(W$4:BC$4,MATCH(1,W346:BC346,0))</f>
        <v>1st</v>
      </c>
      <c r="D346" s="5" t="str">
        <f>INDEX(Z$4:AB$4,MATCH(1,Z346:AB346,0))</f>
        <v>Southhampton</v>
      </c>
      <c r="E346" s="16" t="str">
        <f>INDEX(AD$4:BC$4,MATCH(1,AD346:BC346,0))</f>
        <v>A</v>
      </c>
      <c r="F346" s="11">
        <f>1-G346</f>
        <v>0</v>
      </c>
      <c r="G346" s="14">
        <v>1</v>
      </c>
      <c r="H346">
        <v>1</v>
      </c>
      <c r="I346">
        <v>1</v>
      </c>
      <c r="J346">
        <f>IF($I346,IF($G346,1,0),0)</f>
        <v>1</v>
      </c>
      <c r="K346">
        <f>IF($I346,IF($G346=0,1,0),0)</f>
        <v>0</v>
      </c>
      <c r="L346">
        <f>IF($I346=0,IF($G346,1,0),0)</f>
        <v>0</v>
      </c>
      <c r="M346">
        <f>IF($I346=0,IF($G346=0,1,0),0)</f>
        <v>0</v>
      </c>
      <c r="N346" s="8">
        <v>341</v>
      </c>
      <c r="O346">
        <v>0.3</v>
      </c>
      <c r="P346" s="25">
        <v>0.375</v>
      </c>
      <c r="S346">
        <v>0.33333299999999999</v>
      </c>
      <c r="T346">
        <v>0.51334199999999996</v>
      </c>
      <c r="U346">
        <v>0</v>
      </c>
      <c r="V346">
        <v>1</v>
      </c>
      <c r="W346">
        <v>1</v>
      </c>
      <c r="X346">
        <v>0</v>
      </c>
      <c r="Y346">
        <v>0</v>
      </c>
      <c r="Z346">
        <v>0</v>
      </c>
      <c r="AA346">
        <v>1</v>
      </c>
      <c r="AB346">
        <v>0</v>
      </c>
      <c r="AD346">
        <v>1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</row>
    <row r="347" spans="1:55" ht="19" x14ac:dyDescent="0.25">
      <c r="A347" s="18" t="str">
        <f>LOOKUP(N347,Names!A:A,Names!B:B)</f>
        <v>Collander, Mr. Erik Gustaf</v>
      </c>
      <c r="B347" s="5" t="str">
        <f>INDEX(U$4:V$4,MATCH(1,U347:V347,0))</f>
        <v>Male</v>
      </c>
      <c r="C347" s="5" t="str">
        <f>INDEX(W$4:BC$4,MATCH(1,W347:BC347,0))</f>
        <v>2nd</v>
      </c>
      <c r="D347" s="5" t="str">
        <f>INDEX(Z$4:AB$4,MATCH(1,Z347:AB347,0))</f>
        <v>Southhampton</v>
      </c>
      <c r="E347" s="16" t="str">
        <f>INDEX(AD$4:BC$4,MATCH(1,AD347:BC347,0))</f>
        <v>E</v>
      </c>
      <c r="F347" s="11">
        <f>1-G347</f>
        <v>1</v>
      </c>
      <c r="G347" s="14">
        <v>0</v>
      </c>
      <c r="H347">
        <v>0</v>
      </c>
      <c r="I347">
        <v>1</v>
      </c>
      <c r="J347">
        <f>IF($I347,IF($G347,1,0),0)</f>
        <v>0</v>
      </c>
      <c r="K347">
        <f>IF($I347,IF($G347=0,1,0),0)</f>
        <v>1</v>
      </c>
      <c r="L347">
        <f>IF($I347=0,IF($G347,1,0),0)</f>
        <v>0</v>
      </c>
      <c r="M347">
        <f>IF($I347=0,IF($G347=0,1,0),0)</f>
        <v>0</v>
      </c>
      <c r="N347" s="8">
        <v>342</v>
      </c>
      <c r="O347">
        <v>0.35</v>
      </c>
      <c r="P347" s="25">
        <v>0</v>
      </c>
      <c r="S347">
        <v>0</v>
      </c>
      <c r="T347">
        <v>2.5374000000000001E-2</v>
      </c>
      <c r="U347">
        <v>1</v>
      </c>
      <c r="V347">
        <v>0</v>
      </c>
      <c r="W347">
        <v>0</v>
      </c>
      <c r="X347">
        <v>1</v>
      </c>
      <c r="Y347">
        <v>0</v>
      </c>
      <c r="Z347">
        <v>0</v>
      </c>
      <c r="AA347">
        <v>1</v>
      </c>
      <c r="AB347">
        <v>0</v>
      </c>
      <c r="AD347">
        <v>0</v>
      </c>
      <c r="AE347">
        <v>0</v>
      </c>
      <c r="AF347">
        <v>0</v>
      </c>
      <c r="AG347">
        <v>0</v>
      </c>
      <c r="AH347">
        <v>1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</row>
    <row r="348" spans="1:55" ht="19" x14ac:dyDescent="0.25">
      <c r="A348" s="18" t="str">
        <f>LOOKUP(N348,Names!A:A,Names!B:B)</f>
        <v>Sedgwick, Mr. Charles Frederick Waddington</v>
      </c>
      <c r="B348" s="5" t="str">
        <f>INDEX(U$4:V$4,MATCH(1,U348:V348,0))</f>
        <v>Male</v>
      </c>
      <c r="C348" s="5" t="str">
        <f>INDEX(W$4:BC$4,MATCH(1,W348:BC348,0))</f>
        <v>2nd</v>
      </c>
      <c r="D348" s="5" t="str">
        <f>INDEX(Z$4:AB$4,MATCH(1,Z348:AB348,0))</f>
        <v>Southhampton</v>
      </c>
      <c r="E348" s="16" t="str">
        <f>INDEX(AD$4:BC$4,MATCH(1,AD348:BC348,0))</f>
        <v>C</v>
      </c>
      <c r="F348" s="11">
        <f>1-G348</f>
        <v>1</v>
      </c>
      <c r="G348" s="14">
        <v>0</v>
      </c>
      <c r="H348">
        <v>0</v>
      </c>
      <c r="I348">
        <v>1</v>
      </c>
      <c r="J348">
        <f>IF($I348,IF($G348,1,0),0)</f>
        <v>0</v>
      </c>
      <c r="K348">
        <f>IF($I348,IF($G348=0,1,0),0)</f>
        <v>1</v>
      </c>
      <c r="L348">
        <f>IF($I348=0,IF($G348,1,0),0)</f>
        <v>0</v>
      </c>
      <c r="M348">
        <f>IF($I348=0,IF($G348=0,1,0),0)</f>
        <v>0</v>
      </c>
      <c r="N348" s="8">
        <v>343</v>
      </c>
      <c r="O348">
        <v>0.3125</v>
      </c>
      <c r="P348" s="25">
        <v>0</v>
      </c>
      <c r="S348">
        <v>0</v>
      </c>
      <c r="T348">
        <v>2.5374000000000001E-2</v>
      </c>
      <c r="U348">
        <v>1</v>
      </c>
      <c r="V348">
        <v>0</v>
      </c>
      <c r="W348">
        <v>0</v>
      </c>
      <c r="X348">
        <v>1</v>
      </c>
      <c r="Y348">
        <v>0</v>
      </c>
      <c r="Z348">
        <v>0</v>
      </c>
      <c r="AA348">
        <v>1</v>
      </c>
      <c r="AB348">
        <v>0</v>
      </c>
      <c r="AD348">
        <v>0</v>
      </c>
      <c r="AE348">
        <v>0</v>
      </c>
      <c r="AF348">
        <v>1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</row>
    <row r="349" spans="1:55" ht="19" x14ac:dyDescent="0.25">
      <c r="A349" s="18" t="str">
        <f>LOOKUP(N349,Names!A:A,Names!B:B)</f>
        <v>Fox, Mr. Stanley Hubert</v>
      </c>
      <c r="B349" s="5" t="str">
        <f>INDEX(U$4:V$4,MATCH(1,U349:V349,0))</f>
        <v>Male</v>
      </c>
      <c r="C349" s="5" t="str">
        <f>INDEX(W$4:BC$4,MATCH(1,W349:BC349,0))</f>
        <v>2nd</v>
      </c>
      <c r="D349" s="5" t="str">
        <f>INDEX(Z$4:AB$4,MATCH(1,Z349:AB349,0))</f>
        <v>Southhampton</v>
      </c>
      <c r="E349" s="16" t="str">
        <f>INDEX(AD$4:BC$4,MATCH(1,AD349:BC349,0))</f>
        <v>S</v>
      </c>
      <c r="F349" s="11">
        <f>1-G349</f>
        <v>1</v>
      </c>
      <c r="G349" s="14">
        <v>0</v>
      </c>
      <c r="H349">
        <v>0</v>
      </c>
      <c r="I349">
        <v>1</v>
      </c>
      <c r="J349">
        <f>IF($I349,IF($G349,1,0),0)</f>
        <v>0</v>
      </c>
      <c r="K349">
        <f>IF($I349,IF($G349=0,1,0),0)</f>
        <v>1</v>
      </c>
      <c r="L349">
        <f>IF($I349=0,IF($G349,1,0),0)</f>
        <v>0</v>
      </c>
      <c r="M349">
        <f>IF($I349=0,IF($G349=0,1,0),0)</f>
        <v>0</v>
      </c>
      <c r="N349" s="8">
        <v>344</v>
      </c>
      <c r="O349">
        <v>0.45</v>
      </c>
      <c r="P349" s="25">
        <v>0</v>
      </c>
      <c r="S349">
        <v>0</v>
      </c>
      <c r="T349">
        <v>2.5374000000000001E-2</v>
      </c>
      <c r="U349">
        <v>1</v>
      </c>
      <c r="V349">
        <v>0</v>
      </c>
      <c r="W349">
        <v>0</v>
      </c>
      <c r="X349">
        <v>1</v>
      </c>
      <c r="Y349">
        <v>0</v>
      </c>
      <c r="Z349">
        <v>0</v>
      </c>
      <c r="AA349">
        <v>1</v>
      </c>
      <c r="AB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</row>
    <row r="350" spans="1:55" ht="19" x14ac:dyDescent="0.25">
      <c r="A350" s="18" t="str">
        <f>LOOKUP(N350,Names!A:A,Names!B:B)</f>
        <v>Brown, Miss. Amelia "Mildred"</v>
      </c>
      <c r="B350" s="5" t="str">
        <f>INDEX(U$4:V$4,MATCH(1,U350:V350,0))</f>
        <v>Female</v>
      </c>
      <c r="C350" s="5" t="str">
        <f>INDEX(W$4:BC$4,MATCH(1,W350:BC350,0))</f>
        <v>2nd</v>
      </c>
      <c r="D350" s="5" t="str">
        <f>INDEX(Z$4:AB$4,MATCH(1,Z350:AB350,0))</f>
        <v>Southhampton</v>
      </c>
      <c r="E350" s="16" t="str">
        <f>INDEX(AD$4:BC$4,MATCH(1,AD350:BC350,0))</f>
        <v>A</v>
      </c>
      <c r="F350" s="11">
        <f>1-G350</f>
        <v>0</v>
      </c>
      <c r="G350" s="14">
        <v>1</v>
      </c>
      <c r="H350">
        <v>1</v>
      </c>
      <c r="I350">
        <v>1</v>
      </c>
      <c r="J350">
        <f>IF($I350,IF($G350,1,0),0)</f>
        <v>1</v>
      </c>
      <c r="K350">
        <f>IF($I350,IF($G350=0,1,0),0)</f>
        <v>0</v>
      </c>
      <c r="L350">
        <f>IF($I350=0,IF($G350,1,0),0)</f>
        <v>0</v>
      </c>
      <c r="M350">
        <f>IF($I350=0,IF($G350=0,1,0),0)</f>
        <v>0</v>
      </c>
      <c r="N350" s="8">
        <v>345</v>
      </c>
      <c r="O350">
        <v>0.3</v>
      </c>
      <c r="P350" s="25">
        <v>0</v>
      </c>
      <c r="S350">
        <v>0</v>
      </c>
      <c r="T350">
        <v>2.5374000000000001E-2</v>
      </c>
      <c r="U350">
        <v>0</v>
      </c>
      <c r="V350">
        <v>1</v>
      </c>
      <c r="W350">
        <v>0</v>
      </c>
      <c r="X350">
        <v>1</v>
      </c>
      <c r="Y350">
        <v>0</v>
      </c>
      <c r="Z350">
        <v>0</v>
      </c>
      <c r="AA350">
        <v>1</v>
      </c>
      <c r="AB350">
        <v>0</v>
      </c>
      <c r="AD350">
        <v>1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</row>
    <row r="351" spans="1:55" ht="19" x14ac:dyDescent="0.25">
      <c r="A351" s="18" t="str">
        <f>LOOKUP(N351,Names!A:A,Names!B:B)</f>
        <v>Smith, Miss. Marion Elsie</v>
      </c>
      <c r="B351" s="5" t="str">
        <f>INDEX(U$4:V$4,MATCH(1,U351:V351,0))</f>
        <v>Female</v>
      </c>
      <c r="C351" s="5" t="str">
        <f>INDEX(W$4:BC$4,MATCH(1,W351:BC351,0))</f>
        <v>2nd</v>
      </c>
      <c r="D351" s="5" t="str">
        <f>INDEX(Z$4:AB$4,MATCH(1,Z351:AB351,0))</f>
        <v>Southhampton</v>
      </c>
      <c r="E351" s="16" t="str">
        <f>INDEX(AD$4:BC$4,MATCH(1,AD351:BC351,0))</f>
        <v>M</v>
      </c>
      <c r="F351" s="11">
        <f>1-G351</f>
        <v>0</v>
      </c>
      <c r="G351" s="14">
        <v>1</v>
      </c>
      <c r="H351">
        <v>1</v>
      </c>
      <c r="I351">
        <v>1</v>
      </c>
      <c r="J351">
        <f>IF($I351,IF($G351,1,0),0)</f>
        <v>1</v>
      </c>
      <c r="K351">
        <f>IF($I351,IF($G351=0,1,0),0)</f>
        <v>0</v>
      </c>
      <c r="L351">
        <f>IF($I351=0,IF($G351,1,0),0)</f>
        <v>0</v>
      </c>
      <c r="M351">
        <f>IF($I351=0,IF($G351=0,1,0),0)</f>
        <v>0</v>
      </c>
      <c r="N351" s="8">
        <v>346</v>
      </c>
      <c r="O351">
        <v>0.5</v>
      </c>
      <c r="P351" s="25">
        <v>0</v>
      </c>
      <c r="S351">
        <v>0</v>
      </c>
      <c r="T351">
        <v>2.5374000000000001E-2</v>
      </c>
      <c r="U351">
        <v>0</v>
      </c>
      <c r="V351">
        <v>1</v>
      </c>
      <c r="W351">
        <v>0</v>
      </c>
      <c r="X351">
        <v>1</v>
      </c>
      <c r="Y351">
        <v>0</v>
      </c>
      <c r="Z351">
        <v>0</v>
      </c>
      <c r="AA351">
        <v>1</v>
      </c>
      <c r="AB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</row>
    <row r="352" spans="1:55" ht="19" x14ac:dyDescent="0.25">
      <c r="A352" s="18" t="str">
        <f>LOOKUP(N352,Names!A:A,Names!B:B)</f>
        <v>Davison, Mrs. Thomas Henry (Mary E Finck)</v>
      </c>
      <c r="B352" s="5" t="str">
        <f>INDEX(U$4:V$4,MATCH(1,U352:V352,0))</f>
        <v>Female</v>
      </c>
      <c r="C352" s="5" t="str">
        <f>INDEX(W$4:BC$4,MATCH(1,W352:BC352,0))</f>
        <v>3rd</v>
      </c>
      <c r="D352" s="5" t="str">
        <f>INDEX(Z$4:AB$4,MATCH(1,Z352:AB352,0))</f>
        <v>Southhampton</v>
      </c>
      <c r="E352" s="16" t="str">
        <f>INDEX(AD$4:BC$4,MATCH(1,AD352:BC352,0))</f>
        <v>T</v>
      </c>
      <c r="F352" s="11">
        <f>1-G352</f>
        <v>0</v>
      </c>
      <c r="G352" s="14">
        <v>1</v>
      </c>
      <c r="H352">
        <v>0</v>
      </c>
      <c r="I352">
        <v>0</v>
      </c>
      <c r="J352">
        <f>IF($I352,IF($G352,1,0),0)</f>
        <v>0</v>
      </c>
      <c r="K352">
        <f>IF($I352,IF($G352=0,1,0),0)</f>
        <v>0</v>
      </c>
      <c r="L352">
        <f>IF($I352=0,IF($G352,1,0),0)</f>
        <v>1</v>
      </c>
      <c r="M352">
        <f>IF($I352=0,IF($G352=0,1,0),0)</f>
        <v>0</v>
      </c>
      <c r="N352" s="8">
        <v>347</v>
      </c>
      <c r="O352">
        <v>0</v>
      </c>
      <c r="P352" s="25">
        <v>0.125</v>
      </c>
      <c r="S352">
        <v>0</v>
      </c>
      <c r="T352">
        <v>3.1425000000000002E-2</v>
      </c>
      <c r="U352">
        <v>0</v>
      </c>
      <c r="V352">
        <v>1</v>
      </c>
      <c r="W352">
        <v>0</v>
      </c>
      <c r="X352">
        <v>0</v>
      </c>
      <c r="Y352">
        <v>1</v>
      </c>
      <c r="Z352">
        <v>0</v>
      </c>
      <c r="AA352">
        <v>1</v>
      </c>
      <c r="AB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</row>
    <row r="353" spans="1:55" ht="19" x14ac:dyDescent="0.25">
      <c r="A353" s="18" t="str">
        <f>LOOKUP(N353,Names!A:A,Names!B:B)</f>
        <v>Coutts, Master. William Loch "William"</v>
      </c>
      <c r="B353" s="5" t="str">
        <f>INDEX(U$4:V$4,MATCH(1,U353:V353,0))</f>
        <v>Male</v>
      </c>
      <c r="C353" s="5" t="str">
        <f>INDEX(W$4:BC$4,MATCH(1,W353:BC353,0))</f>
        <v>3rd</v>
      </c>
      <c r="D353" s="5" t="str">
        <f>INDEX(Z$4:AB$4,MATCH(1,Z353:AB353,0))</f>
        <v>Southhampton</v>
      </c>
      <c r="E353" s="16" t="str">
        <f>INDEX(AD$4:BC$4,MATCH(1,AD353:BC353,0))</f>
        <v>W</v>
      </c>
      <c r="F353" s="11">
        <f>1-G353</f>
        <v>0</v>
      </c>
      <c r="G353" s="14">
        <v>1</v>
      </c>
      <c r="H353">
        <v>0</v>
      </c>
      <c r="I353">
        <v>0</v>
      </c>
      <c r="J353">
        <f>IF($I353,IF($G353,1,0),0)</f>
        <v>0</v>
      </c>
      <c r="K353">
        <f>IF($I353,IF($G353=0,1,0),0)</f>
        <v>0</v>
      </c>
      <c r="L353">
        <f>IF($I353=0,IF($G353,1,0),0)</f>
        <v>1</v>
      </c>
      <c r="M353">
        <f>IF($I353=0,IF($G353=0,1,0),0)</f>
        <v>0</v>
      </c>
      <c r="N353" s="8">
        <v>348</v>
      </c>
      <c r="O353">
        <v>3.7499999999999999E-2</v>
      </c>
      <c r="P353" s="25">
        <v>0.125</v>
      </c>
      <c r="S353">
        <v>0.16666700000000001</v>
      </c>
      <c r="T353">
        <v>3.1035E-2</v>
      </c>
      <c r="U353">
        <v>1</v>
      </c>
      <c r="V353">
        <v>0</v>
      </c>
      <c r="W353">
        <v>0</v>
      </c>
      <c r="X353">
        <v>0</v>
      </c>
      <c r="Y353">
        <v>1</v>
      </c>
      <c r="Z353">
        <v>0</v>
      </c>
      <c r="AA353">
        <v>1</v>
      </c>
      <c r="AB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1</v>
      </c>
      <c r="BA353">
        <v>0</v>
      </c>
      <c r="BB353">
        <v>0</v>
      </c>
      <c r="BC353">
        <v>0</v>
      </c>
    </row>
    <row r="354" spans="1:55" ht="19" x14ac:dyDescent="0.25">
      <c r="A354" s="18" t="str">
        <f>LOOKUP(N354,Names!A:A,Names!B:B)</f>
        <v>Dimic, Mr. Jovan</v>
      </c>
      <c r="B354" s="5" t="str">
        <f>INDEX(U$4:V$4,MATCH(1,U354:V354,0))</f>
        <v>Male</v>
      </c>
      <c r="C354" s="5" t="str">
        <f>INDEX(W$4:BC$4,MATCH(1,W354:BC354,0))</f>
        <v>3rd</v>
      </c>
      <c r="D354" s="5" t="str">
        <f>INDEX(Z$4:AB$4,MATCH(1,Z354:AB354,0))</f>
        <v>Southhampton</v>
      </c>
      <c r="E354" s="16" t="str">
        <f>INDEX(AD$4:BC$4,MATCH(1,AD354:BC354,0))</f>
        <v>J</v>
      </c>
      <c r="F354" s="11">
        <f>1-G354</f>
        <v>1</v>
      </c>
      <c r="G354" s="14">
        <v>0</v>
      </c>
      <c r="H354">
        <v>0</v>
      </c>
      <c r="I354">
        <v>1</v>
      </c>
      <c r="J354">
        <f>IF($I354,IF($G354,1,0),0)</f>
        <v>0</v>
      </c>
      <c r="K354">
        <f>IF($I354,IF($G354=0,1,0),0)</f>
        <v>1</v>
      </c>
      <c r="L354">
        <f>IF($I354=0,IF($G354,1,0),0)</f>
        <v>0</v>
      </c>
      <c r="M354">
        <f>IF($I354=0,IF($G354=0,1,0),0)</f>
        <v>0</v>
      </c>
      <c r="N354" s="8">
        <v>349</v>
      </c>
      <c r="O354">
        <v>0.52500000000000002</v>
      </c>
      <c r="P354" s="25">
        <v>0</v>
      </c>
      <c r="S354">
        <v>0</v>
      </c>
      <c r="T354">
        <v>1.6907999999999999E-2</v>
      </c>
      <c r="U354">
        <v>1</v>
      </c>
      <c r="V354">
        <v>0</v>
      </c>
      <c r="W354">
        <v>0</v>
      </c>
      <c r="X354">
        <v>0</v>
      </c>
      <c r="Y354">
        <v>1</v>
      </c>
      <c r="Z354">
        <v>0</v>
      </c>
      <c r="AA354">
        <v>1</v>
      </c>
      <c r="AB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1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</row>
    <row r="355" spans="1:55" ht="19" x14ac:dyDescent="0.25">
      <c r="A355" s="18" t="str">
        <f>LOOKUP(N355,Names!A:A,Names!B:B)</f>
        <v>Odahl, Mr. Nils Martin</v>
      </c>
      <c r="B355" s="5" t="str">
        <f>INDEX(U$4:V$4,MATCH(1,U355:V355,0))</f>
        <v>Male</v>
      </c>
      <c r="C355" s="5" t="str">
        <f>INDEX(W$4:BC$4,MATCH(1,W355:BC355,0))</f>
        <v>3rd</v>
      </c>
      <c r="D355" s="5" t="str">
        <f>INDEX(Z$4:AB$4,MATCH(1,Z355:AB355,0))</f>
        <v>Southhampton</v>
      </c>
      <c r="E355" s="16" t="str">
        <f>INDEX(AD$4:BC$4,MATCH(1,AD355:BC355,0))</f>
        <v>N</v>
      </c>
      <c r="F355" s="11">
        <f>1-G355</f>
        <v>1</v>
      </c>
      <c r="G355" s="14">
        <v>0</v>
      </c>
      <c r="H355">
        <v>0</v>
      </c>
      <c r="I355">
        <v>1</v>
      </c>
      <c r="J355">
        <f>IF($I355,IF($G355,1,0),0)</f>
        <v>0</v>
      </c>
      <c r="K355">
        <f>IF($I355,IF($G355=0,1,0),0)</f>
        <v>1</v>
      </c>
      <c r="L355">
        <f>IF($I355=0,IF($G355,1,0),0)</f>
        <v>0</v>
      </c>
      <c r="M355">
        <f>IF($I355=0,IF($G355=0,1,0),0)</f>
        <v>0</v>
      </c>
      <c r="N355" s="8">
        <v>350</v>
      </c>
      <c r="O355">
        <v>0.28749999999999998</v>
      </c>
      <c r="P355" s="25">
        <v>0</v>
      </c>
      <c r="S355">
        <v>0</v>
      </c>
      <c r="T355">
        <v>1.8006000000000001E-2</v>
      </c>
      <c r="U355">
        <v>1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1</v>
      </c>
      <c r="AB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1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</row>
    <row r="356" spans="1:55" ht="19" x14ac:dyDescent="0.25">
      <c r="A356" s="18" t="str">
        <f>LOOKUP(N356,Names!A:A,Names!B:B)</f>
        <v>Williams-Lambert, Mr. Fletcher Fellows</v>
      </c>
      <c r="B356" s="5" t="str">
        <f>INDEX(U$4:V$4,MATCH(1,U356:V356,0))</f>
        <v>Male</v>
      </c>
      <c r="C356" s="5" t="str">
        <f>INDEX(W$4:BC$4,MATCH(1,W356:BC356,0))</f>
        <v>1st</v>
      </c>
      <c r="D356" s="5" t="str">
        <f>INDEX(Z$4:AB$4,MATCH(1,Z356:AB356,0))</f>
        <v>Southhampton</v>
      </c>
      <c r="E356" s="16" t="str">
        <f>INDEX(AD$4:BC$4,MATCH(1,AD356:BC356,0))</f>
        <v>F</v>
      </c>
      <c r="F356" s="11">
        <f>1-G356</f>
        <v>1</v>
      </c>
      <c r="G356" s="14">
        <v>0</v>
      </c>
      <c r="H356">
        <v>0</v>
      </c>
      <c r="I356">
        <v>1</v>
      </c>
      <c r="J356">
        <f>IF($I356,IF($G356,1,0),0)</f>
        <v>0</v>
      </c>
      <c r="K356">
        <f>IF($I356,IF($G356=0,1,0),0)</f>
        <v>1</v>
      </c>
      <c r="L356">
        <f>IF($I356=0,IF($G356,1,0),0)</f>
        <v>0</v>
      </c>
      <c r="M356">
        <f>IF($I356=0,IF($G356=0,1,0),0)</f>
        <v>0</v>
      </c>
      <c r="N356" s="8">
        <v>351</v>
      </c>
      <c r="O356">
        <v>0</v>
      </c>
      <c r="P356" s="25">
        <v>0</v>
      </c>
      <c r="S356">
        <v>0</v>
      </c>
      <c r="T356">
        <v>6.8315000000000001E-2</v>
      </c>
      <c r="U356">
        <v>1</v>
      </c>
      <c r="V356">
        <v>0</v>
      </c>
      <c r="W356">
        <v>1</v>
      </c>
      <c r="X356">
        <v>0</v>
      </c>
      <c r="Y356">
        <v>0</v>
      </c>
      <c r="Z356">
        <v>0</v>
      </c>
      <c r="AA356">
        <v>1</v>
      </c>
      <c r="AB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1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</row>
    <row r="357" spans="1:55" ht="19" x14ac:dyDescent="0.25">
      <c r="A357" s="18" t="str">
        <f>LOOKUP(N357,Names!A:A,Names!B:B)</f>
        <v>Elias, Mr. Tannous</v>
      </c>
      <c r="B357" s="5" t="str">
        <f>INDEX(U$4:V$4,MATCH(1,U357:V357,0))</f>
        <v>Male</v>
      </c>
      <c r="C357" s="5" t="str">
        <f>INDEX(W$4:BC$4,MATCH(1,W357:BC357,0))</f>
        <v>3rd</v>
      </c>
      <c r="D357" s="5" t="str">
        <f>INDEX(Z$4:AB$4,MATCH(1,Z357:AB357,0))</f>
        <v>Cherbourg</v>
      </c>
      <c r="E357" s="16" t="str">
        <f>INDEX(AD$4:BC$4,MATCH(1,AD357:BC357,0))</f>
        <v>T</v>
      </c>
      <c r="F357" s="11">
        <f>1-G357</f>
        <v>1</v>
      </c>
      <c r="G357" s="14">
        <v>0</v>
      </c>
      <c r="H357">
        <v>0</v>
      </c>
      <c r="I357">
        <v>1</v>
      </c>
      <c r="J357">
        <f>IF($I357,IF($G357,1,0),0)</f>
        <v>0</v>
      </c>
      <c r="K357">
        <f>IF($I357,IF($G357=0,1,0),0)</f>
        <v>1</v>
      </c>
      <c r="L357">
        <f>IF($I357=0,IF($G357,1,0),0)</f>
        <v>0</v>
      </c>
      <c r="M357">
        <f>IF($I357=0,IF($G357=0,1,0),0)</f>
        <v>0</v>
      </c>
      <c r="N357" s="8">
        <v>352</v>
      </c>
      <c r="O357">
        <v>0.1875</v>
      </c>
      <c r="P357" s="25">
        <v>0.125</v>
      </c>
      <c r="S357">
        <v>0.16666700000000001</v>
      </c>
      <c r="T357">
        <v>1.4109999999999999E-2</v>
      </c>
      <c r="U357">
        <v>1</v>
      </c>
      <c r="V357">
        <v>0</v>
      </c>
      <c r="W357">
        <v>0</v>
      </c>
      <c r="X357">
        <v>0</v>
      </c>
      <c r="Y357">
        <v>1</v>
      </c>
      <c r="Z357">
        <v>0</v>
      </c>
      <c r="AA357">
        <v>0</v>
      </c>
      <c r="AB357">
        <v>1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1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</row>
    <row r="358" spans="1:55" ht="19" x14ac:dyDescent="0.25">
      <c r="A358" s="18" t="str">
        <f>LOOKUP(N358,Names!A:A,Names!B:B)</f>
        <v>Arnold-Franchi, Mr. Josef</v>
      </c>
      <c r="B358" s="5" t="str">
        <f>INDEX(U$4:V$4,MATCH(1,U358:V358,0))</f>
        <v>Male</v>
      </c>
      <c r="C358" s="5" t="str">
        <f>INDEX(W$4:BC$4,MATCH(1,W358:BC358,0))</f>
        <v>3rd</v>
      </c>
      <c r="D358" s="5" t="str">
        <f>INDEX(Z$4:AB$4,MATCH(1,Z358:AB358,0))</f>
        <v>Southhampton</v>
      </c>
      <c r="E358" s="16" t="str">
        <f>INDEX(AD$4:BC$4,MATCH(1,AD358:BC358,0))</f>
        <v>J</v>
      </c>
      <c r="F358" s="11">
        <f>1-G358</f>
        <v>1</v>
      </c>
      <c r="G358" s="14">
        <v>0</v>
      </c>
      <c r="H358">
        <v>0</v>
      </c>
      <c r="I358">
        <v>1</v>
      </c>
      <c r="J358">
        <f>IF($I358,IF($G358,1,0),0)</f>
        <v>0</v>
      </c>
      <c r="K358">
        <f>IF($I358,IF($G358=0,1,0),0)</f>
        <v>1</v>
      </c>
      <c r="L358">
        <f>IF($I358=0,IF($G358,1,0),0)</f>
        <v>0</v>
      </c>
      <c r="M358">
        <f>IF($I358=0,IF($G358=0,1,0),0)</f>
        <v>0</v>
      </c>
      <c r="N358" s="8">
        <v>353</v>
      </c>
      <c r="O358">
        <v>0.3125</v>
      </c>
      <c r="P358" s="25">
        <v>0.125</v>
      </c>
      <c r="S358">
        <v>0</v>
      </c>
      <c r="T358">
        <v>3.4743000000000003E-2</v>
      </c>
      <c r="U358">
        <v>1</v>
      </c>
      <c r="V358">
        <v>0</v>
      </c>
      <c r="W358">
        <v>0</v>
      </c>
      <c r="X358">
        <v>0</v>
      </c>
      <c r="Y358">
        <v>1</v>
      </c>
      <c r="Z358">
        <v>0</v>
      </c>
      <c r="AA358">
        <v>1</v>
      </c>
      <c r="AB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1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</row>
    <row r="359" spans="1:55" ht="19" x14ac:dyDescent="0.25">
      <c r="A359" s="18" t="str">
        <f>LOOKUP(N359,Names!A:A,Names!B:B)</f>
        <v>Yousif, Mr. Wazli</v>
      </c>
      <c r="B359" s="5" t="str">
        <f>INDEX(U$4:V$4,MATCH(1,U359:V359,0))</f>
        <v>Male</v>
      </c>
      <c r="C359" s="5" t="str">
        <f>INDEX(W$4:BC$4,MATCH(1,W359:BC359,0))</f>
        <v>3rd</v>
      </c>
      <c r="D359" s="5" t="str">
        <f>INDEX(Z$4:AB$4,MATCH(1,Z359:AB359,0))</f>
        <v>Cherbourg</v>
      </c>
      <c r="E359" s="16" t="str">
        <f>INDEX(AD$4:BC$4,MATCH(1,AD359:BC359,0))</f>
        <v>W</v>
      </c>
      <c r="F359" s="11">
        <f>1-G359</f>
        <v>1</v>
      </c>
      <c r="G359" s="14">
        <v>0</v>
      </c>
      <c r="H359">
        <v>0</v>
      </c>
      <c r="I359">
        <v>1</v>
      </c>
      <c r="J359">
        <f>IF($I359,IF($G359,1,0),0)</f>
        <v>0</v>
      </c>
      <c r="K359">
        <f>IF($I359,IF($G359=0,1,0),0)</f>
        <v>1</v>
      </c>
      <c r="L359">
        <f>IF($I359=0,IF($G359,1,0),0)</f>
        <v>0</v>
      </c>
      <c r="M359">
        <f>IF($I359=0,IF($G359=0,1,0),0)</f>
        <v>0</v>
      </c>
      <c r="N359" s="8">
        <v>354</v>
      </c>
      <c r="O359">
        <v>0</v>
      </c>
      <c r="P359" s="25">
        <v>0</v>
      </c>
      <c r="S359">
        <v>0</v>
      </c>
      <c r="T359">
        <v>1.4102E-2</v>
      </c>
      <c r="U359">
        <v>1</v>
      </c>
      <c r="V359">
        <v>0</v>
      </c>
      <c r="W359">
        <v>0</v>
      </c>
      <c r="X359">
        <v>0</v>
      </c>
      <c r="Y359">
        <v>1</v>
      </c>
      <c r="Z359">
        <v>0</v>
      </c>
      <c r="AA359">
        <v>0</v>
      </c>
      <c r="AB359">
        <v>1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1</v>
      </c>
      <c r="BA359">
        <v>0</v>
      </c>
      <c r="BB359">
        <v>0</v>
      </c>
      <c r="BC359">
        <v>0</v>
      </c>
    </row>
    <row r="360" spans="1:55" ht="19" x14ac:dyDescent="0.25">
      <c r="A360" s="18" t="str">
        <f>LOOKUP(N360,Names!A:A,Names!B:B)</f>
        <v>Vanden Steen, Mr. Leo Peter</v>
      </c>
      <c r="B360" s="5" t="str">
        <f>INDEX(U$4:V$4,MATCH(1,U360:V360,0))</f>
        <v>Male</v>
      </c>
      <c r="C360" s="5" t="str">
        <f>INDEX(W$4:BC$4,MATCH(1,W360:BC360,0))</f>
        <v>3rd</v>
      </c>
      <c r="D360" s="5" t="str">
        <f>INDEX(Z$4:AB$4,MATCH(1,Z360:AB360,0))</f>
        <v>Southhampton</v>
      </c>
      <c r="E360" s="16" t="str">
        <f>INDEX(AD$4:BC$4,MATCH(1,AD360:BC360,0))</f>
        <v>L</v>
      </c>
      <c r="F360" s="11">
        <f>1-G360</f>
        <v>1</v>
      </c>
      <c r="G360" s="14">
        <v>0</v>
      </c>
      <c r="H360">
        <v>0</v>
      </c>
      <c r="I360">
        <v>1</v>
      </c>
      <c r="J360">
        <f>IF($I360,IF($G360,1,0),0)</f>
        <v>0</v>
      </c>
      <c r="K360">
        <f>IF($I360,IF($G360=0,1,0),0)</f>
        <v>1</v>
      </c>
      <c r="L360">
        <f>IF($I360=0,IF($G360,1,0),0)</f>
        <v>0</v>
      </c>
      <c r="M360">
        <f>IF($I360=0,IF($G360=0,1,0),0)</f>
        <v>0</v>
      </c>
      <c r="N360" s="8">
        <v>355</v>
      </c>
      <c r="O360">
        <v>0.35</v>
      </c>
      <c r="P360" s="25">
        <v>0</v>
      </c>
      <c r="S360">
        <v>0</v>
      </c>
      <c r="T360">
        <v>1.8543E-2</v>
      </c>
      <c r="U360">
        <v>1</v>
      </c>
      <c r="V360">
        <v>0</v>
      </c>
      <c r="W360">
        <v>0</v>
      </c>
      <c r="X360">
        <v>0</v>
      </c>
      <c r="Y360">
        <v>1</v>
      </c>
      <c r="Z360">
        <v>0</v>
      </c>
      <c r="AA360">
        <v>1</v>
      </c>
      <c r="AB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1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</row>
    <row r="361" spans="1:55" ht="19" x14ac:dyDescent="0.25">
      <c r="A361" s="18" t="str">
        <f>LOOKUP(N361,Names!A:A,Names!B:B)</f>
        <v>Bowerman, Miss. Elsie Edith</v>
      </c>
      <c r="B361" s="5" t="str">
        <f>INDEX(U$4:V$4,MATCH(1,U361:V361,0))</f>
        <v>Female</v>
      </c>
      <c r="C361" s="5" t="str">
        <f>INDEX(W$4:BC$4,MATCH(1,W361:BC361,0))</f>
        <v>1st</v>
      </c>
      <c r="D361" s="5" t="str">
        <f>INDEX(Z$4:AB$4,MATCH(1,Z361:AB361,0))</f>
        <v>Southhampton</v>
      </c>
      <c r="E361" s="16" t="str">
        <f>INDEX(AD$4:BC$4,MATCH(1,AD361:BC361,0))</f>
        <v>E</v>
      </c>
      <c r="F361" s="11">
        <f>1-G361</f>
        <v>0</v>
      </c>
      <c r="G361" s="14">
        <v>1</v>
      </c>
      <c r="H361">
        <v>1</v>
      </c>
      <c r="I361">
        <v>1</v>
      </c>
      <c r="J361">
        <f>IF($I361,IF($G361,1,0),0)</f>
        <v>1</v>
      </c>
      <c r="K361">
        <f>IF($I361,IF($G361=0,1,0),0)</f>
        <v>0</v>
      </c>
      <c r="L361">
        <f>IF($I361=0,IF($G361,1,0),0)</f>
        <v>0</v>
      </c>
      <c r="M361">
        <f>IF($I361=0,IF($G361=0,1,0),0)</f>
        <v>0</v>
      </c>
      <c r="N361" s="8">
        <v>356</v>
      </c>
      <c r="O361">
        <v>0.27500000000000002</v>
      </c>
      <c r="P361" s="25">
        <v>0</v>
      </c>
      <c r="S361">
        <v>0.16666700000000001</v>
      </c>
      <c r="T361">
        <v>0.107353</v>
      </c>
      <c r="U361">
        <v>0</v>
      </c>
      <c r="V361">
        <v>1</v>
      </c>
      <c r="W361">
        <v>1</v>
      </c>
      <c r="X361">
        <v>0</v>
      </c>
      <c r="Y361">
        <v>0</v>
      </c>
      <c r="Z361">
        <v>0</v>
      </c>
      <c r="AA361">
        <v>1</v>
      </c>
      <c r="AB361">
        <v>0</v>
      </c>
      <c r="AD361">
        <v>0</v>
      </c>
      <c r="AE361">
        <v>0</v>
      </c>
      <c r="AF361">
        <v>0</v>
      </c>
      <c r="AG361">
        <v>0</v>
      </c>
      <c r="AH361">
        <v>1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</row>
    <row r="362" spans="1:55" ht="19" x14ac:dyDescent="0.25">
      <c r="A362" s="18" t="str">
        <f>LOOKUP(N362,Names!A:A,Names!B:B)</f>
        <v>Funk, Miss. Annie Clemmer</v>
      </c>
      <c r="B362" s="5" t="str">
        <f>INDEX(U$4:V$4,MATCH(1,U362:V362,0))</f>
        <v>Female</v>
      </c>
      <c r="C362" s="5" t="str">
        <f>INDEX(W$4:BC$4,MATCH(1,W362:BC362,0))</f>
        <v>2nd</v>
      </c>
      <c r="D362" s="5" t="str">
        <f>INDEX(Z$4:AB$4,MATCH(1,Z362:AB362,0))</f>
        <v>Southhampton</v>
      </c>
      <c r="E362" s="16" t="str">
        <f>INDEX(AD$4:BC$4,MATCH(1,AD362:BC362,0))</f>
        <v>A</v>
      </c>
      <c r="F362" s="11">
        <f>1-G362</f>
        <v>1</v>
      </c>
      <c r="G362" s="14">
        <v>0</v>
      </c>
      <c r="H362">
        <v>1</v>
      </c>
      <c r="I362">
        <v>0</v>
      </c>
      <c r="J362">
        <f>IF($I362,IF($G362,1,0),0)</f>
        <v>0</v>
      </c>
      <c r="K362">
        <f>IF($I362,IF($G362=0,1,0),0)</f>
        <v>0</v>
      </c>
      <c r="L362">
        <f>IF($I362=0,IF($G362,1,0),0)</f>
        <v>0</v>
      </c>
      <c r="M362">
        <f>IF($I362=0,IF($G362=0,1,0),0)</f>
        <v>1</v>
      </c>
      <c r="N362" s="8">
        <v>357</v>
      </c>
      <c r="O362">
        <v>0.47499999999999998</v>
      </c>
      <c r="P362" s="25">
        <v>0</v>
      </c>
      <c r="S362">
        <v>0</v>
      </c>
      <c r="T362">
        <v>2.5374000000000001E-2</v>
      </c>
      <c r="U362">
        <v>0</v>
      </c>
      <c r="V362">
        <v>1</v>
      </c>
      <c r="W362">
        <v>0</v>
      </c>
      <c r="X362">
        <v>1</v>
      </c>
      <c r="Y362">
        <v>0</v>
      </c>
      <c r="Z362">
        <v>0</v>
      </c>
      <c r="AA362">
        <v>1</v>
      </c>
      <c r="AB362">
        <v>0</v>
      </c>
      <c r="AD362">
        <v>1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</row>
    <row r="363" spans="1:55" ht="19" x14ac:dyDescent="0.25">
      <c r="A363" s="18" t="str">
        <f>LOOKUP(N363,Names!A:A,Names!B:B)</f>
        <v>McGovern, Miss. Mary</v>
      </c>
      <c r="B363" s="5" t="str">
        <f>INDEX(U$4:V$4,MATCH(1,U363:V363,0))</f>
        <v>Female</v>
      </c>
      <c r="C363" s="5" t="str">
        <f>INDEX(W$4:BC$4,MATCH(1,W363:BC363,0))</f>
        <v>3rd</v>
      </c>
      <c r="D363" s="5" t="str">
        <f>INDEX(Z$4:AB$4,MATCH(1,Z363:AB363,0))</f>
        <v>Queenstown</v>
      </c>
      <c r="E363" s="16" t="str">
        <f>INDEX(AD$4:BC$4,MATCH(1,AD363:BC363,0))</f>
        <v>M</v>
      </c>
      <c r="F363" s="11">
        <f>1-G363</f>
        <v>0</v>
      </c>
      <c r="G363" s="14">
        <v>1</v>
      </c>
      <c r="H363">
        <v>1</v>
      </c>
      <c r="I363">
        <v>1</v>
      </c>
      <c r="J363">
        <f>IF($I363,IF($G363,1,0),0)</f>
        <v>1</v>
      </c>
      <c r="K363">
        <f>IF($I363,IF($G363=0,1,0),0)</f>
        <v>0</v>
      </c>
      <c r="L363">
        <f>IF($I363=0,IF($G363,1,0),0)</f>
        <v>0</v>
      </c>
      <c r="M363">
        <f>IF($I363=0,IF($G363=0,1,0),0)</f>
        <v>0</v>
      </c>
      <c r="N363" s="8">
        <v>358</v>
      </c>
      <c r="O363">
        <v>0</v>
      </c>
      <c r="P363" s="25">
        <v>0</v>
      </c>
      <c r="S363">
        <v>0</v>
      </c>
      <c r="T363">
        <v>1.5379E-2</v>
      </c>
      <c r="U363">
        <v>0</v>
      </c>
      <c r="V363">
        <v>1</v>
      </c>
      <c r="W363">
        <v>0</v>
      </c>
      <c r="X363">
        <v>0</v>
      </c>
      <c r="Y363">
        <v>1</v>
      </c>
      <c r="Z363">
        <v>1</v>
      </c>
      <c r="AA363">
        <v>0</v>
      </c>
      <c r="AB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1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</row>
    <row r="364" spans="1:55" ht="19" x14ac:dyDescent="0.25">
      <c r="A364" s="18" t="str">
        <f>LOOKUP(N364,Names!A:A,Names!B:B)</f>
        <v>Mockler, Miss. Helen Mary "Ellie"</v>
      </c>
      <c r="B364" s="5" t="str">
        <f>INDEX(U$4:V$4,MATCH(1,U364:V364,0))</f>
        <v>Female</v>
      </c>
      <c r="C364" s="5" t="str">
        <f>INDEX(W$4:BC$4,MATCH(1,W364:BC364,0))</f>
        <v>3rd</v>
      </c>
      <c r="D364" s="5" t="str">
        <f>INDEX(Z$4:AB$4,MATCH(1,Z364:AB364,0))</f>
        <v>Queenstown</v>
      </c>
      <c r="E364" s="16" t="str">
        <f>INDEX(AD$4:BC$4,MATCH(1,AD364:BC364,0))</f>
        <v>H</v>
      </c>
      <c r="F364" s="11">
        <f>1-G364</f>
        <v>0</v>
      </c>
      <c r="G364" s="14">
        <v>1</v>
      </c>
      <c r="H364">
        <v>1</v>
      </c>
      <c r="I364">
        <v>1</v>
      </c>
      <c r="J364">
        <f>IF($I364,IF($G364,1,0),0)</f>
        <v>1</v>
      </c>
      <c r="K364">
        <f>IF($I364,IF($G364=0,1,0),0)</f>
        <v>0</v>
      </c>
      <c r="L364">
        <f>IF($I364=0,IF($G364,1,0),0)</f>
        <v>0</v>
      </c>
      <c r="M364">
        <f>IF($I364=0,IF($G364=0,1,0),0)</f>
        <v>0</v>
      </c>
      <c r="N364" s="8">
        <v>359</v>
      </c>
      <c r="O364">
        <v>0</v>
      </c>
      <c r="P364" s="25">
        <v>0</v>
      </c>
      <c r="S364">
        <v>0</v>
      </c>
      <c r="T364">
        <v>1.5379E-2</v>
      </c>
      <c r="U364">
        <v>0</v>
      </c>
      <c r="V364">
        <v>1</v>
      </c>
      <c r="W364">
        <v>0</v>
      </c>
      <c r="X364">
        <v>0</v>
      </c>
      <c r="Y364">
        <v>1</v>
      </c>
      <c r="Z364">
        <v>1</v>
      </c>
      <c r="AA364">
        <v>0</v>
      </c>
      <c r="AB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1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</row>
    <row r="365" spans="1:55" ht="19" x14ac:dyDescent="0.25">
      <c r="A365" s="18" t="str">
        <f>LOOKUP(N365,Names!A:A,Names!B:B)</f>
        <v>Skoog, Mr. Wilhelm</v>
      </c>
      <c r="B365" s="5" t="str">
        <f>INDEX(U$4:V$4,MATCH(1,U365:V365,0))</f>
        <v>Male</v>
      </c>
      <c r="C365" s="5" t="str">
        <f>INDEX(W$4:BC$4,MATCH(1,W365:BC365,0))</f>
        <v>3rd</v>
      </c>
      <c r="D365" s="5" t="str">
        <f>INDEX(Z$4:AB$4,MATCH(1,Z365:AB365,0))</f>
        <v>Southhampton</v>
      </c>
      <c r="E365" s="16" t="str">
        <f>INDEX(AD$4:BC$4,MATCH(1,AD365:BC365,0))</f>
        <v>W</v>
      </c>
      <c r="F365" s="11">
        <f>1-G365</f>
        <v>1</v>
      </c>
      <c r="G365" s="14">
        <v>0</v>
      </c>
      <c r="H365">
        <v>0</v>
      </c>
      <c r="I365">
        <v>1</v>
      </c>
      <c r="J365">
        <f>IF($I365,IF($G365,1,0),0)</f>
        <v>0</v>
      </c>
      <c r="K365">
        <f>IF($I365,IF($G365=0,1,0),0)</f>
        <v>1</v>
      </c>
      <c r="L365">
        <f>IF($I365=0,IF($G365,1,0),0)</f>
        <v>0</v>
      </c>
      <c r="M365">
        <f>IF($I365=0,IF($G365=0,1,0),0)</f>
        <v>0</v>
      </c>
      <c r="N365" s="8">
        <v>360</v>
      </c>
      <c r="O365">
        <v>0.5</v>
      </c>
      <c r="P365" s="25">
        <v>0.125</v>
      </c>
      <c r="S365">
        <v>0.66666700000000001</v>
      </c>
      <c r="T365">
        <v>5.4456999999999998E-2</v>
      </c>
      <c r="U365">
        <v>1</v>
      </c>
      <c r="V365">
        <v>0</v>
      </c>
      <c r="W365">
        <v>0</v>
      </c>
      <c r="X365">
        <v>0</v>
      </c>
      <c r="Y365">
        <v>1</v>
      </c>
      <c r="Z365">
        <v>0</v>
      </c>
      <c r="AA365">
        <v>1</v>
      </c>
      <c r="AB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1</v>
      </c>
      <c r="BA365">
        <v>0</v>
      </c>
      <c r="BB365">
        <v>0</v>
      </c>
      <c r="BC365">
        <v>0</v>
      </c>
    </row>
    <row r="366" spans="1:55" ht="19" x14ac:dyDescent="0.25">
      <c r="A366" s="18" t="str">
        <f>LOOKUP(N366,Names!A:A,Names!B:B)</f>
        <v>del Carlo, Mr. Sebastiano</v>
      </c>
      <c r="B366" s="5" t="str">
        <f>INDEX(U$4:V$4,MATCH(1,U366:V366,0))</f>
        <v>Male</v>
      </c>
      <c r="C366" s="5" t="str">
        <f>INDEX(W$4:BC$4,MATCH(1,W366:BC366,0))</f>
        <v>2nd</v>
      </c>
      <c r="D366" s="5" t="str">
        <f>INDEX(Z$4:AB$4,MATCH(1,Z366:AB366,0))</f>
        <v>Cherbourg</v>
      </c>
      <c r="E366" s="16" t="str">
        <f>INDEX(AD$4:BC$4,MATCH(1,AD366:BC366,0))</f>
        <v>S</v>
      </c>
      <c r="F366" s="11">
        <f>1-G366</f>
        <v>1</v>
      </c>
      <c r="G366" s="14">
        <v>0</v>
      </c>
      <c r="H366">
        <v>0</v>
      </c>
      <c r="I366">
        <v>1</v>
      </c>
      <c r="J366">
        <f>IF($I366,IF($G366,1,0),0)</f>
        <v>0</v>
      </c>
      <c r="K366">
        <f>IF($I366,IF($G366=0,1,0),0)</f>
        <v>1</v>
      </c>
      <c r="L366">
        <f>IF($I366=0,IF($G366,1,0),0)</f>
        <v>0</v>
      </c>
      <c r="M366">
        <f>IF($I366=0,IF($G366=0,1,0),0)</f>
        <v>0</v>
      </c>
      <c r="N366" s="8">
        <v>361</v>
      </c>
      <c r="O366">
        <v>0.36249999999999999</v>
      </c>
      <c r="P366" s="25">
        <v>0.125</v>
      </c>
      <c r="S366">
        <v>0</v>
      </c>
      <c r="T366">
        <v>5.4107000000000002E-2</v>
      </c>
      <c r="U366">
        <v>1</v>
      </c>
      <c r="V366">
        <v>0</v>
      </c>
      <c r="W366">
        <v>0</v>
      </c>
      <c r="X366">
        <v>1</v>
      </c>
      <c r="Y366">
        <v>0</v>
      </c>
      <c r="Z366">
        <v>0</v>
      </c>
      <c r="AA366">
        <v>0</v>
      </c>
      <c r="AB366">
        <v>1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1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</row>
    <row r="367" spans="1:55" ht="19" x14ac:dyDescent="0.25">
      <c r="A367" s="18" t="str">
        <f>LOOKUP(N367,Names!A:A,Names!B:B)</f>
        <v>Barbara, Mrs. (Catherine David)</v>
      </c>
      <c r="B367" s="5" t="str">
        <f>INDEX(U$4:V$4,MATCH(1,U367:V367,0))</f>
        <v>Female</v>
      </c>
      <c r="C367" s="5" t="str">
        <f>INDEX(W$4:BC$4,MATCH(1,W367:BC367,0))</f>
        <v>3rd</v>
      </c>
      <c r="D367" s="5" t="str">
        <f>INDEX(Z$4:AB$4,MATCH(1,Z367:AB367,0))</f>
        <v>Cherbourg</v>
      </c>
      <c r="E367" s="16" t="str">
        <f>INDEX(AD$4:BC$4,MATCH(1,AD367:BC367,0))</f>
        <v>C</v>
      </c>
      <c r="F367" s="11">
        <f>1-G367</f>
        <v>1</v>
      </c>
      <c r="G367" s="14">
        <v>0</v>
      </c>
      <c r="H367">
        <v>1</v>
      </c>
      <c r="I367">
        <v>0</v>
      </c>
      <c r="J367">
        <f>IF($I367,IF($G367,1,0),0)</f>
        <v>0</v>
      </c>
      <c r="K367">
        <f>IF($I367,IF($G367=0,1,0),0)</f>
        <v>0</v>
      </c>
      <c r="L367">
        <f>IF($I367=0,IF($G367,1,0),0)</f>
        <v>0</v>
      </c>
      <c r="M367">
        <f>IF($I367=0,IF($G367=0,1,0),0)</f>
        <v>1</v>
      </c>
      <c r="N367" s="8">
        <v>362</v>
      </c>
      <c r="O367">
        <v>0.5625</v>
      </c>
      <c r="P367" s="25">
        <v>0</v>
      </c>
      <c r="S367">
        <v>0.16666700000000001</v>
      </c>
      <c r="T367">
        <v>2.8212999999999998E-2</v>
      </c>
      <c r="U367">
        <v>0</v>
      </c>
      <c r="V367">
        <v>1</v>
      </c>
      <c r="W367">
        <v>0</v>
      </c>
      <c r="X367">
        <v>0</v>
      </c>
      <c r="Y367">
        <v>1</v>
      </c>
      <c r="Z367">
        <v>0</v>
      </c>
      <c r="AA367">
        <v>0</v>
      </c>
      <c r="AB367">
        <v>1</v>
      </c>
      <c r="AD367">
        <v>0</v>
      </c>
      <c r="AE367">
        <v>0</v>
      </c>
      <c r="AF367">
        <v>1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</row>
    <row r="368" spans="1:55" ht="19" x14ac:dyDescent="0.25">
      <c r="A368" s="18" t="str">
        <f>LOOKUP(N368,Names!A:A,Names!B:B)</f>
        <v>Asim, Mr. Adola</v>
      </c>
      <c r="B368" s="5" t="str">
        <f>INDEX(U$4:V$4,MATCH(1,U368:V368,0))</f>
        <v>Male</v>
      </c>
      <c r="C368" s="5" t="str">
        <f>INDEX(W$4:BC$4,MATCH(1,W368:BC368,0))</f>
        <v>3rd</v>
      </c>
      <c r="D368" s="5" t="str">
        <f>INDEX(Z$4:AB$4,MATCH(1,Z368:AB368,0))</f>
        <v>Southhampton</v>
      </c>
      <c r="E368" s="16" t="str">
        <f>INDEX(AD$4:BC$4,MATCH(1,AD368:BC368,0))</f>
        <v>A</v>
      </c>
      <c r="F368" s="11">
        <f>1-G368</f>
        <v>1</v>
      </c>
      <c r="G368" s="14">
        <v>0</v>
      </c>
      <c r="H368">
        <v>0</v>
      </c>
      <c r="I368">
        <v>1</v>
      </c>
      <c r="J368">
        <f>IF($I368,IF($G368,1,0),0)</f>
        <v>0</v>
      </c>
      <c r="K368">
        <f>IF($I368,IF($G368=0,1,0),0)</f>
        <v>1</v>
      </c>
      <c r="L368">
        <f>IF($I368=0,IF($G368,1,0),0)</f>
        <v>0</v>
      </c>
      <c r="M368">
        <f>IF($I368=0,IF($G368=0,1,0),0)</f>
        <v>0</v>
      </c>
      <c r="N368" s="8">
        <v>363</v>
      </c>
      <c r="O368">
        <v>0.4375</v>
      </c>
      <c r="P368" s="25">
        <v>0</v>
      </c>
      <c r="S368">
        <v>0</v>
      </c>
      <c r="T368">
        <v>1.3761000000000001E-2</v>
      </c>
      <c r="U368">
        <v>1</v>
      </c>
      <c r="V368">
        <v>0</v>
      </c>
      <c r="W368">
        <v>0</v>
      </c>
      <c r="X368">
        <v>0</v>
      </c>
      <c r="Y368">
        <v>1</v>
      </c>
      <c r="Z368">
        <v>0</v>
      </c>
      <c r="AA368">
        <v>1</v>
      </c>
      <c r="AB368">
        <v>0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</row>
    <row r="369" spans="1:55" ht="19" x14ac:dyDescent="0.25">
      <c r="A369" s="18" t="str">
        <f>LOOKUP(N369,Names!A:A,Names!B:B)</f>
        <v>O'Brien, Mr. Thomas</v>
      </c>
      <c r="B369" s="5" t="str">
        <f>INDEX(U$4:V$4,MATCH(1,U369:V369,0))</f>
        <v>Male</v>
      </c>
      <c r="C369" s="5" t="str">
        <f>INDEX(W$4:BC$4,MATCH(1,W369:BC369,0))</f>
        <v>3rd</v>
      </c>
      <c r="D369" s="5" t="str">
        <f>INDEX(Z$4:AB$4,MATCH(1,Z369:AB369,0))</f>
        <v>Queenstown</v>
      </c>
      <c r="E369" s="16" t="str">
        <f>INDEX(AD$4:BC$4,MATCH(1,AD369:BC369,0))</f>
        <v>T</v>
      </c>
      <c r="F369" s="11">
        <f>1-G369</f>
        <v>1</v>
      </c>
      <c r="G369" s="14">
        <v>0</v>
      </c>
      <c r="H369">
        <v>0</v>
      </c>
      <c r="I369">
        <v>1</v>
      </c>
      <c r="J369">
        <f>IF($I369,IF($G369,1,0),0)</f>
        <v>0</v>
      </c>
      <c r="K369">
        <f>IF($I369,IF($G369=0,1,0),0)</f>
        <v>1</v>
      </c>
      <c r="L369">
        <f>IF($I369=0,IF($G369,1,0),0)</f>
        <v>0</v>
      </c>
      <c r="M369">
        <f>IF($I369=0,IF($G369=0,1,0),0)</f>
        <v>0</v>
      </c>
      <c r="N369" s="8">
        <v>364</v>
      </c>
      <c r="O369">
        <v>0</v>
      </c>
      <c r="P369" s="25">
        <v>0.125</v>
      </c>
      <c r="S369">
        <v>0</v>
      </c>
      <c r="T369">
        <v>3.0254E-2</v>
      </c>
      <c r="U369">
        <v>1</v>
      </c>
      <c r="V369">
        <v>0</v>
      </c>
      <c r="W369">
        <v>0</v>
      </c>
      <c r="X369">
        <v>0</v>
      </c>
      <c r="Y369">
        <v>1</v>
      </c>
      <c r="Z369">
        <v>1</v>
      </c>
      <c r="AA369">
        <v>0</v>
      </c>
      <c r="AB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1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</row>
    <row r="370" spans="1:55" ht="19" x14ac:dyDescent="0.25">
      <c r="A370" s="18" t="str">
        <f>LOOKUP(N370,Names!A:A,Names!B:B)</f>
        <v>Adahl, Mr. Mauritz Nils Martin</v>
      </c>
      <c r="B370" s="5" t="str">
        <f>INDEX(U$4:V$4,MATCH(1,U370:V370,0))</f>
        <v>Male</v>
      </c>
      <c r="C370" s="5" t="str">
        <f>INDEX(W$4:BC$4,MATCH(1,W370:BC370,0))</f>
        <v>3rd</v>
      </c>
      <c r="D370" s="5" t="str">
        <f>INDEX(Z$4:AB$4,MATCH(1,Z370:AB370,0))</f>
        <v>Southhampton</v>
      </c>
      <c r="E370" s="16" t="str">
        <f>INDEX(AD$4:BC$4,MATCH(1,AD370:BC370,0))</f>
        <v>M</v>
      </c>
      <c r="F370" s="11">
        <f>1-G370</f>
        <v>1</v>
      </c>
      <c r="G370" s="14">
        <v>0</v>
      </c>
      <c r="H370">
        <v>0</v>
      </c>
      <c r="I370">
        <v>1</v>
      </c>
      <c r="J370">
        <f>IF($I370,IF($G370,1,0),0)</f>
        <v>0</v>
      </c>
      <c r="K370">
        <f>IF($I370,IF($G370=0,1,0),0)</f>
        <v>1</v>
      </c>
      <c r="L370">
        <f>IF($I370=0,IF($G370,1,0),0)</f>
        <v>0</v>
      </c>
      <c r="M370">
        <f>IF($I370=0,IF($G370=0,1,0),0)</f>
        <v>0</v>
      </c>
      <c r="N370" s="8">
        <v>365</v>
      </c>
      <c r="O370">
        <v>0.375</v>
      </c>
      <c r="P370" s="25">
        <v>0</v>
      </c>
      <c r="S370">
        <v>0</v>
      </c>
      <c r="T370">
        <v>1.4151E-2</v>
      </c>
      <c r="U370">
        <v>1</v>
      </c>
      <c r="V370">
        <v>0</v>
      </c>
      <c r="W370">
        <v>0</v>
      </c>
      <c r="X370">
        <v>0</v>
      </c>
      <c r="Y370">
        <v>1</v>
      </c>
      <c r="Z370">
        <v>0</v>
      </c>
      <c r="AA370">
        <v>1</v>
      </c>
      <c r="AB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1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</row>
    <row r="371" spans="1:55" ht="19" x14ac:dyDescent="0.25">
      <c r="A371" s="18" t="str">
        <f>LOOKUP(N371,Names!A:A,Names!B:B)</f>
        <v>Warren, Mrs. Frank Manley (Anna Sophia Atkinson)</v>
      </c>
      <c r="B371" s="5" t="str">
        <f>INDEX(U$4:V$4,MATCH(1,U371:V371,0))</f>
        <v>Female</v>
      </c>
      <c r="C371" s="5" t="str">
        <f>INDEX(W$4:BC$4,MATCH(1,W371:BC371,0))</f>
        <v>1st</v>
      </c>
      <c r="D371" s="5" t="str">
        <f>INDEX(Z$4:AB$4,MATCH(1,Z371:AB371,0))</f>
        <v>Cherbourg</v>
      </c>
      <c r="E371" s="16" t="str">
        <f>INDEX(AD$4:BC$4,MATCH(1,AD371:BC371,0))</f>
        <v>F</v>
      </c>
      <c r="F371" s="11">
        <f>1-G371</f>
        <v>0</v>
      </c>
      <c r="G371" s="14">
        <v>1</v>
      </c>
      <c r="H371">
        <v>1</v>
      </c>
      <c r="I371">
        <v>1</v>
      </c>
      <c r="J371">
        <f>IF($I371,IF($G371,1,0),0)</f>
        <v>1</v>
      </c>
      <c r="K371">
        <f>IF($I371,IF($G371=0,1,0),0)</f>
        <v>0</v>
      </c>
      <c r="L371">
        <f>IF($I371=0,IF($G371,1,0),0)</f>
        <v>0</v>
      </c>
      <c r="M371">
        <f>IF($I371=0,IF($G371=0,1,0),0)</f>
        <v>0</v>
      </c>
      <c r="N371" s="8">
        <v>366</v>
      </c>
      <c r="O371">
        <v>0.75</v>
      </c>
      <c r="P371" s="25">
        <v>0.125</v>
      </c>
      <c r="S371">
        <v>0</v>
      </c>
      <c r="T371">
        <v>0.14687800000000001</v>
      </c>
      <c r="U371">
        <v>0</v>
      </c>
      <c r="V371">
        <v>1</v>
      </c>
      <c r="W371">
        <v>1</v>
      </c>
      <c r="X371">
        <v>0</v>
      </c>
      <c r="Y371">
        <v>0</v>
      </c>
      <c r="Z371">
        <v>0</v>
      </c>
      <c r="AA371">
        <v>0</v>
      </c>
      <c r="AB371">
        <v>1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1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</row>
    <row r="372" spans="1:55" ht="19" x14ac:dyDescent="0.25">
      <c r="A372" s="18" t="str">
        <f>LOOKUP(N372,Names!A:A,Names!B:B)</f>
        <v>Moussa, Mrs. (Mantoura Boulos)</v>
      </c>
      <c r="B372" s="5" t="str">
        <f>INDEX(U$4:V$4,MATCH(1,U372:V372,0))</f>
        <v>Female</v>
      </c>
      <c r="C372" s="5" t="str">
        <f>INDEX(W$4:BC$4,MATCH(1,W372:BC372,0))</f>
        <v>3rd</v>
      </c>
      <c r="D372" s="5" t="str">
        <f>INDEX(Z$4:AB$4,MATCH(1,Z372:AB372,0))</f>
        <v>Cherbourg</v>
      </c>
      <c r="E372" s="16" t="str">
        <f>INDEX(AD$4:BC$4,MATCH(1,AD372:BC372,0))</f>
        <v>M</v>
      </c>
      <c r="F372" s="11">
        <f>1-G372</f>
        <v>0</v>
      </c>
      <c r="G372" s="14">
        <v>1</v>
      </c>
      <c r="H372">
        <v>1</v>
      </c>
      <c r="I372">
        <v>1</v>
      </c>
      <c r="J372">
        <f>IF($I372,IF($G372,1,0),0)</f>
        <v>1</v>
      </c>
      <c r="K372">
        <f>IF($I372,IF($G372=0,1,0),0)</f>
        <v>0</v>
      </c>
      <c r="L372">
        <f>IF($I372=0,IF($G372,1,0),0)</f>
        <v>0</v>
      </c>
      <c r="M372">
        <f>IF($I372=0,IF($G372=0,1,0),0)</f>
        <v>0</v>
      </c>
      <c r="N372" s="8">
        <v>367</v>
      </c>
      <c r="O372">
        <v>0</v>
      </c>
      <c r="P372" s="25">
        <v>0</v>
      </c>
      <c r="S372">
        <v>0</v>
      </c>
      <c r="T372">
        <v>1.4109999999999999E-2</v>
      </c>
      <c r="U372">
        <v>0</v>
      </c>
      <c r="V372">
        <v>1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1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1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</row>
    <row r="373" spans="1:55" ht="19" x14ac:dyDescent="0.25">
      <c r="A373" s="18" t="str">
        <f>LOOKUP(N373,Names!A:A,Names!B:B)</f>
        <v>Jermyn, Miss. Annie</v>
      </c>
      <c r="B373" s="5" t="str">
        <f>INDEX(U$4:V$4,MATCH(1,U373:V373,0))</f>
        <v>Female</v>
      </c>
      <c r="C373" s="5" t="str">
        <f>INDEX(W$4:BC$4,MATCH(1,W373:BC373,0))</f>
        <v>3rd</v>
      </c>
      <c r="D373" s="5" t="str">
        <f>INDEX(Z$4:AB$4,MATCH(1,Z373:AB373,0))</f>
        <v>Queenstown</v>
      </c>
      <c r="E373" s="16" t="str">
        <f>INDEX(AD$4:BC$4,MATCH(1,AD373:BC373,0))</f>
        <v>A</v>
      </c>
      <c r="F373" s="11">
        <f>1-G373</f>
        <v>0</v>
      </c>
      <c r="G373" s="14">
        <v>1</v>
      </c>
      <c r="H373">
        <v>1</v>
      </c>
      <c r="I373">
        <v>1</v>
      </c>
      <c r="J373">
        <f>IF($I373,IF($G373,1,0),0)</f>
        <v>1</v>
      </c>
      <c r="K373">
        <f>IF($I373,IF($G373=0,1,0),0)</f>
        <v>0</v>
      </c>
      <c r="L373">
        <f>IF($I373=0,IF($G373,1,0),0)</f>
        <v>0</v>
      </c>
      <c r="M373">
        <f>IF($I373=0,IF($G373=0,1,0),0)</f>
        <v>0</v>
      </c>
      <c r="N373" s="8">
        <v>368</v>
      </c>
      <c r="O373">
        <v>0</v>
      </c>
      <c r="P373" s="25">
        <v>0</v>
      </c>
      <c r="S373">
        <v>0</v>
      </c>
      <c r="T373">
        <v>1.5127E-2</v>
      </c>
      <c r="U373">
        <v>0</v>
      </c>
      <c r="V373">
        <v>1</v>
      </c>
      <c r="W373">
        <v>0</v>
      </c>
      <c r="X373">
        <v>0</v>
      </c>
      <c r="Y373">
        <v>1</v>
      </c>
      <c r="Z373">
        <v>1</v>
      </c>
      <c r="AA373">
        <v>0</v>
      </c>
      <c r="AB373">
        <v>0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</row>
    <row r="374" spans="1:55" ht="19" x14ac:dyDescent="0.25">
      <c r="A374" s="18" t="str">
        <f>LOOKUP(N374,Names!A:A,Names!B:B)</f>
        <v>Aubart, Mme. Leontine Pauline</v>
      </c>
      <c r="B374" s="5" t="str">
        <f>INDEX(U$4:V$4,MATCH(1,U374:V374,0))</f>
        <v>Female</v>
      </c>
      <c r="C374" s="5" t="str">
        <f>INDEX(W$4:BC$4,MATCH(1,W374:BC374,0))</f>
        <v>1st</v>
      </c>
      <c r="D374" s="5" t="str">
        <f>INDEX(Z$4:AB$4,MATCH(1,Z374:AB374,0))</f>
        <v>Cherbourg</v>
      </c>
      <c r="E374" s="16" t="str">
        <f>INDEX(AD$4:BC$4,MATCH(1,AD374:BC374,0))</f>
        <v>L</v>
      </c>
      <c r="F374" s="11">
        <f>1-G374</f>
        <v>0</v>
      </c>
      <c r="G374" s="14">
        <v>1</v>
      </c>
      <c r="H374">
        <v>1</v>
      </c>
      <c r="I374">
        <v>1</v>
      </c>
      <c r="J374">
        <f>IF($I374,IF($G374,1,0),0)</f>
        <v>1</v>
      </c>
      <c r="K374">
        <f>IF($I374,IF($G374=0,1,0),0)</f>
        <v>0</v>
      </c>
      <c r="L374">
        <f>IF($I374=0,IF($G374,1,0),0)</f>
        <v>0</v>
      </c>
      <c r="M374">
        <f>IF($I374=0,IF($G374=0,1,0),0)</f>
        <v>0</v>
      </c>
      <c r="N374" s="8">
        <v>369</v>
      </c>
      <c r="O374">
        <v>0.3</v>
      </c>
      <c r="P374" s="25">
        <v>0</v>
      </c>
      <c r="S374">
        <v>0</v>
      </c>
      <c r="T374">
        <v>0.135265</v>
      </c>
      <c r="U374">
        <v>0</v>
      </c>
      <c r="V374">
        <v>1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1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1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</row>
    <row r="375" spans="1:55" ht="19" x14ac:dyDescent="0.25">
      <c r="A375" s="18" t="str">
        <f>LOOKUP(N375,Names!A:A,Names!B:B)</f>
        <v>Harder, Mr. George Achilles</v>
      </c>
      <c r="B375" s="5" t="str">
        <f>INDEX(U$4:V$4,MATCH(1,U375:V375,0))</f>
        <v>Male</v>
      </c>
      <c r="C375" s="5" t="str">
        <f>INDEX(W$4:BC$4,MATCH(1,W375:BC375,0))</f>
        <v>1st</v>
      </c>
      <c r="D375" s="5" t="str">
        <f>INDEX(Z$4:AB$4,MATCH(1,Z375:AB375,0))</f>
        <v>Cherbourg</v>
      </c>
      <c r="E375" s="16" t="str">
        <f>INDEX(AD$4:BC$4,MATCH(1,AD375:BC375,0))</f>
        <v>G</v>
      </c>
      <c r="F375" s="11">
        <f>1-G375</f>
        <v>0</v>
      </c>
      <c r="G375" s="14">
        <v>1</v>
      </c>
      <c r="H375">
        <v>0</v>
      </c>
      <c r="I375">
        <v>0</v>
      </c>
      <c r="J375">
        <f>IF($I375,IF($G375,1,0),0)</f>
        <v>0</v>
      </c>
      <c r="K375">
        <f>IF($I375,IF($G375=0,1,0),0)</f>
        <v>0</v>
      </c>
      <c r="L375">
        <f>IF($I375=0,IF($G375,1,0),0)</f>
        <v>1</v>
      </c>
      <c r="M375">
        <f>IF($I375=0,IF($G375=0,1,0),0)</f>
        <v>0</v>
      </c>
      <c r="N375" s="8">
        <v>370</v>
      </c>
      <c r="O375">
        <v>0.3125</v>
      </c>
      <c r="P375" s="25">
        <v>0.125</v>
      </c>
      <c r="S375">
        <v>0</v>
      </c>
      <c r="T375">
        <v>0.10821500000000001</v>
      </c>
      <c r="U375">
        <v>1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1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1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</row>
    <row r="376" spans="1:55" ht="19" x14ac:dyDescent="0.25">
      <c r="A376" s="18" t="str">
        <f>LOOKUP(N376,Names!A:A,Names!B:B)</f>
        <v>Wiklund, Mr. Jakob Alfred</v>
      </c>
      <c r="B376" s="5" t="str">
        <f>INDEX(U$4:V$4,MATCH(1,U376:V376,0))</f>
        <v>Male</v>
      </c>
      <c r="C376" s="5" t="str">
        <f>INDEX(W$4:BC$4,MATCH(1,W376:BC376,0))</f>
        <v>3rd</v>
      </c>
      <c r="D376" s="5" t="str">
        <f>INDEX(Z$4:AB$4,MATCH(1,Z376:AB376,0))</f>
        <v>Southhampton</v>
      </c>
      <c r="E376" s="16" t="str">
        <f>INDEX(AD$4:BC$4,MATCH(1,AD376:BC376,0))</f>
        <v>J</v>
      </c>
      <c r="F376" s="11">
        <f>1-G376</f>
        <v>1</v>
      </c>
      <c r="G376" s="14">
        <v>0</v>
      </c>
      <c r="H376">
        <v>0</v>
      </c>
      <c r="I376">
        <v>1</v>
      </c>
      <c r="J376">
        <f>IF($I376,IF($G376,1,0),0)</f>
        <v>0</v>
      </c>
      <c r="K376">
        <f>IF($I376,IF($G376=0,1,0),0)</f>
        <v>1</v>
      </c>
      <c r="L376">
        <f>IF($I376=0,IF($G376,1,0),0)</f>
        <v>0</v>
      </c>
      <c r="M376">
        <f>IF($I376=0,IF($G376=0,1,0),0)</f>
        <v>0</v>
      </c>
      <c r="N376" s="8">
        <v>371</v>
      </c>
      <c r="O376">
        <v>0.22500000000000001</v>
      </c>
      <c r="P376" s="25">
        <v>0.125</v>
      </c>
      <c r="S376">
        <v>0</v>
      </c>
      <c r="T376">
        <v>1.2678999999999999E-2</v>
      </c>
      <c r="U376">
        <v>1</v>
      </c>
      <c r="V376">
        <v>0</v>
      </c>
      <c r="W376">
        <v>0</v>
      </c>
      <c r="X376">
        <v>0</v>
      </c>
      <c r="Y376">
        <v>1</v>
      </c>
      <c r="Z376">
        <v>0</v>
      </c>
      <c r="AA376">
        <v>1</v>
      </c>
      <c r="AB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1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</row>
    <row r="377" spans="1:55" ht="19" x14ac:dyDescent="0.25">
      <c r="A377" s="18" t="str">
        <f>LOOKUP(N377,Names!A:A,Names!B:B)</f>
        <v>Beavan, Mr. William Thomas</v>
      </c>
      <c r="B377" s="5" t="str">
        <f>INDEX(U$4:V$4,MATCH(1,U377:V377,0))</f>
        <v>Male</v>
      </c>
      <c r="C377" s="5" t="str">
        <f>INDEX(W$4:BC$4,MATCH(1,W377:BC377,0))</f>
        <v>3rd</v>
      </c>
      <c r="D377" s="5" t="str">
        <f>INDEX(Z$4:AB$4,MATCH(1,Z377:AB377,0))</f>
        <v>Southhampton</v>
      </c>
      <c r="E377" s="16" t="str">
        <f>INDEX(AD$4:BC$4,MATCH(1,AD377:BC377,0))</f>
        <v>W</v>
      </c>
      <c r="F377" s="11">
        <f>1-G377</f>
        <v>1</v>
      </c>
      <c r="G377" s="14">
        <v>0</v>
      </c>
      <c r="H377">
        <v>0</v>
      </c>
      <c r="I377">
        <v>1</v>
      </c>
      <c r="J377">
        <f>IF($I377,IF($G377,1,0),0)</f>
        <v>0</v>
      </c>
      <c r="K377">
        <f>IF($I377,IF($G377=0,1,0),0)</f>
        <v>1</v>
      </c>
      <c r="L377">
        <f>IF($I377=0,IF($G377,1,0),0)</f>
        <v>0</v>
      </c>
      <c r="M377">
        <f>IF($I377=0,IF($G377=0,1,0),0)</f>
        <v>0</v>
      </c>
      <c r="N377" s="8">
        <v>372</v>
      </c>
      <c r="O377">
        <v>0.23749999999999999</v>
      </c>
      <c r="P377" s="25">
        <v>0</v>
      </c>
      <c r="S377">
        <v>0</v>
      </c>
      <c r="T377">
        <v>1.5713000000000001E-2</v>
      </c>
      <c r="U377">
        <v>1</v>
      </c>
      <c r="V377">
        <v>0</v>
      </c>
      <c r="W377">
        <v>0</v>
      </c>
      <c r="X377">
        <v>0</v>
      </c>
      <c r="Y377">
        <v>1</v>
      </c>
      <c r="Z377">
        <v>0</v>
      </c>
      <c r="AA377">
        <v>1</v>
      </c>
      <c r="AB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1</v>
      </c>
      <c r="BA377">
        <v>0</v>
      </c>
      <c r="BB377">
        <v>0</v>
      </c>
      <c r="BC377">
        <v>0</v>
      </c>
    </row>
    <row r="378" spans="1:55" ht="19" x14ac:dyDescent="0.25">
      <c r="A378" s="18" t="str">
        <f>LOOKUP(N378,Names!A:A,Names!B:B)</f>
        <v>Ringhini, Mr. Sante</v>
      </c>
      <c r="B378" s="5" t="str">
        <f>INDEX(U$4:V$4,MATCH(1,U378:V378,0))</f>
        <v>Male</v>
      </c>
      <c r="C378" s="5" t="str">
        <f>INDEX(W$4:BC$4,MATCH(1,W378:BC378,0))</f>
        <v>1st</v>
      </c>
      <c r="D378" s="5" t="str">
        <f>INDEX(Z$4:AB$4,MATCH(1,Z378:AB378,0))</f>
        <v>Cherbourg</v>
      </c>
      <c r="E378" s="16" t="str">
        <f>INDEX(AD$4:BC$4,MATCH(1,AD378:BC378,0))</f>
        <v>S</v>
      </c>
      <c r="F378" s="11">
        <f>1-G378</f>
        <v>1</v>
      </c>
      <c r="G378" s="14">
        <v>0</v>
      </c>
      <c r="H378">
        <v>0</v>
      </c>
      <c r="I378">
        <v>1</v>
      </c>
      <c r="J378">
        <f>IF($I378,IF($G378,1,0),0)</f>
        <v>0</v>
      </c>
      <c r="K378">
        <f>IF($I378,IF($G378=0,1,0),0)</f>
        <v>1</v>
      </c>
      <c r="L378">
        <f>IF($I378=0,IF($G378,1,0),0)</f>
        <v>0</v>
      </c>
      <c r="M378">
        <f>IF($I378=0,IF($G378=0,1,0),0)</f>
        <v>0</v>
      </c>
      <c r="N378" s="8">
        <v>373</v>
      </c>
      <c r="O378">
        <v>0.27500000000000002</v>
      </c>
      <c r="P378" s="25">
        <v>0</v>
      </c>
      <c r="S378">
        <v>0</v>
      </c>
      <c r="T378">
        <v>0.264739</v>
      </c>
      <c r="U378">
        <v>1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1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1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</row>
    <row r="379" spans="1:55" ht="19" x14ac:dyDescent="0.25">
      <c r="A379" s="18" t="str">
        <f>LOOKUP(N379,Names!A:A,Names!B:B)</f>
        <v>Palsson, Miss. Stina Viola</v>
      </c>
      <c r="B379" s="5" t="str">
        <f>INDEX(U$4:V$4,MATCH(1,U379:V379,0))</f>
        <v>Female</v>
      </c>
      <c r="C379" s="5" t="str">
        <f>INDEX(W$4:BC$4,MATCH(1,W379:BC379,0))</f>
        <v>3rd</v>
      </c>
      <c r="D379" s="5" t="str">
        <f>INDEX(Z$4:AB$4,MATCH(1,Z379:AB379,0))</f>
        <v>Southhampton</v>
      </c>
      <c r="E379" s="16" t="str">
        <f>INDEX(AD$4:BC$4,MATCH(1,AD379:BC379,0))</f>
        <v>S</v>
      </c>
      <c r="F379" s="11">
        <f>1-G379</f>
        <v>1</v>
      </c>
      <c r="G379" s="14">
        <v>0</v>
      </c>
      <c r="H379">
        <v>0</v>
      </c>
      <c r="I379">
        <v>1</v>
      </c>
      <c r="J379">
        <f>IF($I379,IF($G379,1,0),0)</f>
        <v>0</v>
      </c>
      <c r="K379">
        <f>IF($I379,IF($G379=0,1,0),0)</f>
        <v>1</v>
      </c>
      <c r="L379">
        <f>IF($I379=0,IF($G379,1,0),0)</f>
        <v>0</v>
      </c>
      <c r="M379">
        <f>IF($I379=0,IF($G379=0,1,0),0)</f>
        <v>0</v>
      </c>
      <c r="N379" s="8">
        <v>374</v>
      </c>
      <c r="O379">
        <v>3.7499999999999999E-2</v>
      </c>
      <c r="P379" s="25">
        <v>0.375</v>
      </c>
      <c r="S379">
        <v>0.16666700000000001</v>
      </c>
      <c r="T379">
        <v>4.1135999999999999E-2</v>
      </c>
      <c r="U379">
        <v>0</v>
      </c>
      <c r="V379">
        <v>1</v>
      </c>
      <c r="W379">
        <v>0</v>
      </c>
      <c r="X379">
        <v>0</v>
      </c>
      <c r="Y379">
        <v>1</v>
      </c>
      <c r="Z379">
        <v>0</v>
      </c>
      <c r="AA379">
        <v>1</v>
      </c>
      <c r="AB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1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</row>
    <row r="380" spans="1:55" ht="19" x14ac:dyDescent="0.25">
      <c r="A380" s="18" t="str">
        <f>LOOKUP(N380,Names!A:A,Names!B:B)</f>
        <v>Meyer, Mrs. Edgar Joseph (Leila Saks)</v>
      </c>
      <c r="B380" s="5" t="str">
        <f>INDEX(U$4:V$4,MATCH(1,U380:V380,0))</f>
        <v>Female</v>
      </c>
      <c r="C380" s="5" t="str">
        <f>INDEX(W$4:BC$4,MATCH(1,W380:BC380,0))</f>
        <v>1st</v>
      </c>
      <c r="D380" s="5" t="str">
        <f>INDEX(Z$4:AB$4,MATCH(1,Z380:AB380,0))</f>
        <v>Cherbourg</v>
      </c>
      <c r="E380" s="16" t="str">
        <f>INDEX(AD$4:BC$4,MATCH(1,AD380:BC380,0))</f>
        <v>E</v>
      </c>
      <c r="F380" s="11">
        <f>1-G380</f>
        <v>0</v>
      </c>
      <c r="G380" s="14">
        <v>1</v>
      </c>
      <c r="H380">
        <v>1</v>
      </c>
      <c r="I380">
        <v>1</v>
      </c>
      <c r="J380">
        <f>IF($I380,IF($G380,1,0),0)</f>
        <v>1</v>
      </c>
      <c r="K380">
        <f>IF($I380,IF($G380=0,1,0),0)</f>
        <v>0</v>
      </c>
      <c r="L380">
        <f>IF($I380=0,IF($G380,1,0),0)</f>
        <v>0</v>
      </c>
      <c r="M380">
        <f>IF($I380=0,IF($G380=0,1,0),0)</f>
        <v>0</v>
      </c>
      <c r="N380" s="8">
        <v>375</v>
      </c>
      <c r="O380">
        <v>0</v>
      </c>
      <c r="P380" s="25">
        <v>0.125</v>
      </c>
      <c r="S380">
        <v>0</v>
      </c>
      <c r="T380">
        <v>0.160387</v>
      </c>
      <c r="U380">
        <v>0</v>
      </c>
      <c r="V380">
        <v>1</v>
      </c>
      <c r="W380">
        <v>1</v>
      </c>
      <c r="X380">
        <v>0</v>
      </c>
      <c r="Y380">
        <v>0</v>
      </c>
      <c r="Z380">
        <v>0</v>
      </c>
      <c r="AA380">
        <v>0</v>
      </c>
      <c r="AB380">
        <v>1</v>
      </c>
      <c r="AD380">
        <v>0</v>
      </c>
      <c r="AE380">
        <v>0</v>
      </c>
      <c r="AF380">
        <v>0</v>
      </c>
      <c r="AG380">
        <v>0</v>
      </c>
      <c r="AH380">
        <v>1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</row>
    <row r="381" spans="1:55" ht="19" x14ac:dyDescent="0.25">
      <c r="A381" s="18" t="str">
        <f>LOOKUP(N381,Names!A:A,Names!B:B)</f>
        <v>Landergren, Miss. Aurora Adelia</v>
      </c>
      <c r="B381" s="5" t="str">
        <f>INDEX(U$4:V$4,MATCH(1,U381:V381,0))</f>
        <v>Female</v>
      </c>
      <c r="C381" s="5" t="str">
        <f>INDEX(W$4:BC$4,MATCH(1,W381:BC381,0))</f>
        <v>3rd</v>
      </c>
      <c r="D381" s="5" t="str">
        <f>INDEX(Z$4:AB$4,MATCH(1,Z381:AB381,0))</f>
        <v>Southhampton</v>
      </c>
      <c r="E381" s="16" t="str">
        <f>INDEX(AD$4:BC$4,MATCH(1,AD381:BC381,0))</f>
        <v>A</v>
      </c>
      <c r="F381" s="11">
        <f>1-G381</f>
        <v>0</v>
      </c>
      <c r="G381" s="14">
        <v>1</v>
      </c>
      <c r="H381">
        <v>0</v>
      </c>
      <c r="I381">
        <v>0</v>
      </c>
      <c r="J381">
        <f>IF($I381,IF($G381,1,0),0)</f>
        <v>0</v>
      </c>
      <c r="K381">
        <f>IF($I381,IF($G381=0,1,0),0)</f>
        <v>0</v>
      </c>
      <c r="L381">
        <f>IF($I381=0,IF($G381,1,0),0)</f>
        <v>1</v>
      </c>
      <c r="M381">
        <f>IF($I381=0,IF($G381=0,1,0),0)</f>
        <v>0</v>
      </c>
      <c r="N381" s="8">
        <v>376</v>
      </c>
      <c r="O381">
        <v>0.27500000000000002</v>
      </c>
      <c r="P381" s="25">
        <v>0</v>
      </c>
      <c r="S381">
        <v>0</v>
      </c>
      <c r="T381">
        <v>1.4151E-2</v>
      </c>
      <c r="U381">
        <v>0</v>
      </c>
      <c r="V381">
        <v>1</v>
      </c>
      <c r="W381">
        <v>0</v>
      </c>
      <c r="X381">
        <v>0</v>
      </c>
      <c r="Y381">
        <v>1</v>
      </c>
      <c r="Z381">
        <v>0</v>
      </c>
      <c r="AA381">
        <v>1</v>
      </c>
      <c r="AB381">
        <v>0</v>
      </c>
      <c r="AD381">
        <v>1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</row>
    <row r="382" spans="1:55" ht="19" x14ac:dyDescent="0.25">
      <c r="A382" s="18" t="str">
        <f>LOOKUP(N382,Names!A:A,Names!B:B)</f>
        <v>Widener, Mr. Harry Elkins</v>
      </c>
      <c r="B382" s="5" t="str">
        <f>INDEX(U$4:V$4,MATCH(1,U382:V382,0))</f>
        <v>Male</v>
      </c>
      <c r="C382" s="5" t="str">
        <f>INDEX(W$4:BC$4,MATCH(1,W382:BC382,0))</f>
        <v>1st</v>
      </c>
      <c r="D382" s="5" t="str">
        <f>INDEX(Z$4:AB$4,MATCH(1,Z382:AB382,0))</f>
        <v>Cherbourg</v>
      </c>
      <c r="E382" s="16" t="str">
        <f>INDEX(AD$4:BC$4,MATCH(1,AD382:BC382,0))</f>
        <v>H</v>
      </c>
      <c r="F382" s="11">
        <f>1-G382</f>
        <v>1</v>
      </c>
      <c r="G382" s="14">
        <v>0</v>
      </c>
      <c r="H382">
        <v>1</v>
      </c>
      <c r="I382">
        <v>0</v>
      </c>
      <c r="J382">
        <f>IF($I382,IF($G382,1,0),0)</f>
        <v>0</v>
      </c>
      <c r="K382">
        <f>IF($I382,IF($G382=0,1,0),0)</f>
        <v>0</v>
      </c>
      <c r="L382">
        <f>IF($I382=0,IF($G382,1,0),0)</f>
        <v>0</v>
      </c>
      <c r="M382">
        <f>IF($I382=0,IF($G382=0,1,0),0)</f>
        <v>1</v>
      </c>
      <c r="N382" s="8">
        <v>377</v>
      </c>
      <c r="O382">
        <v>0.33750000000000002</v>
      </c>
      <c r="P382" s="25">
        <v>0</v>
      </c>
      <c r="S382">
        <v>0.33333299999999999</v>
      </c>
      <c r="T382">
        <v>0.41282099999999999</v>
      </c>
      <c r="U382">
        <v>1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1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</row>
    <row r="383" spans="1:55" ht="19" x14ac:dyDescent="0.25">
      <c r="A383" s="18" t="str">
        <f>LOOKUP(N383,Names!A:A,Names!B:B)</f>
        <v>Betros, Mr. Tannous</v>
      </c>
      <c r="B383" s="5" t="str">
        <f>INDEX(U$4:V$4,MATCH(1,U383:V383,0))</f>
        <v>Male</v>
      </c>
      <c r="C383" s="5" t="str">
        <f>INDEX(W$4:BC$4,MATCH(1,W383:BC383,0))</f>
        <v>3rd</v>
      </c>
      <c r="D383" s="5" t="str">
        <f>INDEX(Z$4:AB$4,MATCH(1,Z383:AB383,0))</f>
        <v>Cherbourg</v>
      </c>
      <c r="E383" s="16" t="str">
        <f>INDEX(AD$4:BC$4,MATCH(1,AD383:BC383,0))</f>
        <v>T</v>
      </c>
      <c r="F383" s="11">
        <f>1-G383</f>
        <v>1</v>
      </c>
      <c r="G383" s="14">
        <v>0</v>
      </c>
      <c r="H383">
        <v>0</v>
      </c>
      <c r="I383">
        <v>1</v>
      </c>
      <c r="J383">
        <f>IF($I383,IF($G383,1,0),0)</f>
        <v>0</v>
      </c>
      <c r="K383">
        <f>IF($I383,IF($G383=0,1,0),0)</f>
        <v>1</v>
      </c>
      <c r="L383">
        <f>IF($I383=0,IF($G383,1,0),0)</f>
        <v>0</v>
      </c>
      <c r="M383">
        <f>IF($I383=0,IF($G383=0,1,0),0)</f>
        <v>0</v>
      </c>
      <c r="N383" s="8">
        <v>378</v>
      </c>
      <c r="O383">
        <v>0.25</v>
      </c>
      <c r="P383" s="25">
        <v>0</v>
      </c>
      <c r="S383">
        <v>0</v>
      </c>
      <c r="T383">
        <v>7.8320000000000004E-3</v>
      </c>
      <c r="U383">
        <v>1</v>
      </c>
      <c r="V383">
        <v>0</v>
      </c>
      <c r="W383">
        <v>0</v>
      </c>
      <c r="X383">
        <v>0</v>
      </c>
      <c r="Y383">
        <v>1</v>
      </c>
      <c r="Z383">
        <v>0</v>
      </c>
      <c r="AA383">
        <v>0</v>
      </c>
      <c r="AB383">
        <v>1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1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</row>
    <row r="384" spans="1:55" ht="19" x14ac:dyDescent="0.25">
      <c r="A384" s="18" t="str">
        <f>LOOKUP(N384,Names!A:A,Names!B:B)</f>
        <v>Gustafsson, Mr. Karl Gideon</v>
      </c>
      <c r="B384" s="5" t="str">
        <f>INDEX(U$4:V$4,MATCH(1,U384:V384,0))</f>
        <v>Male</v>
      </c>
      <c r="C384" s="5" t="str">
        <f>INDEX(W$4:BC$4,MATCH(1,W384:BC384,0))</f>
        <v>3rd</v>
      </c>
      <c r="D384" s="5" t="str">
        <f>INDEX(Z$4:AB$4,MATCH(1,Z384:AB384,0))</f>
        <v>Southhampton</v>
      </c>
      <c r="E384" s="16" t="str">
        <f>INDEX(AD$4:BC$4,MATCH(1,AD384:BC384,0))</f>
        <v>K</v>
      </c>
      <c r="F384" s="11">
        <f>1-G384</f>
        <v>1</v>
      </c>
      <c r="G384" s="14">
        <v>0</v>
      </c>
      <c r="H384">
        <v>0</v>
      </c>
      <c r="I384">
        <v>1</v>
      </c>
      <c r="J384">
        <f>IF($I384,IF($G384,1,0),0)</f>
        <v>0</v>
      </c>
      <c r="K384">
        <f>IF($I384,IF($G384=0,1,0),0)</f>
        <v>1</v>
      </c>
      <c r="L384">
        <f>IF($I384=0,IF($G384,1,0),0)</f>
        <v>0</v>
      </c>
      <c r="M384">
        <f>IF($I384=0,IF($G384=0,1,0),0)</f>
        <v>0</v>
      </c>
      <c r="N384" s="8">
        <v>379</v>
      </c>
      <c r="O384">
        <v>0.23749999999999999</v>
      </c>
      <c r="P384" s="25">
        <v>0</v>
      </c>
      <c r="S384">
        <v>0</v>
      </c>
      <c r="T384">
        <v>1.5176E-2</v>
      </c>
      <c r="U384">
        <v>1</v>
      </c>
      <c r="V384">
        <v>0</v>
      </c>
      <c r="W384">
        <v>0</v>
      </c>
      <c r="X384">
        <v>0</v>
      </c>
      <c r="Y384">
        <v>1</v>
      </c>
      <c r="Z384">
        <v>0</v>
      </c>
      <c r="AA384">
        <v>1</v>
      </c>
      <c r="AB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</row>
    <row r="385" spans="1:55" ht="19" x14ac:dyDescent="0.25">
      <c r="A385" s="18" t="str">
        <f>LOOKUP(N385,Names!A:A,Names!B:B)</f>
        <v>Bidois, Miss. Rosalie</v>
      </c>
      <c r="B385" s="5" t="str">
        <f>INDEX(U$4:V$4,MATCH(1,U385:V385,0))</f>
        <v>Female</v>
      </c>
      <c r="C385" s="5" t="str">
        <f>INDEX(W$4:BC$4,MATCH(1,W385:BC385,0))</f>
        <v>1st</v>
      </c>
      <c r="D385" s="5" t="str">
        <f>INDEX(Z$4:AB$4,MATCH(1,Z385:AB385,0))</f>
        <v>Cherbourg</v>
      </c>
      <c r="E385" s="16" t="str">
        <f>INDEX(AD$4:BC$4,MATCH(1,AD385:BC385,0))</f>
        <v>R</v>
      </c>
      <c r="F385" s="11">
        <f>1-G385</f>
        <v>0</v>
      </c>
      <c r="G385" s="14">
        <v>1</v>
      </c>
      <c r="H385">
        <v>1</v>
      </c>
      <c r="I385">
        <v>1</v>
      </c>
      <c r="J385">
        <f>IF($I385,IF($G385,1,0),0)</f>
        <v>1</v>
      </c>
      <c r="K385">
        <f>IF($I385,IF($G385=0,1,0),0)</f>
        <v>0</v>
      </c>
      <c r="L385">
        <f>IF($I385=0,IF($G385,1,0),0)</f>
        <v>0</v>
      </c>
      <c r="M385">
        <f>IF($I385=0,IF($G385=0,1,0),0)</f>
        <v>0</v>
      </c>
      <c r="N385" s="8">
        <v>380</v>
      </c>
      <c r="O385">
        <v>0.52500000000000002</v>
      </c>
      <c r="P385" s="25">
        <v>0</v>
      </c>
      <c r="S385">
        <v>0</v>
      </c>
      <c r="T385">
        <v>0.44409900000000002</v>
      </c>
      <c r="U385">
        <v>0</v>
      </c>
      <c r="V385">
        <v>1</v>
      </c>
      <c r="W385">
        <v>1</v>
      </c>
      <c r="X385">
        <v>0</v>
      </c>
      <c r="Y385">
        <v>0</v>
      </c>
      <c r="Z385">
        <v>0</v>
      </c>
      <c r="AA385">
        <v>0</v>
      </c>
      <c r="AB385">
        <v>1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1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</row>
    <row r="386" spans="1:55" ht="19" x14ac:dyDescent="0.25">
      <c r="A386" s="18" t="str">
        <f>LOOKUP(N386,Names!A:A,Names!B:B)</f>
        <v>Nakid, Miss. Maria ("Mary")</v>
      </c>
      <c r="B386" s="5" t="str">
        <f>INDEX(U$4:V$4,MATCH(1,U386:V386,0))</f>
        <v>Female</v>
      </c>
      <c r="C386" s="5" t="str">
        <f>INDEX(W$4:BC$4,MATCH(1,W386:BC386,0))</f>
        <v>3rd</v>
      </c>
      <c r="D386" s="5" t="str">
        <f>INDEX(Z$4:AB$4,MATCH(1,Z386:AB386,0))</f>
        <v>Cherbourg</v>
      </c>
      <c r="E386" s="16" t="str">
        <f>INDEX(AD$4:BC$4,MATCH(1,AD386:BC386,0))</f>
        <v>M</v>
      </c>
      <c r="F386" s="11">
        <f>1-G386</f>
        <v>0</v>
      </c>
      <c r="G386" s="14">
        <v>1</v>
      </c>
      <c r="H386">
        <v>1</v>
      </c>
      <c r="I386">
        <v>1</v>
      </c>
      <c r="J386">
        <f>IF($I386,IF($G386,1,0),0)</f>
        <v>1</v>
      </c>
      <c r="K386">
        <f>IF($I386,IF($G386=0,1,0),0)</f>
        <v>0</v>
      </c>
      <c r="L386">
        <f>IF($I386=0,IF($G386,1,0),0)</f>
        <v>0</v>
      </c>
      <c r="M386">
        <f>IF($I386=0,IF($G386=0,1,0),0)</f>
        <v>0</v>
      </c>
      <c r="N386" s="8">
        <v>381</v>
      </c>
      <c r="O386">
        <v>1.2500000000000001E-2</v>
      </c>
      <c r="P386" s="25">
        <v>0</v>
      </c>
      <c r="S386">
        <v>0.33333299999999999</v>
      </c>
      <c r="T386">
        <v>3.0726E-2</v>
      </c>
      <c r="U386">
        <v>0</v>
      </c>
      <c r="V386">
        <v>1</v>
      </c>
      <c r="W386">
        <v>0</v>
      </c>
      <c r="X386">
        <v>0</v>
      </c>
      <c r="Y386">
        <v>1</v>
      </c>
      <c r="Z386">
        <v>0</v>
      </c>
      <c r="AA386">
        <v>0</v>
      </c>
      <c r="AB386">
        <v>1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1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</row>
    <row r="387" spans="1:55" ht="19" x14ac:dyDescent="0.25">
      <c r="A387" s="18" t="str">
        <f>LOOKUP(N387,Names!A:A,Names!B:B)</f>
        <v>Tikkanen, Mr. Juho</v>
      </c>
      <c r="B387" s="5" t="str">
        <f>INDEX(U$4:V$4,MATCH(1,U387:V387,0))</f>
        <v>Male</v>
      </c>
      <c r="C387" s="5" t="str">
        <f>INDEX(W$4:BC$4,MATCH(1,W387:BC387,0))</f>
        <v>3rd</v>
      </c>
      <c r="D387" s="5" t="str">
        <f>INDEX(Z$4:AB$4,MATCH(1,Z387:AB387,0))</f>
        <v>Southhampton</v>
      </c>
      <c r="E387" s="16" t="str">
        <f>INDEX(AD$4:BC$4,MATCH(1,AD387:BC387,0))</f>
        <v>J</v>
      </c>
      <c r="F387" s="11">
        <f>1-G387</f>
        <v>1</v>
      </c>
      <c r="G387" s="14">
        <v>0</v>
      </c>
      <c r="H387">
        <v>0</v>
      </c>
      <c r="I387">
        <v>1</v>
      </c>
      <c r="J387">
        <f>IF($I387,IF($G387,1,0),0)</f>
        <v>0</v>
      </c>
      <c r="K387">
        <f>IF($I387,IF($G387=0,1,0),0)</f>
        <v>1</v>
      </c>
      <c r="L387">
        <f>IF($I387=0,IF($G387,1,0),0)</f>
        <v>0</v>
      </c>
      <c r="M387">
        <f>IF($I387=0,IF($G387=0,1,0),0)</f>
        <v>0</v>
      </c>
      <c r="N387" s="8">
        <v>382</v>
      </c>
      <c r="O387">
        <v>0.4</v>
      </c>
      <c r="P387" s="25">
        <v>0</v>
      </c>
      <c r="S387">
        <v>0</v>
      </c>
      <c r="T387">
        <v>1.5469E-2</v>
      </c>
      <c r="U387">
        <v>1</v>
      </c>
      <c r="V387">
        <v>0</v>
      </c>
      <c r="W387">
        <v>0</v>
      </c>
      <c r="X387">
        <v>0</v>
      </c>
      <c r="Y387">
        <v>1</v>
      </c>
      <c r="Z387">
        <v>0</v>
      </c>
      <c r="AA387">
        <v>1</v>
      </c>
      <c r="AB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</row>
    <row r="388" spans="1:55" ht="19" x14ac:dyDescent="0.25">
      <c r="A388" s="18" t="str">
        <f>LOOKUP(N388,Names!A:A,Names!B:B)</f>
        <v>Holverson, Mrs. Alexander Oskar (Mary Aline To...</v>
      </c>
      <c r="B388" s="5" t="str">
        <f>INDEX(U$4:V$4,MATCH(1,U388:V388,0))</f>
        <v>Female</v>
      </c>
      <c r="C388" s="5" t="str">
        <f>INDEX(W$4:BC$4,MATCH(1,W388:BC388,0))</f>
        <v>1st</v>
      </c>
      <c r="D388" s="5" t="str">
        <f>INDEX(Z$4:AB$4,MATCH(1,Z388:AB388,0))</f>
        <v>Southhampton</v>
      </c>
      <c r="E388" s="16" t="str">
        <f>INDEX(AD$4:BC$4,MATCH(1,AD388:BC388,0))</f>
        <v>A</v>
      </c>
      <c r="F388" s="11">
        <f>1-G388</f>
        <v>0</v>
      </c>
      <c r="G388" s="14">
        <v>1</v>
      </c>
      <c r="H388">
        <v>1</v>
      </c>
      <c r="I388">
        <v>1</v>
      </c>
      <c r="J388">
        <f>IF($I388,IF($G388,1,0),0)</f>
        <v>1</v>
      </c>
      <c r="K388">
        <f>IF($I388,IF($G388=0,1,0),0)</f>
        <v>0</v>
      </c>
      <c r="L388">
        <f>IF($I388=0,IF($G388,1,0),0)</f>
        <v>0</v>
      </c>
      <c r="M388">
        <f>IF($I388=0,IF($G388=0,1,0),0)</f>
        <v>0</v>
      </c>
      <c r="N388" s="8">
        <v>383</v>
      </c>
      <c r="O388">
        <v>0.4375</v>
      </c>
      <c r="P388" s="25">
        <v>0.125</v>
      </c>
      <c r="S388">
        <v>0</v>
      </c>
      <c r="T388">
        <v>0.101497</v>
      </c>
      <c r="U388">
        <v>0</v>
      </c>
      <c r="V388">
        <v>1</v>
      </c>
      <c r="W388">
        <v>1</v>
      </c>
      <c r="X388">
        <v>0</v>
      </c>
      <c r="Y388">
        <v>0</v>
      </c>
      <c r="Z388">
        <v>0</v>
      </c>
      <c r="AA388">
        <v>1</v>
      </c>
      <c r="AB388">
        <v>0</v>
      </c>
      <c r="AD388">
        <v>1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</row>
    <row r="389" spans="1:55" ht="19" x14ac:dyDescent="0.25">
      <c r="A389" s="18" t="str">
        <f>LOOKUP(N389,Names!A:A,Names!B:B)</f>
        <v>Plotcharsky, Mr. Vasil</v>
      </c>
      <c r="B389" s="5" t="str">
        <f>INDEX(U$4:V$4,MATCH(1,U389:V389,0))</f>
        <v>Male</v>
      </c>
      <c r="C389" s="5" t="str">
        <f>INDEX(W$4:BC$4,MATCH(1,W389:BC389,0))</f>
        <v>3rd</v>
      </c>
      <c r="D389" s="5" t="str">
        <f>INDEX(Z$4:AB$4,MATCH(1,Z389:AB389,0))</f>
        <v>Southhampton</v>
      </c>
      <c r="E389" s="16" t="str">
        <f>INDEX(AD$4:BC$4,MATCH(1,AD389:BC389,0))</f>
        <v>V</v>
      </c>
      <c r="F389" s="11">
        <f>1-G389</f>
        <v>1</v>
      </c>
      <c r="G389" s="14">
        <v>0</v>
      </c>
      <c r="H389">
        <v>0</v>
      </c>
      <c r="I389">
        <v>1</v>
      </c>
      <c r="J389">
        <f>IF($I389,IF($G389,1,0),0)</f>
        <v>0</v>
      </c>
      <c r="K389">
        <f>IF($I389,IF($G389=0,1,0),0)</f>
        <v>1</v>
      </c>
      <c r="L389">
        <f>IF($I389=0,IF($G389,1,0),0)</f>
        <v>0</v>
      </c>
      <c r="M389">
        <f>IF($I389=0,IF($G389=0,1,0),0)</f>
        <v>0</v>
      </c>
      <c r="N389" s="8">
        <v>384</v>
      </c>
      <c r="O389">
        <v>0</v>
      </c>
      <c r="P389" s="25">
        <v>0</v>
      </c>
      <c r="S389">
        <v>0</v>
      </c>
      <c r="T389">
        <v>1.5412E-2</v>
      </c>
      <c r="U389">
        <v>1</v>
      </c>
      <c r="V389">
        <v>0</v>
      </c>
      <c r="W389">
        <v>0</v>
      </c>
      <c r="X389">
        <v>0</v>
      </c>
      <c r="Y389">
        <v>1</v>
      </c>
      <c r="Z389">
        <v>0</v>
      </c>
      <c r="AA389">
        <v>1</v>
      </c>
      <c r="AB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0</v>
      </c>
      <c r="BC389">
        <v>0</v>
      </c>
    </row>
    <row r="390" spans="1:55" ht="19" x14ac:dyDescent="0.25">
      <c r="A390" s="18" t="str">
        <f>LOOKUP(N390,Names!A:A,Names!B:B)</f>
        <v>Davies, Mr. Charles Henry</v>
      </c>
      <c r="B390" s="5" t="str">
        <f>INDEX(U$4:V$4,MATCH(1,U390:V390,0))</f>
        <v>Male</v>
      </c>
      <c r="C390" s="5" t="str">
        <f>INDEX(W$4:BC$4,MATCH(1,W390:BC390,0))</f>
        <v>2nd</v>
      </c>
      <c r="D390" s="5" t="str">
        <f>INDEX(Z$4:AB$4,MATCH(1,Z390:AB390,0))</f>
        <v>Southhampton</v>
      </c>
      <c r="E390" s="16" t="str">
        <f>INDEX(AD$4:BC$4,MATCH(1,AD390:BC390,0))</f>
        <v>C</v>
      </c>
      <c r="F390" s="11">
        <f>1-G390</f>
        <v>1</v>
      </c>
      <c r="G390" s="14">
        <v>0</v>
      </c>
      <c r="H390">
        <v>0</v>
      </c>
      <c r="I390">
        <v>1</v>
      </c>
      <c r="J390">
        <f>IF($I390,IF($G390,1,0),0)</f>
        <v>0</v>
      </c>
      <c r="K390">
        <f>IF($I390,IF($G390=0,1,0),0)</f>
        <v>1</v>
      </c>
      <c r="L390">
        <f>IF($I390=0,IF($G390,1,0),0)</f>
        <v>0</v>
      </c>
      <c r="M390">
        <f>IF($I390=0,IF($G390=0,1,0),0)</f>
        <v>0</v>
      </c>
      <c r="N390" s="8">
        <v>385</v>
      </c>
      <c r="O390">
        <v>0.22500000000000001</v>
      </c>
      <c r="P390" s="25">
        <v>0</v>
      </c>
      <c r="S390">
        <v>0</v>
      </c>
      <c r="T390">
        <v>0.14346200000000001</v>
      </c>
      <c r="U390">
        <v>1</v>
      </c>
      <c r="V390">
        <v>0</v>
      </c>
      <c r="W390">
        <v>0</v>
      </c>
      <c r="X390">
        <v>1</v>
      </c>
      <c r="Y390">
        <v>0</v>
      </c>
      <c r="Z390">
        <v>0</v>
      </c>
      <c r="AA390">
        <v>1</v>
      </c>
      <c r="AB390">
        <v>0</v>
      </c>
      <c r="AD390">
        <v>0</v>
      </c>
      <c r="AE390">
        <v>0</v>
      </c>
      <c r="AF390">
        <v>1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</row>
    <row r="391" spans="1:55" ht="19" x14ac:dyDescent="0.25">
      <c r="A391" s="18" t="str">
        <f>LOOKUP(N391,Names!A:A,Names!B:B)</f>
        <v>Goodwin, Master. Sidney Leonard</v>
      </c>
      <c r="B391" s="5" t="str">
        <f>INDEX(U$4:V$4,MATCH(1,U391:V391,0))</f>
        <v>Male</v>
      </c>
      <c r="C391" s="5" t="str">
        <f>INDEX(W$4:BC$4,MATCH(1,W391:BC391,0))</f>
        <v>3rd</v>
      </c>
      <c r="D391" s="5" t="str">
        <f>INDEX(Z$4:AB$4,MATCH(1,Z391:AB391,0))</f>
        <v>Southhampton</v>
      </c>
      <c r="E391" s="16" t="str">
        <f>INDEX(AD$4:BC$4,MATCH(1,AD391:BC391,0))</f>
        <v>S</v>
      </c>
      <c r="F391" s="11">
        <f>1-G391</f>
        <v>1</v>
      </c>
      <c r="G391" s="14">
        <v>0</v>
      </c>
      <c r="H391">
        <v>0</v>
      </c>
      <c r="I391">
        <v>1</v>
      </c>
      <c r="J391">
        <f>IF($I391,IF($G391,1,0),0)</f>
        <v>0</v>
      </c>
      <c r="K391">
        <f>IF($I391,IF($G391=0,1,0),0)</f>
        <v>1</v>
      </c>
      <c r="L391">
        <f>IF($I391=0,IF($G391,1,0),0)</f>
        <v>0</v>
      </c>
      <c r="M391">
        <f>IF($I391=0,IF($G391=0,1,0),0)</f>
        <v>0</v>
      </c>
      <c r="N391" s="8">
        <v>386</v>
      </c>
      <c r="O391">
        <v>1.2500000000000001E-2</v>
      </c>
      <c r="P391" s="25">
        <v>0.625</v>
      </c>
      <c r="S391">
        <v>0.33333299999999999</v>
      </c>
      <c r="T391">
        <v>9.1542999999999999E-2</v>
      </c>
      <c r="U391">
        <v>1</v>
      </c>
      <c r="V391">
        <v>0</v>
      </c>
      <c r="W391">
        <v>0</v>
      </c>
      <c r="X391">
        <v>0</v>
      </c>
      <c r="Y391">
        <v>1</v>
      </c>
      <c r="Z391">
        <v>0</v>
      </c>
      <c r="AA391">
        <v>1</v>
      </c>
      <c r="AB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1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</row>
    <row r="392" spans="1:55" ht="19" x14ac:dyDescent="0.25">
      <c r="A392" s="18" t="str">
        <f>LOOKUP(N392,Names!A:A,Names!B:B)</f>
        <v>Buss, Miss. Kate</v>
      </c>
      <c r="B392" s="5" t="str">
        <f>INDEX(U$4:V$4,MATCH(1,U392:V392,0))</f>
        <v>Female</v>
      </c>
      <c r="C392" s="5" t="str">
        <f>INDEX(W$4:BC$4,MATCH(1,W392:BC392,0))</f>
        <v>2nd</v>
      </c>
      <c r="D392" s="5" t="str">
        <f>INDEX(Z$4:AB$4,MATCH(1,Z392:AB392,0))</f>
        <v>Southhampton</v>
      </c>
      <c r="E392" s="16" t="str">
        <f>INDEX(AD$4:BC$4,MATCH(1,AD392:BC392,0))</f>
        <v>K</v>
      </c>
      <c r="F392" s="11">
        <f>1-G392</f>
        <v>0</v>
      </c>
      <c r="G392" s="14">
        <v>1</v>
      </c>
      <c r="H392">
        <v>1</v>
      </c>
      <c r="I392">
        <v>1</v>
      </c>
      <c r="J392">
        <f>IF($I392,IF($G392,1,0),0)</f>
        <v>1</v>
      </c>
      <c r="K392">
        <f>IF($I392,IF($G392=0,1,0),0)</f>
        <v>0</v>
      </c>
      <c r="L392">
        <f>IF($I392=0,IF($G392,1,0),0)</f>
        <v>0</v>
      </c>
      <c r="M392">
        <f>IF($I392=0,IF($G392=0,1,0),0)</f>
        <v>0</v>
      </c>
      <c r="N392" s="8">
        <v>387</v>
      </c>
      <c r="O392">
        <v>0.45</v>
      </c>
      <c r="P392" s="25">
        <v>0</v>
      </c>
      <c r="S392">
        <v>0</v>
      </c>
      <c r="T392">
        <v>2.5374000000000001E-2</v>
      </c>
      <c r="U392">
        <v>0</v>
      </c>
      <c r="V392">
        <v>1</v>
      </c>
      <c r="W392">
        <v>0</v>
      </c>
      <c r="X392">
        <v>1</v>
      </c>
      <c r="Y392">
        <v>0</v>
      </c>
      <c r="Z392">
        <v>0</v>
      </c>
      <c r="AA392">
        <v>1</v>
      </c>
      <c r="AB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</row>
    <row r="393" spans="1:55" ht="19" x14ac:dyDescent="0.25">
      <c r="A393" s="18" t="str">
        <f>LOOKUP(N393,Names!A:A,Names!B:B)</f>
        <v>Sadlier, Mr. Matthew</v>
      </c>
      <c r="B393" s="5" t="str">
        <f>INDEX(U$4:V$4,MATCH(1,U393:V393,0))</f>
        <v>Male</v>
      </c>
      <c r="C393" s="5" t="str">
        <f>INDEX(W$4:BC$4,MATCH(1,W393:BC393,0))</f>
        <v>3rd</v>
      </c>
      <c r="D393" s="5" t="str">
        <f>INDEX(Z$4:AB$4,MATCH(1,Z393:AB393,0))</f>
        <v>Queenstown</v>
      </c>
      <c r="E393" s="16" t="str">
        <f>INDEX(AD$4:BC$4,MATCH(1,AD393:BC393,0))</f>
        <v>M</v>
      </c>
      <c r="F393" s="11">
        <f>1-G393</f>
        <v>1</v>
      </c>
      <c r="G393" s="14">
        <v>0</v>
      </c>
      <c r="H393">
        <v>0</v>
      </c>
      <c r="I393">
        <v>1</v>
      </c>
      <c r="J393">
        <f>IF($I393,IF($G393,1,0),0)</f>
        <v>0</v>
      </c>
      <c r="K393">
        <f>IF($I393,IF($G393=0,1,0),0)</f>
        <v>1</v>
      </c>
      <c r="L393">
        <f>IF($I393=0,IF($G393,1,0),0)</f>
        <v>0</v>
      </c>
      <c r="M393">
        <f>IF($I393=0,IF($G393=0,1,0),0)</f>
        <v>0</v>
      </c>
      <c r="N393" s="8">
        <v>388</v>
      </c>
      <c r="O393">
        <v>0</v>
      </c>
      <c r="P393" s="25">
        <v>0</v>
      </c>
      <c r="S393">
        <v>0</v>
      </c>
      <c r="T393">
        <v>1.5086E-2</v>
      </c>
      <c r="U393">
        <v>1</v>
      </c>
      <c r="V393">
        <v>0</v>
      </c>
      <c r="W393">
        <v>0</v>
      </c>
      <c r="X393">
        <v>0</v>
      </c>
      <c r="Y393">
        <v>1</v>
      </c>
      <c r="Z393">
        <v>1</v>
      </c>
      <c r="AA393">
        <v>0</v>
      </c>
      <c r="AB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1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</row>
    <row r="394" spans="1:55" ht="19" x14ac:dyDescent="0.25">
      <c r="A394" s="18" t="str">
        <f>LOOKUP(N394,Names!A:A,Names!B:B)</f>
        <v>Lehmann, Miss. Bertha</v>
      </c>
      <c r="B394" s="5" t="str">
        <f>INDEX(U$4:V$4,MATCH(1,U394:V394,0))</f>
        <v>Female</v>
      </c>
      <c r="C394" s="5" t="str">
        <f>INDEX(W$4:BC$4,MATCH(1,W394:BC394,0))</f>
        <v>2nd</v>
      </c>
      <c r="D394" s="5" t="str">
        <f>INDEX(Z$4:AB$4,MATCH(1,Z394:AB394,0))</f>
        <v>Cherbourg</v>
      </c>
      <c r="E394" s="16" t="str">
        <f>INDEX(AD$4:BC$4,MATCH(1,AD394:BC394,0))</f>
        <v>B</v>
      </c>
      <c r="F394" s="11">
        <f>1-G394</f>
        <v>0</v>
      </c>
      <c r="G394" s="14">
        <v>1</v>
      </c>
      <c r="H394">
        <v>1</v>
      </c>
      <c r="I394">
        <v>1</v>
      </c>
      <c r="J394">
        <f>IF($I394,IF($G394,1,0),0)</f>
        <v>1</v>
      </c>
      <c r="K394">
        <f>IF($I394,IF($G394=0,1,0),0)</f>
        <v>0</v>
      </c>
      <c r="L394">
        <f>IF($I394=0,IF($G394,1,0),0)</f>
        <v>0</v>
      </c>
      <c r="M394">
        <f>IF($I394=0,IF($G394=0,1,0),0)</f>
        <v>0</v>
      </c>
      <c r="N394" s="8">
        <v>389</v>
      </c>
      <c r="O394">
        <v>0.21249999999999999</v>
      </c>
      <c r="P394" s="25">
        <v>0</v>
      </c>
      <c r="S394">
        <v>0</v>
      </c>
      <c r="T394">
        <v>2.3421999999999998E-2</v>
      </c>
      <c r="U394">
        <v>0</v>
      </c>
      <c r="V394">
        <v>1</v>
      </c>
      <c r="W394">
        <v>0</v>
      </c>
      <c r="X394">
        <v>1</v>
      </c>
      <c r="Y394">
        <v>0</v>
      </c>
      <c r="Z394">
        <v>0</v>
      </c>
      <c r="AA394">
        <v>0</v>
      </c>
      <c r="AB394">
        <v>1</v>
      </c>
      <c r="AD394">
        <v>0</v>
      </c>
      <c r="AE394">
        <v>1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</row>
    <row r="395" spans="1:55" ht="19" x14ac:dyDescent="0.25">
      <c r="A395" s="18" t="str">
        <f>LOOKUP(N395,Names!A:A,Names!B:B)</f>
        <v>Carter, Mr. William Ernest</v>
      </c>
      <c r="B395" s="5" t="str">
        <f>INDEX(U$4:V$4,MATCH(1,U395:V395,0))</f>
        <v>Male</v>
      </c>
      <c r="C395" s="5" t="str">
        <f>INDEX(W$4:BC$4,MATCH(1,W395:BC395,0))</f>
        <v>1st</v>
      </c>
      <c r="D395" s="5" t="str">
        <f>INDEX(Z$4:AB$4,MATCH(1,Z395:AB395,0))</f>
        <v>Southhampton</v>
      </c>
      <c r="E395" s="16" t="str">
        <f>INDEX(AD$4:BC$4,MATCH(1,AD395:BC395,0))</f>
        <v>W</v>
      </c>
      <c r="F395" s="11">
        <f>1-G395</f>
        <v>0</v>
      </c>
      <c r="G395" s="14">
        <v>1</v>
      </c>
      <c r="H395">
        <v>0</v>
      </c>
      <c r="I395">
        <v>0</v>
      </c>
      <c r="J395">
        <f>IF($I395,IF($G395,1,0),0)</f>
        <v>0</v>
      </c>
      <c r="K395">
        <f>IF($I395,IF($G395=0,1,0),0)</f>
        <v>0</v>
      </c>
      <c r="L395">
        <f>IF($I395=0,IF($G395,1,0),0)</f>
        <v>1</v>
      </c>
      <c r="M395">
        <f>IF($I395=0,IF($G395=0,1,0),0)</f>
        <v>0</v>
      </c>
      <c r="N395" s="8">
        <v>390</v>
      </c>
      <c r="O395">
        <v>0.45</v>
      </c>
      <c r="P395" s="25">
        <v>0.125</v>
      </c>
      <c r="S395">
        <v>0.33333299999999999</v>
      </c>
      <c r="T395">
        <v>0.23422399999999999</v>
      </c>
      <c r="U395">
        <v>1</v>
      </c>
      <c r="V395">
        <v>0</v>
      </c>
      <c r="W395">
        <v>1</v>
      </c>
      <c r="X395">
        <v>0</v>
      </c>
      <c r="Y395">
        <v>0</v>
      </c>
      <c r="Z395">
        <v>0</v>
      </c>
      <c r="AA395">
        <v>1</v>
      </c>
      <c r="AB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1</v>
      </c>
      <c r="BA395">
        <v>0</v>
      </c>
      <c r="BB395">
        <v>0</v>
      </c>
      <c r="BC395">
        <v>0</v>
      </c>
    </row>
    <row r="396" spans="1:55" ht="19" x14ac:dyDescent="0.25">
      <c r="A396" s="18" t="str">
        <f>LOOKUP(N396,Names!A:A,Names!B:B)</f>
        <v>Jansson, Mr. Carl Olof</v>
      </c>
      <c r="B396" s="5" t="str">
        <f>INDEX(U$4:V$4,MATCH(1,U396:V396,0))</f>
        <v>Male</v>
      </c>
      <c r="C396" s="5" t="str">
        <f>INDEX(W$4:BC$4,MATCH(1,W396:BC396,0))</f>
        <v>3rd</v>
      </c>
      <c r="D396" s="5" t="str">
        <f>INDEX(Z$4:AB$4,MATCH(1,Z396:AB396,0))</f>
        <v>Southhampton</v>
      </c>
      <c r="E396" s="16" t="str">
        <f>INDEX(AD$4:BC$4,MATCH(1,AD396:BC396,0))</f>
        <v>C</v>
      </c>
      <c r="F396" s="11">
        <f>1-G396</f>
        <v>0</v>
      </c>
      <c r="G396" s="14">
        <v>1</v>
      </c>
      <c r="H396">
        <v>0</v>
      </c>
      <c r="I396">
        <v>0</v>
      </c>
      <c r="J396">
        <f>IF($I396,IF($G396,1,0),0)</f>
        <v>0</v>
      </c>
      <c r="K396">
        <f>IF($I396,IF($G396=0,1,0),0)</f>
        <v>0</v>
      </c>
      <c r="L396">
        <f>IF($I396=0,IF($G396,1,0),0)</f>
        <v>1</v>
      </c>
      <c r="M396">
        <f>IF($I396=0,IF($G396=0,1,0),0)</f>
        <v>0</v>
      </c>
      <c r="N396" s="8">
        <v>391</v>
      </c>
      <c r="O396">
        <v>0.26250000000000001</v>
      </c>
      <c r="P396" s="25">
        <v>0</v>
      </c>
      <c r="S396">
        <v>0</v>
      </c>
      <c r="T396">
        <v>1.5216E-2</v>
      </c>
      <c r="U396">
        <v>1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1</v>
      </c>
      <c r="AB396">
        <v>0</v>
      </c>
      <c r="AD396">
        <v>0</v>
      </c>
      <c r="AE396">
        <v>0</v>
      </c>
      <c r="AF396">
        <v>1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</row>
    <row r="397" spans="1:55" ht="19" x14ac:dyDescent="0.25">
      <c r="A397" s="18" t="str">
        <f>LOOKUP(N397,Names!A:A,Names!B:B)</f>
        <v>Gustafsson, Mr. Johan Birger</v>
      </c>
      <c r="B397" s="5" t="str">
        <f>INDEX(U$4:V$4,MATCH(1,U397:V397,0))</f>
        <v>Male</v>
      </c>
      <c r="C397" s="5" t="str">
        <f>INDEX(W$4:BC$4,MATCH(1,W397:BC397,0))</f>
        <v>3rd</v>
      </c>
      <c r="D397" s="5" t="str">
        <f>INDEX(Z$4:AB$4,MATCH(1,Z397:AB397,0))</f>
        <v>Southhampton</v>
      </c>
      <c r="E397" s="16" t="str">
        <f>INDEX(AD$4:BC$4,MATCH(1,AD397:BC397,0))</f>
        <v>J</v>
      </c>
      <c r="F397" s="11">
        <f>1-G397</f>
        <v>1</v>
      </c>
      <c r="G397" s="14">
        <v>0</v>
      </c>
      <c r="H397">
        <v>0</v>
      </c>
      <c r="I397">
        <v>1</v>
      </c>
      <c r="J397">
        <f>IF($I397,IF($G397,1,0),0)</f>
        <v>0</v>
      </c>
      <c r="K397">
        <f>IF($I397,IF($G397=0,1,0),0)</f>
        <v>1</v>
      </c>
      <c r="L397">
        <f>IF($I397=0,IF($G397,1,0),0)</f>
        <v>0</v>
      </c>
      <c r="M397">
        <f>IF($I397=0,IF($G397=0,1,0),0)</f>
        <v>0</v>
      </c>
      <c r="N397" s="8">
        <v>392</v>
      </c>
      <c r="O397">
        <v>0.35</v>
      </c>
      <c r="P397" s="25">
        <v>0.25</v>
      </c>
      <c r="S397">
        <v>0</v>
      </c>
      <c r="T397">
        <v>1.5469E-2</v>
      </c>
      <c r="U397">
        <v>1</v>
      </c>
      <c r="V397">
        <v>0</v>
      </c>
      <c r="W397">
        <v>0</v>
      </c>
      <c r="X397">
        <v>0</v>
      </c>
      <c r="Y397">
        <v>1</v>
      </c>
      <c r="Z397">
        <v>0</v>
      </c>
      <c r="AA397">
        <v>1</v>
      </c>
      <c r="AB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1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</row>
    <row r="398" spans="1:55" ht="19" x14ac:dyDescent="0.25">
      <c r="A398" s="18" t="str">
        <f>LOOKUP(N398,Names!A:A,Names!B:B)</f>
        <v>Newell, Miss. Marjorie</v>
      </c>
      <c r="B398" s="5" t="str">
        <f>INDEX(U$4:V$4,MATCH(1,U398:V398,0))</f>
        <v>Female</v>
      </c>
      <c r="C398" s="5" t="str">
        <f>INDEX(W$4:BC$4,MATCH(1,W398:BC398,0))</f>
        <v>1st</v>
      </c>
      <c r="D398" s="5" t="str">
        <f>INDEX(Z$4:AB$4,MATCH(1,Z398:AB398,0))</f>
        <v>Cherbourg</v>
      </c>
      <c r="E398" s="16" t="str">
        <f>INDEX(AD$4:BC$4,MATCH(1,AD398:BC398,0))</f>
        <v>M</v>
      </c>
      <c r="F398" s="11">
        <f>1-G398</f>
        <v>0</v>
      </c>
      <c r="G398" s="14">
        <v>1</v>
      </c>
      <c r="H398">
        <v>1</v>
      </c>
      <c r="I398">
        <v>1</v>
      </c>
      <c r="J398">
        <f>IF($I398,IF($G398,1,0),0)</f>
        <v>1</v>
      </c>
      <c r="K398">
        <f>IF($I398,IF($G398=0,1,0),0)</f>
        <v>0</v>
      </c>
      <c r="L398">
        <f>IF($I398=0,IF($G398,1,0),0)</f>
        <v>0</v>
      </c>
      <c r="M398">
        <f>IF($I398=0,IF($G398=0,1,0),0)</f>
        <v>0</v>
      </c>
      <c r="N398" s="8">
        <v>393</v>
      </c>
      <c r="O398">
        <v>0.28749999999999998</v>
      </c>
      <c r="P398" s="25">
        <v>0.125</v>
      </c>
      <c r="S398">
        <v>0</v>
      </c>
      <c r="T398">
        <v>0.22109799999999999</v>
      </c>
      <c r="U398">
        <v>0</v>
      </c>
      <c r="V398">
        <v>1</v>
      </c>
      <c r="W398">
        <v>1</v>
      </c>
      <c r="X398">
        <v>0</v>
      </c>
      <c r="Y398">
        <v>0</v>
      </c>
      <c r="Z398">
        <v>0</v>
      </c>
      <c r="AA398">
        <v>0</v>
      </c>
      <c r="AB398">
        <v>1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1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</row>
    <row r="399" spans="1:55" ht="19" x14ac:dyDescent="0.25">
      <c r="A399" s="18" t="str">
        <f>LOOKUP(N399,Names!A:A,Names!B:B)</f>
        <v>Sandstrom, Mrs. Hjalmar (Agnes Charlotta Bengt...</v>
      </c>
      <c r="B399" s="5" t="str">
        <f>INDEX(U$4:V$4,MATCH(1,U399:V399,0))</f>
        <v>Female</v>
      </c>
      <c r="C399" s="5" t="str">
        <f>INDEX(W$4:BC$4,MATCH(1,W399:BC399,0))</f>
        <v>3rd</v>
      </c>
      <c r="D399" s="5" t="str">
        <f>INDEX(Z$4:AB$4,MATCH(1,Z399:AB399,0))</f>
        <v>Southhampton</v>
      </c>
      <c r="E399" s="16" t="str">
        <f>INDEX(AD$4:BC$4,MATCH(1,AD399:BC399,0))</f>
        <v>H</v>
      </c>
      <c r="F399" s="11">
        <f>1-G399</f>
        <v>0</v>
      </c>
      <c r="G399" s="14">
        <v>1</v>
      </c>
      <c r="H399">
        <v>1</v>
      </c>
      <c r="I399">
        <v>1</v>
      </c>
      <c r="J399">
        <f>IF($I399,IF($G399,1,0),0)</f>
        <v>1</v>
      </c>
      <c r="K399">
        <f>IF($I399,IF($G399=0,1,0),0)</f>
        <v>0</v>
      </c>
      <c r="L399">
        <f>IF($I399=0,IF($G399,1,0),0)</f>
        <v>0</v>
      </c>
      <c r="M399">
        <f>IF($I399=0,IF($G399=0,1,0),0)</f>
        <v>0</v>
      </c>
      <c r="N399" s="8">
        <v>394</v>
      </c>
      <c r="O399">
        <v>0.3</v>
      </c>
      <c r="P399" s="25">
        <v>0</v>
      </c>
      <c r="S399">
        <v>0.33333299999999999</v>
      </c>
      <c r="T399">
        <v>3.2596E-2</v>
      </c>
      <c r="U399">
        <v>0</v>
      </c>
      <c r="V399">
        <v>1</v>
      </c>
      <c r="W399">
        <v>0</v>
      </c>
      <c r="X399">
        <v>0</v>
      </c>
      <c r="Y399">
        <v>1</v>
      </c>
      <c r="Z399">
        <v>0</v>
      </c>
      <c r="AA399">
        <v>1</v>
      </c>
      <c r="AB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1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</row>
    <row r="400" spans="1:55" ht="19" x14ac:dyDescent="0.25">
      <c r="A400" s="18" t="str">
        <f>LOOKUP(N400,Names!A:A,Names!B:B)</f>
        <v>Johansson, Mr. Erik</v>
      </c>
      <c r="B400" s="5" t="str">
        <f>INDEX(U$4:V$4,MATCH(1,U400:V400,0))</f>
        <v>Male</v>
      </c>
      <c r="C400" s="5" t="str">
        <f>INDEX(W$4:BC$4,MATCH(1,W400:BC400,0))</f>
        <v>3rd</v>
      </c>
      <c r="D400" s="5" t="str">
        <f>INDEX(Z$4:AB$4,MATCH(1,Z400:AB400,0))</f>
        <v>Southhampton</v>
      </c>
      <c r="E400" s="16" t="str">
        <f>INDEX(AD$4:BC$4,MATCH(1,AD400:BC400,0))</f>
        <v>E</v>
      </c>
      <c r="F400" s="11">
        <f>1-G400</f>
        <v>1</v>
      </c>
      <c r="G400" s="14">
        <v>0</v>
      </c>
      <c r="H400">
        <v>0</v>
      </c>
      <c r="I400">
        <v>1</v>
      </c>
      <c r="J400">
        <f>IF($I400,IF($G400,1,0),0)</f>
        <v>0</v>
      </c>
      <c r="K400">
        <f>IF($I400,IF($G400=0,1,0),0)</f>
        <v>1</v>
      </c>
      <c r="L400">
        <f>IF($I400=0,IF($G400,1,0),0)</f>
        <v>0</v>
      </c>
      <c r="M400">
        <f>IF($I400=0,IF($G400=0,1,0),0)</f>
        <v>0</v>
      </c>
      <c r="N400" s="8">
        <v>395</v>
      </c>
      <c r="O400">
        <v>0.27500000000000002</v>
      </c>
      <c r="P400" s="25">
        <v>0</v>
      </c>
      <c r="S400">
        <v>0</v>
      </c>
      <c r="T400">
        <v>1.5216E-2</v>
      </c>
      <c r="U400">
        <v>1</v>
      </c>
      <c r="V400">
        <v>0</v>
      </c>
      <c r="W400">
        <v>0</v>
      </c>
      <c r="X400">
        <v>0</v>
      </c>
      <c r="Y400">
        <v>1</v>
      </c>
      <c r="Z400">
        <v>0</v>
      </c>
      <c r="AA400">
        <v>1</v>
      </c>
      <c r="AB400">
        <v>0</v>
      </c>
      <c r="AD400">
        <v>0</v>
      </c>
      <c r="AE400">
        <v>0</v>
      </c>
      <c r="AF400">
        <v>0</v>
      </c>
      <c r="AG400">
        <v>0</v>
      </c>
      <c r="AH400">
        <v>1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</row>
    <row r="401" spans="1:55" ht="19" x14ac:dyDescent="0.25">
      <c r="A401" s="18" t="str">
        <f>LOOKUP(N401,Names!A:A,Names!B:B)</f>
        <v>Olsson, Miss. Elina</v>
      </c>
      <c r="B401" s="5" t="str">
        <f>INDEX(U$4:V$4,MATCH(1,U401:V401,0))</f>
        <v>Female</v>
      </c>
      <c r="C401" s="5" t="str">
        <f>INDEX(W$4:BC$4,MATCH(1,W401:BC401,0))</f>
        <v>3rd</v>
      </c>
      <c r="D401" s="5" t="str">
        <f>INDEX(Z$4:AB$4,MATCH(1,Z401:AB401,0))</f>
        <v>Southhampton</v>
      </c>
      <c r="E401" s="16" t="str">
        <f>INDEX(AD$4:BC$4,MATCH(1,AD401:BC401,0))</f>
        <v>E</v>
      </c>
      <c r="F401" s="11">
        <f>1-G401</f>
        <v>1</v>
      </c>
      <c r="G401" s="14">
        <v>0</v>
      </c>
      <c r="H401">
        <v>1</v>
      </c>
      <c r="I401">
        <v>0</v>
      </c>
      <c r="J401">
        <f>IF($I401,IF($G401,1,0),0)</f>
        <v>0</v>
      </c>
      <c r="K401">
        <f>IF($I401,IF($G401=0,1,0),0)</f>
        <v>0</v>
      </c>
      <c r="L401">
        <f>IF($I401=0,IF($G401,1,0),0)</f>
        <v>0</v>
      </c>
      <c r="M401">
        <f>IF($I401=0,IF($G401=0,1,0),0)</f>
        <v>1</v>
      </c>
      <c r="N401" s="8">
        <v>396</v>
      </c>
      <c r="O401">
        <v>0.38750000000000001</v>
      </c>
      <c r="P401" s="25">
        <v>0</v>
      </c>
      <c r="S401">
        <v>0</v>
      </c>
      <c r="T401">
        <v>1.533E-2</v>
      </c>
      <c r="U401">
        <v>0</v>
      </c>
      <c r="V401">
        <v>1</v>
      </c>
      <c r="W401">
        <v>0</v>
      </c>
      <c r="X401">
        <v>0</v>
      </c>
      <c r="Y401">
        <v>1</v>
      </c>
      <c r="Z401">
        <v>0</v>
      </c>
      <c r="AA401">
        <v>1</v>
      </c>
      <c r="AB401">
        <v>0</v>
      </c>
      <c r="AD401">
        <v>0</v>
      </c>
      <c r="AE401">
        <v>0</v>
      </c>
      <c r="AF401">
        <v>0</v>
      </c>
      <c r="AG401">
        <v>0</v>
      </c>
      <c r="AH401">
        <v>1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</row>
    <row r="402" spans="1:55" ht="19" x14ac:dyDescent="0.25">
      <c r="A402" s="18" t="str">
        <f>LOOKUP(N402,Names!A:A,Names!B:B)</f>
        <v>McKane, Mr. Peter David</v>
      </c>
      <c r="B402" s="5" t="str">
        <f>INDEX(U$4:V$4,MATCH(1,U402:V402,0))</f>
        <v>Male</v>
      </c>
      <c r="C402" s="5" t="str">
        <f>INDEX(W$4:BC$4,MATCH(1,W402:BC402,0))</f>
        <v>2nd</v>
      </c>
      <c r="D402" s="5" t="str">
        <f>INDEX(Z$4:AB$4,MATCH(1,Z402:AB402,0))</f>
        <v>Southhampton</v>
      </c>
      <c r="E402" s="16" t="str">
        <f>INDEX(AD$4:BC$4,MATCH(1,AD402:BC402,0))</f>
        <v>P</v>
      </c>
      <c r="F402" s="11">
        <f>1-G402</f>
        <v>1</v>
      </c>
      <c r="G402" s="14">
        <v>0</v>
      </c>
      <c r="H402">
        <v>0</v>
      </c>
      <c r="I402">
        <v>1</v>
      </c>
      <c r="J402">
        <f>IF($I402,IF($G402,1,0),0)</f>
        <v>0</v>
      </c>
      <c r="K402">
        <f>IF($I402,IF($G402=0,1,0),0)</f>
        <v>1</v>
      </c>
      <c r="L402">
        <f>IF($I402=0,IF($G402,1,0),0)</f>
        <v>0</v>
      </c>
      <c r="M402">
        <f>IF($I402=0,IF($G402=0,1,0),0)</f>
        <v>0</v>
      </c>
      <c r="N402" s="8">
        <v>397</v>
      </c>
      <c r="O402">
        <v>0.57499999999999996</v>
      </c>
      <c r="P402" s="25">
        <v>0</v>
      </c>
      <c r="S402">
        <v>0</v>
      </c>
      <c r="T402">
        <v>5.0749000000000002E-2</v>
      </c>
      <c r="U402">
        <v>1</v>
      </c>
      <c r="V402">
        <v>0</v>
      </c>
      <c r="W402">
        <v>0</v>
      </c>
      <c r="X402">
        <v>1</v>
      </c>
      <c r="Y402">
        <v>0</v>
      </c>
      <c r="Z402">
        <v>0</v>
      </c>
      <c r="AA402">
        <v>1</v>
      </c>
      <c r="AB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1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</row>
    <row r="403" spans="1:55" ht="19" x14ac:dyDescent="0.25">
      <c r="A403" s="18" t="str">
        <f>LOOKUP(N403,Names!A:A,Names!B:B)</f>
        <v>Pain, Dr. Alfred</v>
      </c>
      <c r="B403" s="5" t="str">
        <f>INDEX(U$4:V$4,MATCH(1,U403:V403,0))</f>
        <v>Male</v>
      </c>
      <c r="C403" s="5" t="str">
        <f>INDEX(W$4:BC$4,MATCH(1,W403:BC403,0))</f>
        <v>2nd</v>
      </c>
      <c r="D403" s="5" t="str">
        <f>INDEX(Z$4:AB$4,MATCH(1,Z403:AB403,0))</f>
        <v>Southhampton</v>
      </c>
      <c r="E403" s="16" t="str">
        <f>INDEX(AD$4:BC$4,MATCH(1,AD403:BC403,0))</f>
        <v>A</v>
      </c>
      <c r="F403" s="11">
        <f>1-G403</f>
        <v>1</v>
      </c>
      <c r="G403" s="14">
        <v>0</v>
      </c>
      <c r="H403">
        <v>0</v>
      </c>
      <c r="I403">
        <v>1</v>
      </c>
      <c r="J403">
        <f>IF($I403,IF($G403,1,0),0)</f>
        <v>0</v>
      </c>
      <c r="K403">
        <f>IF($I403,IF($G403=0,1,0),0)</f>
        <v>1</v>
      </c>
      <c r="L403">
        <f>IF($I403=0,IF($G403,1,0),0)</f>
        <v>0</v>
      </c>
      <c r="M403">
        <f>IF($I403=0,IF($G403=0,1,0),0)</f>
        <v>0</v>
      </c>
      <c r="N403" s="8">
        <v>398</v>
      </c>
      <c r="O403">
        <v>0.28749999999999998</v>
      </c>
      <c r="P403" s="25">
        <v>0</v>
      </c>
      <c r="S403">
        <v>0</v>
      </c>
      <c r="T403">
        <v>2.0494999999999999E-2</v>
      </c>
      <c r="U403">
        <v>1</v>
      </c>
      <c r="V403">
        <v>0</v>
      </c>
      <c r="W403">
        <v>0</v>
      </c>
      <c r="X403">
        <v>1</v>
      </c>
      <c r="Y403">
        <v>0</v>
      </c>
      <c r="Z403">
        <v>0</v>
      </c>
      <c r="AA403">
        <v>1</v>
      </c>
      <c r="AB403">
        <v>0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</row>
    <row r="404" spans="1:55" ht="19" x14ac:dyDescent="0.25">
      <c r="A404" s="18" t="str">
        <f>LOOKUP(N404,Names!A:A,Names!B:B)</f>
        <v>Trout, Mrs. William H (Jessie L)</v>
      </c>
      <c r="B404" s="5" t="str">
        <f>INDEX(U$4:V$4,MATCH(1,U404:V404,0))</f>
        <v>Female</v>
      </c>
      <c r="C404" s="5" t="str">
        <f>INDEX(W$4:BC$4,MATCH(1,W404:BC404,0))</f>
        <v>2nd</v>
      </c>
      <c r="D404" s="5" t="str">
        <f>INDEX(Z$4:AB$4,MATCH(1,Z404:AB404,0))</f>
        <v>Southhampton</v>
      </c>
      <c r="E404" s="16" t="str">
        <f>INDEX(AD$4:BC$4,MATCH(1,AD404:BC404,0))</f>
        <v>W</v>
      </c>
      <c r="F404" s="11">
        <f>1-G404</f>
        <v>0</v>
      </c>
      <c r="G404" s="14">
        <v>1</v>
      </c>
      <c r="H404">
        <v>1</v>
      </c>
      <c r="I404">
        <v>1</v>
      </c>
      <c r="J404">
        <f>IF($I404,IF($G404,1,0),0)</f>
        <v>1</v>
      </c>
      <c r="K404">
        <f>IF($I404,IF($G404=0,1,0),0)</f>
        <v>0</v>
      </c>
      <c r="L404">
        <f>IF($I404=0,IF($G404,1,0),0)</f>
        <v>0</v>
      </c>
      <c r="M404">
        <f>IF($I404=0,IF($G404=0,1,0),0)</f>
        <v>0</v>
      </c>
      <c r="N404" s="8">
        <v>399</v>
      </c>
      <c r="O404">
        <v>0.35</v>
      </c>
      <c r="P404" s="25">
        <v>0</v>
      </c>
      <c r="S404">
        <v>0</v>
      </c>
      <c r="T404">
        <v>2.4691000000000001E-2</v>
      </c>
      <c r="U404">
        <v>0</v>
      </c>
      <c r="V404">
        <v>1</v>
      </c>
      <c r="W404">
        <v>0</v>
      </c>
      <c r="X404">
        <v>1</v>
      </c>
      <c r="Y404">
        <v>0</v>
      </c>
      <c r="Z404">
        <v>0</v>
      </c>
      <c r="AA404">
        <v>1</v>
      </c>
      <c r="AB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1</v>
      </c>
      <c r="BA404">
        <v>0</v>
      </c>
      <c r="BB404">
        <v>0</v>
      </c>
      <c r="BC404">
        <v>0</v>
      </c>
    </row>
    <row r="405" spans="1:55" ht="19" x14ac:dyDescent="0.25">
      <c r="A405" s="18" t="str">
        <f>LOOKUP(N405,Names!A:A,Names!B:B)</f>
        <v>Niskanen, Mr. Juha</v>
      </c>
      <c r="B405" s="5" t="str">
        <f>INDEX(U$4:V$4,MATCH(1,U405:V405,0))</f>
        <v>Male</v>
      </c>
      <c r="C405" s="5" t="str">
        <f>INDEX(W$4:BC$4,MATCH(1,W405:BC405,0))</f>
        <v>3rd</v>
      </c>
      <c r="D405" s="5" t="str">
        <f>INDEX(Z$4:AB$4,MATCH(1,Z405:AB405,0))</f>
        <v>Southhampton</v>
      </c>
      <c r="E405" s="16" t="str">
        <f>INDEX(AD$4:BC$4,MATCH(1,AD405:BC405,0))</f>
        <v>J</v>
      </c>
      <c r="F405" s="11">
        <f>1-G405</f>
        <v>0</v>
      </c>
      <c r="G405" s="14">
        <v>1</v>
      </c>
      <c r="H405">
        <v>0</v>
      </c>
      <c r="I405">
        <v>0</v>
      </c>
      <c r="J405">
        <f>IF($I405,IF($G405,1,0),0)</f>
        <v>0</v>
      </c>
      <c r="K405">
        <f>IF($I405,IF($G405=0,1,0),0)</f>
        <v>0</v>
      </c>
      <c r="L405">
        <f>IF($I405=0,IF($G405,1,0),0)</f>
        <v>1</v>
      </c>
      <c r="M405">
        <f>IF($I405=0,IF($G405=0,1,0),0)</f>
        <v>0</v>
      </c>
      <c r="N405" s="8">
        <v>400</v>
      </c>
      <c r="O405">
        <v>0.48749999999999999</v>
      </c>
      <c r="P405" s="25">
        <v>0</v>
      </c>
      <c r="S405">
        <v>0</v>
      </c>
      <c r="T405">
        <v>1.5469E-2</v>
      </c>
      <c r="U405">
        <v>1</v>
      </c>
      <c r="V405">
        <v>0</v>
      </c>
      <c r="W405">
        <v>0</v>
      </c>
      <c r="X405">
        <v>0</v>
      </c>
      <c r="Y405">
        <v>1</v>
      </c>
      <c r="Z405">
        <v>0</v>
      </c>
      <c r="AA405">
        <v>1</v>
      </c>
      <c r="AB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1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</row>
    <row r="406" spans="1:55" ht="19" x14ac:dyDescent="0.25">
      <c r="A406" s="18" t="str">
        <f>LOOKUP(N406,Names!A:A,Names!B:B)</f>
        <v>Adams, Mr. John</v>
      </c>
      <c r="B406" s="5" t="str">
        <f>INDEX(U$4:V$4,MATCH(1,U406:V406,0))</f>
        <v>Male</v>
      </c>
      <c r="C406" s="5" t="str">
        <f>INDEX(W$4:BC$4,MATCH(1,W406:BC406,0))</f>
        <v>3rd</v>
      </c>
      <c r="D406" s="5" t="str">
        <f>INDEX(Z$4:AB$4,MATCH(1,Z406:AB406,0))</f>
        <v>Southhampton</v>
      </c>
      <c r="E406" s="16" t="str">
        <f>INDEX(AD$4:BC$4,MATCH(1,AD406:BC406,0))</f>
        <v>J</v>
      </c>
      <c r="F406" s="11">
        <f>1-G406</f>
        <v>1</v>
      </c>
      <c r="G406" s="14">
        <v>0</v>
      </c>
      <c r="H406">
        <v>0</v>
      </c>
      <c r="I406">
        <v>1</v>
      </c>
      <c r="J406">
        <f>IF($I406,IF($G406,1,0),0)</f>
        <v>0</v>
      </c>
      <c r="K406">
        <f>IF($I406,IF($G406=0,1,0),0)</f>
        <v>1</v>
      </c>
      <c r="L406">
        <f>IF($I406=0,IF($G406,1,0),0)</f>
        <v>0</v>
      </c>
      <c r="M406">
        <f>IF($I406=0,IF($G406=0,1,0),0)</f>
        <v>0</v>
      </c>
      <c r="N406" s="8">
        <v>401</v>
      </c>
      <c r="O406">
        <v>0.32500000000000001</v>
      </c>
      <c r="P406" s="25">
        <v>0</v>
      </c>
      <c r="S406">
        <v>0</v>
      </c>
      <c r="T406">
        <v>1.5713000000000001E-2</v>
      </c>
      <c r="U406">
        <v>1</v>
      </c>
      <c r="V406">
        <v>0</v>
      </c>
      <c r="W406">
        <v>0</v>
      </c>
      <c r="X406">
        <v>0</v>
      </c>
      <c r="Y406">
        <v>1</v>
      </c>
      <c r="Z406">
        <v>0</v>
      </c>
      <c r="AA406">
        <v>1</v>
      </c>
      <c r="AB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1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</row>
    <row r="407" spans="1:55" ht="19" x14ac:dyDescent="0.25">
      <c r="A407" s="18" t="str">
        <f>LOOKUP(N407,Names!A:A,Names!B:B)</f>
        <v>Jussila, Miss. Mari Aina</v>
      </c>
      <c r="B407" s="5" t="str">
        <f>INDEX(U$4:V$4,MATCH(1,U407:V407,0))</f>
        <v>Female</v>
      </c>
      <c r="C407" s="5" t="str">
        <f>INDEX(W$4:BC$4,MATCH(1,W407:BC407,0))</f>
        <v>3rd</v>
      </c>
      <c r="D407" s="5" t="str">
        <f>INDEX(Z$4:AB$4,MATCH(1,Z407:AB407,0))</f>
        <v>Southhampton</v>
      </c>
      <c r="E407" s="16" t="str">
        <f>INDEX(AD$4:BC$4,MATCH(1,AD407:BC407,0))</f>
        <v>M</v>
      </c>
      <c r="F407" s="11">
        <f>1-G407</f>
        <v>1</v>
      </c>
      <c r="G407" s="14">
        <v>0</v>
      </c>
      <c r="H407">
        <v>0</v>
      </c>
      <c r="I407">
        <v>1</v>
      </c>
      <c r="J407">
        <f>IF($I407,IF($G407,1,0),0)</f>
        <v>0</v>
      </c>
      <c r="K407">
        <f>IF($I407,IF($G407=0,1,0),0)</f>
        <v>1</v>
      </c>
      <c r="L407">
        <f>IF($I407=0,IF($G407,1,0),0)</f>
        <v>0</v>
      </c>
      <c r="M407">
        <f>IF($I407=0,IF($G407=0,1,0),0)</f>
        <v>0</v>
      </c>
      <c r="N407" s="8">
        <v>402</v>
      </c>
      <c r="O407">
        <v>0.26250000000000001</v>
      </c>
      <c r="P407" s="25">
        <v>0.125</v>
      </c>
      <c r="S407">
        <v>0</v>
      </c>
      <c r="T407">
        <v>1.9177E-2</v>
      </c>
      <c r="U407">
        <v>0</v>
      </c>
      <c r="V407">
        <v>1</v>
      </c>
      <c r="W407">
        <v>0</v>
      </c>
      <c r="X407">
        <v>0</v>
      </c>
      <c r="Y407">
        <v>1</v>
      </c>
      <c r="Z407">
        <v>0</v>
      </c>
      <c r="AA407">
        <v>1</v>
      </c>
      <c r="AB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1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</row>
    <row r="408" spans="1:55" ht="19" x14ac:dyDescent="0.25">
      <c r="A408" s="18" t="str">
        <f>LOOKUP(N408,Names!A:A,Names!B:B)</f>
        <v>Hakkarainen, Mr. Pekka Pietari</v>
      </c>
      <c r="B408" s="5" t="str">
        <f>INDEX(U$4:V$4,MATCH(1,U408:V408,0))</f>
        <v>Male</v>
      </c>
      <c r="C408" s="5" t="str">
        <f>INDEX(W$4:BC$4,MATCH(1,W408:BC408,0))</f>
        <v>3rd</v>
      </c>
      <c r="D408" s="5" t="str">
        <f>INDEX(Z$4:AB$4,MATCH(1,Z408:AB408,0))</f>
        <v>Southhampton</v>
      </c>
      <c r="E408" s="16" t="str">
        <f>INDEX(AD$4:BC$4,MATCH(1,AD408:BC408,0))</f>
        <v>P</v>
      </c>
      <c r="F408" s="11">
        <f>1-G408</f>
        <v>1</v>
      </c>
      <c r="G408" s="14">
        <v>0</v>
      </c>
      <c r="H408">
        <v>0</v>
      </c>
      <c r="I408">
        <v>1</v>
      </c>
      <c r="J408">
        <f>IF($I408,IF($G408,1,0),0)</f>
        <v>0</v>
      </c>
      <c r="K408">
        <f>IF($I408,IF($G408=0,1,0),0)</f>
        <v>1</v>
      </c>
      <c r="L408">
        <f>IF($I408=0,IF($G408,1,0),0)</f>
        <v>0</v>
      </c>
      <c r="M408">
        <f>IF($I408=0,IF($G408=0,1,0),0)</f>
        <v>0</v>
      </c>
      <c r="N408" s="8">
        <v>403</v>
      </c>
      <c r="O408">
        <v>0.35</v>
      </c>
      <c r="P408" s="25">
        <v>0.125</v>
      </c>
      <c r="S408">
        <v>0</v>
      </c>
      <c r="T408">
        <v>3.0936999999999999E-2</v>
      </c>
      <c r="U408">
        <v>1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1</v>
      </c>
      <c r="AB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1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</row>
    <row r="409" spans="1:55" ht="19" x14ac:dyDescent="0.25">
      <c r="A409" s="18" t="str">
        <f>LOOKUP(N409,Names!A:A,Names!B:B)</f>
        <v>Oreskovic, Miss. Marija</v>
      </c>
      <c r="B409" s="5" t="str">
        <f>INDEX(U$4:V$4,MATCH(1,U409:V409,0))</f>
        <v>Female</v>
      </c>
      <c r="C409" s="5" t="str">
        <f>INDEX(W$4:BC$4,MATCH(1,W409:BC409,0))</f>
        <v>3rd</v>
      </c>
      <c r="D409" s="5" t="str">
        <f>INDEX(Z$4:AB$4,MATCH(1,Z409:AB409,0))</f>
        <v>Southhampton</v>
      </c>
      <c r="E409" s="16" t="str">
        <f>INDEX(AD$4:BC$4,MATCH(1,AD409:BC409,0))</f>
        <v>M</v>
      </c>
      <c r="F409" s="11">
        <f>1-G409</f>
        <v>1</v>
      </c>
      <c r="G409" s="14">
        <v>0</v>
      </c>
      <c r="H409">
        <v>0</v>
      </c>
      <c r="I409">
        <v>1</v>
      </c>
      <c r="J409">
        <f>IF($I409,IF($G409,1,0),0)</f>
        <v>0</v>
      </c>
      <c r="K409">
        <f>IF($I409,IF($G409=0,1,0),0)</f>
        <v>1</v>
      </c>
      <c r="L409">
        <f>IF($I409=0,IF($G409,1,0),0)</f>
        <v>0</v>
      </c>
      <c r="M409">
        <f>IF($I409=0,IF($G409=0,1,0),0)</f>
        <v>0</v>
      </c>
      <c r="N409" s="8">
        <v>404</v>
      </c>
      <c r="O409">
        <v>0.25</v>
      </c>
      <c r="P409" s="25">
        <v>0</v>
      </c>
      <c r="S409">
        <v>0</v>
      </c>
      <c r="T409">
        <v>1.6907999999999999E-2</v>
      </c>
      <c r="U409">
        <v>0</v>
      </c>
      <c r="V409">
        <v>1</v>
      </c>
      <c r="W409">
        <v>0</v>
      </c>
      <c r="X409">
        <v>0</v>
      </c>
      <c r="Y409">
        <v>1</v>
      </c>
      <c r="Z409">
        <v>0</v>
      </c>
      <c r="AA409">
        <v>1</v>
      </c>
      <c r="AB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1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</row>
    <row r="410" spans="1:55" ht="19" x14ac:dyDescent="0.25">
      <c r="A410" s="18" t="str">
        <f>LOOKUP(N410,Names!A:A,Names!B:B)</f>
        <v>Gale, Mr. Shadrach</v>
      </c>
      <c r="B410" s="5" t="str">
        <f>INDEX(U$4:V$4,MATCH(1,U410:V410,0))</f>
        <v>Male</v>
      </c>
      <c r="C410" s="5" t="str">
        <f>INDEX(W$4:BC$4,MATCH(1,W410:BC410,0))</f>
        <v>2nd</v>
      </c>
      <c r="D410" s="5" t="str">
        <f>INDEX(Z$4:AB$4,MATCH(1,Z410:AB410,0))</f>
        <v>Southhampton</v>
      </c>
      <c r="E410" s="16" t="str">
        <f>INDEX(AD$4:BC$4,MATCH(1,AD410:BC410,0))</f>
        <v>S</v>
      </c>
      <c r="F410" s="11">
        <f>1-G410</f>
        <v>1</v>
      </c>
      <c r="G410" s="14">
        <v>0</v>
      </c>
      <c r="H410">
        <v>0</v>
      </c>
      <c r="I410">
        <v>1</v>
      </c>
      <c r="J410">
        <f>IF($I410,IF($G410,1,0),0)</f>
        <v>0</v>
      </c>
      <c r="K410">
        <f>IF($I410,IF($G410=0,1,0),0)</f>
        <v>1</v>
      </c>
      <c r="L410">
        <f>IF($I410=0,IF($G410,1,0),0)</f>
        <v>0</v>
      </c>
      <c r="M410">
        <f>IF($I410=0,IF($G410=0,1,0),0)</f>
        <v>0</v>
      </c>
      <c r="N410" s="8">
        <v>405</v>
      </c>
      <c r="O410">
        <v>0.42499999999999999</v>
      </c>
      <c r="P410" s="25">
        <v>0.125</v>
      </c>
      <c r="S410">
        <v>0</v>
      </c>
      <c r="T410">
        <v>4.0988999999999998E-2</v>
      </c>
      <c r="U410">
        <v>1</v>
      </c>
      <c r="V410">
        <v>0</v>
      </c>
      <c r="W410">
        <v>0</v>
      </c>
      <c r="X410">
        <v>1</v>
      </c>
      <c r="Y410">
        <v>0</v>
      </c>
      <c r="Z410">
        <v>0</v>
      </c>
      <c r="AA410">
        <v>1</v>
      </c>
      <c r="AB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1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</row>
    <row r="411" spans="1:55" ht="19" x14ac:dyDescent="0.25">
      <c r="A411" s="18" t="str">
        <f>LOOKUP(N411,Names!A:A,Names!B:B)</f>
        <v>Widegren, Mr. Carl/Charles Peter</v>
      </c>
      <c r="B411" s="5" t="str">
        <f>INDEX(U$4:V$4,MATCH(1,U411:V411,0))</f>
        <v>Male</v>
      </c>
      <c r="C411" s="5" t="str">
        <f>INDEX(W$4:BC$4,MATCH(1,W411:BC411,0))</f>
        <v>3rd</v>
      </c>
      <c r="D411" s="5" t="str">
        <f>INDEX(Z$4:AB$4,MATCH(1,Z411:AB411,0))</f>
        <v>Southhampton</v>
      </c>
      <c r="E411" s="16" t="str">
        <f>INDEX(AD$4:BC$4,MATCH(1,AD411:BC411,0))</f>
        <v>C</v>
      </c>
      <c r="F411" s="11">
        <f>1-G411</f>
        <v>1</v>
      </c>
      <c r="G411" s="14">
        <v>0</v>
      </c>
      <c r="H411">
        <v>0</v>
      </c>
      <c r="I411">
        <v>1</v>
      </c>
      <c r="J411">
        <f>IF($I411,IF($G411,1,0),0)</f>
        <v>0</v>
      </c>
      <c r="K411">
        <f>IF($I411,IF($G411=0,1,0),0)</f>
        <v>1</v>
      </c>
      <c r="L411">
        <f>IF($I411=0,IF($G411,1,0),0)</f>
        <v>0</v>
      </c>
      <c r="M411">
        <f>IF($I411=0,IF($G411=0,1,0),0)</f>
        <v>0</v>
      </c>
      <c r="N411" s="8">
        <v>406</v>
      </c>
      <c r="O411">
        <v>0.63749999999999996</v>
      </c>
      <c r="P411" s="25">
        <v>0</v>
      </c>
      <c r="S411">
        <v>0</v>
      </c>
      <c r="T411">
        <v>1.5127E-2</v>
      </c>
      <c r="U411">
        <v>1</v>
      </c>
      <c r="V411">
        <v>0</v>
      </c>
      <c r="W411">
        <v>0</v>
      </c>
      <c r="X411">
        <v>0</v>
      </c>
      <c r="Y411">
        <v>1</v>
      </c>
      <c r="Z411">
        <v>0</v>
      </c>
      <c r="AA411">
        <v>1</v>
      </c>
      <c r="AB411">
        <v>0</v>
      </c>
      <c r="AD411">
        <v>0</v>
      </c>
      <c r="AE411">
        <v>0</v>
      </c>
      <c r="AF411">
        <v>1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</row>
    <row r="412" spans="1:55" ht="19" x14ac:dyDescent="0.25">
      <c r="A412" s="18" t="str">
        <f>LOOKUP(N412,Names!A:A,Names!B:B)</f>
        <v>Richards, Master. William Rowe</v>
      </c>
      <c r="B412" s="5" t="str">
        <f>INDEX(U$4:V$4,MATCH(1,U412:V412,0))</f>
        <v>Male</v>
      </c>
      <c r="C412" s="5" t="str">
        <f>INDEX(W$4:BC$4,MATCH(1,W412:BC412,0))</f>
        <v>2nd</v>
      </c>
      <c r="D412" s="5" t="str">
        <f>INDEX(Z$4:AB$4,MATCH(1,Z412:AB412,0))</f>
        <v>Southhampton</v>
      </c>
      <c r="E412" s="16" t="str">
        <f>INDEX(AD$4:BC$4,MATCH(1,AD412:BC412,0))</f>
        <v>W</v>
      </c>
      <c r="F412" s="11">
        <f>1-G412</f>
        <v>0</v>
      </c>
      <c r="G412" s="14">
        <v>1</v>
      </c>
      <c r="H412">
        <v>0</v>
      </c>
      <c r="I412">
        <v>0</v>
      </c>
      <c r="J412">
        <f>IF($I412,IF($G412,1,0),0)</f>
        <v>0</v>
      </c>
      <c r="K412">
        <f>IF($I412,IF($G412=0,1,0),0)</f>
        <v>0</v>
      </c>
      <c r="L412">
        <f>IF($I412=0,IF($G412,1,0),0)</f>
        <v>1</v>
      </c>
      <c r="M412">
        <f>IF($I412=0,IF($G412=0,1,0),0)</f>
        <v>0</v>
      </c>
      <c r="N412" s="8">
        <v>407</v>
      </c>
      <c r="O412">
        <v>3.7499999999999999E-2</v>
      </c>
      <c r="P412" s="25">
        <v>0.125</v>
      </c>
      <c r="S412">
        <v>0.16666700000000001</v>
      </c>
      <c r="T412">
        <v>3.6597999999999999E-2</v>
      </c>
      <c r="U412">
        <v>1</v>
      </c>
      <c r="V412">
        <v>0</v>
      </c>
      <c r="W412">
        <v>0</v>
      </c>
      <c r="X412">
        <v>1</v>
      </c>
      <c r="Y412">
        <v>0</v>
      </c>
      <c r="Z412">
        <v>0</v>
      </c>
      <c r="AA412">
        <v>1</v>
      </c>
      <c r="AB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1</v>
      </c>
      <c r="BA412">
        <v>0</v>
      </c>
      <c r="BB412">
        <v>0</v>
      </c>
      <c r="BC412">
        <v>0</v>
      </c>
    </row>
    <row r="413" spans="1:55" ht="19" x14ac:dyDescent="0.25">
      <c r="A413" s="18" t="str">
        <f>LOOKUP(N413,Names!A:A,Names!B:B)</f>
        <v>Birkeland, Mr. Hans Martin Monsen</v>
      </c>
      <c r="B413" s="5" t="str">
        <f>INDEX(U$4:V$4,MATCH(1,U413:V413,0))</f>
        <v>Male</v>
      </c>
      <c r="C413" s="5" t="str">
        <f>INDEX(W$4:BC$4,MATCH(1,W413:BC413,0))</f>
        <v>3rd</v>
      </c>
      <c r="D413" s="5" t="str">
        <f>INDEX(Z$4:AB$4,MATCH(1,Z413:AB413,0))</f>
        <v>Southhampton</v>
      </c>
      <c r="E413" s="16" t="str">
        <f>INDEX(AD$4:BC$4,MATCH(1,AD413:BC413,0))</f>
        <v>H</v>
      </c>
      <c r="F413" s="11">
        <f>1-G413</f>
        <v>1</v>
      </c>
      <c r="G413" s="14">
        <v>0</v>
      </c>
      <c r="H413">
        <v>0</v>
      </c>
      <c r="I413">
        <v>1</v>
      </c>
      <c r="J413">
        <f>IF($I413,IF($G413,1,0),0)</f>
        <v>0</v>
      </c>
      <c r="K413">
        <f>IF($I413,IF($G413=0,1,0),0)</f>
        <v>1</v>
      </c>
      <c r="L413">
        <f>IF($I413=0,IF($G413,1,0),0)</f>
        <v>0</v>
      </c>
      <c r="M413">
        <f>IF($I413=0,IF($G413=0,1,0),0)</f>
        <v>0</v>
      </c>
      <c r="N413" s="8">
        <v>408</v>
      </c>
      <c r="O413">
        <v>0.26250000000000001</v>
      </c>
      <c r="P413" s="25">
        <v>0</v>
      </c>
      <c r="S413">
        <v>0</v>
      </c>
      <c r="T413">
        <v>1.5176E-2</v>
      </c>
      <c r="U413">
        <v>1</v>
      </c>
      <c r="V413">
        <v>0</v>
      </c>
      <c r="W413">
        <v>0</v>
      </c>
      <c r="X413">
        <v>0</v>
      </c>
      <c r="Y413">
        <v>1</v>
      </c>
      <c r="Z413">
        <v>0</v>
      </c>
      <c r="AA413">
        <v>1</v>
      </c>
      <c r="AB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1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</row>
    <row r="414" spans="1:55" ht="19" x14ac:dyDescent="0.25">
      <c r="A414" s="18" t="str">
        <f>LOOKUP(N414,Names!A:A,Names!B:B)</f>
        <v>Lefebre, Miss. Ida</v>
      </c>
      <c r="B414" s="5" t="str">
        <f>INDEX(U$4:V$4,MATCH(1,U414:V414,0))</f>
        <v>Female</v>
      </c>
      <c r="C414" s="5" t="str">
        <f>INDEX(W$4:BC$4,MATCH(1,W414:BC414,0))</f>
        <v>3rd</v>
      </c>
      <c r="D414" s="5" t="str">
        <f>INDEX(Z$4:AB$4,MATCH(1,Z414:AB414,0))</f>
        <v>Southhampton</v>
      </c>
      <c r="E414" s="16" t="str">
        <f>INDEX(AD$4:BC$4,MATCH(1,AD414:BC414,0))</f>
        <v>I</v>
      </c>
      <c r="F414" s="11">
        <f>1-G414</f>
        <v>1</v>
      </c>
      <c r="G414" s="14">
        <v>0</v>
      </c>
      <c r="H414">
        <v>0</v>
      </c>
      <c r="I414">
        <v>1</v>
      </c>
      <c r="J414">
        <f>IF($I414,IF($G414,1,0),0)</f>
        <v>0</v>
      </c>
      <c r="K414">
        <f>IF($I414,IF($G414=0,1,0),0)</f>
        <v>1</v>
      </c>
      <c r="L414">
        <f>IF($I414=0,IF($G414,1,0),0)</f>
        <v>0</v>
      </c>
      <c r="M414">
        <f>IF($I414=0,IF($G414=0,1,0),0)</f>
        <v>0</v>
      </c>
      <c r="N414" s="8">
        <v>409</v>
      </c>
      <c r="O414">
        <v>0</v>
      </c>
      <c r="P414" s="25">
        <v>0.375</v>
      </c>
      <c r="S414">
        <v>0.16666700000000001</v>
      </c>
      <c r="T414">
        <v>4.9708000000000002E-2</v>
      </c>
      <c r="U414">
        <v>0</v>
      </c>
      <c r="V414">
        <v>1</v>
      </c>
      <c r="W414">
        <v>0</v>
      </c>
      <c r="X414">
        <v>0</v>
      </c>
      <c r="Y414">
        <v>1</v>
      </c>
      <c r="Z414">
        <v>0</v>
      </c>
      <c r="AA414">
        <v>1</v>
      </c>
      <c r="AB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1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</row>
    <row r="415" spans="1:55" ht="19" x14ac:dyDescent="0.25">
      <c r="A415" s="18" t="str">
        <f>LOOKUP(N415,Names!A:A,Names!B:B)</f>
        <v>Sdycoff, Mr. Todor</v>
      </c>
      <c r="B415" s="5" t="str">
        <f>INDEX(U$4:V$4,MATCH(1,U415:V415,0))</f>
        <v>Male</v>
      </c>
      <c r="C415" s="5" t="str">
        <f>INDEX(W$4:BC$4,MATCH(1,W415:BC415,0))</f>
        <v>3rd</v>
      </c>
      <c r="D415" s="5" t="str">
        <f>INDEX(Z$4:AB$4,MATCH(1,Z415:AB415,0))</f>
        <v>Southhampton</v>
      </c>
      <c r="E415" s="16" t="str">
        <f>INDEX(AD$4:BC$4,MATCH(1,AD415:BC415,0))</f>
        <v>T</v>
      </c>
      <c r="F415" s="11">
        <f>1-G415</f>
        <v>1</v>
      </c>
      <c r="G415" s="14">
        <v>0</v>
      </c>
      <c r="H415">
        <v>0</v>
      </c>
      <c r="I415">
        <v>1</v>
      </c>
      <c r="J415">
        <f>IF($I415,IF($G415,1,0),0)</f>
        <v>0</v>
      </c>
      <c r="K415">
        <f>IF($I415,IF($G415=0,1,0),0)</f>
        <v>1</v>
      </c>
      <c r="L415">
        <f>IF($I415=0,IF($G415,1,0),0)</f>
        <v>0</v>
      </c>
      <c r="M415">
        <f>IF($I415=0,IF($G415=0,1,0),0)</f>
        <v>0</v>
      </c>
      <c r="N415" s="8">
        <v>410</v>
      </c>
      <c r="O415">
        <v>0</v>
      </c>
      <c r="P415" s="25">
        <v>0</v>
      </c>
      <c r="S415">
        <v>0</v>
      </c>
      <c r="T415">
        <v>1.5412E-2</v>
      </c>
      <c r="U415">
        <v>1</v>
      </c>
      <c r="V415">
        <v>0</v>
      </c>
      <c r="W415">
        <v>0</v>
      </c>
      <c r="X415">
        <v>0</v>
      </c>
      <c r="Y415">
        <v>1</v>
      </c>
      <c r="Z415">
        <v>0</v>
      </c>
      <c r="AA415">
        <v>1</v>
      </c>
      <c r="AB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1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</row>
    <row r="416" spans="1:55" ht="19" x14ac:dyDescent="0.25">
      <c r="A416" s="18" t="str">
        <f>LOOKUP(N416,Names!A:A,Names!B:B)</f>
        <v>Hart, Mr. Henry</v>
      </c>
      <c r="B416" s="5" t="str">
        <f>INDEX(U$4:V$4,MATCH(1,U416:V416,0))</f>
        <v>Male</v>
      </c>
      <c r="C416" s="5" t="str">
        <f>INDEX(W$4:BC$4,MATCH(1,W416:BC416,0))</f>
        <v>3rd</v>
      </c>
      <c r="D416" s="5" t="str">
        <f>INDEX(Z$4:AB$4,MATCH(1,Z416:AB416,0))</f>
        <v>Queenstown</v>
      </c>
      <c r="E416" s="16" t="str">
        <f>INDEX(AD$4:BC$4,MATCH(1,AD416:BC416,0))</f>
        <v>H</v>
      </c>
      <c r="F416" s="11">
        <f>1-G416</f>
        <v>1</v>
      </c>
      <c r="G416" s="14">
        <v>0</v>
      </c>
      <c r="H416">
        <v>0</v>
      </c>
      <c r="I416">
        <v>1</v>
      </c>
      <c r="J416">
        <f>IF($I416,IF($G416,1,0),0)</f>
        <v>0</v>
      </c>
      <c r="K416">
        <f>IF($I416,IF($G416=0,1,0),0)</f>
        <v>1</v>
      </c>
      <c r="L416">
        <f>IF($I416=0,IF($G416,1,0),0)</f>
        <v>0</v>
      </c>
      <c r="M416">
        <f>IF($I416=0,IF($G416=0,1,0),0)</f>
        <v>0</v>
      </c>
      <c r="N416" s="8">
        <v>411</v>
      </c>
      <c r="O416">
        <v>0</v>
      </c>
      <c r="P416" s="25">
        <v>0</v>
      </c>
      <c r="S416">
        <v>0</v>
      </c>
      <c r="T416">
        <v>1.3387E-2</v>
      </c>
      <c r="U416">
        <v>1</v>
      </c>
      <c r="V416">
        <v>0</v>
      </c>
      <c r="W416">
        <v>0</v>
      </c>
      <c r="X416">
        <v>0</v>
      </c>
      <c r="Y416">
        <v>1</v>
      </c>
      <c r="Z416">
        <v>1</v>
      </c>
      <c r="AA416">
        <v>0</v>
      </c>
      <c r="AB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</row>
    <row r="417" spans="1:55" ht="19" x14ac:dyDescent="0.25">
      <c r="A417" s="18" t="str">
        <f>LOOKUP(N417,Names!A:A,Names!B:B)</f>
        <v>Minahan, Miss. Daisy E</v>
      </c>
      <c r="B417" s="5" t="str">
        <f>INDEX(U$4:V$4,MATCH(1,U417:V417,0))</f>
        <v>Female</v>
      </c>
      <c r="C417" s="5" t="str">
        <f>INDEX(W$4:BC$4,MATCH(1,W417:BC417,0))</f>
        <v>1st</v>
      </c>
      <c r="D417" s="5" t="str">
        <f>INDEX(Z$4:AB$4,MATCH(1,Z417:AB417,0))</f>
        <v>Queenstown</v>
      </c>
      <c r="E417" s="16" t="str">
        <f>INDEX(AD$4:BC$4,MATCH(1,AD417:BC417,0))</f>
        <v>D</v>
      </c>
      <c r="F417" s="11">
        <f>1-G417</f>
        <v>0</v>
      </c>
      <c r="G417" s="14">
        <v>1</v>
      </c>
      <c r="H417">
        <v>1</v>
      </c>
      <c r="I417">
        <v>1</v>
      </c>
      <c r="J417">
        <f>IF($I417,IF($G417,1,0),0)</f>
        <v>1</v>
      </c>
      <c r="K417">
        <f>IF($I417,IF($G417=0,1,0),0)</f>
        <v>0</v>
      </c>
      <c r="L417">
        <f>IF($I417=0,IF($G417,1,0),0)</f>
        <v>0</v>
      </c>
      <c r="M417">
        <f>IF($I417=0,IF($G417=0,1,0),0)</f>
        <v>0</v>
      </c>
      <c r="N417" s="8">
        <v>412</v>
      </c>
      <c r="O417">
        <v>0.41249999999999998</v>
      </c>
      <c r="P417" s="25">
        <v>0.125</v>
      </c>
      <c r="S417">
        <v>0</v>
      </c>
      <c r="T417">
        <v>0.17566799999999999</v>
      </c>
      <c r="U417">
        <v>0</v>
      </c>
      <c r="V417">
        <v>1</v>
      </c>
      <c r="W417">
        <v>1</v>
      </c>
      <c r="X417">
        <v>0</v>
      </c>
      <c r="Y417">
        <v>0</v>
      </c>
      <c r="Z417">
        <v>1</v>
      </c>
      <c r="AA417">
        <v>0</v>
      </c>
      <c r="AB417">
        <v>0</v>
      </c>
      <c r="AD417">
        <v>0</v>
      </c>
      <c r="AE417">
        <v>0</v>
      </c>
      <c r="AF417">
        <v>0</v>
      </c>
      <c r="AG417">
        <v>1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</row>
    <row r="418" spans="1:55" ht="19" x14ac:dyDescent="0.25">
      <c r="A418" s="18" t="str">
        <f>LOOKUP(N418,Names!A:A,Names!B:B)</f>
        <v>Cunningham, Mr. Alfred Fleming</v>
      </c>
      <c r="B418" s="5" t="str">
        <f>INDEX(U$4:V$4,MATCH(1,U418:V418,0))</f>
        <v>Male</v>
      </c>
      <c r="C418" s="5" t="str">
        <f>INDEX(W$4:BC$4,MATCH(1,W418:BC418,0))</f>
        <v>2nd</v>
      </c>
      <c r="D418" s="5" t="str">
        <f>INDEX(Z$4:AB$4,MATCH(1,Z418:AB418,0))</f>
        <v>Southhampton</v>
      </c>
      <c r="E418" s="16" t="str">
        <f>INDEX(AD$4:BC$4,MATCH(1,AD418:BC418,0))</f>
        <v>A</v>
      </c>
      <c r="F418" s="11">
        <f>1-G418</f>
        <v>1</v>
      </c>
      <c r="G418" s="14">
        <v>0</v>
      </c>
      <c r="H418">
        <v>0</v>
      </c>
      <c r="I418">
        <v>1</v>
      </c>
      <c r="J418">
        <f>IF($I418,IF($G418,1,0),0)</f>
        <v>0</v>
      </c>
      <c r="K418">
        <f>IF($I418,IF($G418=0,1,0),0)</f>
        <v>1</v>
      </c>
      <c r="L418">
        <f>IF($I418=0,IF($G418,1,0),0)</f>
        <v>0</v>
      </c>
      <c r="M418">
        <f>IF($I418=0,IF($G418=0,1,0),0)</f>
        <v>0</v>
      </c>
      <c r="N418" s="8">
        <v>413</v>
      </c>
      <c r="O418">
        <v>0</v>
      </c>
      <c r="P418" s="25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1</v>
      </c>
      <c r="Y418">
        <v>0</v>
      </c>
      <c r="Z418">
        <v>0</v>
      </c>
      <c r="AA418">
        <v>1</v>
      </c>
      <c r="AB418">
        <v>0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</row>
    <row r="419" spans="1:55" ht="19" x14ac:dyDescent="0.25">
      <c r="A419" s="18" t="str">
        <f>LOOKUP(N419,Names!A:A,Names!B:B)</f>
        <v>Sundman, Mr. Johan Julian</v>
      </c>
      <c r="B419" s="5" t="str">
        <f>INDEX(U$4:V$4,MATCH(1,U419:V419,0))</f>
        <v>Male</v>
      </c>
      <c r="C419" s="5" t="str">
        <f>INDEX(W$4:BC$4,MATCH(1,W419:BC419,0))</f>
        <v>3rd</v>
      </c>
      <c r="D419" s="5" t="str">
        <f>INDEX(Z$4:AB$4,MATCH(1,Z419:AB419,0))</f>
        <v>Southhampton</v>
      </c>
      <c r="E419" s="16" t="str">
        <f>INDEX(AD$4:BC$4,MATCH(1,AD419:BC419,0))</f>
        <v>J</v>
      </c>
      <c r="F419" s="11">
        <f>1-G419</f>
        <v>0</v>
      </c>
      <c r="G419" s="14">
        <v>1</v>
      </c>
      <c r="H419">
        <v>0</v>
      </c>
      <c r="I419">
        <v>0</v>
      </c>
      <c r="J419">
        <f>IF($I419,IF($G419,1,0),0)</f>
        <v>0</v>
      </c>
      <c r="K419">
        <f>IF($I419,IF($G419=0,1,0),0)</f>
        <v>0</v>
      </c>
      <c r="L419">
        <f>IF($I419=0,IF($G419,1,0),0)</f>
        <v>1</v>
      </c>
      <c r="M419">
        <f>IF($I419=0,IF($G419=0,1,0),0)</f>
        <v>0</v>
      </c>
      <c r="N419" s="8">
        <v>414</v>
      </c>
      <c r="O419">
        <v>0.55000000000000004</v>
      </c>
      <c r="P419" s="25">
        <v>0</v>
      </c>
      <c r="S419">
        <v>0</v>
      </c>
      <c r="T419">
        <v>1.5469E-2</v>
      </c>
      <c r="U419">
        <v>1</v>
      </c>
      <c r="V419">
        <v>0</v>
      </c>
      <c r="W419">
        <v>0</v>
      </c>
      <c r="X419">
        <v>0</v>
      </c>
      <c r="Y419">
        <v>1</v>
      </c>
      <c r="Z419">
        <v>0</v>
      </c>
      <c r="AA419">
        <v>1</v>
      </c>
      <c r="AB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1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</row>
    <row r="420" spans="1:55" ht="19" x14ac:dyDescent="0.25">
      <c r="A420" s="18" t="str">
        <f>LOOKUP(N420,Names!A:A,Names!B:B)</f>
        <v>Meek, Mrs. Thomas (Annie Louise Rowley)</v>
      </c>
      <c r="B420" s="5" t="str">
        <f>INDEX(U$4:V$4,MATCH(1,U420:V420,0))</f>
        <v>Female</v>
      </c>
      <c r="C420" s="5" t="str">
        <f>INDEX(W$4:BC$4,MATCH(1,W420:BC420,0))</f>
        <v>3rd</v>
      </c>
      <c r="D420" s="5" t="str">
        <f>INDEX(Z$4:AB$4,MATCH(1,Z420:AB420,0))</f>
        <v>Southhampton</v>
      </c>
      <c r="E420" s="16" t="str">
        <f>INDEX(AD$4:BC$4,MATCH(1,AD420:BC420,0))</f>
        <v>T</v>
      </c>
      <c r="F420" s="11">
        <f>1-G420</f>
        <v>1</v>
      </c>
      <c r="G420" s="14">
        <v>0</v>
      </c>
      <c r="H420">
        <v>0</v>
      </c>
      <c r="I420">
        <v>1</v>
      </c>
      <c r="J420">
        <f>IF($I420,IF($G420,1,0),0)</f>
        <v>0</v>
      </c>
      <c r="K420">
        <f>IF($I420,IF($G420=0,1,0),0)</f>
        <v>1</v>
      </c>
      <c r="L420">
        <f>IF($I420=0,IF($G420,1,0),0)</f>
        <v>0</v>
      </c>
      <c r="M420">
        <f>IF($I420=0,IF($G420=0,1,0),0)</f>
        <v>0</v>
      </c>
      <c r="N420" s="8">
        <v>415</v>
      </c>
      <c r="O420">
        <v>0</v>
      </c>
      <c r="P420" s="25">
        <v>0</v>
      </c>
      <c r="S420">
        <v>0</v>
      </c>
      <c r="T420">
        <v>1.5713000000000001E-2</v>
      </c>
      <c r="U420">
        <v>0</v>
      </c>
      <c r="V420">
        <v>1</v>
      </c>
      <c r="W420">
        <v>0</v>
      </c>
      <c r="X420">
        <v>0</v>
      </c>
      <c r="Y420">
        <v>1</v>
      </c>
      <c r="Z420">
        <v>0</v>
      </c>
      <c r="AA420">
        <v>1</v>
      </c>
      <c r="AB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1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</row>
    <row r="421" spans="1:55" ht="19" x14ac:dyDescent="0.25">
      <c r="A421" s="18" t="str">
        <f>LOOKUP(N421,Names!A:A,Names!B:B)</f>
        <v>Drew, Mrs. James Vivian (Lulu Thorne Christian)</v>
      </c>
      <c r="B421" s="5" t="str">
        <f>INDEX(U$4:V$4,MATCH(1,U421:V421,0))</f>
        <v>Female</v>
      </c>
      <c r="C421" s="5" t="str">
        <f>INDEX(W$4:BC$4,MATCH(1,W421:BC421,0))</f>
        <v>2nd</v>
      </c>
      <c r="D421" s="5" t="str">
        <f>INDEX(Z$4:AB$4,MATCH(1,Z421:AB421,0))</f>
        <v>Southhampton</v>
      </c>
      <c r="E421" s="16" t="str">
        <f>INDEX(AD$4:BC$4,MATCH(1,AD421:BC421,0))</f>
        <v>J</v>
      </c>
      <c r="F421" s="11">
        <f>1-G421</f>
        <v>0</v>
      </c>
      <c r="G421" s="14">
        <v>1</v>
      </c>
      <c r="H421">
        <v>1</v>
      </c>
      <c r="I421">
        <v>1</v>
      </c>
      <c r="J421">
        <f>IF($I421,IF($G421,1,0),0)</f>
        <v>1</v>
      </c>
      <c r="K421">
        <f>IF($I421,IF($G421=0,1,0),0)</f>
        <v>0</v>
      </c>
      <c r="L421">
        <f>IF($I421=0,IF($G421,1,0),0)</f>
        <v>0</v>
      </c>
      <c r="M421">
        <f>IF($I421=0,IF($G421=0,1,0),0)</f>
        <v>0</v>
      </c>
      <c r="N421" s="8">
        <v>416</v>
      </c>
      <c r="O421">
        <v>0.42499999999999999</v>
      </c>
      <c r="P421" s="25">
        <v>0.125</v>
      </c>
      <c r="S421">
        <v>0.16666700000000001</v>
      </c>
      <c r="T421">
        <v>6.3436000000000006E-2</v>
      </c>
      <c r="U421">
        <v>0</v>
      </c>
      <c r="V421">
        <v>1</v>
      </c>
      <c r="W421">
        <v>0</v>
      </c>
      <c r="X421">
        <v>1</v>
      </c>
      <c r="Y421">
        <v>0</v>
      </c>
      <c r="Z421">
        <v>0</v>
      </c>
      <c r="AA421">
        <v>1</v>
      </c>
      <c r="AB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1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</row>
    <row r="422" spans="1:55" ht="19" x14ac:dyDescent="0.25">
      <c r="A422" s="18" t="str">
        <f>LOOKUP(N422,Names!A:A,Names!B:B)</f>
        <v>Silven, Miss. Lyyli Karoliina</v>
      </c>
      <c r="B422" s="5" t="str">
        <f>INDEX(U$4:V$4,MATCH(1,U422:V422,0))</f>
        <v>Female</v>
      </c>
      <c r="C422" s="5" t="str">
        <f>INDEX(W$4:BC$4,MATCH(1,W422:BC422,0))</f>
        <v>2nd</v>
      </c>
      <c r="D422" s="5" t="str">
        <f>INDEX(Z$4:AB$4,MATCH(1,Z422:AB422,0))</f>
        <v>Southhampton</v>
      </c>
      <c r="E422" s="16" t="str">
        <f>INDEX(AD$4:BC$4,MATCH(1,AD422:BC422,0))</f>
        <v>L</v>
      </c>
      <c r="F422" s="11">
        <f>1-G422</f>
        <v>0</v>
      </c>
      <c r="G422" s="14">
        <v>1</v>
      </c>
      <c r="H422">
        <v>1</v>
      </c>
      <c r="I422">
        <v>1</v>
      </c>
      <c r="J422">
        <f>IF($I422,IF($G422,1,0),0)</f>
        <v>1</v>
      </c>
      <c r="K422">
        <f>IF($I422,IF($G422=0,1,0),0)</f>
        <v>0</v>
      </c>
      <c r="L422">
        <f>IF($I422=0,IF($G422,1,0),0)</f>
        <v>0</v>
      </c>
      <c r="M422">
        <f>IF($I422=0,IF($G422=0,1,0),0)</f>
        <v>0</v>
      </c>
      <c r="N422" s="8">
        <v>417</v>
      </c>
      <c r="O422">
        <v>0.22500000000000001</v>
      </c>
      <c r="P422" s="25">
        <v>0</v>
      </c>
      <c r="S422">
        <v>0.33333299999999999</v>
      </c>
      <c r="T422">
        <v>2.5374000000000001E-2</v>
      </c>
      <c r="U422">
        <v>0</v>
      </c>
      <c r="V422">
        <v>1</v>
      </c>
      <c r="W422">
        <v>0</v>
      </c>
      <c r="X422">
        <v>1</v>
      </c>
      <c r="Y422">
        <v>0</v>
      </c>
      <c r="Z422">
        <v>0</v>
      </c>
      <c r="AA422">
        <v>1</v>
      </c>
      <c r="AB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1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</row>
    <row r="423" spans="1:55" ht="19" x14ac:dyDescent="0.25">
      <c r="A423" s="18" t="str">
        <f>LOOKUP(N423,Names!A:A,Names!B:B)</f>
        <v>Matthews, Mr. William John</v>
      </c>
      <c r="B423" s="5" t="str">
        <f>INDEX(U$4:V$4,MATCH(1,U423:V423,0))</f>
        <v>Male</v>
      </c>
      <c r="C423" s="5" t="str">
        <f>INDEX(W$4:BC$4,MATCH(1,W423:BC423,0))</f>
        <v>2nd</v>
      </c>
      <c r="D423" s="5" t="str">
        <f>INDEX(Z$4:AB$4,MATCH(1,Z423:AB423,0))</f>
        <v>Southhampton</v>
      </c>
      <c r="E423" s="16" t="str">
        <f>INDEX(AD$4:BC$4,MATCH(1,AD423:BC423,0))</f>
        <v>W</v>
      </c>
      <c r="F423" s="11">
        <f>1-G423</f>
        <v>1</v>
      </c>
      <c r="G423" s="14">
        <v>0</v>
      </c>
      <c r="H423">
        <v>0</v>
      </c>
      <c r="I423">
        <v>1</v>
      </c>
      <c r="J423">
        <f>IF($I423,IF($G423,1,0),0)</f>
        <v>0</v>
      </c>
      <c r="K423">
        <f>IF($I423,IF($G423=0,1,0),0)</f>
        <v>1</v>
      </c>
      <c r="L423">
        <f>IF($I423=0,IF($G423,1,0),0)</f>
        <v>0</v>
      </c>
      <c r="M423">
        <f>IF($I423=0,IF($G423=0,1,0),0)</f>
        <v>0</v>
      </c>
      <c r="N423" s="8">
        <v>418</v>
      </c>
      <c r="O423">
        <v>0.375</v>
      </c>
      <c r="P423" s="25">
        <v>0</v>
      </c>
      <c r="S423">
        <v>0</v>
      </c>
      <c r="T423">
        <v>2.5374000000000001E-2</v>
      </c>
      <c r="U423">
        <v>1</v>
      </c>
      <c r="V423">
        <v>0</v>
      </c>
      <c r="W423">
        <v>0</v>
      </c>
      <c r="X423">
        <v>1</v>
      </c>
      <c r="Y423">
        <v>0</v>
      </c>
      <c r="Z423">
        <v>0</v>
      </c>
      <c r="AA423">
        <v>1</v>
      </c>
      <c r="AB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1</v>
      </c>
      <c r="BA423">
        <v>0</v>
      </c>
      <c r="BB423">
        <v>0</v>
      </c>
      <c r="BC423">
        <v>0</v>
      </c>
    </row>
    <row r="424" spans="1:55" ht="19" x14ac:dyDescent="0.25">
      <c r="A424" s="18" t="str">
        <f>LOOKUP(N424,Names!A:A,Names!B:B)</f>
        <v>Van Impe, Miss. Catharina</v>
      </c>
      <c r="B424" s="5" t="str">
        <f>INDEX(U$4:V$4,MATCH(1,U424:V424,0))</f>
        <v>Female</v>
      </c>
      <c r="C424" s="5" t="str">
        <f>INDEX(W$4:BC$4,MATCH(1,W424:BC424,0))</f>
        <v>3rd</v>
      </c>
      <c r="D424" s="5" t="str">
        <f>INDEX(Z$4:AB$4,MATCH(1,Z424:AB424,0))</f>
        <v>Southhampton</v>
      </c>
      <c r="E424" s="16" t="str">
        <f>INDEX(AD$4:BC$4,MATCH(1,AD424:BC424,0))</f>
        <v>C</v>
      </c>
      <c r="F424" s="11">
        <f>1-G424</f>
        <v>1</v>
      </c>
      <c r="G424" s="14">
        <v>0</v>
      </c>
      <c r="H424">
        <v>0</v>
      </c>
      <c r="I424">
        <v>1</v>
      </c>
      <c r="J424">
        <f>IF($I424,IF($G424,1,0),0)</f>
        <v>0</v>
      </c>
      <c r="K424">
        <f>IF($I424,IF($G424=0,1,0),0)</f>
        <v>1</v>
      </c>
      <c r="L424">
        <f>IF($I424=0,IF($G424,1,0),0)</f>
        <v>0</v>
      </c>
      <c r="M424">
        <f>IF($I424=0,IF($G424=0,1,0),0)</f>
        <v>0</v>
      </c>
      <c r="N424" s="8">
        <v>419</v>
      </c>
      <c r="O424">
        <v>0.125</v>
      </c>
      <c r="P424" s="25">
        <v>0</v>
      </c>
      <c r="S424">
        <v>0.33333299999999999</v>
      </c>
      <c r="T424">
        <v>4.7137999999999999E-2</v>
      </c>
      <c r="U424">
        <v>0</v>
      </c>
      <c r="V424">
        <v>1</v>
      </c>
      <c r="W424">
        <v>0</v>
      </c>
      <c r="X424">
        <v>0</v>
      </c>
      <c r="Y424">
        <v>1</v>
      </c>
      <c r="Z424">
        <v>0</v>
      </c>
      <c r="AA424">
        <v>1</v>
      </c>
      <c r="AB424">
        <v>0</v>
      </c>
      <c r="AD424">
        <v>0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</row>
    <row r="425" spans="1:55" ht="19" x14ac:dyDescent="0.25">
      <c r="A425" s="18" t="str">
        <f>LOOKUP(N425,Names!A:A,Names!B:B)</f>
        <v>Gheorgheff, Mr. Stanio</v>
      </c>
      <c r="B425" s="5" t="str">
        <f>INDEX(U$4:V$4,MATCH(1,U425:V425,0))</f>
        <v>Male</v>
      </c>
      <c r="C425" s="5" t="str">
        <f>INDEX(W$4:BC$4,MATCH(1,W425:BC425,0))</f>
        <v>3rd</v>
      </c>
      <c r="D425" s="5" t="str">
        <f>INDEX(Z$4:AB$4,MATCH(1,Z425:AB425,0))</f>
        <v>Cherbourg</v>
      </c>
      <c r="E425" s="16" t="str">
        <f>INDEX(AD$4:BC$4,MATCH(1,AD425:BC425,0))</f>
        <v>S</v>
      </c>
      <c r="F425" s="11">
        <f>1-G425</f>
        <v>1</v>
      </c>
      <c r="G425" s="14">
        <v>0</v>
      </c>
      <c r="H425">
        <v>0</v>
      </c>
      <c r="I425">
        <v>1</v>
      </c>
      <c r="J425">
        <f>IF($I425,IF($G425,1,0),0)</f>
        <v>0</v>
      </c>
      <c r="K425">
        <f>IF($I425,IF($G425=0,1,0),0)</f>
        <v>1</v>
      </c>
      <c r="L425">
        <f>IF($I425=0,IF($G425,1,0),0)</f>
        <v>0</v>
      </c>
      <c r="M425">
        <f>IF($I425=0,IF($G425=0,1,0),0)</f>
        <v>0</v>
      </c>
      <c r="N425" s="8">
        <v>420</v>
      </c>
      <c r="O425">
        <v>0</v>
      </c>
      <c r="P425" s="25">
        <v>0</v>
      </c>
      <c r="S425">
        <v>0</v>
      </c>
      <c r="T425">
        <v>1.5412E-2</v>
      </c>
      <c r="U425">
        <v>1</v>
      </c>
      <c r="V425">
        <v>0</v>
      </c>
      <c r="W425">
        <v>0</v>
      </c>
      <c r="X425">
        <v>0</v>
      </c>
      <c r="Y425">
        <v>1</v>
      </c>
      <c r="Z425">
        <v>0</v>
      </c>
      <c r="AA425">
        <v>0</v>
      </c>
      <c r="AB425">
        <v>1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1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</row>
    <row r="426" spans="1:55" ht="19" x14ac:dyDescent="0.25">
      <c r="A426" s="18" t="str">
        <f>LOOKUP(N426,Names!A:A,Names!B:B)</f>
        <v>Charters, Mr. David</v>
      </c>
      <c r="B426" s="5" t="str">
        <f>INDEX(U$4:V$4,MATCH(1,U426:V426,0))</f>
        <v>Male</v>
      </c>
      <c r="C426" s="5" t="str">
        <f>INDEX(W$4:BC$4,MATCH(1,W426:BC426,0))</f>
        <v>3rd</v>
      </c>
      <c r="D426" s="5" t="str">
        <f>INDEX(Z$4:AB$4,MATCH(1,Z426:AB426,0))</f>
        <v>Queenstown</v>
      </c>
      <c r="E426" s="16" t="str">
        <f>INDEX(AD$4:BC$4,MATCH(1,AD426:BC426,0))</f>
        <v>D</v>
      </c>
      <c r="F426" s="11">
        <f>1-G426</f>
        <v>1</v>
      </c>
      <c r="G426" s="14">
        <v>0</v>
      </c>
      <c r="H426">
        <v>0</v>
      </c>
      <c r="I426">
        <v>1</v>
      </c>
      <c r="J426">
        <f>IF($I426,IF($G426,1,0),0)</f>
        <v>0</v>
      </c>
      <c r="K426">
        <f>IF($I426,IF($G426=0,1,0),0)</f>
        <v>1</v>
      </c>
      <c r="L426">
        <f>IF($I426=0,IF($G426,1,0),0)</f>
        <v>0</v>
      </c>
      <c r="M426">
        <f>IF($I426=0,IF($G426=0,1,0),0)</f>
        <v>0</v>
      </c>
      <c r="N426" s="8">
        <v>421</v>
      </c>
      <c r="O426">
        <v>0.26250000000000001</v>
      </c>
      <c r="P426" s="25">
        <v>0</v>
      </c>
      <c r="S426">
        <v>0</v>
      </c>
      <c r="T426">
        <v>1.5094E-2</v>
      </c>
      <c r="U426">
        <v>1</v>
      </c>
      <c r="V426">
        <v>0</v>
      </c>
      <c r="W426">
        <v>0</v>
      </c>
      <c r="X426">
        <v>0</v>
      </c>
      <c r="Y426">
        <v>1</v>
      </c>
      <c r="Z426">
        <v>1</v>
      </c>
      <c r="AA426">
        <v>0</v>
      </c>
      <c r="AB426">
        <v>0</v>
      </c>
      <c r="AD426">
        <v>0</v>
      </c>
      <c r="AE426">
        <v>0</v>
      </c>
      <c r="AF426">
        <v>0</v>
      </c>
      <c r="AG426">
        <v>1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</row>
    <row r="427" spans="1:55" ht="19" x14ac:dyDescent="0.25">
      <c r="A427" s="18" t="str">
        <f>LOOKUP(N427,Names!A:A,Names!B:B)</f>
        <v>Zimmerman, Mr. Leo</v>
      </c>
      <c r="B427" s="5" t="str">
        <f>INDEX(U$4:V$4,MATCH(1,U427:V427,0))</f>
        <v>Male</v>
      </c>
      <c r="C427" s="5" t="str">
        <f>INDEX(W$4:BC$4,MATCH(1,W427:BC427,0))</f>
        <v>3rd</v>
      </c>
      <c r="D427" s="5" t="str">
        <f>INDEX(Z$4:AB$4,MATCH(1,Z427:AB427,0))</f>
        <v>Southhampton</v>
      </c>
      <c r="E427" s="16" t="str">
        <f>INDEX(AD$4:BC$4,MATCH(1,AD427:BC427,0))</f>
        <v>L</v>
      </c>
      <c r="F427" s="11">
        <f>1-G427</f>
        <v>1</v>
      </c>
      <c r="G427" s="14">
        <v>0</v>
      </c>
      <c r="H427">
        <v>0</v>
      </c>
      <c r="I427">
        <v>1</v>
      </c>
      <c r="J427">
        <f>IF($I427,IF($G427,1,0),0)</f>
        <v>0</v>
      </c>
      <c r="K427">
        <f>IF($I427,IF($G427=0,1,0),0)</f>
        <v>1</v>
      </c>
      <c r="L427">
        <f>IF($I427=0,IF($G427,1,0),0)</f>
        <v>0</v>
      </c>
      <c r="M427">
        <f>IF($I427=0,IF($G427=0,1,0),0)</f>
        <v>0</v>
      </c>
      <c r="N427" s="8">
        <v>422</v>
      </c>
      <c r="O427">
        <v>0.36249999999999999</v>
      </c>
      <c r="P427" s="25">
        <v>0</v>
      </c>
      <c r="S427">
        <v>0</v>
      </c>
      <c r="T427">
        <v>1.5370999999999999E-2</v>
      </c>
      <c r="U427">
        <v>1</v>
      </c>
      <c r="V427">
        <v>0</v>
      </c>
      <c r="W427">
        <v>0</v>
      </c>
      <c r="X427">
        <v>0</v>
      </c>
      <c r="Y427">
        <v>1</v>
      </c>
      <c r="Z427">
        <v>0</v>
      </c>
      <c r="AA427">
        <v>1</v>
      </c>
      <c r="AB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1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</row>
    <row r="428" spans="1:55" ht="19" x14ac:dyDescent="0.25">
      <c r="A428" s="18" t="str">
        <f>LOOKUP(N428,Names!A:A,Names!B:B)</f>
        <v>Danbom, Mrs. Ernst Gilbert (Anna Sigrid Maria ...</v>
      </c>
      <c r="B428" s="5" t="str">
        <f>INDEX(U$4:V$4,MATCH(1,U428:V428,0))</f>
        <v>Female</v>
      </c>
      <c r="C428" s="5" t="str">
        <f>INDEX(W$4:BC$4,MATCH(1,W428:BC428,0))</f>
        <v>3rd</v>
      </c>
      <c r="D428" s="5" t="str">
        <f>INDEX(Z$4:AB$4,MATCH(1,Z428:AB428,0))</f>
        <v>Southhampton</v>
      </c>
      <c r="E428" s="16" t="str">
        <f>INDEX(AD$4:BC$4,MATCH(1,AD428:BC428,0))</f>
        <v>E</v>
      </c>
      <c r="F428" s="11">
        <f>1-G428</f>
        <v>1</v>
      </c>
      <c r="G428" s="14">
        <v>0</v>
      </c>
      <c r="H428">
        <v>0</v>
      </c>
      <c r="I428">
        <v>1</v>
      </c>
      <c r="J428">
        <f>IF($I428,IF($G428,1,0),0)</f>
        <v>0</v>
      </c>
      <c r="K428">
        <f>IF($I428,IF($G428=0,1,0),0)</f>
        <v>1</v>
      </c>
      <c r="L428">
        <f>IF($I428=0,IF($G428,1,0),0)</f>
        <v>0</v>
      </c>
      <c r="M428">
        <f>IF($I428=0,IF($G428=0,1,0),0)</f>
        <v>0</v>
      </c>
      <c r="N428" s="8">
        <v>423</v>
      </c>
      <c r="O428">
        <v>0.35</v>
      </c>
      <c r="P428" s="25">
        <v>0.125</v>
      </c>
      <c r="S428">
        <v>0.16666700000000001</v>
      </c>
      <c r="T428">
        <v>2.8107E-2</v>
      </c>
      <c r="U428">
        <v>0</v>
      </c>
      <c r="V428">
        <v>1</v>
      </c>
      <c r="W428">
        <v>0</v>
      </c>
      <c r="X428">
        <v>0</v>
      </c>
      <c r="Y428">
        <v>1</v>
      </c>
      <c r="Z428">
        <v>0</v>
      </c>
      <c r="AA428">
        <v>1</v>
      </c>
      <c r="AB428">
        <v>0</v>
      </c>
      <c r="AD428">
        <v>0</v>
      </c>
      <c r="AE428">
        <v>0</v>
      </c>
      <c r="AF428">
        <v>0</v>
      </c>
      <c r="AG428">
        <v>0</v>
      </c>
      <c r="AH428">
        <v>1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</row>
    <row r="429" spans="1:55" ht="19" x14ac:dyDescent="0.25">
      <c r="A429" s="18" t="str">
        <f>LOOKUP(N429,Names!A:A,Names!B:B)</f>
        <v>Rosblom, Mr. Viktor Richard</v>
      </c>
      <c r="B429" s="5" t="str">
        <f>INDEX(U$4:V$4,MATCH(1,U429:V429,0))</f>
        <v>Male</v>
      </c>
      <c r="C429" s="5" t="str">
        <f>INDEX(W$4:BC$4,MATCH(1,W429:BC429,0))</f>
        <v>3rd</v>
      </c>
      <c r="D429" s="5" t="str">
        <f>INDEX(Z$4:AB$4,MATCH(1,Z429:AB429,0))</f>
        <v>Southhampton</v>
      </c>
      <c r="E429" s="16" t="str">
        <f>INDEX(AD$4:BC$4,MATCH(1,AD429:BC429,0))</f>
        <v>V</v>
      </c>
      <c r="F429" s="11">
        <f>1-G429</f>
        <v>1</v>
      </c>
      <c r="G429" s="14">
        <v>0</v>
      </c>
      <c r="H429">
        <v>0</v>
      </c>
      <c r="I429">
        <v>1</v>
      </c>
      <c r="J429">
        <f>IF($I429,IF($G429,1,0),0)</f>
        <v>0</v>
      </c>
      <c r="K429">
        <f>IF($I429,IF($G429=0,1,0),0)</f>
        <v>1</v>
      </c>
      <c r="L429">
        <f>IF($I429=0,IF($G429,1,0),0)</f>
        <v>0</v>
      </c>
      <c r="M429">
        <f>IF($I429=0,IF($G429=0,1,0),0)</f>
        <v>0</v>
      </c>
      <c r="N429" s="8">
        <v>424</v>
      </c>
      <c r="O429">
        <v>0.22500000000000001</v>
      </c>
      <c r="P429" s="25">
        <v>0.125</v>
      </c>
      <c r="S429">
        <v>0.16666700000000001</v>
      </c>
      <c r="T429">
        <v>3.9452000000000001E-2</v>
      </c>
      <c r="U429">
        <v>1</v>
      </c>
      <c r="V429">
        <v>0</v>
      </c>
      <c r="W429">
        <v>0</v>
      </c>
      <c r="X429">
        <v>0</v>
      </c>
      <c r="Y429">
        <v>1</v>
      </c>
      <c r="Z429">
        <v>0</v>
      </c>
      <c r="AA429">
        <v>1</v>
      </c>
      <c r="AB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1</v>
      </c>
      <c r="AZ429">
        <v>0</v>
      </c>
      <c r="BA429">
        <v>0</v>
      </c>
      <c r="BB429">
        <v>0</v>
      </c>
      <c r="BC429">
        <v>0</v>
      </c>
    </row>
    <row r="430" spans="1:55" ht="19" x14ac:dyDescent="0.25">
      <c r="A430" s="18" t="str">
        <f>LOOKUP(N430,Names!A:A,Names!B:B)</f>
        <v>Wiseman, Mr. Phillippe</v>
      </c>
      <c r="B430" s="5" t="str">
        <f>INDEX(U$4:V$4,MATCH(1,U430:V430,0))</f>
        <v>Male</v>
      </c>
      <c r="C430" s="5" t="str">
        <f>INDEX(W$4:BC$4,MATCH(1,W430:BC430,0))</f>
        <v>3rd</v>
      </c>
      <c r="D430" s="5" t="str">
        <f>INDEX(Z$4:AB$4,MATCH(1,Z430:AB430,0))</f>
        <v>Southhampton</v>
      </c>
      <c r="E430" s="16" t="str">
        <f>INDEX(AD$4:BC$4,MATCH(1,AD430:BC430,0))</f>
        <v>P</v>
      </c>
      <c r="F430" s="11">
        <f>1-G430</f>
        <v>1</v>
      </c>
      <c r="G430" s="14">
        <v>0</v>
      </c>
      <c r="H430">
        <v>0</v>
      </c>
      <c r="I430">
        <v>1</v>
      </c>
      <c r="J430">
        <f>IF($I430,IF($G430,1,0),0)</f>
        <v>0</v>
      </c>
      <c r="K430">
        <f>IF($I430,IF($G430=0,1,0),0)</f>
        <v>1</v>
      </c>
      <c r="L430">
        <f>IF($I430=0,IF($G430,1,0),0)</f>
        <v>0</v>
      </c>
      <c r="M430">
        <f>IF($I430=0,IF($G430=0,1,0),0)</f>
        <v>0</v>
      </c>
      <c r="N430" s="8">
        <v>425</v>
      </c>
      <c r="O430">
        <v>0</v>
      </c>
      <c r="P430" s="25">
        <v>0</v>
      </c>
      <c r="S430">
        <v>0</v>
      </c>
      <c r="T430">
        <v>1.4151E-2</v>
      </c>
      <c r="U430">
        <v>1</v>
      </c>
      <c r="V430">
        <v>0</v>
      </c>
      <c r="W430">
        <v>0</v>
      </c>
      <c r="X430">
        <v>0</v>
      </c>
      <c r="Y430">
        <v>1</v>
      </c>
      <c r="Z430">
        <v>0</v>
      </c>
      <c r="AA430">
        <v>1</v>
      </c>
      <c r="AB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1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</row>
    <row r="431" spans="1:55" ht="19" x14ac:dyDescent="0.25">
      <c r="A431" s="18" t="str">
        <f>LOOKUP(N431,Names!A:A,Names!B:B)</f>
        <v>Clarke, Mrs. Charles V (Ada Maria Winfield)</v>
      </c>
      <c r="B431" s="5" t="str">
        <f>INDEX(U$4:V$4,MATCH(1,U431:V431,0))</f>
        <v>Female</v>
      </c>
      <c r="C431" s="5" t="str">
        <f>INDEX(W$4:BC$4,MATCH(1,W431:BC431,0))</f>
        <v>2nd</v>
      </c>
      <c r="D431" s="5" t="str">
        <f>INDEX(Z$4:AB$4,MATCH(1,Z431:AB431,0))</f>
        <v>Southhampton</v>
      </c>
      <c r="E431" s="16" t="str">
        <f>INDEX(AD$4:BC$4,MATCH(1,AD431:BC431,0))</f>
        <v>C</v>
      </c>
      <c r="F431" s="11">
        <f>1-G431</f>
        <v>0</v>
      </c>
      <c r="G431" s="14">
        <v>1</v>
      </c>
      <c r="H431">
        <v>1</v>
      </c>
      <c r="I431">
        <v>1</v>
      </c>
      <c r="J431">
        <f>IF($I431,IF($G431,1,0),0)</f>
        <v>1</v>
      </c>
      <c r="K431">
        <f>IF($I431,IF($G431=0,1,0),0)</f>
        <v>0</v>
      </c>
      <c r="L431">
        <f>IF($I431=0,IF($G431,1,0),0)</f>
        <v>0</v>
      </c>
      <c r="M431">
        <f>IF($I431=0,IF($G431=0,1,0),0)</f>
        <v>0</v>
      </c>
      <c r="N431" s="8">
        <v>426</v>
      </c>
      <c r="O431">
        <v>0.35</v>
      </c>
      <c r="P431" s="25">
        <v>0.125</v>
      </c>
      <c r="S431">
        <v>0</v>
      </c>
      <c r="T431">
        <v>5.0749000000000002E-2</v>
      </c>
      <c r="U431">
        <v>0</v>
      </c>
      <c r="V431">
        <v>1</v>
      </c>
      <c r="W431">
        <v>0</v>
      </c>
      <c r="X431">
        <v>1</v>
      </c>
      <c r="Y431">
        <v>0</v>
      </c>
      <c r="Z431">
        <v>0</v>
      </c>
      <c r="AA431">
        <v>1</v>
      </c>
      <c r="AB431">
        <v>0</v>
      </c>
      <c r="AD431">
        <v>0</v>
      </c>
      <c r="AE431">
        <v>0</v>
      </c>
      <c r="AF431">
        <v>1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</row>
    <row r="432" spans="1:55" ht="19" x14ac:dyDescent="0.25">
      <c r="A432" s="18" t="str">
        <f>LOOKUP(N432,Names!A:A,Names!B:B)</f>
        <v>Phillips, Miss. Kate Florence ("Mrs Kate Louis...</v>
      </c>
      <c r="B432" s="5" t="str">
        <f>INDEX(U$4:V$4,MATCH(1,U432:V432,0))</f>
        <v>Female</v>
      </c>
      <c r="C432" s="5" t="str">
        <f>INDEX(W$4:BC$4,MATCH(1,W432:BC432,0))</f>
        <v>2nd</v>
      </c>
      <c r="D432" s="5" t="str">
        <f>INDEX(Z$4:AB$4,MATCH(1,Z432:AB432,0))</f>
        <v>Southhampton</v>
      </c>
      <c r="E432" s="16" t="str">
        <f>INDEX(AD$4:BC$4,MATCH(1,AD432:BC432,0))</f>
        <v>K</v>
      </c>
      <c r="F432" s="11">
        <f>1-G432</f>
        <v>0</v>
      </c>
      <c r="G432" s="14">
        <v>1</v>
      </c>
      <c r="H432">
        <v>1</v>
      </c>
      <c r="I432">
        <v>1</v>
      </c>
      <c r="J432">
        <f>IF($I432,IF($G432,1,0),0)</f>
        <v>1</v>
      </c>
      <c r="K432">
        <f>IF($I432,IF($G432=0,1,0),0)</f>
        <v>0</v>
      </c>
      <c r="L432">
        <f>IF($I432=0,IF($G432,1,0),0)</f>
        <v>0</v>
      </c>
      <c r="M432">
        <f>IF($I432=0,IF($G432=0,1,0),0)</f>
        <v>0</v>
      </c>
      <c r="N432" s="8">
        <v>427</v>
      </c>
      <c r="O432">
        <v>0.23749999999999999</v>
      </c>
      <c r="P432" s="25">
        <v>0</v>
      </c>
      <c r="S432">
        <v>0</v>
      </c>
      <c r="T432">
        <v>5.0749000000000002E-2</v>
      </c>
      <c r="U432">
        <v>0</v>
      </c>
      <c r="V432">
        <v>1</v>
      </c>
      <c r="W432">
        <v>0</v>
      </c>
      <c r="X432">
        <v>1</v>
      </c>
      <c r="Y432">
        <v>0</v>
      </c>
      <c r="Z432">
        <v>0</v>
      </c>
      <c r="AA432">
        <v>1</v>
      </c>
      <c r="AB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1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</row>
    <row r="433" spans="1:55" ht="19" x14ac:dyDescent="0.25">
      <c r="A433" s="18" t="str">
        <f>LOOKUP(N433,Names!A:A,Names!B:B)</f>
        <v>Flynn, Mr. James</v>
      </c>
      <c r="B433" s="5" t="str">
        <f>INDEX(U$4:V$4,MATCH(1,U433:V433,0))</f>
        <v>Male</v>
      </c>
      <c r="C433" s="5" t="str">
        <f>INDEX(W$4:BC$4,MATCH(1,W433:BC433,0))</f>
        <v>3rd</v>
      </c>
      <c r="D433" s="5" t="str">
        <f>INDEX(Z$4:AB$4,MATCH(1,Z433:AB433,0))</f>
        <v>Queenstown</v>
      </c>
      <c r="E433" s="16" t="str">
        <f>INDEX(AD$4:BC$4,MATCH(1,AD433:BC433,0))</f>
        <v>J</v>
      </c>
      <c r="F433" s="11">
        <f>1-G433</f>
        <v>1</v>
      </c>
      <c r="G433" s="14">
        <v>0</v>
      </c>
      <c r="H433">
        <v>0</v>
      </c>
      <c r="I433">
        <v>1</v>
      </c>
      <c r="J433">
        <f>IF($I433,IF($G433,1,0),0)</f>
        <v>0</v>
      </c>
      <c r="K433">
        <f>IF($I433,IF($G433=0,1,0),0)</f>
        <v>1</v>
      </c>
      <c r="L433">
        <f>IF($I433=0,IF($G433,1,0),0)</f>
        <v>0</v>
      </c>
      <c r="M433">
        <f>IF($I433=0,IF($G433=0,1,0),0)</f>
        <v>0</v>
      </c>
      <c r="N433" s="8">
        <v>428</v>
      </c>
      <c r="O433">
        <v>0</v>
      </c>
      <c r="P433" s="25">
        <v>0</v>
      </c>
      <c r="S433">
        <v>0</v>
      </c>
      <c r="T433">
        <v>1.5127E-2</v>
      </c>
      <c r="U433">
        <v>1</v>
      </c>
      <c r="V433">
        <v>0</v>
      </c>
      <c r="W433">
        <v>0</v>
      </c>
      <c r="X433">
        <v>0</v>
      </c>
      <c r="Y433">
        <v>1</v>
      </c>
      <c r="Z433">
        <v>1</v>
      </c>
      <c r="AA433">
        <v>0</v>
      </c>
      <c r="AB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1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</row>
    <row r="434" spans="1:55" ht="19" x14ac:dyDescent="0.25">
      <c r="A434" s="18" t="str">
        <f>LOOKUP(N434,Names!A:A,Names!B:B)</f>
        <v>Pickard, Mr. Berk (Berk Trembisky)</v>
      </c>
      <c r="B434" s="5" t="str">
        <f>INDEX(U$4:V$4,MATCH(1,U434:V434,0))</f>
        <v>Male</v>
      </c>
      <c r="C434" s="5" t="str">
        <f>INDEX(W$4:BC$4,MATCH(1,W434:BC434,0))</f>
        <v>3rd</v>
      </c>
      <c r="D434" s="5" t="str">
        <f>INDEX(Z$4:AB$4,MATCH(1,Z434:AB434,0))</f>
        <v>Southhampton</v>
      </c>
      <c r="E434" s="16" t="str">
        <f>INDEX(AD$4:BC$4,MATCH(1,AD434:BC434,0))</f>
        <v>B</v>
      </c>
      <c r="F434" s="11">
        <f>1-G434</f>
        <v>0</v>
      </c>
      <c r="G434" s="14">
        <v>1</v>
      </c>
      <c r="H434">
        <v>0</v>
      </c>
      <c r="I434">
        <v>0</v>
      </c>
      <c r="J434">
        <f>IF($I434,IF($G434,1,0),0)</f>
        <v>0</v>
      </c>
      <c r="K434">
        <f>IF($I434,IF($G434=0,1,0),0)</f>
        <v>0</v>
      </c>
      <c r="L434">
        <f>IF($I434=0,IF($G434,1,0),0)</f>
        <v>1</v>
      </c>
      <c r="M434">
        <f>IF($I434=0,IF($G434=0,1,0),0)</f>
        <v>0</v>
      </c>
      <c r="N434" s="8">
        <v>429</v>
      </c>
      <c r="O434">
        <v>0.4</v>
      </c>
      <c r="P434" s="25">
        <v>0</v>
      </c>
      <c r="S434">
        <v>0</v>
      </c>
      <c r="T434">
        <v>1.5713000000000001E-2</v>
      </c>
      <c r="U434">
        <v>1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1</v>
      </c>
      <c r="AB434">
        <v>0</v>
      </c>
      <c r="AD434">
        <v>0</v>
      </c>
      <c r="AE434">
        <v>1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</row>
    <row r="435" spans="1:55" ht="19" x14ac:dyDescent="0.25">
      <c r="A435" s="18" t="str">
        <f>LOOKUP(N435,Names!A:A,Names!B:B)</f>
        <v>Bjornstrom-Steffansson, Mr. Mauritz Hakan</v>
      </c>
      <c r="B435" s="5" t="str">
        <f>INDEX(U$4:V$4,MATCH(1,U435:V435,0))</f>
        <v>Male</v>
      </c>
      <c r="C435" s="5" t="str">
        <f>INDEX(W$4:BC$4,MATCH(1,W435:BC435,0))</f>
        <v>1st</v>
      </c>
      <c r="D435" s="5" t="str">
        <f>INDEX(Z$4:AB$4,MATCH(1,Z435:AB435,0))</f>
        <v>Southhampton</v>
      </c>
      <c r="E435" s="16" t="str">
        <f>INDEX(AD$4:BC$4,MATCH(1,AD435:BC435,0))</f>
        <v>M</v>
      </c>
      <c r="F435" s="11">
        <f>1-G435</f>
        <v>0</v>
      </c>
      <c r="G435" s="14">
        <v>1</v>
      </c>
      <c r="H435">
        <v>0</v>
      </c>
      <c r="I435">
        <v>0</v>
      </c>
      <c r="J435">
        <f>IF($I435,IF($G435,1,0),0)</f>
        <v>0</v>
      </c>
      <c r="K435">
        <f>IF($I435,IF($G435=0,1,0),0)</f>
        <v>0</v>
      </c>
      <c r="L435">
        <f>IF($I435=0,IF($G435,1,0),0)</f>
        <v>1</v>
      </c>
      <c r="M435">
        <f>IF($I435=0,IF($G435=0,1,0),0)</f>
        <v>0</v>
      </c>
      <c r="N435" s="8">
        <v>430</v>
      </c>
      <c r="O435">
        <v>0.35</v>
      </c>
      <c r="P435" s="25">
        <v>0</v>
      </c>
      <c r="S435">
        <v>0</v>
      </c>
      <c r="T435">
        <v>5.1822E-2</v>
      </c>
      <c r="U435">
        <v>1</v>
      </c>
      <c r="V435">
        <v>0</v>
      </c>
      <c r="W435">
        <v>1</v>
      </c>
      <c r="X435">
        <v>0</v>
      </c>
      <c r="Y435">
        <v>0</v>
      </c>
      <c r="Z435">
        <v>0</v>
      </c>
      <c r="AA435">
        <v>1</v>
      </c>
      <c r="AB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1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</row>
    <row r="436" spans="1:55" ht="19" x14ac:dyDescent="0.25">
      <c r="A436" s="18" t="str">
        <f>LOOKUP(N436,Names!A:A,Names!B:B)</f>
        <v>Thorneycroft, Mrs. Percival (Florence Kate White)</v>
      </c>
      <c r="B436" s="5" t="str">
        <f>INDEX(U$4:V$4,MATCH(1,U436:V436,0))</f>
        <v>Female</v>
      </c>
      <c r="C436" s="5" t="str">
        <f>INDEX(W$4:BC$4,MATCH(1,W436:BC436,0))</f>
        <v>3rd</v>
      </c>
      <c r="D436" s="5" t="str">
        <f>INDEX(Z$4:AB$4,MATCH(1,Z436:AB436,0))</f>
        <v>Southhampton</v>
      </c>
      <c r="E436" s="16" t="str">
        <f>INDEX(AD$4:BC$4,MATCH(1,AD436:BC436,0))</f>
        <v>P</v>
      </c>
      <c r="F436" s="11">
        <f>1-G436</f>
        <v>0</v>
      </c>
      <c r="G436" s="14">
        <v>1</v>
      </c>
      <c r="H436">
        <v>1</v>
      </c>
      <c r="I436">
        <v>1</v>
      </c>
      <c r="J436">
        <f>IF($I436,IF($G436,1,0),0)</f>
        <v>1</v>
      </c>
      <c r="K436">
        <f>IF($I436,IF($G436=0,1,0),0)</f>
        <v>0</v>
      </c>
      <c r="L436">
        <f>IF($I436=0,IF($G436,1,0),0)</f>
        <v>0</v>
      </c>
      <c r="M436">
        <f>IF($I436=0,IF($G436=0,1,0),0)</f>
        <v>0</v>
      </c>
      <c r="N436" s="8">
        <v>431</v>
      </c>
      <c r="O436">
        <v>0</v>
      </c>
      <c r="P436" s="25">
        <v>0.125</v>
      </c>
      <c r="S436">
        <v>0</v>
      </c>
      <c r="T436">
        <v>3.1425000000000002E-2</v>
      </c>
      <c r="U436">
        <v>0</v>
      </c>
      <c r="V436">
        <v>1</v>
      </c>
      <c r="W436">
        <v>0</v>
      </c>
      <c r="X436">
        <v>0</v>
      </c>
      <c r="Y436">
        <v>1</v>
      </c>
      <c r="Z436">
        <v>0</v>
      </c>
      <c r="AA436">
        <v>1</v>
      </c>
      <c r="AB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1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</row>
    <row r="437" spans="1:55" ht="19" x14ac:dyDescent="0.25">
      <c r="A437" s="18" t="str">
        <f>LOOKUP(N437,Names!A:A,Names!B:B)</f>
        <v>Louch, Mrs. Charles Alexander (Alice Adelaide ...</v>
      </c>
      <c r="B437" s="5" t="str">
        <f>INDEX(U$4:V$4,MATCH(1,U437:V437,0))</f>
        <v>Female</v>
      </c>
      <c r="C437" s="5" t="str">
        <f>INDEX(W$4:BC$4,MATCH(1,W437:BC437,0))</f>
        <v>2nd</v>
      </c>
      <c r="D437" s="5" t="str">
        <f>INDEX(Z$4:AB$4,MATCH(1,Z437:AB437,0))</f>
        <v>Southhampton</v>
      </c>
      <c r="E437" s="16" t="str">
        <f>INDEX(AD$4:BC$4,MATCH(1,AD437:BC437,0))</f>
        <v>C</v>
      </c>
      <c r="F437" s="11">
        <f>1-G437</f>
        <v>0</v>
      </c>
      <c r="G437" s="14">
        <v>1</v>
      </c>
      <c r="H437">
        <v>1</v>
      </c>
      <c r="I437">
        <v>1</v>
      </c>
      <c r="J437">
        <f>IF($I437,IF($G437,1,0),0)</f>
        <v>1</v>
      </c>
      <c r="K437">
        <f>IF($I437,IF($G437=0,1,0),0)</f>
        <v>0</v>
      </c>
      <c r="L437">
        <f>IF($I437=0,IF($G437,1,0),0)</f>
        <v>0</v>
      </c>
      <c r="M437">
        <f>IF($I437=0,IF($G437=0,1,0),0)</f>
        <v>0</v>
      </c>
      <c r="N437" s="8">
        <v>432</v>
      </c>
      <c r="O437">
        <v>0.52500000000000002</v>
      </c>
      <c r="P437" s="25">
        <v>0.125</v>
      </c>
      <c r="S437">
        <v>0</v>
      </c>
      <c r="T437">
        <v>5.0749000000000002E-2</v>
      </c>
      <c r="U437">
        <v>0</v>
      </c>
      <c r="V437">
        <v>1</v>
      </c>
      <c r="W437">
        <v>0</v>
      </c>
      <c r="X437">
        <v>1</v>
      </c>
      <c r="Y437">
        <v>0</v>
      </c>
      <c r="Z437">
        <v>0</v>
      </c>
      <c r="AA437">
        <v>1</v>
      </c>
      <c r="AB437">
        <v>0</v>
      </c>
      <c r="AD437">
        <v>0</v>
      </c>
      <c r="AE437">
        <v>0</v>
      </c>
      <c r="AF437">
        <v>1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</row>
    <row r="438" spans="1:55" ht="19" x14ac:dyDescent="0.25">
      <c r="A438" s="18" t="str">
        <f>LOOKUP(N438,Names!A:A,Names!B:B)</f>
        <v>Kallio, Mr. Nikolai Erland</v>
      </c>
      <c r="B438" s="5" t="str">
        <f>INDEX(U$4:V$4,MATCH(1,U438:V438,0))</f>
        <v>Male</v>
      </c>
      <c r="C438" s="5" t="str">
        <f>INDEX(W$4:BC$4,MATCH(1,W438:BC438,0))</f>
        <v>3rd</v>
      </c>
      <c r="D438" s="5" t="str">
        <f>INDEX(Z$4:AB$4,MATCH(1,Z438:AB438,0))</f>
        <v>Southhampton</v>
      </c>
      <c r="E438" s="16" t="str">
        <f>INDEX(AD$4:BC$4,MATCH(1,AD438:BC438,0))</f>
        <v>N</v>
      </c>
      <c r="F438" s="11">
        <f>1-G438</f>
        <v>1</v>
      </c>
      <c r="G438" s="14">
        <v>0</v>
      </c>
      <c r="H438">
        <v>0</v>
      </c>
      <c r="I438">
        <v>1</v>
      </c>
      <c r="J438">
        <f>IF($I438,IF($G438,1,0),0)</f>
        <v>0</v>
      </c>
      <c r="K438">
        <f>IF($I438,IF($G438=0,1,0),0)</f>
        <v>1</v>
      </c>
      <c r="L438">
        <f>IF($I438=0,IF($G438,1,0),0)</f>
        <v>0</v>
      </c>
      <c r="M438">
        <f>IF($I438=0,IF($G438=0,1,0),0)</f>
        <v>0</v>
      </c>
      <c r="N438" s="8">
        <v>433</v>
      </c>
      <c r="O438">
        <v>0.21249999999999999</v>
      </c>
      <c r="P438" s="25">
        <v>0</v>
      </c>
      <c r="S438">
        <v>0</v>
      </c>
      <c r="T438">
        <v>1.3906999999999999E-2</v>
      </c>
      <c r="U438">
        <v>1</v>
      </c>
      <c r="V438">
        <v>0</v>
      </c>
      <c r="W438">
        <v>0</v>
      </c>
      <c r="X438">
        <v>0</v>
      </c>
      <c r="Y438">
        <v>1</v>
      </c>
      <c r="Z438">
        <v>0</v>
      </c>
      <c r="AA438">
        <v>1</v>
      </c>
      <c r="AB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1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</row>
    <row r="439" spans="1:55" ht="19" x14ac:dyDescent="0.25">
      <c r="A439" s="18" t="str">
        <f>LOOKUP(N439,Names!A:A,Names!B:B)</f>
        <v>Silvey, Mr. William Baird</v>
      </c>
      <c r="B439" s="5" t="str">
        <f>INDEX(U$4:V$4,MATCH(1,U439:V439,0))</f>
        <v>Male</v>
      </c>
      <c r="C439" s="5" t="str">
        <f>INDEX(W$4:BC$4,MATCH(1,W439:BC439,0))</f>
        <v>1st</v>
      </c>
      <c r="D439" s="5" t="str">
        <f>INDEX(Z$4:AB$4,MATCH(1,Z439:AB439,0))</f>
        <v>Southhampton</v>
      </c>
      <c r="E439" s="16" t="str">
        <f>INDEX(AD$4:BC$4,MATCH(1,AD439:BC439,0))</f>
        <v>W</v>
      </c>
      <c r="F439" s="11">
        <f>1-G439</f>
        <v>1</v>
      </c>
      <c r="G439" s="14">
        <v>0</v>
      </c>
      <c r="H439">
        <v>0</v>
      </c>
      <c r="I439">
        <v>1</v>
      </c>
      <c r="J439">
        <f>IF($I439,IF($G439,1,0),0)</f>
        <v>0</v>
      </c>
      <c r="K439">
        <f>IF($I439,IF($G439=0,1,0),0)</f>
        <v>1</v>
      </c>
      <c r="L439">
        <f>IF($I439=0,IF($G439,1,0),0)</f>
        <v>0</v>
      </c>
      <c r="M439">
        <f>IF($I439=0,IF($G439=0,1,0),0)</f>
        <v>0</v>
      </c>
      <c r="N439" s="8">
        <v>434</v>
      </c>
      <c r="O439">
        <v>0.625</v>
      </c>
      <c r="P439" s="25">
        <v>0.125</v>
      </c>
      <c r="S439">
        <v>0</v>
      </c>
      <c r="T439">
        <v>0.10911</v>
      </c>
      <c r="U439">
        <v>1</v>
      </c>
      <c r="V439">
        <v>0</v>
      </c>
      <c r="W439">
        <v>1</v>
      </c>
      <c r="X439">
        <v>0</v>
      </c>
      <c r="Y439">
        <v>0</v>
      </c>
      <c r="Z439">
        <v>0</v>
      </c>
      <c r="AA439">
        <v>1</v>
      </c>
      <c r="AB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1</v>
      </c>
      <c r="BA439">
        <v>0</v>
      </c>
      <c r="BB439">
        <v>0</v>
      </c>
      <c r="BC439">
        <v>0</v>
      </c>
    </row>
    <row r="440" spans="1:55" ht="19" x14ac:dyDescent="0.25">
      <c r="A440" s="18" t="str">
        <f>LOOKUP(N440,Names!A:A,Names!B:B)</f>
        <v>Carter, Miss. Lucile Polk</v>
      </c>
      <c r="B440" s="5" t="str">
        <f>INDEX(U$4:V$4,MATCH(1,U440:V440,0))</f>
        <v>Female</v>
      </c>
      <c r="C440" s="5" t="str">
        <f>INDEX(W$4:BC$4,MATCH(1,W440:BC440,0))</f>
        <v>1st</v>
      </c>
      <c r="D440" s="5" t="str">
        <f>INDEX(Z$4:AB$4,MATCH(1,Z440:AB440,0))</f>
        <v>Southhampton</v>
      </c>
      <c r="E440" s="16" t="str">
        <f>INDEX(AD$4:BC$4,MATCH(1,AD440:BC440,0))</f>
        <v>L</v>
      </c>
      <c r="F440" s="11">
        <f>1-G440</f>
        <v>0</v>
      </c>
      <c r="G440" s="14">
        <v>1</v>
      </c>
      <c r="H440">
        <v>1</v>
      </c>
      <c r="I440">
        <v>1</v>
      </c>
      <c r="J440">
        <f>IF($I440,IF($G440,1,0),0)</f>
        <v>1</v>
      </c>
      <c r="K440">
        <f>IF($I440,IF($G440=0,1,0),0)</f>
        <v>0</v>
      </c>
      <c r="L440">
        <f>IF($I440=0,IF($G440,1,0),0)</f>
        <v>0</v>
      </c>
      <c r="M440">
        <f>IF($I440=0,IF($G440=0,1,0),0)</f>
        <v>0</v>
      </c>
      <c r="N440" s="8">
        <v>435</v>
      </c>
      <c r="O440">
        <v>0.17499999999999999</v>
      </c>
      <c r="P440" s="25">
        <v>0.125</v>
      </c>
      <c r="S440">
        <v>0.33333299999999999</v>
      </c>
      <c r="T440">
        <v>0.23422399999999999</v>
      </c>
      <c r="U440">
        <v>0</v>
      </c>
      <c r="V440">
        <v>1</v>
      </c>
      <c r="W440">
        <v>1</v>
      </c>
      <c r="X440">
        <v>0</v>
      </c>
      <c r="Y440">
        <v>0</v>
      </c>
      <c r="Z440">
        <v>0</v>
      </c>
      <c r="AA440">
        <v>1</v>
      </c>
      <c r="AB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1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</row>
    <row r="441" spans="1:55" ht="19" x14ac:dyDescent="0.25">
      <c r="A441" s="18" t="str">
        <f>LOOKUP(N441,Names!A:A,Names!B:B)</f>
        <v>Ford, Miss. Doolina Margaret "Daisy"</v>
      </c>
      <c r="B441" s="5" t="str">
        <f>INDEX(U$4:V$4,MATCH(1,U441:V441,0))</f>
        <v>Female</v>
      </c>
      <c r="C441" s="5" t="str">
        <f>INDEX(W$4:BC$4,MATCH(1,W441:BC441,0))</f>
        <v>3rd</v>
      </c>
      <c r="D441" s="5" t="str">
        <f>INDEX(Z$4:AB$4,MATCH(1,Z441:AB441,0))</f>
        <v>Southhampton</v>
      </c>
      <c r="E441" s="16" t="str">
        <f>INDEX(AD$4:BC$4,MATCH(1,AD441:BC441,0))</f>
        <v>D</v>
      </c>
      <c r="F441" s="11">
        <f>1-G441</f>
        <v>1</v>
      </c>
      <c r="G441" s="14">
        <v>0</v>
      </c>
      <c r="H441">
        <v>0</v>
      </c>
      <c r="I441">
        <v>1</v>
      </c>
      <c r="J441">
        <f>IF($I441,IF($G441,1,0),0)</f>
        <v>0</v>
      </c>
      <c r="K441">
        <f>IF($I441,IF($G441=0,1,0),0)</f>
        <v>1</v>
      </c>
      <c r="L441">
        <f>IF($I441=0,IF($G441,1,0),0)</f>
        <v>0</v>
      </c>
      <c r="M441">
        <f>IF($I441=0,IF($G441=0,1,0),0)</f>
        <v>0</v>
      </c>
      <c r="N441" s="8">
        <v>436</v>
      </c>
      <c r="O441">
        <v>0.26250000000000001</v>
      </c>
      <c r="P441" s="25">
        <v>0.25</v>
      </c>
      <c r="S441">
        <v>0.33333299999999999</v>
      </c>
      <c r="T441">
        <v>6.7096000000000003E-2</v>
      </c>
      <c r="U441">
        <v>0</v>
      </c>
      <c r="V441">
        <v>1</v>
      </c>
      <c r="W441">
        <v>0</v>
      </c>
      <c r="X441">
        <v>0</v>
      </c>
      <c r="Y441">
        <v>1</v>
      </c>
      <c r="Z441">
        <v>0</v>
      </c>
      <c r="AA441">
        <v>1</v>
      </c>
      <c r="AB441">
        <v>0</v>
      </c>
      <c r="AD441">
        <v>0</v>
      </c>
      <c r="AE441">
        <v>0</v>
      </c>
      <c r="AF441">
        <v>0</v>
      </c>
      <c r="AG441">
        <v>1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</row>
    <row r="442" spans="1:55" ht="19" x14ac:dyDescent="0.25">
      <c r="A442" s="18" t="str">
        <f>LOOKUP(N442,Names!A:A,Names!B:B)</f>
        <v>Richards, Mrs. Sidney (Emily Hocking)</v>
      </c>
      <c r="B442" s="5" t="str">
        <f>INDEX(U$4:V$4,MATCH(1,U442:V442,0))</f>
        <v>Female</v>
      </c>
      <c r="C442" s="5" t="str">
        <f>INDEX(W$4:BC$4,MATCH(1,W442:BC442,0))</f>
        <v>2nd</v>
      </c>
      <c r="D442" s="5" t="str">
        <f>INDEX(Z$4:AB$4,MATCH(1,Z442:AB442,0))</f>
        <v>Southhampton</v>
      </c>
      <c r="E442" s="16" t="str">
        <f>INDEX(AD$4:BC$4,MATCH(1,AD442:BC442,0))</f>
        <v>S</v>
      </c>
      <c r="F442" s="11">
        <f>1-G442</f>
        <v>0</v>
      </c>
      <c r="G442" s="14">
        <v>1</v>
      </c>
      <c r="H442">
        <v>1</v>
      </c>
      <c r="I442">
        <v>1</v>
      </c>
      <c r="J442">
        <f>IF($I442,IF($G442,1,0),0)</f>
        <v>1</v>
      </c>
      <c r="K442">
        <f>IF($I442,IF($G442=0,1,0),0)</f>
        <v>0</v>
      </c>
      <c r="L442">
        <f>IF($I442=0,IF($G442,1,0),0)</f>
        <v>0</v>
      </c>
      <c r="M442">
        <f>IF($I442=0,IF($G442=0,1,0),0)</f>
        <v>0</v>
      </c>
      <c r="N442" s="8">
        <v>437</v>
      </c>
      <c r="O442">
        <v>0.3</v>
      </c>
      <c r="P442" s="25">
        <v>0.25</v>
      </c>
      <c r="S442">
        <v>0.5</v>
      </c>
      <c r="T442">
        <v>3.6597999999999999E-2</v>
      </c>
      <c r="U442">
        <v>0</v>
      </c>
      <c r="V442">
        <v>1</v>
      </c>
      <c r="W442">
        <v>0</v>
      </c>
      <c r="X442">
        <v>1</v>
      </c>
      <c r="Y442">
        <v>0</v>
      </c>
      <c r="Z442">
        <v>0</v>
      </c>
      <c r="AA442">
        <v>1</v>
      </c>
      <c r="AB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1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</row>
    <row r="443" spans="1:55" ht="19" x14ac:dyDescent="0.25">
      <c r="A443" s="18" t="str">
        <f>LOOKUP(N443,Names!A:A,Names!B:B)</f>
        <v>Fortune, Mr. Mark</v>
      </c>
      <c r="B443" s="5" t="str">
        <f>INDEX(U$4:V$4,MATCH(1,U443:V443,0))</f>
        <v>Male</v>
      </c>
      <c r="C443" s="5" t="str">
        <f>INDEX(W$4:BC$4,MATCH(1,W443:BC443,0))</f>
        <v>1st</v>
      </c>
      <c r="D443" s="5" t="str">
        <f>INDEX(Z$4:AB$4,MATCH(1,Z443:AB443,0))</f>
        <v>Southhampton</v>
      </c>
      <c r="E443" s="16" t="str">
        <f>INDEX(AD$4:BC$4,MATCH(1,AD443:BC443,0))</f>
        <v>M</v>
      </c>
      <c r="F443" s="11">
        <f>1-G443</f>
        <v>1</v>
      </c>
      <c r="G443" s="14">
        <v>0</v>
      </c>
      <c r="H443">
        <v>0</v>
      </c>
      <c r="I443">
        <v>1</v>
      </c>
      <c r="J443">
        <f>IF($I443,IF($G443,1,0),0)</f>
        <v>0</v>
      </c>
      <c r="K443">
        <f>IF($I443,IF($G443=0,1,0),0)</f>
        <v>1</v>
      </c>
      <c r="L443">
        <f>IF($I443=0,IF($G443,1,0),0)</f>
        <v>0</v>
      </c>
      <c r="M443">
        <f>IF($I443=0,IF($G443=0,1,0),0)</f>
        <v>0</v>
      </c>
      <c r="N443" s="8">
        <v>438</v>
      </c>
      <c r="O443">
        <v>0.8</v>
      </c>
      <c r="P443" s="25">
        <v>0.125</v>
      </c>
      <c r="S443">
        <v>0.66666700000000001</v>
      </c>
      <c r="T443">
        <v>0.51334199999999996</v>
      </c>
      <c r="U443">
        <v>1</v>
      </c>
      <c r="V443">
        <v>0</v>
      </c>
      <c r="W443">
        <v>1</v>
      </c>
      <c r="X443">
        <v>0</v>
      </c>
      <c r="Y443">
        <v>0</v>
      </c>
      <c r="Z443">
        <v>0</v>
      </c>
      <c r="AA443">
        <v>1</v>
      </c>
      <c r="AB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1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</row>
    <row r="444" spans="1:55" ht="19" x14ac:dyDescent="0.25">
      <c r="A444" s="18" t="str">
        <f>LOOKUP(N444,Names!A:A,Names!B:B)</f>
        <v>Kvillner, Mr. Johan Henrik Johannesson</v>
      </c>
      <c r="B444" s="5" t="str">
        <f>INDEX(U$4:V$4,MATCH(1,U444:V444,0))</f>
        <v>Male</v>
      </c>
      <c r="C444" s="5" t="str">
        <f>INDEX(W$4:BC$4,MATCH(1,W444:BC444,0))</f>
        <v>2nd</v>
      </c>
      <c r="D444" s="5" t="str">
        <f>INDEX(Z$4:AB$4,MATCH(1,Z444:AB444,0))</f>
        <v>Southhampton</v>
      </c>
      <c r="E444" s="16" t="str">
        <f>INDEX(AD$4:BC$4,MATCH(1,AD444:BC444,0))</f>
        <v>J</v>
      </c>
      <c r="F444" s="11">
        <f>1-G444</f>
        <v>1</v>
      </c>
      <c r="G444" s="14">
        <v>0</v>
      </c>
      <c r="H444">
        <v>0</v>
      </c>
      <c r="I444">
        <v>1</v>
      </c>
      <c r="J444">
        <f>IF($I444,IF($G444,1,0),0)</f>
        <v>0</v>
      </c>
      <c r="K444">
        <f>IF($I444,IF($G444=0,1,0),0)</f>
        <v>1</v>
      </c>
      <c r="L444">
        <f>IF($I444=0,IF($G444,1,0),0)</f>
        <v>0</v>
      </c>
      <c r="M444">
        <f>IF($I444=0,IF($G444=0,1,0),0)</f>
        <v>0</v>
      </c>
      <c r="N444" s="8">
        <v>439</v>
      </c>
      <c r="O444">
        <v>0.38750000000000001</v>
      </c>
      <c r="P444" s="25">
        <v>0</v>
      </c>
      <c r="S444">
        <v>0</v>
      </c>
      <c r="T444">
        <v>2.0494999999999999E-2</v>
      </c>
      <c r="U444">
        <v>1</v>
      </c>
      <c r="V444">
        <v>0</v>
      </c>
      <c r="W444">
        <v>0</v>
      </c>
      <c r="X444">
        <v>1</v>
      </c>
      <c r="Y444">
        <v>0</v>
      </c>
      <c r="Z444">
        <v>0</v>
      </c>
      <c r="AA444">
        <v>1</v>
      </c>
      <c r="AB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1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</row>
    <row r="445" spans="1:55" ht="19" x14ac:dyDescent="0.25">
      <c r="A445" s="18" t="str">
        <f>LOOKUP(N445,Names!A:A,Names!B:B)</f>
        <v>Hart, Mrs. Benjamin (Esther Ada Bloomfield)</v>
      </c>
      <c r="B445" s="5" t="str">
        <f>INDEX(U$4:V$4,MATCH(1,U445:V445,0))</f>
        <v>Female</v>
      </c>
      <c r="C445" s="5" t="str">
        <f>INDEX(W$4:BC$4,MATCH(1,W445:BC445,0))</f>
        <v>2nd</v>
      </c>
      <c r="D445" s="5" t="str">
        <f>INDEX(Z$4:AB$4,MATCH(1,Z445:AB445,0))</f>
        <v>Southhampton</v>
      </c>
      <c r="E445" s="16" t="str">
        <f>INDEX(AD$4:BC$4,MATCH(1,AD445:BC445,0))</f>
        <v>B</v>
      </c>
      <c r="F445" s="11">
        <f>1-G445</f>
        <v>0</v>
      </c>
      <c r="G445" s="14">
        <v>1</v>
      </c>
      <c r="H445">
        <v>1</v>
      </c>
      <c r="I445">
        <v>1</v>
      </c>
      <c r="J445">
        <f>IF($I445,IF($G445,1,0),0)</f>
        <v>1</v>
      </c>
      <c r="K445">
        <f>IF($I445,IF($G445=0,1,0),0)</f>
        <v>0</v>
      </c>
      <c r="L445">
        <f>IF($I445=0,IF($G445,1,0),0)</f>
        <v>0</v>
      </c>
      <c r="M445">
        <f>IF($I445=0,IF($G445=0,1,0),0)</f>
        <v>0</v>
      </c>
      <c r="N445" s="8">
        <v>440</v>
      </c>
      <c r="O445">
        <v>0.5625</v>
      </c>
      <c r="P445" s="25">
        <v>0.125</v>
      </c>
      <c r="S445">
        <v>0.16666700000000001</v>
      </c>
      <c r="T445">
        <v>5.1236999999999998E-2</v>
      </c>
      <c r="U445">
        <v>0</v>
      </c>
      <c r="V445">
        <v>1</v>
      </c>
      <c r="W445">
        <v>0</v>
      </c>
      <c r="X445">
        <v>1</v>
      </c>
      <c r="Y445">
        <v>0</v>
      </c>
      <c r="Z445">
        <v>0</v>
      </c>
      <c r="AA445">
        <v>1</v>
      </c>
      <c r="AB445">
        <v>0</v>
      </c>
      <c r="AD445">
        <v>0</v>
      </c>
      <c r="AE445">
        <v>1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</row>
    <row r="446" spans="1:55" ht="19" x14ac:dyDescent="0.25">
      <c r="A446" s="18" t="str">
        <f>LOOKUP(N446,Names!A:A,Names!B:B)</f>
        <v>Hampe, Mr. Leon</v>
      </c>
      <c r="B446" s="5" t="str">
        <f>INDEX(U$4:V$4,MATCH(1,U446:V446,0))</f>
        <v>Male</v>
      </c>
      <c r="C446" s="5" t="str">
        <f>INDEX(W$4:BC$4,MATCH(1,W446:BC446,0))</f>
        <v>3rd</v>
      </c>
      <c r="D446" s="5" t="str">
        <f>INDEX(Z$4:AB$4,MATCH(1,Z446:AB446,0))</f>
        <v>Southhampton</v>
      </c>
      <c r="E446" s="16" t="str">
        <f>INDEX(AD$4:BC$4,MATCH(1,AD446:BC446,0))</f>
        <v>L</v>
      </c>
      <c r="F446" s="11">
        <f>1-G446</f>
        <v>1</v>
      </c>
      <c r="G446" s="14">
        <v>0</v>
      </c>
      <c r="H446">
        <v>0</v>
      </c>
      <c r="I446">
        <v>1</v>
      </c>
      <c r="J446">
        <f>IF($I446,IF($G446,1,0),0)</f>
        <v>0</v>
      </c>
      <c r="K446">
        <f>IF($I446,IF($G446=0,1,0),0)</f>
        <v>1</v>
      </c>
      <c r="L446">
        <f>IF($I446=0,IF($G446,1,0),0)</f>
        <v>0</v>
      </c>
      <c r="M446">
        <f>IF($I446=0,IF($G446=0,1,0),0)</f>
        <v>0</v>
      </c>
      <c r="N446" s="8">
        <v>441</v>
      </c>
      <c r="O446">
        <v>0.25</v>
      </c>
      <c r="P446" s="25">
        <v>0</v>
      </c>
      <c r="S446">
        <v>0</v>
      </c>
      <c r="T446">
        <v>1.8543E-2</v>
      </c>
      <c r="U446">
        <v>1</v>
      </c>
      <c r="V446">
        <v>0</v>
      </c>
      <c r="W446">
        <v>0</v>
      </c>
      <c r="X446">
        <v>0</v>
      </c>
      <c r="Y446">
        <v>1</v>
      </c>
      <c r="Z446">
        <v>0</v>
      </c>
      <c r="AA446">
        <v>1</v>
      </c>
      <c r="AB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1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</row>
    <row r="447" spans="1:55" ht="19" x14ac:dyDescent="0.25">
      <c r="A447" s="18" t="str">
        <f>LOOKUP(N447,Names!A:A,Names!B:B)</f>
        <v>Petterson, Mr. Johan Emil</v>
      </c>
      <c r="B447" s="5" t="str">
        <f>INDEX(U$4:V$4,MATCH(1,U447:V447,0))</f>
        <v>Male</v>
      </c>
      <c r="C447" s="5" t="str">
        <f>INDEX(W$4:BC$4,MATCH(1,W447:BC447,0))</f>
        <v>3rd</v>
      </c>
      <c r="D447" s="5" t="str">
        <f>INDEX(Z$4:AB$4,MATCH(1,Z447:AB447,0))</f>
        <v>Southhampton</v>
      </c>
      <c r="E447" s="16" t="str">
        <f>INDEX(AD$4:BC$4,MATCH(1,AD447:BC447,0))</f>
        <v>J</v>
      </c>
      <c r="F447" s="11">
        <f>1-G447</f>
        <v>1</v>
      </c>
      <c r="G447" s="14">
        <v>0</v>
      </c>
      <c r="H447">
        <v>0</v>
      </c>
      <c r="I447">
        <v>1</v>
      </c>
      <c r="J447">
        <f>IF($I447,IF($G447,1,0),0)</f>
        <v>0</v>
      </c>
      <c r="K447">
        <f>IF($I447,IF($G447=0,1,0),0)</f>
        <v>1</v>
      </c>
      <c r="L447">
        <f>IF($I447=0,IF($G447,1,0),0)</f>
        <v>0</v>
      </c>
      <c r="M447">
        <f>IF($I447=0,IF($G447=0,1,0),0)</f>
        <v>0</v>
      </c>
      <c r="N447" s="8">
        <v>442</v>
      </c>
      <c r="O447">
        <v>0.3125</v>
      </c>
      <c r="P447" s="25">
        <v>0.125</v>
      </c>
      <c r="S447">
        <v>0</v>
      </c>
      <c r="T447">
        <v>1.5176E-2</v>
      </c>
      <c r="U447">
        <v>1</v>
      </c>
      <c r="V447">
        <v>0</v>
      </c>
      <c r="W447">
        <v>0</v>
      </c>
      <c r="X447">
        <v>0</v>
      </c>
      <c r="Y447">
        <v>1</v>
      </c>
      <c r="Z447">
        <v>0</v>
      </c>
      <c r="AA447">
        <v>1</v>
      </c>
      <c r="AB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1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</row>
    <row r="448" spans="1:55" ht="19" x14ac:dyDescent="0.25">
      <c r="A448" s="18" t="str">
        <f>LOOKUP(N448,Names!A:A,Names!B:B)</f>
        <v>Reynaldo, Ms. Encarnacion</v>
      </c>
      <c r="B448" s="5" t="str">
        <f>INDEX(U$4:V$4,MATCH(1,U448:V448,0))</f>
        <v>Female</v>
      </c>
      <c r="C448" s="5" t="str">
        <f>INDEX(W$4:BC$4,MATCH(1,W448:BC448,0))</f>
        <v>2nd</v>
      </c>
      <c r="D448" s="5" t="str">
        <f>INDEX(Z$4:AB$4,MATCH(1,Z448:AB448,0))</f>
        <v>Southhampton</v>
      </c>
      <c r="E448" s="16" t="str">
        <f>INDEX(AD$4:BC$4,MATCH(1,AD448:BC448,0))</f>
        <v>E</v>
      </c>
      <c r="F448" s="11">
        <f>1-G448</f>
        <v>0</v>
      </c>
      <c r="G448" s="14">
        <v>1</v>
      </c>
      <c r="H448">
        <v>1</v>
      </c>
      <c r="I448">
        <v>1</v>
      </c>
      <c r="J448">
        <f>IF($I448,IF($G448,1,0),0)</f>
        <v>1</v>
      </c>
      <c r="K448">
        <f>IF($I448,IF($G448=0,1,0),0)</f>
        <v>0</v>
      </c>
      <c r="L448">
        <f>IF($I448=0,IF($G448,1,0),0)</f>
        <v>0</v>
      </c>
      <c r="M448">
        <f>IF($I448=0,IF($G448=0,1,0),0)</f>
        <v>0</v>
      </c>
      <c r="N448" s="8">
        <v>443</v>
      </c>
      <c r="O448">
        <v>0.35</v>
      </c>
      <c r="P448" s="25">
        <v>0</v>
      </c>
      <c r="S448">
        <v>0</v>
      </c>
      <c r="T448">
        <v>2.5374000000000001E-2</v>
      </c>
      <c r="U448">
        <v>0</v>
      </c>
      <c r="V448">
        <v>1</v>
      </c>
      <c r="W448">
        <v>0</v>
      </c>
      <c r="X448">
        <v>1</v>
      </c>
      <c r="Y448">
        <v>0</v>
      </c>
      <c r="Z448">
        <v>0</v>
      </c>
      <c r="AA448">
        <v>1</v>
      </c>
      <c r="AB448">
        <v>0</v>
      </c>
      <c r="AD448">
        <v>0</v>
      </c>
      <c r="AE448">
        <v>0</v>
      </c>
      <c r="AF448">
        <v>0</v>
      </c>
      <c r="AG448">
        <v>0</v>
      </c>
      <c r="AH448">
        <v>1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</row>
    <row r="449" spans="1:55" ht="19" x14ac:dyDescent="0.25">
      <c r="A449" s="18" t="str">
        <f>LOOKUP(N449,Names!A:A,Names!B:B)</f>
        <v>Johannesen-Bratthammer, Mr. Bernt</v>
      </c>
      <c r="B449" s="5" t="str">
        <f>INDEX(U$4:V$4,MATCH(1,U449:V449,0))</f>
        <v>Male</v>
      </c>
      <c r="C449" s="5" t="str">
        <f>INDEX(W$4:BC$4,MATCH(1,W449:BC449,0))</f>
        <v>3rd</v>
      </c>
      <c r="D449" s="5" t="str">
        <f>INDEX(Z$4:AB$4,MATCH(1,Z449:AB449,0))</f>
        <v>Southhampton</v>
      </c>
      <c r="E449" s="16" t="str">
        <f>INDEX(AD$4:BC$4,MATCH(1,AD449:BC449,0))</f>
        <v>B</v>
      </c>
      <c r="F449" s="11">
        <f>1-G449</f>
        <v>0</v>
      </c>
      <c r="G449" s="14">
        <v>1</v>
      </c>
      <c r="H449">
        <v>0</v>
      </c>
      <c r="I449">
        <v>0</v>
      </c>
      <c r="J449">
        <f>IF($I449,IF($G449,1,0),0)</f>
        <v>0</v>
      </c>
      <c r="K449">
        <f>IF($I449,IF($G449=0,1,0),0)</f>
        <v>0</v>
      </c>
      <c r="L449">
        <f>IF($I449=0,IF($G449,1,0),0)</f>
        <v>1</v>
      </c>
      <c r="M449">
        <f>IF($I449=0,IF($G449=0,1,0),0)</f>
        <v>0</v>
      </c>
      <c r="N449" s="8">
        <v>444</v>
      </c>
      <c r="O449">
        <v>0</v>
      </c>
      <c r="P449" s="25">
        <v>0</v>
      </c>
      <c r="S449">
        <v>0</v>
      </c>
      <c r="T449">
        <v>1.5834999999999998E-2</v>
      </c>
      <c r="U449">
        <v>1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1</v>
      </c>
      <c r="AB449">
        <v>0</v>
      </c>
      <c r="AD449">
        <v>0</v>
      </c>
      <c r="AE449">
        <v>1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</row>
    <row r="450" spans="1:55" ht="19" x14ac:dyDescent="0.25">
      <c r="A450" s="18" t="str">
        <f>LOOKUP(N450,Names!A:A,Names!B:B)</f>
        <v>Dodge, Master. Washington</v>
      </c>
      <c r="B450" s="5" t="str">
        <f>INDEX(U$4:V$4,MATCH(1,U450:V450,0))</f>
        <v>Male</v>
      </c>
      <c r="C450" s="5" t="str">
        <f>INDEX(W$4:BC$4,MATCH(1,W450:BC450,0))</f>
        <v>1st</v>
      </c>
      <c r="D450" s="5" t="str">
        <f>INDEX(Z$4:AB$4,MATCH(1,Z450:AB450,0))</f>
        <v>Southhampton</v>
      </c>
      <c r="E450" s="16" t="str">
        <f>INDEX(AD$4:BC$4,MATCH(1,AD450:BC450,0))</f>
        <v>W</v>
      </c>
      <c r="F450" s="11">
        <f>1-G450</f>
        <v>0</v>
      </c>
      <c r="G450" s="14">
        <v>1</v>
      </c>
      <c r="H450">
        <v>0</v>
      </c>
      <c r="I450">
        <v>0</v>
      </c>
      <c r="J450">
        <f>IF($I450,IF($G450,1,0),0)</f>
        <v>0</v>
      </c>
      <c r="K450">
        <f>IF($I450,IF($G450=0,1,0),0)</f>
        <v>0</v>
      </c>
      <c r="L450">
        <f>IF($I450=0,IF($G450,1,0),0)</f>
        <v>1</v>
      </c>
      <c r="M450">
        <f>IF($I450=0,IF($G450=0,1,0),0)</f>
        <v>0</v>
      </c>
      <c r="N450" s="8">
        <v>445</v>
      </c>
      <c r="O450">
        <v>0.05</v>
      </c>
      <c r="P450" s="25">
        <v>0</v>
      </c>
      <c r="S450">
        <v>0.33333299999999999</v>
      </c>
      <c r="T450">
        <v>0.159777</v>
      </c>
      <c r="U450">
        <v>1</v>
      </c>
      <c r="V450">
        <v>0</v>
      </c>
      <c r="W450">
        <v>1</v>
      </c>
      <c r="X450">
        <v>0</v>
      </c>
      <c r="Y450">
        <v>0</v>
      </c>
      <c r="Z450">
        <v>0</v>
      </c>
      <c r="AA450">
        <v>1</v>
      </c>
      <c r="AB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1</v>
      </c>
      <c r="BA450">
        <v>0</v>
      </c>
      <c r="BB450">
        <v>0</v>
      </c>
      <c r="BC450">
        <v>0</v>
      </c>
    </row>
    <row r="451" spans="1:55" ht="19" x14ac:dyDescent="0.25">
      <c r="A451" s="18" t="str">
        <f>LOOKUP(N451,Names!A:A,Names!B:B)</f>
        <v>Mellinger, Miss. Madeleine Violet</v>
      </c>
      <c r="B451" s="5" t="str">
        <f>INDEX(U$4:V$4,MATCH(1,U451:V451,0))</f>
        <v>Female</v>
      </c>
      <c r="C451" s="5" t="str">
        <f>INDEX(W$4:BC$4,MATCH(1,W451:BC451,0))</f>
        <v>2nd</v>
      </c>
      <c r="D451" s="5" t="str">
        <f>INDEX(Z$4:AB$4,MATCH(1,Z451:AB451,0))</f>
        <v>Southhampton</v>
      </c>
      <c r="E451" s="16" t="str">
        <f>INDEX(AD$4:BC$4,MATCH(1,AD451:BC451,0))</f>
        <v>M</v>
      </c>
      <c r="F451" s="11">
        <f>1-G451</f>
        <v>0</v>
      </c>
      <c r="G451" s="14">
        <v>1</v>
      </c>
      <c r="H451">
        <v>1</v>
      </c>
      <c r="I451">
        <v>1</v>
      </c>
      <c r="J451">
        <f>IF($I451,IF($G451,1,0),0)</f>
        <v>1</v>
      </c>
      <c r="K451">
        <f>IF($I451,IF($G451=0,1,0),0)</f>
        <v>0</v>
      </c>
      <c r="L451">
        <f>IF($I451=0,IF($G451,1,0),0)</f>
        <v>0</v>
      </c>
      <c r="M451">
        <f>IF($I451=0,IF($G451=0,1,0),0)</f>
        <v>0</v>
      </c>
      <c r="N451" s="8">
        <v>446</v>
      </c>
      <c r="O451">
        <v>0.16250000000000001</v>
      </c>
      <c r="P451" s="25">
        <v>0</v>
      </c>
      <c r="S451">
        <v>0.16666700000000001</v>
      </c>
      <c r="T451">
        <v>3.8060999999999998E-2</v>
      </c>
      <c r="U451">
        <v>0</v>
      </c>
      <c r="V451">
        <v>1</v>
      </c>
      <c r="W451">
        <v>0</v>
      </c>
      <c r="X451">
        <v>1</v>
      </c>
      <c r="Y451">
        <v>0</v>
      </c>
      <c r="Z451">
        <v>0</v>
      </c>
      <c r="AA451">
        <v>1</v>
      </c>
      <c r="AB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1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</row>
    <row r="452" spans="1:55" ht="19" x14ac:dyDescent="0.25">
      <c r="A452" s="18" t="str">
        <f>LOOKUP(N452,Names!A:A,Names!B:B)</f>
        <v>Seward, Mr. Frederic Kimber</v>
      </c>
      <c r="B452" s="5" t="str">
        <f>INDEX(U$4:V$4,MATCH(1,U452:V452,0))</f>
        <v>Male</v>
      </c>
      <c r="C452" s="5" t="str">
        <f>INDEX(W$4:BC$4,MATCH(1,W452:BC452,0))</f>
        <v>1st</v>
      </c>
      <c r="D452" s="5" t="str">
        <f>INDEX(Z$4:AB$4,MATCH(1,Z452:AB452,0))</f>
        <v>Southhampton</v>
      </c>
      <c r="E452" s="16" t="str">
        <f>INDEX(AD$4:BC$4,MATCH(1,AD452:BC452,0))</f>
        <v>F</v>
      </c>
      <c r="F452" s="11">
        <f>1-G452</f>
        <v>0</v>
      </c>
      <c r="G452" s="14">
        <v>1</v>
      </c>
      <c r="H452">
        <v>0</v>
      </c>
      <c r="I452">
        <v>0</v>
      </c>
      <c r="J452">
        <f>IF($I452,IF($G452,1,0),0)</f>
        <v>0</v>
      </c>
      <c r="K452">
        <f>IF($I452,IF($G452=0,1,0),0)</f>
        <v>0</v>
      </c>
      <c r="L452">
        <f>IF($I452=0,IF($G452,1,0),0)</f>
        <v>1</v>
      </c>
      <c r="M452">
        <f>IF($I452=0,IF($G452=0,1,0),0)</f>
        <v>0</v>
      </c>
      <c r="N452" s="8">
        <v>447</v>
      </c>
      <c r="O452">
        <v>0.42499999999999999</v>
      </c>
      <c r="P452" s="25">
        <v>0</v>
      </c>
      <c r="S452">
        <v>0</v>
      </c>
      <c r="T452">
        <v>5.1822E-2</v>
      </c>
      <c r="U452">
        <v>1</v>
      </c>
      <c r="V452">
        <v>0</v>
      </c>
      <c r="W452">
        <v>1</v>
      </c>
      <c r="X452">
        <v>0</v>
      </c>
      <c r="Y452">
        <v>0</v>
      </c>
      <c r="Z452">
        <v>0</v>
      </c>
      <c r="AA452">
        <v>1</v>
      </c>
      <c r="AB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1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</row>
    <row r="453" spans="1:55" ht="19" x14ac:dyDescent="0.25">
      <c r="A453" s="18" t="str">
        <f>LOOKUP(N453,Names!A:A,Names!B:B)</f>
        <v>Baclini, Miss. Marie Catherine</v>
      </c>
      <c r="B453" s="5" t="str">
        <f>INDEX(U$4:V$4,MATCH(1,U453:V453,0))</f>
        <v>Female</v>
      </c>
      <c r="C453" s="5" t="str">
        <f>INDEX(W$4:BC$4,MATCH(1,W453:BC453,0))</f>
        <v>3rd</v>
      </c>
      <c r="D453" s="5" t="str">
        <f>INDEX(Z$4:AB$4,MATCH(1,Z453:AB453,0))</f>
        <v>Cherbourg</v>
      </c>
      <c r="E453" s="16" t="str">
        <f>INDEX(AD$4:BC$4,MATCH(1,AD453:BC453,0))</f>
        <v>M</v>
      </c>
      <c r="F453" s="11">
        <f>1-G453</f>
        <v>0</v>
      </c>
      <c r="G453" s="14">
        <v>1</v>
      </c>
      <c r="H453">
        <v>1</v>
      </c>
      <c r="I453">
        <v>1</v>
      </c>
      <c r="J453">
        <f>IF($I453,IF($G453,1,0),0)</f>
        <v>1</v>
      </c>
      <c r="K453">
        <f>IF($I453,IF($G453=0,1,0),0)</f>
        <v>0</v>
      </c>
      <c r="L453">
        <f>IF($I453=0,IF($G453,1,0),0)</f>
        <v>0</v>
      </c>
      <c r="M453">
        <f>IF($I453=0,IF($G453=0,1,0),0)</f>
        <v>0</v>
      </c>
      <c r="N453" s="8">
        <v>448</v>
      </c>
      <c r="O453">
        <v>6.25E-2</v>
      </c>
      <c r="P453" s="25">
        <v>0.25</v>
      </c>
      <c r="S453">
        <v>0.16666700000000001</v>
      </c>
      <c r="T453">
        <v>3.7589999999999998E-2</v>
      </c>
      <c r="U453">
        <v>0</v>
      </c>
      <c r="V453">
        <v>1</v>
      </c>
      <c r="W453">
        <v>0</v>
      </c>
      <c r="X453">
        <v>0</v>
      </c>
      <c r="Y453">
        <v>1</v>
      </c>
      <c r="Z453">
        <v>0</v>
      </c>
      <c r="AA453">
        <v>0</v>
      </c>
      <c r="AB453">
        <v>1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1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</row>
    <row r="454" spans="1:55" ht="19" x14ac:dyDescent="0.25">
      <c r="A454" s="18" t="str">
        <f>LOOKUP(N454,Names!A:A,Names!B:B)</f>
        <v>Peuchen, Major. Arthur Godfrey</v>
      </c>
      <c r="B454" s="5" t="str">
        <f>INDEX(U$4:V$4,MATCH(1,U454:V454,0))</f>
        <v>Male</v>
      </c>
      <c r="C454" s="5" t="str">
        <f>INDEX(W$4:BC$4,MATCH(1,W454:BC454,0))</f>
        <v>1st</v>
      </c>
      <c r="D454" s="5" t="str">
        <f>INDEX(Z$4:AB$4,MATCH(1,Z454:AB454,0))</f>
        <v>Southhampton</v>
      </c>
      <c r="E454" s="16" t="str">
        <f>INDEX(AD$4:BC$4,MATCH(1,AD454:BC454,0))</f>
        <v>A</v>
      </c>
      <c r="F454" s="11">
        <f>1-G454</f>
        <v>0</v>
      </c>
      <c r="G454" s="14">
        <v>1</v>
      </c>
      <c r="H454">
        <v>0</v>
      </c>
      <c r="I454">
        <v>0</v>
      </c>
      <c r="J454">
        <f>IF($I454,IF($G454,1,0),0)</f>
        <v>0</v>
      </c>
      <c r="K454">
        <f>IF($I454,IF($G454=0,1,0),0)</f>
        <v>0</v>
      </c>
      <c r="L454">
        <f>IF($I454=0,IF($G454,1,0),0)</f>
        <v>1</v>
      </c>
      <c r="M454">
        <f>IF($I454=0,IF($G454=0,1,0),0)</f>
        <v>0</v>
      </c>
      <c r="N454" s="8">
        <v>449</v>
      </c>
      <c r="O454">
        <v>0.65</v>
      </c>
      <c r="P454" s="25">
        <v>0</v>
      </c>
      <c r="S454">
        <v>0</v>
      </c>
      <c r="T454">
        <v>5.9532000000000002E-2</v>
      </c>
      <c r="U454">
        <v>1</v>
      </c>
      <c r="V454">
        <v>0</v>
      </c>
      <c r="W454">
        <v>1</v>
      </c>
      <c r="X454">
        <v>0</v>
      </c>
      <c r="Y454">
        <v>0</v>
      </c>
      <c r="Z454">
        <v>0</v>
      </c>
      <c r="AA454">
        <v>1</v>
      </c>
      <c r="AB454">
        <v>0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</row>
    <row r="455" spans="1:55" ht="19" x14ac:dyDescent="0.25">
      <c r="A455" s="18" t="str">
        <f>LOOKUP(N455,Names!A:A,Names!B:B)</f>
        <v>West, Mr. Edwy Arthur</v>
      </c>
      <c r="B455" s="5" t="str">
        <f>INDEX(U$4:V$4,MATCH(1,U455:V455,0))</f>
        <v>Male</v>
      </c>
      <c r="C455" s="5" t="str">
        <f>INDEX(W$4:BC$4,MATCH(1,W455:BC455,0))</f>
        <v>2nd</v>
      </c>
      <c r="D455" s="5" t="str">
        <f>INDEX(Z$4:AB$4,MATCH(1,Z455:AB455,0))</f>
        <v>Southhampton</v>
      </c>
      <c r="E455" s="16" t="str">
        <f>INDEX(AD$4:BC$4,MATCH(1,AD455:BC455,0))</f>
        <v>E</v>
      </c>
      <c r="F455" s="11">
        <f>1-G455</f>
        <v>1</v>
      </c>
      <c r="G455" s="14">
        <v>0</v>
      </c>
      <c r="H455">
        <v>0</v>
      </c>
      <c r="I455">
        <v>1</v>
      </c>
      <c r="J455">
        <f>IF($I455,IF($G455,1,0),0)</f>
        <v>0</v>
      </c>
      <c r="K455">
        <f>IF($I455,IF($G455=0,1,0),0)</f>
        <v>1</v>
      </c>
      <c r="L455">
        <f>IF($I455=0,IF($G455,1,0),0)</f>
        <v>0</v>
      </c>
      <c r="M455">
        <f>IF($I455=0,IF($G455=0,1,0),0)</f>
        <v>0</v>
      </c>
      <c r="N455" s="8">
        <v>450</v>
      </c>
      <c r="O455">
        <v>0.45</v>
      </c>
      <c r="P455" s="25">
        <v>0.125</v>
      </c>
      <c r="S455">
        <v>0.33333299999999999</v>
      </c>
      <c r="T455">
        <v>5.4163999999999997E-2</v>
      </c>
      <c r="U455">
        <v>1</v>
      </c>
      <c r="V455">
        <v>0</v>
      </c>
      <c r="W455">
        <v>0</v>
      </c>
      <c r="X455">
        <v>1</v>
      </c>
      <c r="Y455">
        <v>0</v>
      </c>
      <c r="Z455">
        <v>0</v>
      </c>
      <c r="AA455">
        <v>1</v>
      </c>
      <c r="AB455">
        <v>0</v>
      </c>
      <c r="AD455">
        <v>0</v>
      </c>
      <c r="AE455">
        <v>0</v>
      </c>
      <c r="AF455">
        <v>0</v>
      </c>
      <c r="AG455">
        <v>0</v>
      </c>
      <c r="AH455">
        <v>1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</row>
    <row r="456" spans="1:55" ht="19" x14ac:dyDescent="0.25">
      <c r="A456" s="18" t="str">
        <f>LOOKUP(N456,Names!A:A,Names!B:B)</f>
        <v>Hagland, Mr. Ingvald Olai Olsen</v>
      </c>
      <c r="B456" s="5" t="str">
        <f>INDEX(U$4:V$4,MATCH(1,U456:V456,0))</f>
        <v>Male</v>
      </c>
      <c r="C456" s="5" t="str">
        <f>INDEX(W$4:BC$4,MATCH(1,W456:BC456,0))</f>
        <v>3rd</v>
      </c>
      <c r="D456" s="5" t="str">
        <f>INDEX(Z$4:AB$4,MATCH(1,Z456:AB456,0))</f>
        <v>Southhampton</v>
      </c>
      <c r="E456" s="16" t="str">
        <f>INDEX(AD$4:BC$4,MATCH(1,AD456:BC456,0))</f>
        <v>I</v>
      </c>
      <c r="F456" s="11">
        <f>1-G456</f>
        <v>1</v>
      </c>
      <c r="G456" s="14">
        <v>0</v>
      </c>
      <c r="H456">
        <v>0</v>
      </c>
      <c r="I456">
        <v>1</v>
      </c>
      <c r="J456">
        <f>IF($I456,IF($G456,1,0),0)</f>
        <v>0</v>
      </c>
      <c r="K456">
        <f>IF($I456,IF($G456=0,1,0),0)</f>
        <v>1</v>
      </c>
      <c r="L456">
        <f>IF($I456=0,IF($G456,1,0),0)</f>
        <v>0</v>
      </c>
      <c r="M456">
        <f>IF($I456=0,IF($G456=0,1,0),0)</f>
        <v>0</v>
      </c>
      <c r="N456" s="8">
        <v>451</v>
      </c>
      <c r="O456">
        <v>0</v>
      </c>
      <c r="P456" s="25">
        <v>0.125</v>
      </c>
      <c r="S456">
        <v>0</v>
      </c>
      <c r="T456">
        <v>3.8972E-2</v>
      </c>
      <c r="U456">
        <v>1</v>
      </c>
      <c r="V456">
        <v>0</v>
      </c>
      <c r="W456">
        <v>0</v>
      </c>
      <c r="X456">
        <v>0</v>
      </c>
      <c r="Y456">
        <v>1</v>
      </c>
      <c r="Z456">
        <v>0</v>
      </c>
      <c r="AA456">
        <v>1</v>
      </c>
      <c r="AB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1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</row>
    <row r="457" spans="1:55" ht="19" x14ac:dyDescent="0.25">
      <c r="A457" s="18" t="str">
        <f>LOOKUP(N457,Names!A:A,Names!B:B)</f>
        <v>Foreman, Mr. Benjamin Laventall</v>
      </c>
      <c r="B457" s="5" t="str">
        <f>INDEX(U$4:V$4,MATCH(1,U457:V457,0))</f>
        <v>Male</v>
      </c>
      <c r="C457" s="5" t="str">
        <f>INDEX(W$4:BC$4,MATCH(1,W457:BC457,0))</f>
        <v>1st</v>
      </c>
      <c r="D457" s="5" t="str">
        <f>INDEX(Z$4:AB$4,MATCH(1,Z457:AB457,0))</f>
        <v>Cherbourg</v>
      </c>
      <c r="E457" s="16" t="str">
        <f>INDEX(AD$4:BC$4,MATCH(1,AD457:BC457,0))</f>
        <v>B</v>
      </c>
      <c r="F457" s="11">
        <f>1-G457</f>
        <v>1</v>
      </c>
      <c r="G457" s="14">
        <v>0</v>
      </c>
      <c r="H457">
        <v>0</v>
      </c>
      <c r="I457">
        <v>1</v>
      </c>
      <c r="J457">
        <f>IF($I457,IF($G457,1,0),0)</f>
        <v>0</v>
      </c>
      <c r="K457">
        <f>IF($I457,IF($G457=0,1,0),0)</f>
        <v>1</v>
      </c>
      <c r="L457">
        <f>IF($I457=0,IF($G457,1,0),0)</f>
        <v>0</v>
      </c>
      <c r="M457">
        <f>IF($I457=0,IF($G457=0,1,0),0)</f>
        <v>0</v>
      </c>
      <c r="N457" s="8">
        <v>452</v>
      </c>
      <c r="O457">
        <v>0.375</v>
      </c>
      <c r="P457" s="25">
        <v>0</v>
      </c>
      <c r="S457">
        <v>0</v>
      </c>
      <c r="T457">
        <v>5.4163999999999997E-2</v>
      </c>
      <c r="U457">
        <v>1</v>
      </c>
      <c r="V457">
        <v>0</v>
      </c>
      <c r="W457">
        <v>1</v>
      </c>
      <c r="X457">
        <v>0</v>
      </c>
      <c r="Y457">
        <v>0</v>
      </c>
      <c r="Z457">
        <v>0</v>
      </c>
      <c r="AA457">
        <v>0</v>
      </c>
      <c r="AB457">
        <v>1</v>
      </c>
      <c r="AD457">
        <v>0</v>
      </c>
      <c r="AE457">
        <v>1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</row>
    <row r="458" spans="1:55" ht="19" x14ac:dyDescent="0.25">
      <c r="A458" s="18" t="str">
        <f>LOOKUP(N458,Names!A:A,Names!B:B)</f>
        <v>Goldenberg, Mr. Samuel L</v>
      </c>
      <c r="B458" s="5" t="str">
        <f>INDEX(U$4:V$4,MATCH(1,U458:V458,0))</f>
        <v>Male</v>
      </c>
      <c r="C458" s="5" t="str">
        <f>INDEX(W$4:BC$4,MATCH(1,W458:BC458,0))</f>
        <v>1st</v>
      </c>
      <c r="D458" s="5" t="str">
        <f>INDEX(Z$4:AB$4,MATCH(1,Z458:AB458,0))</f>
        <v>Cherbourg</v>
      </c>
      <c r="E458" s="16" t="str">
        <f>INDEX(AD$4:BC$4,MATCH(1,AD458:BC458,0))</f>
        <v>S</v>
      </c>
      <c r="F458" s="11">
        <f>1-G458</f>
        <v>0</v>
      </c>
      <c r="G458" s="14">
        <v>1</v>
      </c>
      <c r="H458">
        <v>0</v>
      </c>
      <c r="I458">
        <v>0</v>
      </c>
      <c r="J458">
        <f>IF($I458,IF($G458,1,0),0)</f>
        <v>0</v>
      </c>
      <c r="K458">
        <f>IF($I458,IF($G458=0,1,0),0)</f>
        <v>0</v>
      </c>
      <c r="L458">
        <f>IF($I458=0,IF($G458,1,0),0)</f>
        <v>1</v>
      </c>
      <c r="M458">
        <f>IF($I458=0,IF($G458=0,1,0),0)</f>
        <v>0</v>
      </c>
      <c r="N458" s="8">
        <v>453</v>
      </c>
      <c r="O458">
        <v>0.61250000000000004</v>
      </c>
      <c r="P458" s="25">
        <v>0.125</v>
      </c>
      <c r="S458">
        <v>0</v>
      </c>
      <c r="T458">
        <v>0.17391999999999999</v>
      </c>
      <c r="U458">
        <v>1</v>
      </c>
      <c r="V458">
        <v>0</v>
      </c>
      <c r="W458">
        <v>1</v>
      </c>
      <c r="X458">
        <v>0</v>
      </c>
      <c r="Y458">
        <v>0</v>
      </c>
      <c r="Z458">
        <v>0</v>
      </c>
      <c r="AA458">
        <v>0</v>
      </c>
      <c r="AB458">
        <v>1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1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</row>
    <row r="459" spans="1:55" ht="19" x14ac:dyDescent="0.25">
      <c r="A459" s="18" t="str">
        <f>LOOKUP(N459,Names!A:A,Names!B:B)</f>
        <v>Peduzzi, Mr. Joseph</v>
      </c>
      <c r="B459" s="5" t="str">
        <f>INDEX(U$4:V$4,MATCH(1,U459:V459,0))</f>
        <v>Male</v>
      </c>
      <c r="C459" s="5" t="str">
        <f>INDEX(W$4:BC$4,MATCH(1,W459:BC459,0))</f>
        <v>3rd</v>
      </c>
      <c r="D459" s="5" t="str">
        <f>INDEX(Z$4:AB$4,MATCH(1,Z459:AB459,0))</f>
        <v>Southhampton</v>
      </c>
      <c r="E459" s="16" t="str">
        <f>INDEX(AD$4:BC$4,MATCH(1,AD459:BC459,0))</f>
        <v>J</v>
      </c>
      <c r="F459" s="11">
        <f>1-G459</f>
        <v>1</v>
      </c>
      <c r="G459" s="14">
        <v>0</v>
      </c>
      <c r="H459">
        <v>0</v>
      </c>
      <c r="I459">
        <v>1</v>
      </c>
      <c r="J459">
        <f>IF($I459,IF($G459,1,0),0)</f>
        <v>0</v>
      </c>
      <c r="K459">
        <f>IF($I459,IF($G459=0,1,0),0)</f>
        <v>1</v>
      </c>
      <c r="L459">
        <f>IF($I459=0,IF($G459,1,0),0)</f>
        <v>0</v>
      </c>
      <c r="M459">
        <f>IF($I459=0,IF($G459=0,1,0),0)</f>
        <v>0</v>
      </c>
      <c r="N459" s="8">
        <v>454</v>
      </c>
      <c r="O459">
        <v>0</v>
      </c>
      <c r="P459" s="25">
        <v>0</v>
      </c>
      <c r="S459">
        <v>0</v>
      </c>
      <c r="T459">
        <v>1.5713000000000001E-2</v>
      </c>
      <c r="U459">
        <v>1</v>
      </c>
      <c r="V459">
        <v>0</v>
      </c>
      <c r="W459">
        <v>0</v>
      </c>
      <c r="X459">
        <v>0</v>
      </c>
      <c r="Y459">
        <v>1</v>
      </c>
      <c r="Z459">
        <v>0</v>
      </c>
      <c r="AA459">
        <v>1</v>
      </c>
      <c r="AB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1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</row>
    <row r="460" spans="1:55" ht="19" x14ac:dyDescent="0.25">
      <c r="A460" s="18" t="str">
        <f>LOOKUP(N460,Names!A:A,Names!B:B)</f>
        <v>Jalsevac, Mr. Ivan</v>
      </c>
      <c r="B460" s="5" t="str">
        <f>INDEX(U$4:V$4,MATCH(1,U460:V460,0))</f>
        <v>Male</v>
      </c>
      <c r="C460" s="5" t="str">
        <f>INDEX(W$4:BC$4,MATCH(1,W460:BC460,0))</f>
        <v>3rd</v>
      </c>
      <c r="D460" s="5" t="str">
        <f>INDEX(Z$4:AB$4,MATCH(1,Z460:AB460,0))</f>
        <v>Cherbourg</v>
      </c>
      <c r="E460" s="16" t="str">
        <f>INDEX(AD$4:BC$4,MATCH(1,AD460:BC460,0))</f>
        <v>I</v>
      </c>
      <c r="F460" s="11">
        <f>1-G460</f>
        <v>0</v>
      </c>
      <c r="G460" s="14">
        <v>1</v>
      </c>
      <c r="H460">
        <v>0</v>
      </c>
      <c r="I460">
        <v>0</v>
      </c>
      <c r="J460">
        <f>IF($I460,IF($G460,1,0),0)</f>
        <v>0</v>
      </c>
      <c r="K460">
        <f>IF($I460,IF($G460=0,1,0),0)</f>
        <v>0</v>
      </c>
      <c r="L460">
        <f>IF($I460=0,IF($G460,1,0),0)</f>
        <v>1</v>
      </c>
      <c r="M460">
        <f>IF($I460=0,IF($G460=0,1,0),0)</f>
        <v>0</v>
      </c>
      <c r="N460" s="8">
        <v>455</v>
      </c>
      <c r="O460">
        <v>0.36249999999999999</v>
      </c>
      <c r="P460" s="25">
        <v>0</v>
      </c>
      <c r="S460">
        <v>0</v>
      </c>
      <c r="T460">
        <v>1.5412E-2</v>
      </c>
      <c r="U460">
        <v>1</v>
      </c>
      <c r="V460">
        <v>0</v>
      </c>
      <c r="W460">
        <v>0</v>
      </c>
      <c r="X460">
        <v>0</v>
      </c>
      <c r="Y460">
        <v>1</v>
      </c>
      <c r="Z460">
        <v>0</v>
      </c>
      <c r="AA460">
        <v>0</v>
      </c>
      <c r="AB460">
        <v>1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</row>
    <row r="461" spans="1:55" ht="19" x14ac:dyDescent="0.25">
      <c r="A461" s="18" t="str">
        <f>LOOKUP(N461,Names!A:A,Names!B:B)</f>
        <v>Millet, Mr. Francis Davis</v>
      </c>
      <c r="B461" s="5" t="str">
        <f>INDEX(U$4:V$4,MATCH(1,U461:V461,0))</f>
        <v>Male</v>
      </c>
      <c r="C461" s="5" t="str">
        <f>INDEX(W$4:BC$4,MATCH(1,W461:BC461,0))</f>
        <v>1st</v>
      </c>
      <c r="D461" s="5" t="str">
        <f>INDEX(Z$4:AB$4,MATCH(1,Z461:AB461,0))</f>
        <v>Southhampton</v>
      </c>
      <c r="E461" s="16" t="str">
        <f>INDEX(AD$4:BC$4,MATCH(1,AD461:BC461,0))</f>
        <v>F</v>
      </c>
      <c r="F461" s="11">
        <f>1-G461</f>
        <v>1</v>
      </c>
      <c r="G461" s="14">
        <v>0</v>
      </c>
      <c r="H461">
        <v>0</v>
      </c>
      <c r="I461">
        <v>1</v>
      </c>
      <c r="J461">
        <f>IF($I461,IF($G461,1,0),0)</f>
        <v>0</v>
      </c>
      <c r="K461">
        <f>IF($I461,IF($G461=0,1,0),0)</f>
        <v>1</v>
      </c>
      <c r="L461">
        <f>IF($I461=0,IF($G461,1,0),0)</f>
        <v>0</v>
      </c>
      <c r="M461">
        <f>IF($I461=0,IF($G461=0,1,0),0)</f>
        <v>0</v>
      </c>
      <c r="N461" s="8">
        <v>456</v>
      </c>
      <c r="O461">
        <v>0.8125</v>
      </c>
      <c r="P461" s="25">
        <v>0</v>
      </c>
      <c r="S461">
        <v>0</v>
      </c>
      <c r="T461">
        <v>5.1822E-2</v>
      </c>
      <c r="U461">
        <v>1</v>
      </c>
      <c r="V461">
        <v>0</v>
      </c>
      <c r="W461">
        <v>1</v>
      </c>
      <c r="X461">
        <v>0</v>
      </c>
      <c r="Y461">
        <v>0</v>
      </c>
      <c r="Z461">
        <v>0</v>
      </c>
      <c r="AA461">
        <v>1</v>
      </c>
      <c r="AB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</row>
    <row r="462" spans="1:55" ht="19" x14ac:dyDescent="0.25">
      <c r="A462" s="18" t="str">
        <f>LOOKUP(N462,Names!A:A,Names!B:B)</f>
        <v>Kenyon, Mrs. Frederick R (Marion)</v>
      </c>
      <c r="B462" s="5" t="str">
        <f>INDEX(U$4:V$4,MATCH(1,U462:V462,0))</f>
        <v>Female</v>
      </c>
      <c r="C462" s="5" t="str">
        <f>INDEX(W$4:BC$4,MATCH(1,W462:BC462,0))</f>
        <v>1st</v>
      </c>
      <c r="D462" s="5" t="str">
        <f>INDEX(Z$4:AB$4,MATCH(1,Z462:AB462,0))</f>
        <v>Southhampton</v>
      </c>
      <c r="E462" s="16" t="str">
        <f>INDEX(AD$4:BC$4,MATCH(1,AD462:BC462,0))</f>
        <v>F</v>
      </c>
      <c r="F462" s="11">
        <f>1-G462</f>
        <v>0</v>
      </c>
      <c r="G462" s="14">
        <v>1</v>
      </c>
      <c r="H462">
        <v>1</v>
      </c>
      <c r="I462">
        <v>1</v>
      </c>
      <c r="J462">
        <f>IF($I462,IF($G462,1,0),0)</f>
        <v>1</v>
      </c>
      <c r="K462">
        <f>IF($I462,IF($G462=0,1,0),0)</f>
        <v>0</v>
      </c>
      <c r="L462">
        <f>IF($I462=0,IF($G462,1,0),0)</f>
        <v>0</v>
      </c>
      <c r="M462">
        <f>IF($I462=0,IF($G462=0,1,0),0)</f>
        <v>0</v>
      </c>
      <c r="N462" s="8">
        <v>457</v>
      </c>
      <c r="O462">
        <v>0</v>
      </c>
      <c r="P462" s="25">
        <v>0.125</v>
      </c>
      <c r="S462">
        <v>0</v>
      </c>
      <c r="T462">
        <v>0.101229</v>
      </c>
      <c r="U462">
        <v>0</v>
      </c>
      <c r="V462">
        <v>1</v>
      </c>
      <c r="W462">
        <v>1</v>
      </c>
      <c r="X462">
        <v>0</v>
      </c>
      <c r="Y462">
        <v>0</v>
      </c>
      <c r="Z462">
        <v>0</v>
      </c>
      <c r="AA462">
        <v>1</v>
      </c>
      <c r="AB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1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</row>
    <row r="463" spans="1:55" ht="19" x14ac:dyDescent="0.25">
      <c r="A463" s="18" t="str">
        <f>LOOKUP(N463,Names!A:A,Names!B:B)</f>
        <v>Toomey, Miss. Ellen</v>
      </c>
      <c r="B463" s="5" t="str">
        <f>INDEX(U$4:V$4,MATCH(1,U463:V463,0))</f>
        <v>Female</v>
      </c>
      <c r="C463" s="5" t="str">
        <f>INDEX(W$4:BC$4,MATCH(1,W463:BC463,0))</f>
        <v>2nd</v>
      </c>
      <c r="D463" s="5" t="str">
        <f>INDEX(Z$4:AB$4,MATCH(1,Z463:AB463,0))</f>
        <v>Southhampton</v>
      </c>
      <c r="E463" s="16" t="str">
        <f>INDEX(AD$4:BC$4,MATCH(1,AD463:BC463,0))</f>
        <v>E</v>
      </c>
      <c r="F463" s="11">
        <f>1-G463</f>
        <v>0</v>
      </c>
      <c r="G463" s="14">
        <v>1</v>
      </c>
      <c r="H463">
        <v>1</v>
      </c>
      <c r="I463">
        <v>1</v>
      </c>
      <c r="J463">
        <f>IF($I463,IF($G463,1,0),0)</f>
        <v>1</v>
      </c>
      <c r="K463">
        <f>IF($I463,IF($G463=0,1,0),0)</f>
        <v>0</v>
      </c>
      <c r="L463">
        <f>IF($I463=0,IF($G463,1,0),0)</f>
        <v>0</v>
      </c>
      <c r="M463">
        <f>IF($I463=0,IF($G463=0,1,0),0)</f>
        <v>0</v>
      </c>
      <c r="N463" s="8">
        <v>458</v>
      </c>
      <c r="O463">
        <v>0.625</v>
      </c>
      <c r="P463" s="25">
        <v>0</v>
      </c>
      <c r="S463">
        <v>0</v>
      </c>
      <c r="T463">
        <v>2.0494999999999999E-2</v>
      </c>
      <c r="U463">
        <v>0</v>
      </c>
      <c r="V463">
        <v>1</v>
      </c>
      <c r="W463">
        <v>0</v>
      </c>
      <c r="X463">
        <v>1</v>
      </c>
      <c r="Y463">
        <v>0</v>
      </c>
      <c r="Z463">
        <v>0</v>
      </c>
      <c r="AA463">
        <v>1</v>
      </c>
      <c r="AB463">
        <v>0</v>
      </c>
      <c r="AD463">
        <v>0</v>
      </c>
      <c r="AE463">
        <v>0</v>
      </c>
      <c r="AF463">
        <v>0</v>
      </c>
      <c r="AG463">
        <v>0</v>
      </c>
      <c r="AH463">
        <v>1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</row>
    <row r="464" spans="1:55" ht="19" x14ac:dyDescent="0.25">
      <c r="A464" s="18" t="str">
        <f>LOOKUP(N464,Names!A:A,Names!B:B)</f>
        <v>O'Connor, Mr. Maurice</v>
      </c>
      <c r="B464" s="5" t="str">
        <f>INDEX(U$4:V$4,MATCH(1,U464:V464,0))</f>
        <v>Male</v>
      </c>
      <c r="C464" s="5" t="str">
        <f>INDEX(W$4:BC$4,MATCH(1,W464:BC464,0))</f>
        <v>3rd</v>
      </c>
      <c r="D464" s="5" t="str">
        <f>INDEX(Z$4:AB$4,MATCH(1,Z464:AB464,0))</f>
        <v>Queenstown</v>
      </c>
      <c r="E464" s="16" t="str">
        <f>INDEX(AD$4:BC$4,MATCH(1,AD464:BC464,0))</f>
        <v>M</v>
      </c>
      <c r="F464" s="11">
        <f>1-G464</f>
        <v>1</v>
      </c>
      <c r="G464" s="14">
        <v>0</v>
      </c>
      <c r="H464">
        <v>0</v>
      </c>
      <c r="I464">
        <v>1</v>
      </c>
      <c r="J464">
        <f>IF($I464,IF($G464,1,0),0)</f>
        <v>0</v>
      </c>
      <c r="K464">
        <f>IF($I464,IF($G464=0,1,0),0)</f>
        <v>1</v>
      </c>
      <c r="L464">
        <f>IF($I464=0,IF($G464,1,0),0)</f>
        <v>0</v>
      </c>
      <c r="M464">
        <f>IF($I464=0,IF($G464=0,1,0),0)</f>
        <v>0</v>
      </c>
      <c r="N464" s="8">
        <v>459</v>
      </c>
      <c r="O464">
        <v>0</v>
      </c>
      <c r="P464" s="25">
        <v>0</v>
      </c>
      <c r="S464">
        <v>0</v>
      </c>
      <c r="T464">
        <v>1.5127E-2</v>
      </c>
      <c r="U464">
        <v>1</v>
      </c>
      <c r="V464">
        <v>0</v>
      </c>
      <c r="W464">
        <v>0</v>
      </c>
      <c r="X464">
        <v>0</v>
      </c>
      <c r="Y464">
        <v>1</v>
      </c>
      <c r="Z464">
        <v>1</v>
      </c>
      <c r="AA464">
        <v>0</v>
      </c>
      <c r="AB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1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</row>
    <row r="465" spans="1:55" ht="19" x14ac:dyDescent="0.25">
      <c r="A465" s="18" t="str">
        <f>LOOKUP(N465,Names!A:A,Names!B:B)</f>
        <v>Anderson, Mr. Harry</v>
      </c>
      <c r="B465" s="5" t="str">
        <f>INDEX(U$4:V$4,MATCH(1,U465:V465,0))</f>
        <v>Male</v>
      </c>
      <c r="C465" s="5" t="str">
        <f>INDEX(W$4:BC$4,MATCH(1,W465:BC465,0))</f>
        <v>1st</v>
      </c>
      <c r="D465" s="5" t="str">
        <f>INDEX(Z$4:AB$4,MATCH(1,Z465:AB465,0))</f>
        <v>Southhampton</v>
      </c>
      <c r="E465" s="16" t="str">
        <f>INDEX(AD$4:BC$4,MATCH(1,AD465:BC465,0))</f>
        <v>H</v>
      </c>
      <c r="F465" s="11">
        <f>1-G465</f>
        <v>0</v>
      </c>
      <c r="G465" s="14">
        <v>1</v>
      </c>
      <c r="H465">
        <v>0</v>
      </c>
      <c r="I465">
        <v>0</v>
      </c>
      <c r="J465">
        <f>IF($I465,IF($G465,1,0),0)</f>
        <v>0</v>
      </c>
      <c r="K465">
        <f>IF($I465,IF($G465=0,1,0),0)</f>
        <v>0</v>
      </c>
      <c r="L465">
        <f>IF($I465=0,IF($G465,1,0),0)</f>
        <v>1</v>
      </c>
      <c r="M465">
        <f>IF($I465=0,IF($G465=0,1,0),0)</f>
        <v>0</v>
      </c>
      <c r="N465" s="8">
        <v>460</v>
      </c>
      <c r="O465">
        <v>0.6</v>
      </c>
      <c r="P465" s="25">
        <v>0</v>
      </c>
      <c r="S465">
        <v>0</v>
      </c>
      <c r="T465">
        <v>5.1822E-2</v>
      </c>
      <c r="U465">
        <v>1</v>
      </c>
      <c r="V465">
        <v>0</v>
      </c>
      <c r="W465">
        <v>1</v>
      </c>
      <c r="X465">
        <v>0</v>
      </c>
      <c r="Y465">
        <v>0</v>
      </c>
      <c r="Z465">
        <v>0</v>
      </c>
      <c r="AA465">
        <v>1</v>
      </c>
      <c r="AB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1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</row>
    <row r="466" spans="1:55" ht="19" x14ac:dyDescent="0.25">
      <c r="A466" s="18" t="str">
        <f>LOOKUP(N466,Names!A:A,Names!B:B)</f>
        <v>Morley, Mr. William</v>
      </c>
      <c r="B466" s="5" t="str">
        <f>INDEX(U$4:V$4,MATCH(1,U466:V466,0))</f>
        <v>Male</v>
      </c>
      <c r="C466" s="5" t="str">
        <f>INDEX(W$4:BC$4,MATCH(1,W466:BC466,0))</f>
        <v>3rd</v>
      </c>
      <c r="D466" s="5" t="str">
        <f>INDEX(Z$4:AB$4,MATCH(1,Z466:AB466,0))</f>
        <v>Southhampton</v>
      </c>
      <c r="E466" s="16" t="str">
        <f>INDEX(AD$4:BC$4,MATCH(1,AD466:BC466,0))</f>
        <v>W</v>
      </c>
      <c r="F466" s="11">
        <f>1-G466</f>
        <v>1</v>
      </c>
      <c r="G466" s="14">
        <v>0</v>
      </c>
      <c r="H466">
        <v>0</v>
      </c>
      <c r="I466">
        <v>1</v>
      </c>
      <c r="J466">
        <f>IF($I466,IF($G466,1,0),0)</f>
        <v>0</v>
      </c>
      <c r="K466">
        <f>IF($I466,IF($G466=0,1,0),0)</f>
        <v>1</v>
      </c>
      <c r="L466">
        <f>IF($I466=0,IF($G466,1,0),0)</f>
        <v>0</v>
      </c>
      <c r="M466">
        <f>IF($I466=0,IF($G466=0,1,0),0)</f>
        <v>0</v>
      </c>
      <c r="N466" s="8">
        <v>461</v>
      </c>
      <c r="O466">
        <v>0.42499999999999999</v>
      </c>
      <c r="P466" s="25">
        <v>0</v>
      </c>
      <c r="S466">
        <v>0</v>
      </c>
      <c r="T466">
        <v>1.5713000000000001E-2</v>
      </c>
      <c r="U466">
        <v>1</v>
      </c>
      <c r="V466">
        <v>0</v>
      </c>
      <c r="W466">
        <v>0</v>
      </c>
      <c r="X466">
        <v>0</v>
      </c>
      <c r="Y466">
        <v>1</v>
      </c>
      <c r="Z466">
        <v>0</v>
      </c>
      <c r="AA466">
        <v>1</v>
      </c>
      <c r="AB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1</v>
      </c>
      <c r="BA466">
        <v>0</v>
      </c>
      <c r="BB466">
        <v>0</v>
      </c>
      <c r="BC466">
        <v>0</v>
      </c>
    </row>
    <row r="467" spans="1:55" ht="19" x14ac:dyDescent="0.25">
      <c r="A467" s="18" t="str">
        <f>LOOKUP(N467,Names!A:A,Names!B:B)</f>
        <v>Gee, Mr. Arthur H</v>
      </c>
      <c r="B467" s="5" t="str">
        <f>INDEX(U$4:V$4,MATCH(1,U467:V467,0))</f>
        <v>Male</v>
      </c>
      <c r="C467" s="5" t="str">
        <f>INDEX(W$4:BC$4,MATCH(1,W467:BC467,0))</f>
        <v>1st</v>
      </c>
      <c r="D467" s="5" t="str">
        <f>INDEX(Z$4:AB$4,MATCH(1,Z467:AB467,0))</f>
        <v>Southhampton</v>
      </c>
      <c r="E467" s="16" t="str">
        <f>INDEX(AD$4:BC$4,MATCH(1,AD467:BC467,0))</f>
        <v>A</v>
      </c>
      <c r="F467" s="11">
        <f>1-G467</f>
        <v>1</v>
      </c>
      <c r="G467" s="14">
        <v>0</v>
      </c>
      <c r="H467">
        <v>0</v>
      </c>
      <c r="I467">
        <v>1</v>
      </c>
      <c r="J467">
        <f>IF($I467,IF($G467,1,0),0)</f>
        <v>0</v>
      </c>
      <c r="K467">
        <f>IF($I467,IF($G467=0,1,0),0)</f>
        <v>1</v>
      </c>
      <c r="L467">
        <f>IF($I467=0,IF($G467,1,0),0)</f>
        <v>0</v>
      </c>
      <c r="M467">
        <f>IF($I467=0,IF($G467=0,1,0),0)</f>
        <v>0</v>
      </c>
      <c r="N467" s="8">
        <v>462</v>
      </c>
      <c r="O467">
        <v>0.58750000000000002</v>
      </c>
      <c r="P467" s="25">
        <v>0</v>
      </c>
      <c r="S467">
        <v>0</v>
      </c>
      <c r="T467">
        <v>7.5147000000000005E-2</v>
      </c>
      <c r="U467">
        <v>1</v>
      </c>
      <c r="V467">
        <v>0</v>
      </c>
      <c r="W467">
        <v>1</v>
      </c>
      <c r="X467">
        <v>0</v>
      </c>
      <c r="Y467">
        <v>0</v>
      </c>
      <c r="Z467">
        <v>0</v>
      </c>
      <c r="AA467">
        <v>1</v>
      </c>
      <c r="AB467">
        <v>0</v>
      </c>
      <c r="AD467">
        <v>1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</row>
    <row r="468" spans="1:55" ht="19" x14ac:dyDescent="0.25">
      <c r="A468" s="18" t="str">
        <f>LOOKUP(N468,Names!A:A,Names!B:B)</f>
        <v>Milling, Mr. Jacob Christian</v>
      </c>
      <c r="B468" s="5" t="str">
        <f>INDEX(U$4:V$4,MATCH(1,U468:V468,0))</f>
        <v>Male</v>
      </c>
      <c r="C468" s="5" t="str">
        <f>INDEX(W$4:BC$4,MATCH(1,W468:BC468,0))</f>
        <v>2nd</v>
      </c>
      <c r="D468" s="5" t="str">
        <f>INDEX(Z$4:AB$4,MATCH(1,Z468:AB468,0))</f>
        <v>Southhampton</v>
      </c>
      <c r="E468" s="16" t="str">
        <f>INDEX(AD$4:BC$4,MATCH(1,AD468:BC468,0))</f>
        <v>J</v>
      </c>
      <c r="F468" s="11">
        <f>1-G468</f>
        <v>1</v>
      </c>
      <c r="G468" s="14">
        <v>0</v>
      </c>
      <c r="H468">
        <v>0</v>
      </c>
      <c r="I468">
        <v>1</v>
      </c>
      <c r="J468">
        <f>IF($I468,IF($G468,1,0),0)</f>
        <v>0</v>
      </c>
      <c r="K468">
        <f>IF($I468,IF($G468=0,1,0),0)</f>
        <v>1</v>
      </c>
      <c r="L468">
        <f>IF($I468=0,IF($G468,1,0),0)</f>
        <v>0</v>
      </c>
      <c r="M468">
        <f>IF($I468=0,IF($G468=0,1,0),0)</f>
        <v>0</v>
      </c>
      <c r="N468" s="8">
        <v>463</v>
      </c>
      <c r="O468">
        <v>0.6</v>
      </c>
      <c r="P468" s="25">
        <v>0</v>
      </c>
      <c r="S468">
        <v>0</v>
      </c>
      <c r="T468">
        <v>2.5374000000000001E-2</v>
      </c>
      <c r="U468">
        <v>1</v>
      </c>
      <c r="V468">
        <v>0</v>
      </c>
      <c r="W468">
        <v>0</v>
      </c>
      <c r="X468">
        <v>1</v>
      </c>
      <c r="Y468">
        <v>0</v>
      </c>
      <c r="Z468">
        <v>0</v>
      </c>
      <c r="AA468">
        <v>1</v>
      </c>
      <c r="AB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1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</row>
    <row r="469" spans="1:55" ht="19" x14ac:dyDescent="0.25">
      <c r="A469" s="18" t="str">
        <f>LOOKUP(N469,Names!A:A,Names!B:B)</f>
        <v>Maisner, Mr. Simon</v>
      </c>
      <c r="B469" s="5" t="str">
        <f>INDEX(U$4:V$4,MATCH(1,U469:V469,0))</f>
        <v>Male</v>
      </c>
      <c r="C469" s="5" t="str">
        <f>INDEX(W$4:BC$4,MATCH(1,W469:BC469,0))</f>
        <v>3rd</v>
      </c>
      <c r="D469" s="5" t="str">
        <f>INDEX(Z$4:AB$4,MATCH(1,Z469:AB469,0))</f>
        <v>Southhampton</v>
      </c>
      <c r="E469" s="16" t="str">
        <f>INDEX(AD$4:BC$4,MATCH(1,AD469:BC469,0))</f>
        <v>S</v>
      </c>
      <c r="F469" s="11">
        <f>1-G469</f>
        <v>1</v>
      </c>
      <c r="G469" s="14">
        <v>0</v>
      </c>
      <c r="H469">
        <v>0</v>
      </c>
      <c r="I469">
        <v>1</v>
      </c>
      <c r="J469">
        <f>IF($I469,IF($G469,1,0),0)</f>
        <v>0</v>
      </c>
      <c r="K469">
        <f>IF($I469,IF($G469=0,1,0),0)</f>
        <v>1</v>
      </c>
      <c r="L469">
        <f>IF($I469=0,IF($G469,1,0),0)</f>
        <v>0</v>
      </c>
      <c r="M469">
        <f>IF($I469=0,IF($G469=0,1,0),0)</f>
        <v>0</v>
      </c>
      <c r="N469" s="8">
        <v>464</v>
      </c>
      <c r="O469">
        <v>0</v>
      </c>
      <c r="P469" s="25">
        <v>0</v>
      </c>
      <c r="S469">
        <v>0</v>
      </c>
      <c r="T469">
        <v>1.5713000000000001E-2</v>
      </c>
      <c r="U469">
        <v>1</v>
      </c>
      <c r="V469">
        <v>0</v>
      </c>
      <c r="W469">
        <v>0</v>
      </c>
      <c r="X469">
        <v>0</v>
      </c>
      <c r="Y469">
        <v>1</v>
      </c>
      <c r="Z469">
        <v>0</v>
      </c>
      <c r="AA469">
        <v>1</v>
      </c>
      <c r="AB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1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</row>
    <row r="470" spans="1:55" ht="19" x14ac:dyDescent="0.25">
      <c r="A470" s="18" t="str">
        <f>LOOKUP(N470,Names!A:A,Names!B:B)</f>
        <v>Goncalves, Mr. Manuel Estanslas</v>
      </c>
      <c r="B470" s="5" t="str">
        <f>INDEX(U$4:V$4,MATCH(1,U470:V470,0))</f>
        <v>Male</v>
      </c>
      <c r="C470" s="5" t="str">
        <f>INDEX(W$4:BC$4,MATCH(1,W470:BC470,0))</f>
        <v>3rd</v>
      </c>
      <c r="D470" s="5" t="str">
        <f>INDEX(Z$4:AB$4,MATCH(1,Z470:AB470,0))</f>
        <v>Southhampton</v>
      </c>
      <c r="E470" s="16" t="str">
        <f>INDEX(AD$4:BC$4,MATCH(1,AD470:BC470,0))</f>
        <v>M</v>
      </c>
      <c r="F470" s="11">
        <f>1-G470</f>
        <v>1</v>
      </c>
      <c r="G470" s="14">
        <v>0</v>
      </c>
      <c r="H470">
        <v>0</v>
      </c>
      <c r="I470">
        <v>1</v>
      </c>
      <c r="J470">
        <f>IF($I470,IF($G470,1,0),0)</f>
        <v>0</v>
      </c>
      <c r="K470">
        <f>IF($I470,IF($G470=0,1,0),0)</f>
        <v>1</v>
      </c>
      <c r="L470">
        <f>IF($I470=0,IF($G470,1,0),0)</f>
        <v>0</v>
      </c>
      <c r="M470">
        <f>IF($I470=0,IF($G470=0,1,0),0)</f>
        <v>0</v>
      </c>
      <c r="N470" s="8">
        <v>465</v>
      </c>
      <c r="O470">
        <v>0.47499999999999998</v>
      </c>
      <c r="P470" s="25">
        <v>0</v>
      </c>
      <c r="S470">
        <v>0</v>
      </c>
      <c r="T470">
        <v>1.3761000000000001E-2</v>
      </c>
      <c r="U470">
        <v>1</v>
      </c>
      <c r="V470">
        <v>0</v>
      </c>
      <c r="W470">
        <v>0</v>
      </c>
      <c r="X470">
        <v>0</v>
      </c>
      <c r="Y470">
        <v>1</v>
      </c>
      <c r="Z470">
        <v>0</v>
      </c>
      <c r="AA470">
        <v>1</v>
      </c>
      <c r="AB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1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</row>
    <row r="471" spans="1:55" ht="19" x14ac:dyDescent="0.25">
      <c r="A471" s="18" t="str">
        <f>LOOKUP(N471,Names!A:A,Names!B:B)</f>
        <v>Campbell, Mr. William</v>
      </c>
      <c r="B471" s="5" t="str">
        <f>INDEX(U$4:V$4,MATCH(1,U471:V471,0))</f>
        <v>Male</v>
      </c>
      <c r="C471" s="5" t="str">
        <f>INDEX(W$4:BC$4,MATCH(1,W471:BC471,0))</f>
        <v>2nd</v>
      </c>
      <c r="D471" s="5" t="str">
        <f>INDEX(Z$4:AB$4,MATCH(1,Z471:AB471,0))</f>
        <v>Southhampton</v>
      </c>
      <c r="E471" s="16" t="str">
        <f>INDEX(AD$4:BC$4,MATCH(1,AD471:BC471,0))</f>
        <v>W</v>
      </c>
      <c r="F471" s="11">
        <f>1-G471</f>
        <v>1</v>
      </c>
      <c r="G471" s="14">
        <v>0</v>
      </c>
      <c r="H471">
        <v>0</v>
      </c>
      <c r="I471">
        <v>1</v>
      </c>
      <c r="J471">
        <f>IF($I471,IF($G471,1,0),0)</f>
        <v>0</v>
      </c>
      <c r="K471">
        <f>IF($I471,IF($G471=0,1,0),0)</f>
        <v>1</v>
      </c>
      <c r="L471">
        <f>IF($I471=0,IF($G471,1,0),0)</f>
        <v>0</v>
      </c>
      <c r="M471">
        <f>IF($I471=0,IF($G471=0,1,0),0)</f>
        <v>0</v>
      </c>
      <c r="N471" s="8">
        <v>466</v>
      </c>
      <c r="O471">
        <v>0</v>
      </c>
      <c r="P471" s="25">
        <v>0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1</v>
      </c>
      <c r="Y471">
        <v>0</v>
      </c>
      <c r="Z471">
        <v>0</v>
      </c>
      <c r="AA471">
        <v>1</v>
      </c>
      <c r="AB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1</v>
      </c>
      <c r="BA471">
        <v>0</v>
      </c>
      <c r="BB471">
        <v>0</v>
      </c>
      <c r="BC471">
        <v>0</v>
      </c>
    </row>
    <row r="472" spans="1:55" ht="19" x14ac:dyDescent="0.25">
      <c r="A472" s="18" t="str">
        <f>LOOKUP(N472,Names!A:A,Names!B:B)</f>
        <v>Smart, Mr. John Montgomery</v>
      </c>
      <c r="B472" s="5" t="str">
        <f>INDEX(U$4:V$4,MATCH(1,U472:V472,0))</f>
        <v>Male</v>
      </c>
      <c r="C472" s="5" t="str">
        <f>INDEX(W$4:BC$4,MATCH(1,W472:BC472,0))</f>
        <v>1st</v>
      </c>
      <c r="D472" s="5" t="str">
        <f>INDEX(Z$4:AB$4,MATCH(1,Z472:AB472,0))</f>
        <v>Southhampton</v>
      </c>
      <c r="E472" s="16" t="str">
        <f>INDEX(AD$4:BC$4,MATCH(1,AD472:BC472,0))</f>
        <v>J</v>
      </c>
      <c r="F472" s="11">
        <f>1-G472</f>
        <v>1</v>
      </c>
      <c r="G472" s="14">
        <v>0</v>
      </c>
      <c r="H472">
        <v>0</v>
      </c>
      <c r="I472">
        <v>1</v>
      </c>
      <c r="J472">
        <f>IF($I472,IF($G472,1,0),0)</f>
        <v>0</v>
      </c>
      <c r="K472">
        <f>IF($I472,IF($G472=0,1,0),0)</f>
        <v>1</v>
      </c>
      <c r="L472">
        <f>IF($I472=0,IF($G472,1,0),0)</f>
        <v>0</v>
      </c>
      <c r="M472">
        <f>IF($I472=0,IF($G472=0,1,0),0)</f>
        <v>0</v>
      </c>
      <c r="N472" s="8">
        <v>467</v>
      </c>
      <c r="O472">
        <v>0.7</v>
      </c>
      <c r="P472" s="25">
        <v>0</v>
      </c>
      <c r="S472">
        <v>0</v>
      </c>
      <c r="T472">
        <v>5.1822E-2</v>
      </c>
      <c r="U472">
        <v>1</v>
      </c>
      <c r="V472">
        <v>0</v>
      </c>
      <c r="W472">
        <v>1</v>
      </c>
      <c r="X472">
        <v>0</v>
      </c>
      <c r="Y472">
        <v>0</v>
      </c>
      <c r="Z472">
        <v>0</v>
      </c>
      <c r="AA472">
        <v>1</v>
      </c>
      <c r="AB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1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</row>
    <row r="473" spans="1:55" ht="19" x14ac:dyDescent="0.25">
      <c r="A473" s="18" t="str">
        <f>LOOKUP(N473,Names!A:A,Names!B:B)</f>
        <v>Scanlan, Mr. James</v>
      </c>
      <c r="B473" s="5" t="str">
        <f>INDEX(U$4:V$4,MATCH(1,U473:V473,0))</f>
        <v>Male</v>
      </c>
      <c r="C473" s="5" t="str">
        <f>INDEX(W$4:BC$4,MATCH(1,W473:BC473,0))</f>
        <v>3rd</v>
      </c>
      <c r="D473" s="5" t="str">
        <f>INDEX(Z$4:AB$4,MATCH(1,Z473:AB473,0))</f>
        <v>Queenstown</v>
      </c>
      <c r="E473" s="16" t="str">
        <f>INDEX(AD$4:BC$4,MATCH(1,AD473:BC473,0))</f>
        <v>J</v>
      </c>
      <c r="F473" s="11">
        <f>1-G473</f>
        <v>1</v>
      </c>
      <c r="G473" s="14">
        <v>0</v>
      </c>
      <c r="H473">
        <v>0</v>
      </c>
      <c r="I473">
        <v>1</v>
      </c>
      <c r="J473">
        <f>IF($I473,IF($G473,1,0),0)</f>
        <v>0</v>
      </c>
      <c r="K473">
        <f>IF($I473,IF($G473=0,1,0),0)</f>
        <v>1</v>
      </c>
      <c r="L473">
        <f>IF($I473=0,IF($G473,1,0),0)</f>
        <v>0</v>
      </c>
      <c r="M473">
        <f>IF($I473=0,IF($G473=0,1,0),0)</f>
        <v>0</v>
      </c>
      <c r="N473" s="8">
        <v>468</v>
      </c>
      <c r="O473">
        <v>0</v>
      </c>
      <c r="P473" s="25">
        <v>0</v>
      </c>
      <c r="S473">
        <v>0</v>
      </c>
      <c r="T473">
        <v>1.5077999999999999E-2</v>
      </c>
      <c r="U473">
        <v>1</v>
      </c>
      <c r="V473">
        <v>0</v>
      </c>
      <c r="W473">
        <v>0</v>
      </c>
      <c r="X473">
        <v>0</v>
      </c>
      <c r="Y473">
        <v>1</v>
      </c>
      <c r="Z473">
        <v>1</v>
      </c>
      <c r="AA473">
        <v>0</v>
      </c>
      <c r="AB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1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</row>
    <row r="474" spans="1:55" ht="19" x14ac:dyDescent="0.25">
      <c r="A474" s="18" t="str">
        <f>LOOKUP(N474,Names!A:A,Names!B:B)</f>
        <v>Baclini, Miss. Helene Barbara</v>
      </c>
      <c r="B474" s="5" t="str">
        <f>INDEX(U$4:V$4,MATCH(1,U474:V474,0))</f>
        <v>Female</v>
      </c>
      <c r="C474" s="5" t="str">
        <f>INDEX(W$4:BC$4,MATCH(1,W474:BC474,0))</f>
        <v>3rd</v>
      </c>
      <c r="D474" s="5" t="str">
        <f>INDEX(Z$4:AB$4,MATCH(1,Z474:AB474,0))</f>
        <v>Cherbourg</v>
      </c>
      <c r="E474" s="16" t="str">
        <f>INDEX(AD$4:BC$4,MATCH(1,AD474:BC474,0))</f>
        <v>H</v>
      </c>
      <c r="F474" s="11">
        <f>1-G474</f>
        <v>0</v>
      </c>
      <c r="G474" s="14">
        <v>1</v>
      </c>
      <c r="H474">
        <v>1</v>
      </c>
      <c r="I474">
        <v>1</v>
      </c>
      <c r="J474">
        <f>IF($I474,IF($G474,1,0),0)</f>
        <v>1</v>
      </c>
      <c r="K474">
        <f>IF($I474,IF($G474=0,1,0),0)</f>
        <v>0</v>
      </c>
      <c r="L474">
        <f>IF($I474=0,IF($G474,1,0),0)</f>
        <v>0</v>
      </c>
      <c r="M474">
        <f>IF($I474=0,IF($G474=0,1,0),0)</f>
        <v>0</v>
      </c>
      <c r="N474" s="8">
        <v>469</v>
      </c>
      <c r="O474">
        <v>9.3749999999999997E-3</v>
      </c>
      <c r="P474" s="25">
        <v>0.25</v>
      </c>
      <c r="S474">
        <v>0.16666700000000001</v>
      </c>
      <c r="T474">
        <v>3.7589999999999998E-2</v>
      </c>
      <c r="U474">
        <v>0</v>
      </c>
      <c r="V474">
        <v>1</v>
      </c>
      <c r="W474">
        <v>0</v>
      </c>
      <c r="X474">
        <v>0</v>
      </c>
      <c r="Y474">
        <v>1</v>
      </c>
      <c r="Z474">
        <v>0</v>
      </c>
      <c r="AA474">
        <v>0</v>
      </c>
      <c r="AB474">
        <v>1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1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</row>
    <row r="475" spans="1:55" ht="19" x14ac:dyDescent="0.25">
      <c r="A475" s="18" t="str">
        <f>LOOKUP(N475,Names!A:A,Names!B:B)</f>
        <v>Keefe, Mr. Arthur</v>
      </c>
      <c r="B475" s="5" t="str">
        <f>INDEX(U$4:V$4,MATCH(1,U475:V475,0))</f>
        <v>Male</v>
      </c>
      <c r="C475" s="5" t="str">
        <f>INDEX(W$4:BC$4,MATCH(1,W475:BC475,0))</f>
        <v>3rd</v>
      </c>
      <c r="D475" s="5" t="str">
        <f>INDEX(Z$4:AB$4,MATCH(1,Z475:AB475,0))</f>
        <v>Southhampton</v>
      </c>
      <c r="E475" s="16" t="str">
        <f>INDEX(AD$4:BC$4,MATCH(1,AD475:BC475,0))</f>
        <v>A</v>
      </c>
      <c r="F475" s="11">
        <f>1-G475</f>
        <v>1</v>
      </c>
      <c r="G475" s="14">
        <v>0</v>
      </c>
      <c r="H475">
        <v>0</v>
      </c>
      <c r="I475">
        <v>1</v>
      </c>
      <c r="J475">
        <f>IF($I475,IF($G475,1,0),0)</f>
        <v>0</v>
      </c>
      <c r="K475">
        <f>IF($I475,IF($G475=0,1,0),0)</f>
        <v>1</v>
      </c>
      <c r="L475">
        <f>IF($I475=0,IF($G475,1,0),0)</f>
        <v>0</v>
      </c>
      <c r="M475">
        <f>IF($I475=0,IF($G475=0,1,0),0)</f>
        <v>0</v>
      </c>
      <c r="N475" s="8">
        <v>470</v>
      </c>
      <c r="O475">
        <v>0</v>
      </c>
      <c r="P475" s="25">
        <v>0</v>
      </c>
      <c r="S475">
        <v>0</v>
      </c>
      <c r="T475">
        <v>1.4151E-2</v>
      </c>
      <c r="U475">
        <v>1</v>
      </c>
      <c r="V475">
        <v>0</v>
      </c>
      <c r="W475">
        <v>0</v>
      </c>
      <c r="X475">
        <v>0</v>
      </c>
      <c r="Y475">
        <v>1</v>
      </c>
      <c r="Z475">
        <v>0</v>
      </c>
      <c r="AA475">
        <v>1</v>
      </c>
      <c r="AB475">
        <v>0</v>
      </c>
      <c r="AD475">
        <v>1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</row>
    <row r="476" spans="1:55" ht="19" x14ac:dyDescent="0.25">
      <c r="A476" s="18" t="str">
        <f>LOOKUP(N476,Names!A:A,Names!B:B)</f>
        <v>Cacic, Mr. Luka</v>
      </c>
      <c r="B476" s="5" t="str">
        <f>INDEX(U$4:V$4,MATCH(1,U476:V476,0))</f>
        <v>Male</v>
      </c>
      <c r="C476" s="5" t="str">
        <f>INDEX(W$4:BC$4,MATCH(1,W476:BC476,0))</f>
        <v>3rd</v>
      </c>
      <c r="D476" s="5" t="str">
        <f>INDEX(Z$4:AB$4,MATCH(1,Z476:AB476,0))</f>
        <v>Southhampton</v>
      </c>
      <c r="E476" s="16" t="str">
        <f>INDEX(AD$4:BC$4,MATCH(1,AD476:BC476,0))</f>
        <v>L</v>
      </c>
      <c r="F476" s="11">
        <f>1-G476</f>
        <v>1</v>
      </c>
      <c r="G476" s="14">
        <v>0</v>
      </c>
      <c r="H476">
        <v>0</v>
      </c>
      <c r="I476">
        <v>1</v>
      </c>
      <c r="J476">
        <f>IF($I476,IF($G476,1,0),0)</f>
        <v>0</v>
      </c>
      <c r="K476">
        <f>IF($I476,IF($G476=0,1,0),0)</f>
        <v>1</v>
      </c>
      <c r="L476">
        <f>IF($I476=0,IF($G476,1,0),0)</f>
        <v>0</v>
      </c>
      <c r="M476">
        <f>IF($I476=0,IF($G476=0,1,0),0)</f>
        <v>0</v>
      </c>
      <c r="N476" s="8">
        <v>471</v>
      </c>
      <c r="O476">
        <v>0.47499999999999998</v>
      </c>
      <c r="P476" s="25">
        <v>0</v>
      </c>
      <c r="S476">
        <v>0</v>
      </c>
      <c r="T476">
        <v>1.6907999999999999E-2</v>
      </c>
      <c r="U476">
        <v>1</v>
      </c>
      <c r="V476">
        <v>0</v>
      </c>
      <c r="W476">
        <v>0</v>
      </c>
      <c r="X476">
        <v>0</v>
      </c>
      <c r="Y476">
        <v>1</v>
      </c>
      <c r="Z476">
        <v>0</v>
      </c>
      <c r="AA476">
        <v>1</v>
      </c>
      <c r="AB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1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</row>
    <row r="477" spans="1:55" ht="19" x14ac:dyDescent="0.25">
      <c r="A477" s="18" t="str">
        <f>LOOKUP(N477,Names!A:A,Names!B:B)</f>
        <v>West, Mrs. Edwy Arthur (Ada Mary Worth)</v>
      </c>
      <c r="B477" s="5" t="str">
        <f>INDEX(U$4:V$4,MATCH(1,U477:V477,0))</f>
        <v>Female</v>
      </c>
      <c r="C477" s="5" t="str">
        <f>INDEX(W$4:BC$4,MATCH(1,W477:BC477,0))</f>
        <v>2nd</v>
      </c>
      <c r="D477" s="5" t="str">
        <f>INDEX(Z$4:AB$4,MATCH(1,Z477:AB477,0))</f>
        <v>Southhampton</v>
      </c>
      <c r="E477" s="16" t="str">
        <f>INDEX(AD$4:BC$4,MATCH(1,AD477:BC477,0))</f>
        <v>E</v>
      </c>
      <c r="F477" s="11">
        <f>1-G477</f>
        <v>0</v>
      </c>
      <c r="G477" s="14">
        <v>1</v>
      </c>
      <c r="H477">
        <v>1</v>
      </c>
      <c r="I477">
        <v>1</v>
      </c>
      <c r="J477">
        <f>IF($I477,IF($G477,1,0),0)</f>
        <v>1</v>
      </c>
      <c r="K477">
        <f>IF($I477,IF($G477=0,1,0),0)</f>
        <v>0</v>
      </c>
      <c r="L477">
        <f>IF($I477=0,IF($G477,1,0),0)</f>
        <v>0</v>
      </c>
      <c r="M477">
        <f>IF($I477=0,IF($G477=0,1,0),0)</f>
        <v>0</v>
      </c>
      <c r="N477" s="8">
        <v>472</v>
      </c>
      <c r="O477">
        <v>0.41249999999999998</v>
      </c>
      <c r="P477" s="25">
        <v>0.125</v>
      </c>
      <c r="S477">
        <v>0.33333299999999999</v>
      </c>
      <c r="T477">
        <v>5.4163999999999997E-2</v>
      </c>
      <c r="U477">
        <v>0</v>
      </c>
      <c r="V477">
        <v>1</v>
      </c>
      <c r="W477">
        <v>0</v>
      </c>
      <c r="X477">
        <v>1</v>
      </c>
      <c r="Y477">
        <v>0</v>
      </c>
      <c r="Z477">
        <v>0</v>
      </c>
      <c r="AA477">
        <v>1</v>
      </c>
      <c r="AB477">
        <v>0</v>
      </c>
      <c r="AD477">
        <v>0</v>
      </c>
      <c r="AE477">
        <v>0</v>
      </c>
      <c r="AF477">
        <v>0</v>
      </c>
      <c r="AG477">
        <v>0</v>
      </c>
      <c r="AH477">
        <v>1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</row>
    <row r="478" spans="1:55" ht="19" x14ac:dyDescent="0.25">
      <c r="A478" s="18" t="str">
        <f>LOOKUP(N478,Names!A:A,Names!B:B)</f>
        <v>Jerwan, Mrs. Amin S (Marie Marthe Thuillard)</v>
      </c>
      <c r="B478" s="5" t="str">
        <f>INDEX(U$4:V$4,MATCH(1,U478:V478,0))</f>
        <v>Female</v>
      </c>
      <c r="C478" s="5" t="str">
        <f>INDEX(W$4:BC$4,MATCH(1,W478:BC478,0))</f>
        <v>2nd</v>
      </c>
      <c r="D478" s="5" t="str">
        <f>INDEX(Z$4:AB$4,MATCH(1,Z478:AB478,0))</f>
        <v>Cherbourg</v>
      </c>
      <c r="E478" s="16" t="str">
        <f>INDEX(AD$4:BC$4,MATCH(1,AD478:BC478,0))</f>
        <v>A</v>
      </c>
      <c r="F478" s="11">
        <f>1-G478</f>
        <v>0</v>
      </c>
      <c r="G478" s="14">
        <v>1</v>
      </c>
      <c r="H478">
        <v>1</v>
      </c>
      <c r="I478">
        <v>1</v>
      </c>
      <c r="J478">
        <f>IF($I478,IF($G478,1,0),0)</f>
        <v>1</v>
      </c>
      <c r="K478">
        <f>IF($I478,IF($G478=0,1,0),0)</f>
        <v>0</v>
      </c>
      <c r="L478">
        <f>IF($I478=0,IF($G478,1,0),0)</f>
        <v>0</v>
      </c>
      <c r="M478">
        <f>IF($I478=0,IF($G478=0,1,0),0)</f>
        <v>0</v>
      </c>
      <c r="N478" s="8">
        <v>473</v>
      </c>
      <c r="O478">
        <v>0.28749999999999998</v>
      </c>
      <c r="P478" s="25">
        <v>0</v>
      </c>
      <c r="S478">
        <v>0</v>
      </c>
      <c r="T478">
        <v>2.6919999999999999E-2</v>
      </c>
      <c r="U478">
        <v>0</v>
      </c>
      <c r="V478">
        <v>1</v>
      </c>
      <c r="W478">
        <v>0</v>
      </c>
      <c r="X478">
        <v>1</v>
      </c>
      <c r="Y478">
        <v>0</v>
      </c>
      <c r="Z478">
        <v>0</v>
      </c>
      <c r="AA478">
        <v>0</v>
      </c>
      <c r="AB478">
        <v>1</v>
      </c>
      <c r="AD478">
        <v>1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</row>
    <row r="479" spans="1:55" ht="19" x14ac:dyDescent="0.25">
      <c r="A479" s="18" t="str">
        <f>LOOKUP(N479,Names!A:A,Names!B:B)</f>
        <v>Strandberg, Miss. Ida Sofia</v>
      </c>
      <c r="B479" s="5" t="str">
        <f>INDEX(U$4:V$4,MATCH(1,U479:V479,0))</f>
        <v>Female</v>
      </c>
      <c r="C479" s="5" t="str">
        <f>INDEX(W$4:BC$4,MATCH(1,W479:BC479,0))</f>
        <v>3rd</v>
      </c>
      <c r="D479" s="5" t="str">
        <f>INDEX(Z$4:AB$4,MATCH(1,Z479:AB479,0))</f>
        <v>Southhampton</v>
      </c>
      <c r="E479" s="16" t="str">
        <f>INDEX(AD$4:BC$4,MATCH(1,AD479:BC479,0))</f>
        <v>I</v>
      </c>
      <c r="F479" s="11">
        <f>1-G479</f>
        <v>1</v>
      </c>
      <c r="G479" s="14">
        <v>0</v>
      </c>
      <c r="H479">
        <v>0</v>
      </c>
      <c r="I479">
        <v>1</v>
      </c>
      <c r="J479">
        <f>IF($I479,IF($G479,1,0),0)</f>
        <v>0</v>
      </c>
      <c r="K479">
        <f>IF($I479,IF($G479=0,1,0),0)</f>
        <v>1</v>
      </c>
      <c r="L479">
        <f>IF($I479=0,IF($G479,1,0),0)</f>
        <v>0</v>
      </c>
      <c r="M479">
        <f>IF($I479=0,IF($G479=0,1,0),0)</f>
        <v>0</v>
      </c>
      <c r="N479" s="8">
        <v>474</v>
      </c>
      <c r="O479">
        <v>0.27500000000000002</v>
      </c>
      <c r="P479" s="25">
        <v>0</v>
      </c>
      <c r="S479">
        <v>0</v>
      </c>
      <c r="T479">
        <v>1.9202E-2</v>
      </c>
      <c r="U479">
        <v>0</v>
      </c>
      <c r="V479">
        <v>1</v>
      </c>
      <c r="W479">
        <v>0</v>
      </c>
      <c r="X479">
        <v>0</v>
      </c>
      <c r="Y479">
        <v>1</v>
      </c>
      <c r="Z479">
        <v>0</v>
      </c>
      <c r="AA479">
        <v>1</v>
      </c>
      <c r="AB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1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</row>
    <row r="480" spans="1:55" ht="19" x14ac:dyDescent="0.25">
      <c r="A480" s="18" t="str">
        <f>LOOKUP(N480,Names!A:A,Names!B:B)</f>
        <v>Clifford, Mr. George Quincy</v>
      </c>
      <c r="B480" s="5" t="str">
        <f>INDEX(U$4:V$4,MATCH(1,U480:V480,0))</f>
        <v>Male</v>
      </c>
      <c r="C480" s="5" t="str">
        <f>INDEX(W$4:BC$4,MATCH(1,W480:BC480,0))</f>
        <v>1st</v>
      </c>
      <c r="D480" s="5" t="str">
        <f>INDEX(Z$4:AB$4,MATCH(1,Z480:AB480,0))</f>
        <v>Southhampton</v>
      </c>
      <c r="E480" s="16" t="str">
        <f>INDEX(AD$4:BC$4,MATCH(1,AD480:BC480,0))</f>
        <v>G</v>
      </c>
      <c r="F480" s="11">
        <f>1-G480</f>
        <v>1</v>
      </c>
      <c r="G480" s="14">
        <v>0</v>
      </c>
      <c r="H480">
        <v>0</v>
      </c>
      <c r="I480">
        <v>1</v>
      </c>
      <c r="J480">
        <f>IF($I480,IF($G480,1,0),0)</f>
        <v>0</v>
      </c>
      <c r="K480">
        <f>IF($I480,IF($G480=0,1,0),0)</f>
        <v>1</v>
      </c>
      <c r="L480">
        <f>IF($I480=0,IF($G480,1,0),0)</f>
        <v>0</v>
      </c>
      <c r="M480">
        <f>IF($I480=0,IF($G480=0,1,0),0)</f>
        <v>0</v>
      </c>
      <c r="N480" s="8">
        <v>475</v>
      </c>
      <c r="O480">
        <v>0</v>
      </c>
      <c r="P480" s="25">
        <v>0</v>
      </c>
      <c r="S480">
        <v>0</v>
      </c>
      <c r="T480">
        <v>0.101497</v>
      </c>
      <c r="U480">
        <v>1</v>
      </c>
      <c r="V480">
        <v>0</v>
      </c>
      <c r="W480">
        <v>1</v>
      </c>
      <c r="X480">
        <v>0</v>
      </c>
      <c r="Y480">
        <v>0</v>
      </c>
      <c r="Z480">
        <v>0</v>
      </c>
      <c r="AA480">
        <v>1</v>
      </c>
      <c r="AB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1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</row>
    <row r="481" spans="1:55" ht="19" x14ac:dyDescent="0.25">
      <c r="A481" s="18" t="str">
        <f>LOOKUP(N481,Names!A:A,Names!B:B)</f>
        <v>Renouf, Mr. Peter Henry</v>
      </c>
      <c r="B481" s="5" t="str">
        <f>INDEX(U$4:V$4,MATCH(1,U481:V481,0))</f>
        <v>Male</v>
      </c>
      <c r="C481" s="5" t="str">
        <f>INDEX(W$4:BC$4,MATCH(1,W481:BC481,0))</f>
        <v>2nd</v>
      </c>
      <c r="D481" s="5" t="str">
        <f>INDEX(Z$4:AB$4,MATCH(1,Z481:AB481,0))</f>
        <v>Southhampton</v>
      </c>
      <c r="E481" s="16" t="str">
        <f>INDEX(AD$4:BC$4,MATCH(1,AD481:BC481,0))</f>
        <v>P</v>
      </c>
      <c r="F481" s="11">
        <f>1-G481</f>
        <v>1</v>
      </c>
      <c r="G481" s="14">
        <v>0</v>
      </c>
      <c r="H481">
        <v>0</v>
      </c>
      <c r="I481">
        <v>1</v>
      </c>
      <c r="J481">
        <f>IF($I481,IF($G481,1,0),0)</f>
        <v>0</v>
      </c>
      <c r="K481">
        <f>IF($I481,IF($G481=0,1,0),0)</f>
        <v>1</v>
      </c>
      <c r="L481">
        <f>IF($I481=0,IF($G481,1,0),0)</f>
        <v>0</v>
      </c>
      <c r="M481">
        <f>IF($I481=0,IF($G481=0,1,0),0)</f>
        <v>0</v>
      </c>
      <c r="N481" s="8">
        <v>476</v>
      </c>
      <c r="O481">
        <v>0.42499999999999999</v>
      </c>
      <c r="P481" s="25">
        <v>0.125</v>
      </c>
      <c r="S481">
        <v>0</v>
      </c>
      <c r="T481">
        <v>4.0988999999999998E-2</v>
      </c>
      <c r="U481">
        <v>1</v>
      </c>
      <c r="V481">
        <v>0</v>
      </c>
      <c r="W481">
        <v>0</v>
      </c>
      <c r="X481">
        <v>1</v>
      </c>
      <c r="Y481">
        <v>0</v>
      </c>
      <c r="Z481">
        <v>0</v>
      </c>
      <c r="AA481">
        <v>1</v>
      </c>
      <c r="AB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1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</row>
    <row r="482" spans="1:55" ht="19" x14ac:dyDescent="0.25">
      <c r="A482" s="18" t="str">
        <f>LOOKUP(N482,Names!A:A,Names!B:B)</f>
        <v>Braund, Mr. Lewis Richard</v>
      </c>
      <c r="B482" s="5" t="str">
        <f>INDEX(U$4:V$4,MATCH(1,U482:V482,0))</f>
        <v>Male</v>
      </c>
      <c r="C482" s="5" t="str">
        <f>INDEX(W$4:BC$4,MATCH(1,W482:BC482,0))</f>
        <v>3rd</v>
      </c>
      <c r="D482" s="5" t="str">
        <f>INDEX(Z$4:AB$4,MATCH(1,Z482:AB482,0))</f>
        <v>Southhampton</v>
      </c>
      <c r="E482" s="16" t="str">
        <f>INDEX(AD$4:BC$4,MATCH(1,AD482:BC482,0))</f>
        <v>L</v>
      </c>
      <c r="F482" s="11">
        <f>1-G482</f>
        <v>1</v>
      </c>
      <c r="G482" s="14">
        <v>0</v>
      </c>
      <c r="H482">
        <v>0</v>
      </c>
      <c r="I482">
        <v>1</v>
      </c>
      <c r="J482">
        <f>IF($I482,IF($G482,1,0),0)</f>
        <v>0</v>
      </c>
      <c r="K482">
        <f>IF($I482,IF($G482=0,1,0),0)</f>
        <v>1</v>
      </c>
      <c r="L482">
        <f>IF($I482=0,IF($G482,1,0),0)</f>
        <v>0</v>
      </c>
      <c r="M482">
        <f>IF($I482=0,IF($G482=0,1,0),0)</f>
        <v>0</v>
      </c>
      <c r="N482" s="8">
        <v>477</v>
      </c>
      <c r="O482">
        <v>0.36249999999999999</v>
      </c>
      <c r="P482" s="25">
        <v>0.125</v>
      </c>
      <c r="S482">
        <v>0</v>
      </c>
      <c r="T482">
        <v>1.3752E-2</v>
      </c>
      <c r="U482">
        <v>1</v>
      </c>
      <c r="V482">
        <v>0</v>
      </c>
      <c r="W482">
        <v>0</v>
      </c>
      <c r="X482">
        <v>0</v>
      </c>
      <c r="Y482">
        <v>1</v>
      </c>
      <c r="Z482">
        <v>0</v>
      </c>
      <c r="AA482">
        <v>1</v>
      </c>
      <c r="AB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1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</row>
    <row r="483" spans="1:55" ht="19" x14ac:dyDescent="0.25">
      <c r="A483" s="18" t="str">
        <f>LOOKUP(N483,Names!A:A,Names!B:B)</f>
        <v>Karlsson, Mr. Nils August</v>
      </c>
      <c r="B483" s="5" t="str">
        <f>INDEX(U$4:V$4,MATCH(1,U483:V483,0))</f>
        <v>Male</v>
      </c>
      <c r="C483" s="5" t="str">
        <f>INDEX(W$4:BC$4,MATCH(1,W483:BC483,0))</f>
        <v>3rd</v>
      </c>
      <c r="D483" s="5" t="str">
        <f>INDEX(Z$4:AB$4,MATCH(1,Z483:AB483,0))</f>
        <v>Southhampton</v>
      </c>
      <c r="E483" s="16" t="str">
        <f>INDEX(AD$4:BC$4,MATCH(1,AD483:BC483,0))</f>
        <v>N</v>
      </c>
      <c r="F483" s="11">
        <f>1-G483</f>
        <v>1</v>
      </c>
      <c r="G483" s="14">
        <v>0</v>
      </c>
      <c r="H483">
        <v>0</v>
      </c>
      <c r="I483">
        <v>1</v>
      </c>
      <c r="J483">
        <f>IF($I483,IF($G483,1,0),0)</f>
        <v>0</v>
      </c>
      <c r="K483">
        <f>IF($I483,IF($G483=0,1,0),0)</f>
        <v>1</v>
      </c>
      <c r="L483">
        <f>IF($I483=0,IF($G483,1,0),0)</f>
        <v>0</v>
      </c>
      <c r="M483">
        <f>IF($I483=0,IF($G483=0,1,0),0)</f>
        <v>0</v>
      </c>
      <c r="N483" s="8">
        <v>478</v>
      </c>
      <c r="O483">
        <v>0.27500000000000002</v>
      </c>
      <c r="P483" s="25">
        <v>0</v>
      </c>
      <c r="S483">
        <v>0</v>
      </c>
      <c r="T483">
        <v>1.468E-2</v>
      </c>
      <c r="U483">
        <v>1</v>
      </c>
      <c r="V483">
        <v>0</v>
      </c>
      <c r="W483">
        <v>0</v>
      </c>
      <c r="X483">
        <v>0</v>
      </c>
      <c r="Y483">
        <v>1</v>
      </c>
      <c r="Z483">
        <v>0</v>
      </c>
      <c r="AA483">
        <v>1</v>
      </c>
      <c r="AB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1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</row>
    <row r="484" spans="1:55" ht="19" x14ac:dyDescent="0.25">
      <c r="A484" s="18" t="str">
        <f>LOOKUP(N484,Names!A:A,Names!B:B)</f>
        <v>Hirvonen, Miss. Hildur E</v>
      </c>
      <c r="B484" s="5" t="str">
        <f>INDEX(U$4:V$4,MATCH(1,U484:V484,0))</f>
        <v>Female</v>
      </c>
      <c r="C484" s="5" t="str">
        <f>INDEX(W$4:BC$4,MATCH(1,W484:BC484,0))</f>
        <v>3rd</v>
      </c>
      <c r="D484" s="5" t="str">
        <f>INDEX(Z$4:AB$4,MATCH(1,Z484:AB484,0))</f>
        <v>Southhampton</v>
      </c>
      <c r="E484" s="16" t="str">
        <f>INDEX(AD$4:BC$4,MATCH(1,AD484:BC484,0))</f>
        <v>H</v>
      </c>
      <c r="F484" s="11">
        <f>1-G484</f>
        <v>0</v>
      </c>
      <c r="G484" s="14">
        <v>1</v>
      </c>
      <c r="H484">
        <v>1</v>
      </c>
      <c r="I484">
        <v>1</v>
      </c>
      <c r="J484">
        <f>IF($I484,IF($G484,1,0),0)</f>
        <v>1</v>
      </c>
      <c r="K484">
        <f>IF($I484,IF($G484=0,1,0),0)</f>
        <v>0</v>
      </c>
      <c r="L484">
        <f>IF($I484=0,IF($G484,1,0),0)</f>
        <v>0</v>
      </c>
      <c r="M484">
        <f>IF($I484=0,IF($G484=0,1,0),0)</f>
        <v>0</v>
      </c>
      <c r="N484" s="8">
        <v>479</v>
      </c>
      <c r="O484">
        <v>2.5000000000000001E-2</v>
      </c>
      <c r="P484" s="25">
        <v>0</v>
      </c>
      <c r="S484">
        <v>0.16666700000000001</v>
      </c>
      <c r="T484">
        <v>2.3983999999999998E-2</v>
      </c>
      <c r="U484">
        <v>0</v>
      </c>
      <c r="V484">
        <v>1</v>
      </c>
      <c r="W484">
        <v>0</v>
      </c>
      <c r="X484">
        <v>0</v>
      </c>
      <c r="Y484">
        <v>1</v>
      </c>
      <c r="Z484">
        <v>0</v>
      </c>
      <c r="AA484">
        <v>1</v>
      </c>
      <c r="AB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1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</row>
    <row r="485" spans="1:55" ht="19" x14ac:dyDescent="0.25">
      <c r="A485" s="18" t="str">
        <f>LOOKUP(N485,Names!A:A,Names!B:B)</f>
        <v>Goodwin, Master. Harold Victor</v>
      </c>
      <c r="B485" s="5" t="str">
        <f>INDEX(U$4:V$4,MATCH(1,U485:V485,0))</f>
        <v>Male</v>
      </c>
      <c r="C485" s="5" t="str">
        <f>INDEX(W$4:BC$4,MATCH(1,W485:BC485,0))</f>
        <v>3rd</v>
      </c>
      <c r="D485" s="5" t="str">
        <f>INDEX(Z$4:AB$4,MATCH(1,Z485:AB485,0))</f>
        <v>Southhampton</v>
      </c>
      <c r="E485" s="16" t="str">
        <f>INDEX(AD$4:BC$4,MATCH(1,AD485:BC485,0))</f>
        <v>H</v>
      </c>
      <c r="F485" s="11">
        <f>1-G485</f>
        <v>1</v>
      </c>
      <c r="G485" s="14">
        <v>0</v>
      </c>
      <c r="H485">
        <v>0</v>
      </c>
      <c r="I485">
        <v>1</v>
      </c>
      <c r="J485">
        <f>IF($I485,IF($G485,1,0),0)</f>
        <v>0</v>
      </c>
      <c r="K485">
        <f>IF($I485,IF($G485=0,1,0),0)</f>
        <v>1</v>
      </c>
      <c r="L485">
        <f>IF($I485=0,IF($G485,1,0),0)</f>
        <v>0</v>
      </c>
      <c r="M485">
        <f>IF($I485=0,IF($G485=0,1,0),0)</f>
        <v>0</v>
      </c>
      <c r="N485" s="8">
        <v>480</v>
      </c>
      <c r="O485">
        <v>0.1125</v>
      </c>
      <c r="P485" s="25">
        <v>0.625</v>
      </c>
      <c r="S485">
        <v>0.33333299999999999</v>
      </c>
      <c r="T485">
        <v>9.1542999999999999E-2</v>
      </c>
      <c r="U485">
        <v>1</v>
      </c>
      <c r="V485">
        <v>0</v>
      </c>
      <c r="W485">
        <v>0</v>
      </c>
      <c r="X485">
        <v>0</v>
      </c>
      <c r="Y485">
        <v>1</v>
      </c>
      <c r="Z485">
        <v>0</v>
      </c>
      <c r="AA485">
        <v>1</v>
      </c>
      <c r="AB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1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</row>
    <row r="486" spans="1:55" ht="19" x14ac:dyDescent="0.25">
      <c r="A486" s="18" t="str">
        <f>LOOKUP(N486,Names!A:A,Names!B:B)</f>
        <v>Frost, Mr. Anthony Wood "Archie"</v>
      </c>
      <c r="B486" s="5" t="str">
        <f>INDEX(U$4:V$4,MATCH(1,U486:V486,0))</f>
        <v>Male</v>
      </c>
      <c r="C486" s="5" t="str">
        <f>INDEX(W$4:BC$4,MATCH(1,W486:BC486,0))</f>
        <v>2nd</v>
      </c>
      <c r="D486" s="5" t="str">
        <f>INDEX(Z$4:AB$4,MATCH(1,Z486:AB486,0))</f>
        <v>Southhampton</v>
      </c>
      <c r="E486" s="16" t="str">
        <f>INDEX(AD$4:BC$4,MATCH(1,AD486:BC486,0))</f>
        <v>A</v>
      </c>
      <c r="F486" s="11">
        <f>1-G486</f>
        <v>1</v>
      </c>
      <c r="G486" s="14">
        <v>0</v>
      </c>
      <c r="H486">
        <v>0</v>
      </c>
      <c r="I486">
        <v>1</v>
      </c>
      <c r="J486">
        <f>IF($I486,IF($G486,1,0),0)</f>
        <v>0</v>
      </c>
      <c r="K486">
        <f>IF($I486,IF($G486=0,1,0),0)</f>
        <v>1</v>
      </c>
      <c r="L486">
        <f>IF($I486=0,IF($G486,1,0),0)</f>
        <v>0</v>
      </c>
      <c r="M486">
        <f>IF($I486=0,IF($G486=0,1,0),0)</f>
        <v>0</v>
      </c>
      <c r="N486" s="8">
        <v>481</v>
      </c>
      <c r="O486">
        <v>0</v>
      </c>
      <c r="P486" s="25">
        <v>0</v>
      </c>
      <c r="S486">
        <v>0</v>
      </c>
      <c r="T486">
        <v>0</v>
      </c>
      <c r="U486">
        <v>1</v>
      </c>
      <c r="V486">
        <v>0</v>
      </c>
      <c r="W486">
        <v>0</v>
      </c>
      <c r="X486">
        <v>1</v>
      </c>
      <c r="Y486">
        <v>0</v>
      </c>
      <c r="Z486">
        <v>0</v>
      </c>
      <c r="AA486">
        <v>1</v>
      </c>
      <c r="AB486">
        <v>0</v>
      </c>
      <c r="AD486">
        <v>1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</row>
    <row r="487" spans="1:55" ht="19" x14ac:dyDescent="0.25">
      <c r="A487" s="18" t="str">
        <f>LOOKUP(N487,Names!A:A,Names!B:B)</f>
        <v>Rouse, Mr. Richard Henry</v>
      </c>
      <c r="B487" s="5" t="str">
        <f>INDEX(U$4:V$4,MATCH(1,U487:V487,0))</f>
        <v>Male</v>
      </c>
      <c r="C487" s="5" t="str">
        <f>INDEX(W$4:BC$4,MATCH(1,W487:BC487,0))</f>
        <v>3rd</v>
      </c>
      <c r="D487" s="5" t="str">
        <f>INDEX(Z$4:AB$4,MATCH(1,Z487:AB487,0))</f>
        <v>Southhampton</v>
      </c>
      <c r="E487" s="16" t="str">
        <f>INDEX(AD$4:BC$4,MATCH(1,AD487:BC487,0))</f>
        <v>R</v>
      </c>
      <c r="F487" s="11">
        <f>1-G487</f>
        <v>1</v>
      </c>
      <c r="G487" s="14">
        <v>0</v>
      </c>
      <c r="H487">
        <v>0</v>
      </c>
      <c r="I487">
        <v>1</v>
      </c>
      <c r="J487">
        <f>IF($I487,IF($G487,1,0),0)</f>
        <v>0</v>
      </c>
      <c r="K487">
        <f>IF($I487,IF($G487=0,1,0),0)</f>
        <v>1</v>
      </c>
      <c r="L487">
        <f>IF($I487=0,IF($G487,1,0),0)</f>
        <v>0</v>
      </c>
      <c r="M487">
        <f>IF($I487=0,IF($G487=0,1,0),0)</f>
        <v>0</v>
      </c>
      <c r="N487" s="8">
        <v>482</v>
      </c>
      <c r="O487">
        <v>0.625</v>
      </c>
      <c r="P487" s="25">
        <v>0</v>
      </c>
      <c r="S487">
        <v>0</v>
      </c>
      <c r="T487">
        <v>1.5713000000000001E-2</v>
      </c>
      <c r="U487">
        <v>1</v>
      </c>
      <c r="V487">
        <v>0</v>
      </c>
      <c r="W487">
        <v>0</v>
      </c>
      <c r="X487">
        <v>0</v>
      </c>
      <c r="Y487">
        <v>1</v>
      </c>
      <c r="Z487">
        <v>0</v>
      </c>
      <c r="AA487">
        <v>1</v>
      </c>
      <c r="AB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1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</row>
    <row r="488" spans="1:55" ht="19" x14ac:dyDescent="0.25">
      <c r="A488" s="18" t="str">
        <f>LOOKUP(N488,Names!A:A,Names!B:B)</f>
        <v>Turkula, Mrs. (Hedwig)</v>
      </c>
      <c r="B488" s="5" t="str">
        <f>INDEX(U$4:V$4,MATCH(1,U488:V488,0))</f>
        <v>Female</v>
      </c>
      <c r="C488" s="5" t="str">
        <f>INDEX(W$4:BC$4,MATCH(1,W488:BC488,0))</f>
        <v>3rd</v>
      </c>
      <c r="D488" s="5" t="str">
        <f>INDEX(Z$4:AB$4,MATCH(1,Z488:AB488,0))</f>
        <v>Southhampton</v>
      </c>
      <c r="E488" s="16" t="str">
        <f>INDEX(AD$4:BC$4,MATCH(1,AD488:BC488,0))</f>
        <v>H</v>
      </c>
      <c r="F488" s="11">
        <f>1-G488</f>
        <v>0</v>
      </c>
      <c r="G488" s="14">
        <v>1</v>
      </c>
      <c r="H488">
        <v>1</v>
      </c>
      <c r="I488">
        <v>1</v>
      </c>
      <c r="J488">
        <f>IF($I488,IF($G488,1,0),0)</f>
        <v>1</v>
      </c>
      <c r="K488">
        <f>IF($I488,IF($G488=0,1,0),0)</f>
        <v>0</v>
      </c>
      <c r="L488">
        <f>IF($I488=0,IF($G488,1,0),0)</f>
        <v>0</v>
      </c>
      <c r="M488">
        <f>IF($I488=0,IF($G488=0,1,0),0)</f>
        <v>0</v>
      </c>
      <c r="N488" s="8">
        <v>483</v>
      </c>
      <c r="O488">
        <v>0.78749999999999998</v>
      </c>
      <c r="P488" s="25">
        <v>0</v>
      </c>
      <c r="S488">
        <v>0</v>
      </c>
      <c r="T488">
        <v>1.8714000000000001E-2</v>
      </c>
      <c r="U488">
        <v>0</v>
      </c>
      <c r="V488">
        <v>1</v>
      </c>
      <c r="W488">
        <v>0</v>
      </c>
      <c r="X488">
        <v>0</v>
      </c>
      <c r="Y488">
        <v>1</v>
      </c>
      <c r="Z488">
        <v>0</v>
      </c>
      <c r="AA488">
        <v>1</v>
      </c>
      <c r="AB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1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</row>
    <row r="489" spans="1:55" ht="19" x14ac:dyDescent="0.25">
      <c r="A489" s="18" t="str">
        <f>LOOKUP(N489,Names!A:A,Names!B:B)</f>
        <v>Bishop, Mr. Dickinson H</v>
      </c>
      <c r="B489" s="5" t="str">
        <f>INDEX(U$4:V$4,MATCH(1,U489:V489,0))</f>
        <v>Male</v>
      </c>
      <c r="C489" s="5" t="str">
        <f>INDEX(W$4:BC$4,MATCH(1,W489:BC489,0))</f>
        <v>1st</v>
      </c>
      <c r="D489" s="5" t="str">
        <f>INDEX(Z$4:AB$4,MATCH(1,Z489:AB489,0))</f>
        <v>Cherbourg</v>
      </c>
      <c r="E489" s="16" t="str">
        <f>INDEX(AD$4:BC$4,MATCH(1,AD489:BC489,0))</f>
        <v>D</v>
      </c>
      <c r="F489" s="11">
        <f>1-G489</f>
        <v>0</v>
      </c>
      <c r="G489" s="14">
        <v>1</v>
      </c>
      <c r="H489">
        <v>0</v>
      </c>
      <c r="I489">
        <v>0</v>
      </c>
      <c r="J489">
        <f>IF($I489,IF($G489,1,0),0)</f>
        <v>0</v>
      </c>
      <c r="K489">
        <f>IF($I489,IF($G489=0,1,0),0)</f>
        <v>0</v>
      </c>
      <c r="L489">
        <f>IF($I489=0,IF($G489,1,0),0)</f>
        <v>1</v>
      </c>
      <c r="M489">
        <f>IF($I489=0,IF($G489=0,1,0),0)</f>
        <v>0</v>
      </c>
      <c r="N489" s="8">
        <v>484</v>
      </c>
      <c r="O489">
        <v>0.3125</v>
      </c>
      <c r="P489" s="25">
        <v>0.125</v>
      </c>
      <c r="S489">
        <v>0</v>
      </c>
      <c r="T489">
        <v>0.17777499999999999</v>
      </c>
      <c r="U489">
        <v>1</v>
      </c>
      <c r="V489">
        <v>0</v>
      </c>
      <c r="W489">
        <v>1</v>
      </c>
      <c r="X489">
        <v>0</v>
      </c>
      <c r="Y489">
        <v>0</v>
      </c>
      <c r="Z489">
        <v>0</v>
      </c>
      <c r="AA489">
        <v>0</v>
      </c>
      <c r="AB489">
        <v>1</v>
      </c>
      <c r="AD489">
        <v>0</v>
      </c>
      <c r="AE489">
        <v>0</v>
      </c>
      <c r="AF489">
        <v>0</v>
      </c>
      <c r="AG489">
        <v>1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</row>
    <row r="490" spans="1:55" ht="19" x14ac:dyDescent="0.25">
      <c r="A490" s="18" t="str">
        <f>LOOKUP(N490,Names!A:A,Names!B:B)</f>
        <v>Lefebre, Miss. Jeannie</v>
      </c>
      <c r="B490" s="5" t="str">
        <f>INDEX(U$4:V$4,MATCH(1,U490:V490,0))</f>
        <v>Female</v>
      </c>
      <c r="C490" s="5" t="str">
        <f>INDEX(W$4:BC$4,MATCH(1,W490:BC490,0))</f>
        <v>3rd</v>
      </c>
      <c r="D490" s="5" t="str">
        <f>INDEX(Z$4:AB$4,MATCH(1,Z490:AB490,0))</f>
        <v>Southhampton</v>
      </c>
      <c r="E490" s="16" t="str">
        <f>INDEX(AD$4:BC$4,MATCH(1,AD490:BC490,0))</f>
        <v>J</v>
      </c>
      <c r="F490" s="11">
        <f>1-G490</f>
        <v>1</v>
      </c>
      <c r="G490" s="14">
        <v>0</v>
      </c>
      <c r="H490">
        <v>0</v>
      </c>
      <c r="I490">
        <v>1</v>
      </c>
      <c r="J490">
        <f>IF($I490,IF($G490,1,0),0)</f>
        <v>0</v>
      </c>
      <c r="K490">
        <f>IF($I490,IF($G490=0,1,0),0)</f>
        <v>1</v>
      </c>
      <c r="L490">
        <f>IF($I490=0,IF($G490,1,0),0)</f>
        <v>0</v>
      </c>
      <c r="M490">
        <f>IF($I490=0,IF($G490=0,1,0),0)</f>
        <v>0</v>
      </c>
      <c r="N490" s="8">
        <v>485</v>
      </c>
      <c r="O490">
        <v>0</v>
      </c>
      <c r="P490" s="25">
        <v>0.375</v>
      </c>
      <c r="S490">
        <v>0.16666700000000001</v>
      </c>
      <c r="T490">
        <v>4.9708000000000002E-2</v>
      </c>
      <c r="U490">
        <v>0</v>
      </c>
      <c r="V490">
        <v>1</v>
      </c>
      <c r="W490">
        <v>0</v>
      </c>
      <c r="X490">
        <v>0</v>
      </c>
      <c r="Y490">
        <v>1</v>
      </c>
      <c r="Z490">
        <v>0</v>
      </c>
      <c r="AA490">
        <v>1</v>
      </c>
      <c r="AB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1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</row>
    <row r="491" spans="1:55" ht="19" x14ac:dyDescent="0.25">
      <c r="A491" s="18" t="str">
        <f>LOOKUP(N491,Names!A:A,Names!B:B)</f>
        <v>Hoyt, Mrs. Frederick Maxfield (Jane Anne Forby)</v>
      </c>
      <c r="B491" s="5" t="str">
        <f>INDEX(U$4:V$4,MATCH(1,U491:V491,0))</f>
        <v>Female</v>
      </c>
      <c r="C491" s="5" t="str">
        <f>INDEX(W$4:BC$4,MATCH(1,W491:BC491,0))</f>
        <v>1st</v>
      </c>
      <c r="D491" s="5" t="str">
        <f>INDEX(Z$4:AB$4,MATCH(1,Z491:AB491,0))</f>
        <v>Southhampton</v>
      </c>
      <c r="E491" s="16" t="str">
        <f>INDEX(AD$4:BC$4,MATCH(1,AD491:BC491,0))</f>
        <v>F</v>
      </c>
      <c r="F491" s="11">
        <f>1-G491</f>
        <v>0</v>
      </c>
      <c r="G491" s="14">
        <v>1</v>
      </c>
      <c r="H491">
        <v>1</v>
      </c>
      <c r="I491">
        <v>1</v>
      </c>
      <c r="J491">
        <f>IF($I491,IF($G491,1,0),0)</f>
        <v>1</v>
      </c>
      <c r="K491">
        <f>IF($I491,IF($G491=0,1,0),0)</f>
        <v>0</v>
      </c>
      <c r="L491">
        <f>IF($I491=0,IF($G491,1,0),0)</f>
        <v>0</v>
      </c>
      <c r="M491">
        <f>IF($I491=0,IF($G491=0,1,0),0)</f>
        <v>0</v>
      </c>
      <c r="N491" s="8">
        <v>486</v>
      </c>
      <c r="O491">
        <v>0.4375</v>
      </c>
      <c r="P491" s="25">
        <v>0.125</v>
      </c>
      <c r="S491">
        <v>0</v>
      </c>
      <c r="T491">
        <v>0.17566799999999999</v>
      </c>
      <c r="U491">
        <v>0</v>
      </c>
      <c r="V491">
        <v>1</v>
      </c>
      <c r="W491">
        <v>1</v>
      </c>
      <c r="X491">
        <v>0</v>
      </c>
      <c r="Y491">
        <v>0</v>
      </c>
      <c r="Z491">
        <v>0</v>
      </c>
      <c r="AA491">
        <v>1</v>
      </c>
      <c r="AB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</row>
    <row r="492" spans="1:55" ht="19" x14ac:dyDescent="0.25">
      <c r="A492" s="18" t="str">
        <f>LOOKUP(N492,Names!A:A,Names!B:B)</f>
        <v>Kent, Mr. Edward Austin</v>
      </c>
      <c r="B492" s="5" t="str">
        <f>INDEX(U$4:V$4,MATCH(1,U492:V492,0))</f>
        <v>Male</v>
      </c>
      <c r="C492" s="5" t="str">
        <f>INDEX(W$4:BC$4,MATCH(1,W492:BC492,0))</f>
        <v>1st</v>
      </c>
      <c r="D492" s="5" t="str">
        <f>INDEX(Z$4:AB$4,MATCH(1,Z492:AB492,0))</f>
        <v>Cherbourg</v>
      </c>
      <c r="E492" s="16" t="str">
        <f>INDEX(AD$4:BC$4,MATCH(1,AD492:BC492,0))</f>
        <v>E</v>
      </c>
      <c r="F492" s="11">
        <f>1-G492</f>
        <v>1</v>
      </c>
      <c r="G492" s="14">
        <v>0</v>
      </c>
      <c r="H492">
        <v>0</v>
      </c>
      <c r="I492">
        <v>1</v>
      </c>
      <c r="J492">
        <f>IF($I492,IF($G492,1,0),0)</f>
        <v>0</v>
      </c>
      <c r="K492">
        <f>IF($I492,IF($G492=0,1,0),0)</f>
        <v>1</v>
      </c>
      <c r="L492">
        <f>IF($I492=0,IF($G492,1,0),0)</f>
        <v>0</v>
      </c>
      <c r="M492">
        <f>IF($I492=0,IF($G492=0,1,0),0)</f>
        <v>0</v>
      </c>
      <c r="N492" s="8">
        <v>487</v>
      </c>
      <c r="O492">
        <v>0.72499999999999998</v>
      </c>
      <c r="P492" s="25">
        <v>0</v>
      </c>
      <c r="S492">
        <v>0</v>
      </c>
      <c r="T492">
        <v>5.7971000000000002E-2</v>
      </c>
      <c r="U492">
        <v>1</v>
      </c>
      <c r="V492">
        <v>0</v>
      </c>
      <c r="W492">
        <v>1</v>
      </c>
      <c r="X492">
        <v>0</v>
      </c>
      <c r="Y492">
        <v>0</v>
      </c>
      <c r="Z492">
        <v>0</v>
      </c>
      <c r="AA492">
        <v>0</v>
      </c>
      <c r="AB492">
        <v>1</v>
      </c>
      <c r="AD492">
        <v>0</v>
      </c>
      <c r="AE492">
        <v>0</v>
      </c>
      <c r="AF492">
        <v>0</v>
      </c>
      <c r="AG492">
        <v>0</v>
      </c>
      <c r="AH492">
        <v>1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</row>
    <row r="493" spans="1:55" ht="19" x14ac:dyDescent="0.25">
      <c r="A493" s="18" t="str">
        <f>LOOKUP(N493,Names!A:A,Names!B:B)</f>
        <v>Somerton, Mr. Francis William</v>
      </c>
      <c r="B493" s="5" t="str">
        <f>INDEX(U$4:V$4,MATCH(1,U493:V493,0))</f>
        <v>Male</v>
      </c>
      <c r="C493" s="5" t="str">
        <f>INDEX(W$4:BC$4,MATCH(1,W493:BC493,0))</f>
        <v>3rd</v>
      </c>
      <c r="D493" s="5" t="str">
        <f>INDEX(Z$4:AB$4,MATCH(1,Z493:AB493,0))</f>
        <v>Southhampton</v>
      </c>
      <c r="E493" s="16" t="str">
        <f>INDEX(AD$4:BC$4,MATCH(1,AD493:BC493,0))</f>
        <v>F</v>
      </c>
      <c r="F493" s="11">
        <f>1-G493</f>
        <v>1</v>
      </c>
      <c r="G493" s="14">
        <v>0</v>
      </c>
      <c r="H493">
        <v>0</v>
      </c>
      <c r="I493">
        <v>1</v>
      </c>
      <c r="J493">
        <f>IF($I493,IF($G493,1,0),0)</f>
        <v>0</v>
      </c>
      <c r="K493">
        <f>IF($I493,IF($G493=0,1,0),0)</f>
        <v>1</v>
      </c>
      <c r="L493">
        <f>IF($I493=0,IF($G493,1,0),0)</f>
        <v>0</v>
      </c>
      <c r="M493">
        <f>IF($I493=0,IF($G493=0,1,0),0)</f>
        <v>0</v>
      </c>
      <c r="N493" s="8">
        <v>488</v>
      </c>
      <c r="O493">
        <v>0.375</v>
      </c>
      <c r="P493" s="25">
        <v>0</v>
      </c>
      <c r="S493">
        <v>0</v>
      </c>
      <c r="T493">
        <v>1.5713000000000001E-2</v>
      </c>
      <c r="U493">
        <v>1</v>
      </c>
      <c r="V493">
        <v>0</v>
      </c>
      <c r="W493">
        <v>0</v>
      </c>
      <c r="X493">
        <v>0</v>
      </c>
      <c r="Y493">
        <v>1</v>
      </c>
      <c r="Z493">
        <v>0</v>
      </c>
      <c r="AA493">
        <v>1</v>
      </c>
      <c r="AB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1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</row>
    <row r="494" spans="1:55" ht="19" x14ac:dyDescent="0.25">
      <c r="A494" s="18" t="str">
        <f>LOOKUP(N494,Names!A:A,Names!B:B)</f>
        <v>Coutts, Master. Eden Leslie "Neville"</v>
      </c>
      <c r="B494" s="5" t="str">
        <f>INDEX(U$4:V$4,MATCH(1,U494:V494,0))</f>
        <v>Male</v>
      </c>
      <c r="C494" s="5" t="str">
        <f>INDEX(W$4:BC$4,MATCH(1,W494:BC494,0))</f>
        <v>3rd</v>
      </c>
      <c r="D494" s="5" t="str">
        <f>INDEX(Z$4:AB$4,MATCH(1,Z494:AB494,0))</f>
        <v>Southhampton</v>
      </c>
      <c r="E494" s="16" t="str">
        <f>INDEX(AD$4:BC$4,MATCH(1,AD494:BC494,0))</f>
        <v>E</v>
      </c>
      <c r="F494" s="11">
        <f>1-G494</f>
        <v>0</v>
      </c>
      <c r="G494" s="14">
        <v>1</v>
      </c>
      <c r="H494">
        <v>0</v>
      </c>
      <c r="I494">
        <v>0</v>
      </c>
      <c r="J494">
        <f>IF($I494,IF($G494,1,0),0)</f>
        <v>0</v>
      </c>
      <c r="K494">
        <f>IF($I494,IF($G494=0,1,0),0)</f>
        <v>0</v>
      </c>
      <c r="L494">
        <f>IF($I494=0,IF($G494,1,0),0)</f>
        <v>1</v>
      </c>
      <c r="M494">
        <f>IF($I494=0,IF($G494=0,1,0),0)</f>
        <v>0</v>
      </c>
      <c r="N494" s="8">
        <v>489</v>
      </c>
      <c r="O494">
        <v>0.1125</v>
      </c>
      <c r="P494" s="25">
        <v>0.125</v>
      </c>
      <c r="S494">
        <v>0.16666700000000001</v>
      </c>
      <c r="T494">
        <v>3.1035E-2</v>
      </c>
      <c r="U494">
        <v>1</v>
      </c>
      <c r="V494">
        <v>0</v>
      </c>
      <c r="W494">
        <v>0</v>
      </c>
      <c r="X494">
        <v>0</v>
      </c>
      <c r="Y494">
        <v>1</v>
      </c>
      <c r="Z494">
        <v>0</v>
      </c>
      <c r="AA494">
        <v>1</v>
      </c>
      <c r="AB494">
        <v>0</v>
      </c>
      <c r="AD494">
        <v>0</v>
      </c>
      <c r="AE494">
        <v>0</v>
      </c>
      <c r="AF494">
        <v>0</v>
      </c>
      <c r="AG494">
        <v>0</v>
      </c>
      <c r="AH494">
        <v>1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</row>
    <row r="495" spans="1:55" ht="19" x14ac:dyDescent="0.25">
      <c r="A495" s="18" t="str">
        <f>LOOKUP(N495,Names!A:A,Names!B:B)</f>
        <v>Hagland, Mr. Konrad Mathias Reiersen</v>
      </c>
      <c r="B495" s="5" t="str">
        <f>INDEX(U$4:V$4,MATCH(1,U495:V495,0))</f>
        <v>Male</v>
      </c>
      <c r="C495" s="5" t="str">
        <f>INDEX(W$4:BC$4,MATCH(1,W495:BC495,0))</f>
        <v>3rd</v>
      </c>
      <c r="D495" s="5" t="str">
        <f>INDEX(Z$4:AB$4,MATCH(1,Z495:AB495,0))</f>
        <v>Southhampton</v>
      </c>
      <c r="E495" s="16" t="str">
        <f>INDEX(AD$4:BC$4,MATCH(1,AD495:BC495,0))</f>
        <v>K</v>
      </c>
      <c r="F495" s="11">
        <f>1-G495</f>
        <v>1</v>
      </c>
      <c r="G495" s="14">
        <v>0</v>
      </c>
      <c r="H495">
        <v>0</v>
      </c>
      <c r="I495">
        <v>1</v>
      </c>
      <c r="J495">
        <f>IF($I495,IF($G495,1,0),0)</f>
        <v>0</v>
      </c>
      <c r="K495">
        <f>IF($I495,IF($G495=0,1,0),0)</f>
        <v>1</v>
      </c>
      <c r="L495">
        <f>IF($I495=0,IF($G495,1,0),0)</f>
        <v>0</v>
      </c>
      <c r="M495">
        <f>IF($I495=0,IF($G495=0,1,0),0)</f>
        <v>0</v>
      </c>
      <c r="N495" s="8">
        <v>490</v>
      </c>
      <c r="O495">
        <v>0</v>
      </c>
      <c r="P495" s="25">
        <v>0.125</v>
      </c>
      <c r="S495">
        <v>0</v>
      </c>
      <c r="T495">
        <v>3.8972E-2</v>
      </c>
      <c r="U495">
        <v>1</v>
      </c>
      <c r="V495">
        <v>0</v>
      </c>
      <c r="W495">
        <v>0</v>
      </c>
      <c r="X495">
        <v>0</v>
      </c>
      <c r="Y495">
        <v>1</v>
      </c>
      <c r="Z495">
        <v>0</v>
      </c>
      <c r="AA495">
        <v>1</v>
      </c>
      <c r="AB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1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</row>
    <row r="496" spans="1:55" ht="19" x14ac:dyDescent="0.25">
      <c r="A496" s="18" t="str">
        <f>LOOKUP(N496,Names!A:A,Names!B:B)</f>
        <v>Windelov, Mr. Einar</v>
      </c>
      <c r="B496" s="5" t="str">
        <f>INDEX(U$4:V$4,MATCH(1,U496:V496,0))</f>
        <v>Male</v>
      </c>
      <c r="C496" s="5" t="str">
        <f>INDEX(W$4:BC$4,MATCH(1,W496:BC496,0))</f>
        <v>3rd</v>
      </c>
      <c r="D496" s="5" t="str">
        <f>INDEX(Z$4:AB$4,MATCH(1,Z496:AB496,0))</f>
        <v>Southhampton</v>
      </c>
      <c r="E496" s="16" t="str">
        <f>INDEX(AD$4:BC$4,MATCH(1,AD496:BC496,0))</f>
        <v>E</v>
      </c>
      <c r="F496" s="11">
        <f>1-G496</f>
        <v>1</v>
      </c>
      <c r="G496" s="14">
        <v>0</v>
      </c>
      <c r="H496">
        <v>0</v>
      </c>
      <c r="I496">
        <v>1</v>
      </c>
      <c r="J496">
        <f>IF($I496,IF($G496,1,0),0)</f>
        <v>0</v>
      </c>
      <c r="K496">
        <f>IF($I496,IF($G496=0,1,0),0)</f>
        <v>1</v>
      </c>
      <c r="L496">
        <f>IF($I496=0,IF($G496,1,0),0)</f>
        <v>0</v>
      </c>
      <c r="M496">
        <f>IF($I496=0,IF($G496=0,1,0),0)</f>
        <v>0</v>
      </c>
      <c r="N496" s="8">
        <v>491</v>
      </c>
      <c r="O496">
        <v>0.26250000000000001</v>
      </c>
      <c r="P496" s="25">
        <v>0</v>
      </c>
      <c r="S496">
        <v>0</v>
      </c>
      <c r="T496">
        <v>1.4151E-2</v>
      </c>
      <c r="U496">
        <v>1</v>
      </c>
      <c r="V496">
        <v>0</v>
      </c>
      <c r="W496">
        <v>0</v>
      </c>
      <c r="X496">
        <v>0</v>
      </c>
      <c r="Y496">
        <v>1</v>
      </c>
      <c r="Z496">
        <v>0</v>
      </c>
      <c r="AA496">
        <v>1</v>
      </c>
      <c r="AB496">
        <v>0</v>
      </c>
      <c r="AD496">
        <v>0</v>
      </c>
      <c r="AE496">
        <v>0</v>
      </c>
      <c r="AF496">
        <v>0</v>
      </c>
      <c r="AG496">
        <v>0</v>
      </c>
      <c r="AH496">
        <v>1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</row>
    <row r="497" spans="1:55" ht="19" x14ac:dyDescent="0.25">
      <c r="A497" s="18" t="str">
        <f>LOOKUP(N497,Names!A:A,Names!B:B)</f>
        <v>Molson, Mr. Harry Markland</v>
      </c>
      <c r="B497" s="5" t="str">
        <f>INDEX(U$4:V$4,MATCH(1,U497:V497,0))</f>
        <v>Male</v>
      </c>
      <c r="C497" s="5" t="str">
        <f>INDEX(W$4:BC$4,MATCH(1,W497:BC497,0))</f>
        <v>1st</v>
      </c>
      <c r="D497" s="5" t="str">
        <f>INDEX(Z$4:AB$4,MATCH(1,Z497:AB497,0))</f>
        <v>Southhampton</v>
      </c>
      <c r="E497" s="16" t="str">
        <f>INDEX(AD$4:BC$4,MATCH(1,AD497:BC497,0))</f>
        <v>H</v>
      </c>
      <c r="F497" s="11">
        <f>1-G497</f>
        <v>1</v>
      </c>
      <c r="G497" s="14">
        <v>0</v>
      </c>
      <c r="H497">
        <v>0</v>
      </c>
      <c r="I497">
        <v>1</v>
      </c>
      <c r="J497">
        <f>IF($I497,IF($G497,1,0),0)</f>
        <v>0</v>
      </c>
      <c r="K497">
        <f>IF($I497,IF($G497=0,1,0),0)</f>
        <v>1</v>
      </c>
      <c r="L497">
        <f>IF($I497=0,IF($G497,1,0),0)</f>
        <v>0</v>
      </c>
      <c r="M497">
        <f>IF($I497=0,IF($G497=0,1,0),0)</f>
        <v>0</v>
      </c>
      <c r="N497" s="8">
        <v>492</v>
      </c>
      <c r="O497">
        <v>0.6875</v>
      </c>
      <c r="P497" s="25">
        <v>0</v>
      </c>
      <c r="S497">
        <v>0</v>
      </c>
      <c r="T497">
        <v>5.9532000000000002E-2</v>
      </c>
      <c r="U497">
        <v>1</v>
      </c>
      <c r="V497">
        <v>0</v>
      </c>
      <c r="W497">
        <v>1</v>
      </c>
      <c r="X497">
        <v>0</v>
      </c>
      <c r="Y497">
        <v>0</v>
      </c>
      <c r="Z497">
        <v>0</v>
      </c>
      <c r="AA497">
        <v>1</v>
      </c>
      <c r="AB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1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</row>
    <row r="498" spans="1:55" ht="19" x14ac:dyDescent="0.25">
      <c r="A498" s="18" t="str">
        <f>LOOKUP(N498,Names!A:A,Names!B:B)</f>
        <v>Artagaveytia, Mr. Ramon</v>
      </c>
      <c r="B498" s="5" t="str">
        <f>INDEX(U$4:V$4,MATCH(1,U498:V498,0))</f>
        <v>Male</v>
      </c>
      <c r="C498" s="5" t="str">
        <f>INDEX(W$4:BC$4,MATCH(1,W498:BC498,0))</f>
        <v>1st</v>
      </c>
      <c r="D498" s="5" t="str">
        <f>INDEX(Z$4:AB$4,MATCH(1,Z498:AB498,0))</f>
        <v>Cherbourg</v>
      </c>
      <c r="E498" s="16" t="str">
        <f>INDEX(AD$4:BC$4,MATCH(1,AD498:BC498,0))</f>
        <v>R</v>
      </c>
      <c r="F498" s="11">
        <f>1-G498</f>
        <v>1</v>
      </c>
      <c r="G498" s="14">
        <v>0</v>
      </c>
      <c r="H498">
        <v>0</v>
      </c>
      <c r="I498">
        <v>1</v>
      </c>
      <c r="J498">
        <f>IF($I498,IF($G498,1,0),0)</f>
        <v>0</v>
      </c>
      <c r="K498">
        <f>IF($I498,IF($G498=0,1,0),0)</f>
        <v>1</v>
      </c>
      <c r="L498">
        <f>IF($I498=0,IF($G498,1,0),0)</f>
        <v>0</v>
      </c>
      <c r="M498">
        <f>IF($I498=0,IF($G498=0,1,0),0)</f>
        <v>0</v>
      </c>
      <c r="N498" s="8">
        <v>493</v>
      </c>
      <c r="O498">
        <v>0.88749999999999996</v>
      </c>
      <c r="P498" s="25">
        <v>0</v>
      </c>
      <c r="S498">
        <v>0</v>
      </c>
      <c r="T498">
        <v>9.6626000000000004E-2</v>
      </c>
      <c r="U498">
        <v>1</v>
      </c>
      <c r="V498">
        <v>0</v>
      </c>
      <c r="W498">
        <v>1</v>
      </c>
      <c r="X498">
        <v>0</v>
      </c>
      <c r="Y498">
        <v>0</v>
      </c>
      <c r="Z498">
        <v>0</v>
      </c>
      <c r="AA498">
        <v>0</v>
      </c>
      <c r="AB498">
        <v>1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1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</row>
    <row r="499" spans="1:55" ht="19" x14ac:dyDescent="0.25">
      <c r="A499" s="18" t="str">
        <f>LOOKUP(N499,Names!A:A,Names!B:B)</f>
        <v>Stanley, Mr. Edward Roland</v>
      </c>
      <c r="B499" s="5" t="str">
        <f>INDEX(U$4:V$4,MATCH(1,U499:V499,0))</f>
        <v>Male</v>
      </c>
      <c r="C499" s="5" t="str">
        <f>INDEX(W$4:BC$4,MATCH(1,W499:BC499,0))</f>
        <v>3rd</v>
      </c>
      <c r="D499" s="5" t="str">
        <f>INDEX(Z$4:AB$4,MATCH(1,Z499:AB499,0))</f>
        <v>Southhampton</v>
      </c>
      <c r="E499" s="16" t="str">
        <f>INDEX(AD$4:BC$4,MATCH(1,AD499:BC499,0))</f>
        <v>E</v>
      </c>
      <c r="F499" s="11">
        <f>1-G499</f>
        <v>1</v>
      </c>
      <c r="G499" s="14">
        <v>0</v>
      </c>
      <c r="H499">
        <v>0</v>
      </c>
      <c r="I499">
        <v>1</v>
      </c>
      <c r="J499">
        <f>IF($I499,IF($G499,1,0),0)</f>
        <v>0</v>
      </c>
      <c r="K499">
        <f>IF($I499,IF($G499=0,1,0),0)</f>
        <v>1</v>
      </c>
      <c r="L499">
        <f>IF($I499=0,IF($G499,1,0),0)</f>
        <v>0</v>
      </c>
      <c r="M499">
        <f>IF($I499=0,IF($G499=0,1,0),0)</f>
        <v>0</v>
      </c>
      <c r="N499" s="8">
        <v>494</v>
      </c>
      <c r="O499">
        <v>0.26250000000000001</v>
      </c>
      <c r="P499" s="25">
        <v>0</v>
      </c>
      <c r="S499">
        <v>0</v>
      </c>
      <c r="T499">
        <v>1.5713000000000001E-2</v>
      </c>
      <c r="U499">
        <v>1</v>
      </c>
      <c r="V499">
        <v>0</v>
      </c>
      <c r="W499">
        <v>0</v>
      </c>
      <c r="X499">
        <v>0</v>
      </c>
      <c r="Y499">
        <v>1</v>
      </c>
      <c r="Z499">
        <v>0</v>
      </c>
      <c r="AA499">
        <v>1</v>
      </c>
      <c r="AB499">
        <v>0</v>
      </c>
      <c r="AD499">
        <v>0</v>
      </c>
      <c r="AE499">
        <v>0</v>
      </c>
      <c r="AF499">
        <v>0</v>
      </c>
      <c r="AG499">
        <v>0</v>
      </c>
      <c r="AH499">
        <v>1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</row>
    <row r="500" spans="1:55" ht="19" x14ac:dyDescent="0.25">
      <c r="A500" s="18" t="str">
        <f>LOOKUP(N500,Names!A:A,Names!B:B)</f>
        <v>Yousseff, Mr. Gerious</v>
      </c>
      <c r="B500" s="5" t="str">
        <f>INDEX(U$4:V$4,MATCH(1,U500:V500,0))</f>
        <v>Male</v>
      </c>
      <c r="C500" s="5" t="str">
        <f>INDEX(W$4:BC$4,MATCH(1,W500:BC500,0))</f>
        <v>3rd</v>
      </c>
      <c r="D500" s="5" t="str">
        <f>INDEX(Z$4:AB$4,MATCH(1,Z500:AB500,0))</f>
        <v>Cherbourg</v>
      </c>
      <c r="E500" s="16" t="str">
        <f>INDEX(AD$4:BC$4,MATCH(1,AD500:BC500,0))</f>
        <v>G</v>
      </c>
      <c r="F500" s="11">
        <f>1-G500</f>
        <v>1</v>
      </c>
      <c r="G500" s="14">
        <v>0</v>
      </c>
      <c r="H500">
        <v>0</v>
      </c>
      <c r="I500">
        <v>1</v>
      </c>
      <c r="J500">
        <f>IF($I500,IF($G500,1,0),0)</f>
        <v>0</v>
      </c>
      <c r="K500">
        <f>IF($I500,IF($G500=0,1,0),0)</f>
        <v>1</v>
      </c>
      <c r="L500">
        <f>IF($I500=0,IF($G500,1,0),0)</f>
        <v>0</v>
      </c>
      <c r="M500">
        <f>IF($I500=0,IF($G500=0,1,0),0)</f>
        <v>0</v>
      </c>
      <c r="N500" s="8">
        <v>495</v>
      </c>
      <c r="O500">
        <v>0</v>
      </c>
      <c r="P500" s="25">
        <v>0</v>
      </c>
      <c r="S500">
        <v>0</v>
      </c>
      <c r="T500">
        <v>2.8221E-2</v>
      </c>
      <c r="U500">
        <v>1</v>
      </c>
      <c r="V500">
        <v>0</v>
      </c>
      <c r="W500">
        <v>0</v>
      </c>
      <c r="X500">
        <v>0</v>
      </c>
      <c r="Y500">
        <v>1</v>
      </c>
      <c r="Z500">
        <v>0</v>
      </c>
      <c r="AA500">
        <v>0</v>
      </c>
      <c r="AB500">
        <v>1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1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</row>
    <row r="501" spans="1:55" ht="19" x14ac:dyDescent="0.25">
      <c r="A501" s="18" t="str">
        <f>LOOKUP(N501,Names!A:A,Names!B:B)</f>
        <v>Eustis, Miss. Elizabeth Mussey</v>
      </c>
      <c r="B501" s="5" t="str">
        <f>INDEX(U$4:V$4,MATCH(1,U501:V501,0))</f>
        <v>Female</v>
      </c>
      <c r="C501" s="5" t="str">
        <f>INDEX(W$4:BC$4,MATCH(1,W501:BC501,0))</f>
        <v>1st</v>
      </c>
      <c r="D501" s="5" t="str">
        <f>INDEX(Z$4:AB$4,MATCH(1,Z501:AB501,0))</f>
        <v>Cherbourg</v>
      </c>
      <c r="E501" s="16" t="str">
        <f>INDEX(AD$4:BC$4,MATCH(1,AD501:BC501,0))</f>
        <v>E</v>
      </c>
      <c r="F501" s="11">
        <f>1-G501</f>
        <v>0</v>
      </c>
      <c r="G501" s="14">
        <v>1</v>
      </c>
      <c r="H501">
        <v>1</v>
      </c>
      <c r="I501">
        <v>1</v>
      </c>
      <c r="J501">
        <f>IF($I501,IF($G501,1,0),0)</f>
        <v>1</v>
      </c>
      <c r="K501">
        <f>IF($I501,IF($G501=0,1,0),0)</f>
        <v>0</v>
      </c>
      <c r="L501">
        <f>IF($I501=0,IF($G501,1,0),0)</f>
        <v>0</v>
      </c>
      <c r="M501">
        <f>IF($I501=0,IF($G501=0,1,0),0)</f>
        <v>0</v>
      </c>
      <c r="N501" s="8">
        <v>496</v>
      </c>
      <c r="O501">
        <v>0.67500000000000004</v>
      </c>
      <c r="P501" s="25">
        <v>0.125</v>
      </c>
      <c r="S501">
        <v>0</v>
      </c>
      <c r="T501">
        <v>0.15276600000000001</v>
      </c>
      <c r="U501">
        <v>0</v>
      </c>
      <c r="V501">
        <v>1</v>
      </c>
      <c r="W501">
        <v>1</v>
      </c>
      <c r="X501">
        <v>0</v>
      </c>
      <c r="Y501">
        <v>0</v>
      </c>
      <c r="Z501">
        <v>0</v>
      </c>
      <c r="AA501">
        <v>0</v>
      </c>
      <c r="AB501">
        <v>1</v>
      </c>
      <c r="AD501">
        <v>0</v>
      </c>
      <c r="AE501">
        <v>0</v>
      </c>
      <c r="AF501">
        <v>0</v>
      </c>
      <c r="AG501">
        <v>0</v>
      </c>
      <c r="AH501">
        <v>1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</row>
    <row r="502" spans="1:55" ht="19" x14ac:dyDescent="0.25">
      <c r="A502" s="18" t="str">
        <f>LOOKUP(N502,Names!A:A,Names!B:B)</f>
        <v>Shellard, Mr. Frederick William</v>
      </c>
      <c r="B502" s="5" t="str">
        <f>INDEX(U$4:V$4,MATCH(1,U502:V502,0))</f>
        <v>Male</v>
      </c>
      <c r="C502" s="5" t="str">
        <f>INDEX(W$4:BC$4,MATCH(1,W502:BC502,0))</f>
        <v>3rd</v>
      </c>
      <c r="D502" s="5" t="str">
        <f>INDEX(Z$4:AB$4,MATCH(1,Z502:AB502,0))</f>
        <v>Southhampton</v>
      </c>
      <c r="E502" s="16" t="str">
        <f>INDEX(AD$4:BC$4,MATCH(1,AD502:BC502,0))</f>
        <v>F</v>
      </c>
      <c r="F502" s="11">
        <f>1-G502</f>
        <v>1</v>
      </c>
      <c r="G502" s="14">
        <v>0</v>
      </c>
      <c r="H502">
        <v>0</v>
      </c>
      <c r="I502">
        <v>1</v>
      </c>
      <c r="J502">
        <f>IF($I502,IF($G502,1,0),0)</f>
        <v>0</v>
      </c>
      <c r="K502">
        <f>IF($I502,IF($G502=0,1,0),0)</f>
        <v>1</v>
      </c>
      <c r="L502">
        <f>IF($I502=0,IF($G502,1,0),0)</f>
        <v>0</v>
      </c>
      <c r="M502">
        <f>IF($I502=0,IF($G502=0,1,0),0)</f>
        <v>0</v>
      </c>
      <c r="N502" s="8">
        <v>497</v>
      </c>
      <c r="O502">
        <v>0</v>
      </c>
      <c r="P502" s="25">
        <v>0</v>
      </c>
      <c r="S502">
        <v>0</v>
      </c>
      <c r="T502">
        <v>2.9472999999999999E-2</v>
      </c>
      <c r="U502">
        <v>1</v>
      </c>
      <c r="V502">
        <v>0</v>
      </c>
      <c r="W502">
        <v>0</v>
      </c>
      <c r="X502">
        <v>0</v>
      </c>
      <c r="Y502">
        <v>1</v>
      </c>
      <c r="Z502">
        <v>0</v>
      </c>
      <c r="AA502">
        <v>1</v>
      </c>
      <c r="AB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1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</row>
    <row r="503" spans="1:55" ht="19" x14ac:dyDescent="0.25">
      <c r="A503" s="18" t="str">
        <f>LOOKUP(N503,Names!A:A,Names!B:B)</f>
        <v>Allison, Mrs. Hudson J C (Bessie Waldo Daniels)</v>
      </c>
      <c r="B503" s="5" t="str">
        <f>INDEX(U$4:V$4,MATCH(1,U503:V503,0))</f>
        <v>Female</v>
      </c>
      <c r="C503" s="5" t="str">
        <f>INDEX(W$4:BC$4,MATCH(1,W503:BC503,0))</f>
        <v>1st</v>
      </c>
      <c r="D503" s="5" t="str">
        <f>INDEX(Z$4:AB$4,MATCH(1,Z503:AB503,0))</f>
        <v>Southhampton</v>
      </c>
      <c r="E503" s="16" t="str">
        <f>INDEX(AD$4:BC$4,MATCH(1,AD503:BC503,0))</f>
        <v>H</v>
      </c>
      <c r="F503" s="11">
        <f>1-G503</f>
        <v>1</v>
      </c>
      <c r="G503" s="14">
        <v>0</v>
      </c>
      <c r="H503">
        <v>1</v>
      </c>
      <c r="I503">
        <v>0</v>
      </c>
      <c r="J503">
        <f>IF($I503,IF($G503,1,0),0)</f>
        <v>0</v>
      </c>
      <c r="K503">
        <f>IF($I503,IF($G503=0,1,0),0)</f>
        <v>0</v>
      </c>
      <c r="L503">
        <f>IF($I503=0,IF($G503,1,0),0)</f>
        <v>0</v>
      </c>
      <c r="M503">
        <f>IF($I503=0,IF($G503=0,1,0),0)</f>
        <v>1</v>
      </c>
      <c r="N503" s="8">
        <v>498</v>
      </c>
      <c r="O503">
        <v>0.3125</v>
      </c>
      <c r="P503" s="25">
        <v>0.125</v>
      </c>
      <c r="S503">
        <v>0.33333299999999999</v>
      </c>
      <c r="T503">
        <v>0.29580600000000001</v>
      </c>
      <c r="U503">
        <v>0</v>
      </c>
      <c r="V503">
        <v>1</v>
      </c>
      <c r="W503">
        <v>1</v>
      </c>
      <c r="X503">
        <v>0</v>
      </c>
      <c r="Y503">
        <v>0</v>
      </c>
      <c r="Z503">
        <v>0</v>
      </c>
      <c r="AA503">
        <v>1</v>
      </c>
      <c r="AB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1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</row>
    <row r="504" spans="1:55" ht="19" x14ac:dyDescent="0.25">
      <c r="A504" s="18" t="str">
        <f>LOOKUP(N504,Names!A:A,Names!B:B)</f>
        <v>Svensson, Mr. Olof</v>
      </c>
      <c r="B504" s="5" t="str">
        <f>INDEX(U$4:V$4,MATCH(1,U504:V504,0))</f>
        <v>Male</v>
      </c>
      <c r="C504" s="5" t="str">
        <f>INDEX(W$4:BC$4,MATCH(1,W504:BC504,0))</f>
        <v>3rd</v>
      </c>
      <c r="D504" s="5" t="str">
        <f>INDEX(Z$4:AB$4,MATCH(1,Z504:AB504,0))</f>
        <v>Southhampton</v>
      </c>
      <c r="E504" s="16" t="str">
        <f>INDEX(AD$4:BC$4,MATCH(1,AD504:BC504,0))</f>
        <v>O</v>
      </c>
      <c r="F504" s="11">
        <f>1-G504</f>
        <v>1</v>
      </c>
      <c r="G504" s="14">
        <v>0</v>
      </c>
      <c r="H504">
        <v>0</v>
      </c>
      <c r="I504">
        <v>1</v>
      </c>
      <c r="J504">
        <f>IF($I504,IF($G504,1,0),0)</f>
        <v>0</v>
      </c>
      <c r="K504">
        <f>IF($I504,IF($G504=0,1,0),0)</f>
        <v>1</v>
      </c>
      <c r="L504">
        <f>IF($I504=0,IF($G504,1,0),0)</f>
        <v>0</v>
      </c>
      <c r="M504">
        <f>IF($I504=0,IF($G504=0,1,0),0)</f>
        <v>0</v>
      </c>
      <c r="N504" s="8">
        <v>499</v>
      </c>
      <c r="O504">
        <v>0.3</v>
      </c>
      <c r="P504" s="25">
        <v>0</v>
      </c>
      <c r="S504">
        <v>0</v>
      </c>
      <c r="T504">
        <v>1.5216E-2</v>
      </c>
      <c r="U504">
        <v>1</v>
      </c>
      <c r="V504">
        <v>0</v>
      </c>
      <c r="W504">
        <v>0</v>
      </c>
      <c r="X504">
        <v>0</v>
      </c>
      <c r="Y504">
        <v>1</v>
      </c>
      <c r="Z504">
        <v>0</v>
      </c>
      <c r="AA504">
        <v>1</v>
      </c>
      <c r="AB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1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</row>
    <row r="505" spans="1:55" ht="19" x14ac:dyDescent="0.25">
      <c r="A505" s="18" t="str">
        <f>LOOKUP(N505,Names!A:A,Names!B:B)</f>
        <v>Calic, Mr. Petar</v>
      </c>
      <c r="B505" s="5" t="str">
        <f>INDEX(U$4:V$4,MATCH(1,U505:V505,0))</f>
        <v>Male</v>
      </c>
      <c r="C505" s="5" t="str">
        <f>INDEX(W$4:BC$4,MATCH(1,W505:BC505,0))</f>
        <v>3rd</v>
      </c>
      <c r="D505" s="5" t="str">
        <f>INDEX(Z$4:AB$4,MATCH(1,Z505:AB505,0))</f>
        <v>Southhampton</v>
      </c>
      <c r="E505" s="16" t="str">
        <f>INDEX(AD$4:BC$4,MATCH(1,AD505:BC505,0))</f>
        <v>P</v>
      </c>
      <c r="F505" s="11">
        <f>1-G505</f>
        <v>1</v>
      </c>
      <c r="G505" s="14">
        <v>0</v>
      </c>
      <c r="H505">
        <v>0</v>
      </c>
      <c r="I505">
        <v>1</v>
      </c>
      <c r="J505">
        <f>IF($I505,IF($G505,1,0),0)</f>
        <v>0</v>
      </c>
      <c r="K505">
        <f>IF($I505,IF($G505=0,1,0),0)</f>
        <v>1</v>
      </c>
      <c r="L505">
        <f>IF($I505=0,IF($G505,1,0),0)</f>
        <v>0</v>
      </c>
      <c r="M505">
        <f>IF($I505=0,IF($G505=0,1,0),0)</f>
        <v>0</v>
      </c>
      <c r="N505" s="8">
        <v>500</v>
      </c>
      <c r="O505">
        <v>0.21249999999999999</v>
      </c>
      <c r="P505" s="25">
        <v>0</v>
      </c>
      <c r="S505">
        <v>0</v>
      </c>
      <c r="T505">
        <v>1.6907999999999999E-2</v>
      </c>
      <c r="U505">
        <v>1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1</v>
      </c>
      <c r="AB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1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</row>
    <row r="506" spans="1:55" ht="19" x14ac:dyDescent="0.25">
      <c r="A506" s="18" t="str">
        <f>LOOKUP(N506,Names!A:A,Names!B:B)</f>
        <v>Canavan, Miss. Mary</v>
      </c>
      <c r="B506" s="5" t="str">
        <f>INDEX(U$4:V$4,MATCH(1,U506:V506,0))</f>
        <v>Female</v>
      </c>
      <c r="C506" s="5" t="str">
        <f>INDEX(W$4:BC$4,MATCH(1,W506:BC506,0))</f>
        <v>3rd</v>
      </c>
      <c r="D506" s="5" t="str">
        <f>INDEX(Z$4:AB$4,MATCH(1,Z506:AB506,0))</f>
        <v>Queenstown</v>
      </c>
      <c r="E506" s="16" t="str">
        <f>INDEX(AD$4:BC$4,MATCH(1,AD506:BC506,0))</f>
        <v>M</v>
      </c>
      <c r="F506" s="11">
        <f>1-G506</f>
        <v>1</v>
      </c>
      <c r="G506" s="14">
        <v>0</v>
      </c>
      <c r="H506">
        <v>1</v>
      </c>
      <c r="I506">
        <v>0</v>
      </c>
      <c r="J506">
        <f>IF($I506,IF($G506,1,0),0)</f>
        <v>0</v>
      </c>
      <c r="K506">
        <f>IF($I506,IF($G506=0,1,0),0)</f>
        <v>0</v>
      </c>
      <c r="L506">
        <f>IF($I506=0,IF($G506,1,0),0)</f>
        <v>0</v>
      </c>
      <c r="M506">
        <f>IF($I506=0,IF($G506=0,1,0),0)</f>
        <v>1</v>
      </c>
      <c r="N506" s="8">
        <v>501</v>
      </c>
      <c r="O506">
        <v>0.26250000000000001</v>
      </c>
      <c r="P506" s="25">
        <v>0</v>
      </c>
      <c r="S506">
        <v>0</v>
      </c>
      <c r="T506">
        <v>1.5127E-2</v>
      </c>
      <c r="U506">
        <v>0</v>
      </c>
      <c r="V506">
        <v>1</v>
      </c>
      <c r="W506">
        <v>0</v>
      </c>
      <c r="X506">
        <v>0</v>
      </c>
      <c r="Y506">
        <v>1</v>
      </c>
      <c r="Z506">
        <v>1</v>
      </c>
      <c r="AA506">
        <v>0</v>
      </c>
      <c r="AB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1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</row>
    <row r="507" spans="1:55" ht="19" x14ac:dyDescent="0.25">
      <c r="A507" s="18" t="str">
        <f>LOOKUP(N507,Names!A:A,Names!B:B)</f>
        <v>O'Sullivan, Miss. Bridget Mary</v>
      </c>
      <c r="B507" s="5" t="str">
        <f>INDEX(U$4:V$4,MATCH(1,U507:V507,0))</f>
        <v>Female</v>
      </c>
      <c r="C507" s="5" t="str">
        <f>INDEX(W$4:BC$4,MATCH(1,W507:BC507,0))</f>
        <v>3rd</v>
      </c>
      <c r="D507" s="5" t="str">
        <f>INDEX(Z$4:AB$4,MATCH(1,Z507:AB507,0))</f>
        <v>Queenstown</v>
      </c>
      <c r="E507" s="16" t="str">
        <f>INDEX(AD$4:BC$4,MATCH(1,AD507:BC507,0))</f>
        <v>B</v>
      </c>
      <c r="F507" s="11">
        <f>1-G507</f>
        <v>1</v>
      </c>
      <c r="G507" s="14">
        <v>0</v>
      </c>
      <c r="H507">
        <v>1</v>
      </c>
      <c r="I507">
        <v>0</v>
      </c>
      <c r="J507">
        <f>IF($I507,IF($G507,1,0),0)</f>
        <v>0</v>
      </c>
      <c r="K507">
        <f>IF($I507,IF($G507=0,1,0),0)</f>
        <v>0</v>
      </c>
      <c r="L507">
        <f>IF($I507=0,IF($G507,1,0),0)</f>
        <v>0</v>
      </c>
      <c r="M507">
        <f>IF($I507=0,IF($G507=0,1,0),0)</f>
        <v>1</v>
      </c>
      <c r="N507" s="8">
        <v>502</v>
      </c>
      <c r="O507">
        <v>0</v>
      </c>
      <c r="P507" s="25">
        <v>0</v>
      </c>
      <c r="S507">
        <v>0</v>
      </c>
      <c r="T507">
        <v>1.4891E-2</v>
      </c>
      <c r="U507">
        <v>0</v>
      </c>
      <c r="V507">
        <v>1</v>
      </c>
      <c r="W507">
        <v>0</v>
      </c>
      <c r="X507">
        <v>0</v>
      </c>
      <c r="Y507">
        <v>1</v>
      </c>
      <c r="Z507">
        <v>1</v>
      </c>
      <c r="AA507">
        <v>0</v>
      </c>
      <c r="AB507">
        <v>0</v>
      </c>
      <c r="AD507">
        <v>0</v>
      </c>
      <c r="AE507">
        <v>1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</row>
    <row r="508" spans="1:55" ht="19" x14ac:dyDescent="0.25">
      <c r="A508" s="18" t="str">
        <f>LOOKUP(N508,Names!A:A,Names!B:B)</f>
        <v>Laitinen, Miss. Kristina Sofia</v>
      </c>
      <c r="B508" s="5" t="str">
        <f>INDEX(U$4:V$4,MATCH(1,U508:V508,0))</f>
        <v>Female</v>
      </c>
      <c r="C508" s="5" t="str">
        <f>INDEX(W$4:BC$4,MATCH(1,W508:BC508,0))</f>
        <v>3rd</v>
      </c>
      <c r="D508" s="5" t="str">
        <f>INDEX(Z$4:AB$4,MATCH(1,Z508:AB508,0))</f>
        <v>Southhampton</v>
      </c>
      <c r="E508" s="16" t="str">
        <f>INDEX(AD$4:BC$4,MATCH(1,AD508:BC508,0))</f>
        <v>K</v>
      </c>
      <c r="F508" s="11">
        <f>1-G508</f>
        <v>1</v>
      </c>
      <c r="G508" s="14">
        <v>0</v>
      </c>
      <c r="H508">
        <v>0</v>
      </c>
      <c r="I508">
        <v>1</v>
      </c>
      <c r="J508">
        <f>IF($I508,IF($G508,1,0),0)</f>
        <v>0</v>
      </c>
      <c r="K508">
        <f>IF($I508,IF($G508=0,1,0),0)</f>
        <v>1</v>
      </c>
      <c r="L508">
        <f>IF($I508=0,IF($G508,1,0),0)</f>
        <v>0</v>
      </c>
      <c r="M508">
        <f>IF($I508=0,IF($G508=0,1,0),0)</f>
        <v>0</v>
      </c>
      <c r="N508" s="8">
        <v>503</v>
      </c>
      <c r="O508">
        <v>0.46250000000000002</v>
      </c>
      <c r="P508" s="25">
        <v>0</v>
      </c>
      <c r="S508">
        <v>0</v>
      </c>
      <c r="T508">
        <v>1.8714000000000001E-2</v>
      </c>
      <c r="U508">
        <v>0</v>
      </c>
      <c r="V508">
        <v>1</v>
      </c>
      <c r="W508">
        <v>0</v>
      </c>
      <c r="X508">
        <v>0</v>
      </c>
      <c r="Y508">
        <v>1</v>
      </c>
      <c r="Z508">
        <v>0</v>
      </c>
      <c r="AA508">
        <v>1</v>
      </c>
      <c r="AB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1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</row>
    <row r="509" spans="1:55" ht="19" x14ac:dyDescent="0.25">
      <c r="A509" s="18" t="str">
        <f>LOOKUP(N509,Names!A:A,Names!B:B)</f>
        <v>Maioni, Miss. Roberta</v>
      </c>
      <c r="B509" s="5" t="str">
        <f>INDEX(U$4:V$4,MATCH(1,U509:V509,0))</f>
        <v>Female</v>
      </c>
      <c r="C509" s="5" t="str">
        <f>INDEX(W$4:BC$4,MATCH(1,W509:BC509,0))</f>
        <v>1st</v>
      </c>
      <c r="D509" s="5" t="str">
        <f>INDEX(Z$4:AB$4,MATCH(1,Z509:AB509,0))</f>
        <v>Southhampton</v>
      </c>
      <c r="E509" s="16" t="str">
        <f>INDEX(AD$4:BC$4,MATCH(1,AD509:BC509,0))</f>
        <v>R</v>
      </c>
      <c r="F509" s="11">
        <f>1-G509</f>
        <v>0</v>
      </c>
      <c r="G509" s="14">
        <v>1</v>
      </c>
      <c r="H509">
        <v>1</v>
      </c>
      <c r="I509">
        <v>1</v>
      </c>
      <c r="J509">
        <f>IF($I509,IF($G509,1,0),0)</f>
        <v>1</v>
      </c>
      <c r="K509">
        <f>IF($I509,IF($G509=0,1,0),0)</f>
        <v>0</v>
      </c>
      <c r="L509">
        <f>IF($I509=0,IF($G509,1,0),0)</f>
        <v>0</v>
      </c>
      <c r="M509">
        <f>IF($I509=0,IF($G509=0,1,0),0)</f>
        <v>0</v>
      </c>
      <c r="N509" s="8">
        <v>504</v>
      </c>
      <c r="O509">
        <v>0.2</v>
      </c>
      <c r="P509" s="25">
        <v>0</v>
      </c>
      <c r="S509">
        <v>0</v>
      </c>
      <c r="T509">
        <v>0.16883699999999999</v>
      </c>
      <c r="U509">
        <v>0</v>
      </c>
      <c r="V509">
        <v>1</v>
      </c>
      <c r="W509">
        <v>1</v>
      </c>
      <c r="X509">
        <v>0</v>
      </c>
      <c r="Y509">
        <v>0</v>
      </c>
      <c r="Z509">
        <v>0</v>
      </c>
      <c r="AA509">
        <v>1</v>
      </c>
      <c r="AB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1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</row>
    <row r="510" spans="1:55" ht="19" x14ac:dyDescent="0.25">
      <c r="A510" s="18" t="str">
        <f>LOOKUP(N510,Names!A:A,Names!B:B)</f>
        <v>Penasco y Castellana, Mr. Victor de Satode</v>
      </c>
      <c r="B510" s="5" t="str">
        <f>INDEX(U$4:V$4,MATCH(1,U510:V510,0))</f>
        <v>Male</v>
      </c>
      <c r="C510" s="5" t="str">
        <f>INDEX(W$4:BC$4,MATCH(1,W510:BC510,0))</f>
        <v>1st</v>
      </c>
      <c r="D510" s="5" t="str">
        <f>INDEX(Z$4:AB$4,MATCH(1,Z510:AB510,0))</f>
        <v>Cherbourg</v>
      </c>
      <c r="E510" s="16" t="str">
        <f>INDEX(AD$4:BC$4,MATCH(1,AD510:BC510,0))</f>
        <v>V</v>
      </c>
      <c r="F510" s="11">
        <f>1-G510</f>
        <v>1</v>
      </c>
      <c r="G510" s="14">
        <v>0</v>
      </c>
      <c r="H510">
        <v>0</v>
      </c>
      <c r="I510">
        <v>1</v>
      </c>
      <c r="J510">
        <f>IF($I510,IF($G510,1,0),0)</f>
        <v>0</v>
      </c>
      <c r="K510">
        <f>IF($I510,IF($G510=0,1,0),0)</f>
        <v>1</v>
      </c>
      <c r="L510">
        <f>IF($I510=0,IF($G510,1,0),0)</f>
        <v>0</v>
      </c>
      <c r="M510">
        <f>IF($I510=0,IF($G510=0,1,0),0)</f>
        <v>0</v>
      </c>
      <c r="N510" s="8">
        <v>505</v>
      </c>
      <c r="O510">
        <v>0.22500000000000001</v>
      </c>
      <c r="P510" s="25">
        <v>0.125</v>
      </c>
      <c r="S510">
        <v>0</v>
      </c>
      <c r="T510">
        <v>0.212559</v>
      </c>
      <c r="U510">
        <v>1</v>
      </c>
      <c r="V510">
        <v>0</v>
      </c>
      <c r="W510">
        <v>1</v>
      </c>
      <c r="X510">
        <v>0</v>
      </c>
      <c r="Y510">
        <v>0</v>
      </c>
      <c r="Z510">
        <v>0</v>
      </c>
      <c r="AA510">
        <v>0</v>
      </c>
      <c r="AB510">
        <v>1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1</v>
      </c>
      <c r="AZ510">
        <v>0</v>
      </c>
      <c r="BA510">
        <v>0</v>
      </c>
      <c r="BB510">
        <v>0</v>
      </c>
      <c r="BC510">
        <v>0</v>
      </c>
    </row>
    <row r="511" spans="1:55" ht="19" x14ac:dyDescent="0.25">
      <c r="A511" s="18" t="str">
        <f>LOOKUP(N511,Names!A:A,Names!B:B)</f>
        <v>Quick, Mrs. Frederick Charles (Jane Richards)</v>
      </c>
      <c r="B511" s="5" t="str">
        <f>INDEX(U$4:V$4,MATCH(1,U511:V511,0))</f>
        <v>Female</v>
      </c>
      <c r="C511" s="5" t="str">
        <f>INDEX(W$4:BC$4,MATCH(1,W511:BC511,0))</f>
        <v>2nd</v>
      </c>
      <c r="D511" s="5" t="str">
        <f>INDEX(Z$4:AB$4,MATCH(1,Z511:AB511,0))</f>
        <v>Southhampton</v>
      </c>
      <c r="E511" s="16" t="str">
        <f>INDEX(AD$4:BC$4,MATCH(1,AD511:BC511,0))</f>
        <v>F</v>
      </c>
      <c r="F511" s="11">
        <f>1-G511</f>
        <v>0</v>
      </c>
      <c r="G511" s="14">
        <v>1</v>
      </c>
      <c r="H511">
        <v>1</v>
      </c>
      <c r="I511">
        <v>1</v>
      </c>
      <c r="J511">
        <f>IF($I511,IF($G511,1,0),0)</f>
        <v>1</v>
      </c>
      <c r="K511">
        <f>IF($I511,IF($G511=0,1,0),0)</f>
        <v>0</v>
      </c>
      <c r="L511">
        <f>IF($I511=0,IF($G511,1,0),0)</f>
        <v>0</v>
      </c>
      <c r="M511">
        <f>IF($I511=0,IF($G511=0,1,0),0)</f>
        <v>0</v>
      </c>
      <c r="N511" s="8">
        <v>506</v>
      </c>
      <c r="O511">
        <v>0.41249999999999998</v>
      </c>
      <c r="P511" s="25">
        <v>0</v>
      </c>
      <c r="S511">
        <v>0.33333299999999999</v>
      </c>
      <c r="T511">
        <v>5.0749000000000002E-2</v>
      </c>
      <c r="U511">
        <v>0</v>
      </c>
      <c r="V511">
        <v>1</v>
      </c>
      <c r="W511">
        <v>0</v>
      </c>
      <c r="X511">
        <v>1</v>
      </c>
      <c r="Y511">
        <v>0</v>
      </c>
      <c r="Z511">
        <v>0</v>
      </c>
      <c r="AA511">
        <v>1</v>
      </c>
      <c r="AB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1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</row>
    <row r="512" spans="1:55" ht="19" x14ac:dyDescent="0.25">
      <c r="A512" s="18" t="str">
        <f>LOOKUP(N512,Names!A:A,Names!B:B)</f>
        <v>Bradley, Mr. George ("George Arthur Brayton")</v>
      </c>
      <c r="B512" s="5" t="str">
        <f>INDEX(U$4:V$4,MATCH(1,U512:V512,0))</f>
        <v>Male</v>
      </c>
      <c r="C512" s="5" t="str">
        <f>INDEX(W$4:BC$4,MATCH(1,W512:BC512,0))</f>
        <v>1st</v>
      </c>
      <c r="D512" s="5" t="str">
        <f>INDEX(Z$4:AB$4,MATCH(1,Z512:AB512,0))</f>
        <v>Southhampton</v>
      </c>
      <c r="E512" s="16" t="str">
        <f>INDEX(AD$4:BC$4,MATCH(1,AD512:BC512,0))</f>
        <v>G</v>
      </c>
      <c r="F512" s="11">
        <f>1-G512</f>
        <v>0</v>
      </c>
      <c r="G512" s="14">
        <v>1</v>
      </c>
      <c r="H512">
        <v>0</v>
      </c>
      <c r="I512">
        <v>0</v>
      </c>
      <c r="J512">
        <f>IF($I512,IF($G512,1,0),0)</f>
        <v>0</v>
      </c>
      <c r="K512">
        <f>IF($I512,IF($G512=0,1,0),0)</f>
        <v>0</v>
      </c>
      <c r="L512">
        <f>IF($I512=0,IF($G512,1,0),0)</f>
        <v>1</v>
      </c>
      <c r="M512">
        <f>IF($I512=0,IF($G512=0,1,0),0)</f>
        <v>0</v>
      </c>
      <c r="N512" s="8">
        <v>507</v>
      </c>
      <c r="O512">
        <v>0</v>
      </c>
      <c r="P512" s="25">
        <v>0</v>
      </c>
      <c r="S512">
        <v>0</v>
      </c>
      <c r="T512">
        <v>5.1822E-2</v>
      </c>
      <c r="U512">
        <v>1</v>
      </c>
      <c r="V512">
        <v>0</v>
      </c>
      <c r="W512">
        <v>1</v>
      </c>
      <c r="X512">
        <v>0</v>
      </c>
      <c r="Y512">
        <v>0</v>
      </c>
      <c r="Z512">
        <v>0</v>
      </c>
      <c r="AA512">
        <v>1</v>
      </c>
      <c r="AB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1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</row>
    <row r="513" spans="1:55" ht="19" x14ac:dyDescent="0.25">
      <c r="A513" s="18" t="str">
        <f>LOOKUP(N513,Names!A:A,Names!B:B)</f>
        <v>Olsen, Mr. Henry Margido</v>
      </c>
      <c r="B513" s="5" t="str">
        <f>INDEX(U$4:V$4,MATCH(1,U513:V513,0))</f>
        <v>Male</v>
      </c>
      <c r="C513" s="5" t="str">
        <f>INDEX(W$4:BC$4,MATCH(1,W513:BC513,0))</f>
        <v>3rd</v>
      </c>
      <c r="D513" s="5" t="str">
        <f>INDEX(Z$4:AB$4,MATCH(1,Z513:AB513,0))</f>
        <v>Southhampton</v>
      </c>
      <c r="E513" s="16" t="str">
        <f>INDEX(AD$4:BC$4,MATCH(1,AD513:BC513,0))</f>
        <v>H</v>
      </c>
      <c r="F513" s="11">
        <f>1-G513</f>
        <v>1</v>
      </c>
      <c r="G513" s="14">
        <v>0</v>
      </c>
      <c r="H513">
        <v>0</v>
      </c>
      <c r="I513">
        <v>1</v>
      </c>
      <c r="J513">
        <f>IF($I513,IF($G513,1,0),0)</f>
        <v>0</v>
      </c>
      <c r="K513">
        <f>IF($I513,IF($G513=0,1,0),0)</f>
        <v>1</v>
      </c>
      <c r="L513">
        <f>IF($I513=0,IF($G513,1,0),0)</f>
        <v>0</v>
      </c>
      <c r="M513">
        <f>IF($I513=0,IF($G513=0,1,0),0)</f>
        <v>0</v>
      </c>
      <c r="N513" s="8">
        <v>508</v>
      </c>
      <c r="O513">
        <v>0.35</v>
      </c>
      <c r="P513" s="25">
        <v>0</v>
      </c>
      <c r="S513">
        <v>0</v>
      </c>
      <c r="T513">
        <v>4.3965999999999998E-2</v>
      </c>
      <c r="U513">
        <v>1</v>
      </c>
      <c r="V513">
        <v>0</v>
      </c>
      <c r="W513">
        <v>0</v>
      </c>
      <c r="X513">
        <v>0</v>
      </c>
      <c r="Y513">
        <v>1</v>
      </c>
      <c r="Z513">
        <v>0</v>
      </c>
      <c r="AA513">
        <v>1</v>
      </c>
      <c r="AB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1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</row>
    <row r="514" spans="1:55" ht="19" x14ac:dyDescent="0.25">
      <c r="A514" s="18" t="str">
        <f>LOOKUP(N514,Names!A:A,Names!B:B)</f>
        <v>Lang, Mr. Fang</v>
      </c>
      <c r="B514" s="5" t="str">
        <f>INDEX(U$4:V$4,MATCH(1,U514:V514,0))</f>
        <v>Male</v>
      </c>
      <c r="C514" s="5" t="str">
        <f>INDEX(W$4:BC$4,MATCH(1,W514:BC514,0))</f>
        <v>3rd</v>
      </c>
      <c r="D514" s="5" t="str">
        <f>INDEX(Z$4:AB$4,MATCH(1,Z514:AB514,0))</f>
        <v>Southhampton</v>
      </c>
      <c r="E514" s="16" t="str">
        <f>INDEX(AD$4:BC$4,MATCH(1,AD514:BC514,0))</f>
        <v>F</v>
      </c>
      <c r="F514" s="11">
        <f>1-G514</f>
        <v>0</v>
      </c>
      <c r="G514" s="14">
        <v>1</v>
      </c>
      <c r="H514">
        <v>0</v>
      </c>
      <c r="I514">
        <v>0</v>
      </c>
      <c r="J514">
        <f>IF($I514,IF($G514,1,0),0)</f>
        <v>0</v>
      </c>
      <c r="K514">
        <f>IF($I514,IF($G514=0,1,0),0)</f>
        <v>0</v>
      </c>
      <c r="L514">
        <f>IF($I514=0,IF($G514,1,0),0)</f>
        <v>1</v>
      </c>
      <c r="M514">
        <f>IF($I514=0,IF($G514=0,1,0),0)</f>
        <v>0</v>
      </c>
      <c r="N514" s="8">
        <v>509</v>
      </c>
      <c r="O514">
        <v>0.32500000000000001</v>
      </c>
      <c r="P514" s="25">
        <v>0</v>
      </c>
      <c r="S514">
        <v>0</v>
      </c>
      <c r="T514">
        <v>0.110272</v>
      </c>
      <c r="U514">
        <v>1</v>
      </c>
      <c r="V514">
        <v>0</v>
      </c>
      <c r="W514">
        <v>0</v>
      </c>
      <c r="X514">
        <v>0</v>
      </c>
      <c r="Y514">
        <v>1</v>
      </c>
      <c r="Z514">
        <v>0</v>
      </c>
      <c r="AA514">
        <v>1</v>
      </c>
      <c r="AB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1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</row>
    <row r="515" spans="1:55" ht="19" x14ac:dyDescent="0.25">
      <c r="A515" s="18" t="str">
        <f>LOOKUP(N515,Names!A:A,Names!B:B)</f>
        <v>Daly, Mr. Eugene Patrick</v>
      </c>
      <c r="B515" s="5" t="str">
        <f>INDEX(U$4:V$4,MATCH(1,U515:V515,0))</f>
        <v>Male</v>
      </c>
      <c r="C515" s="5" t="str">
        <f>INDEX(W$4:BC$4,MATCH(1,W515:BC515,0))</f>
        <v>3rd</v>
      </c>
      <c r="D515" s="5" t="str">
        <f>INDEX(Z$4:AB$4,MATCH(1,Z515:AB515,0))</f>
        <v>Queenstown</v>
      </c>
      <c r="E515" s="16" t="str">
        <f>INDEX(AD$4:BC$4,MATCH(1,AD515:BC515,0))</f>
        <v>E</v>
      </c>
      <c r="F515" s="11">
        <f>1-G515</f>
        <v>0</v>
      </c>
      <c r="G515" s="14">
        <v>1</v>
      </c>
      <c r="H515">
        <v>0</v>
      </c>
      <c r="I515">
        <v>0</v>
      </c>
      <c r="J515">
        <f>IF($I515,IF($G515,1,0),0)</f>
        <v>0</v>
      </c>
      <c r="K515">
        <f>IF($I515,IF($G515=0,1,0),0)</f>
        <v>0</v>
      </c>
      <c r="L515">
        <f>IF($I515=0,IF($G515,1,0),0)</f>
        <v>1</v>
      </c>
      <c r="M515">
        <f>IF($I515=0,IF($G515=0,1,0),0)</f>
        <v>0</v>
      </c>
      <c r="N515" s="8">
        <v>510</v>
      </c>
      <c r="O515">
        <v>0.36249999999999999</v>
      </c>
      <c r="P515" s="25">
        <v>0</v>
      </c>
      <c r="S515">
        <v>0</v>
      </c>
      <c r="T515">
        <v>1.5127E-2</v>
      </c>
      <c r="U515">
        <v>1</v>
      </c>
      <c r="V515">
        <v>0</v>
      </c>
      <c r="W515">
        <v>0</v>
      </c>
      <c r="X515">
        <v>0</v>
      </c>
      <c r="Y515">
        <v>1</v>
      </c>
      <c r="Z515">
        <v>1</v>
      </c>
      <c r="AA515">
        <v>0</v>
      </c>
      <c r="AB515">
        <v>0</v>
      </c>
      <c r="AD515">
        <v>0</v>
      </c>
      <c r="AE515">
        <v>0</v>
      </c>
      <c r="AF515">
        <v>0</v>
      </c>
      <c r="AG515">
        <v>0</v>
      </c>
      <c r="AH515">
        <v>1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</row>
    <row r="516" spans="1:55" ht="19" x14ac:dyDescent="0.25">
      <c r="A516" s="18" t="str">
        <f>LOOKUP(N516,Names!A:A,Names!B:B)</f>
        <v>Webber, Mr. James</v>
      </c>
      <c r="B516" s="5" t="str">
        <f>INDEX(U$4:V$4,MATCH(1,U516:V516,0))</f>
        <v>Male</v>
      </c>
      <c r="C516" s="5" t="str">
        <f>INDEX(W$4:BC$4,MATCH(1,W516:BC516,0))</f>
        <v>3rd</v>
      </c>
      <c r="D516" s="5" t="str">
        <f>INDEX(Z$4:AB$4,MATCH(1,Z516:AB516,0))</f>
        <v>Southhampton</v>
      </c>
      <c r="E516" s="16" t="str">
        <f>INDEX(AD$4:BC$4,MATCH(1,AD516:BC516,0))</f>
        <v>J</v>
      </c>
      <c r="F516" s="11">
        <f>1-G516</f>
        <v>1</v>
      </c>
      <c r="G516" s="14">
        <v>0</v>
      </c>
      <c r="H516">
        <v>0</v>
      </c>
      <c r="I516">
        <v>1</v>
      </c>
      <c r="J516">
        <f>IF($I516,IF($G516,1,0),0)</f>
        <v>0</v>
      </c>
      <c r="K516">
        <f>IF($I516,IF($G516=0,1,0),0)</f>
        <v>1</v>
      </c>
      <c r="L516">
        <f>IF($I516=0,IF($G516,1,0),0)</f>
        <v>0</v>
      </c>
      <c r="M516">
        <f>IF($I516=0,IF($G516=0,1,0),0)</f>
        <v>0</v>
      </c>
      <c r="N516" s="8">
        <v>511</v>
      </c>
      <c r="O516">
        <v>0</v>
      </c>
      <c r="P516" s="25">
        <v>0</v>
      </c>
      <c r="S516">
        <v>0</v>
      </c>
      <c r="T516">
        <v>1.5713000000000001E-2</v>
      </c>
      <c r="U516">
        <v>1</v>
      </c>
      <c r="V516">
        <v>0</v>
      </c>
      <c r="W516">
        <v>0</v>
      </c>
      <c r="X516">
        <v>0</v>
      </c>
      <c r="Y516">
        <v>1</v>
      </c>
      <c r="Z516">
        <v>0</v>
      </c>
      <c r="AA516">
        <v>1</v>
      </c>
      <c r="AB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1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</row>
    <row r="517" spans="1:55" ht="19" x14ac:dyDescent="0.25">
      <c r="A517" s="18" t="str">
        <f>LOOKUP(N517,Names!A:A,Names!B:B)</f>
        <v>McGough, Mr. James Robert</v>
      </c>
      <c r="B517" s="5" t="str">
        <f>INDEX(U$4:V$4,MATCH(1,U517:V517,0))</f>
        <v>Male</v>
      </c>
      <c r="C517" s="5" t="str">
        <f>INDEX(W$4:BC$4,MATCH(1,W517:BC517,0))</f>
        <v>1st</v>
      </c>
      <c r="D517" s="5" t="str">
        <f>INDEX(Z$4:AB$4,MATCH(1,Z517:AB517,0))</f>
        <v>Southhampton</v>
      </c>
      <c r="E517" s="16" t="str">
        <f>INDEX(AD$4:BC$4,MATCH(1,AD517:BC517,0))</f>
        <v>J</v>
      </c>
      <c r="F517" s="11">
        <f>1-G517</f>
        <v>0</v>
      </c>
      <c r="G517" s="14">
        <v>1</v>
      </c>
      <c r="H517">
        <v>0</v>
      </c>
      <c r="I517">
        <v>0</v>
      </c>
      <c r="J517">
        <f>IF($I517,IF($G517,1,0),0)</f>
        <v>0</v>
      </c>
      <c r="K517">
        <f>IF($I517,IF($G517=0,1,0),0)</f>
        <v>0</v>
      </c>
      <c r="L517">
        <f>IF($I517=0,IF($G517,1,0),0)</f>
        <v>1</v>
      </c>
      <c r="M517">
        <f>IF($I517=0,IF($G517=0,1,0),0)</f>
        <v>0</v>
      </c>
      <c r="N517" s="8">
        <v>512</v>
      </c>
      <c r="O517">
        <v>0.45</v>
      </c>
      <c r="P517" s="25">
        <v>0</v>
      </c>
      <c r="S517">
        <v>0</v>
      </c>
      <c r="T517">
        <v>5.1310000000000001E-2</v>
      </c>
      <c r="U517">
        <v>1</v>
      </c>
      <c r="V517">
        <v>0</v>
      </c>
      <c r="W517">
        <v>1</v>
      </c>
      <c r="X517">
        <v>0</v>
      </c>
      <c r="Y517">
        <v>0</v>
      </c>
      <c r="Z517">
        <v>0</v>
      </c>
      <c r="AA517">
        <v>1</v>
      </c>
      <c r="AB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</row>
    <row r="518" spans="1:55" ht="19" x14ac:dyDescent="0.25">
      <c r="A518" s="18" t="str">
        <f>LOOKUP(N518,Names!A:A,Names!B:B)</f>
        <v>Rothschild, Mrs. Martin (Elizabeth L. Barrett)</v>
      </c>
      <c r="B518" s="5" t="str">
        <f>INDEX(U$4:V$4,MATCH(1,U518:V518,0))</f>
        <v>Female</v>
      </c>
      <c r="C518" s="5" t="str">
        <f>INDEX(W$4:BC$4,MATCH(1,W518:BC518,0))</f>
        <v>1st</v>
      </c>
      <c r="D518" s="5" t="str">
        <f>INDEX(Z$4:AB$4,MATCH(1,Z518:AB518,0))</f>
        <v>Cherbourg</v>
      </c>
      <c r="E518" s="16" t="str">
        <f>INDEX(AD$4:BC$4,MATCH(1,AD518:BC518,0))</f>
        <v>M</v>
      </c>
      <c r="F518" s="11">
        <f>1-G518</f>
        <v>0</v>
      </c>
      <c r="G518" s="14">
        <v>1</v>
      </c>
      <c r="H518">
        <v>1</v>
      </c>
      <c r="I518">
        <v>1</v>
      </c>
      <c r="J518">
        <f>IF($I518,IF($G518,1,0),0)</f>
        <v>1</v>
      </c>
      <c r="K518">
        <f>IF($I518,IF($G518=0,1,0),0)</f>
        <v>0</v>
      </c>
      <c r="L518">
        <f>IF($I518=0,IF($G518,1,0),0)</f>
        <v>0</v>
      </c>
      <c r="M518">
        <f>IF($I518=0,IF($G518=0,1,0),0)</f>
        <v>0</v>
      </c>
      <c r="N518" s="8">
        <v>513</v>
      </c>
      <c r="O518">
        <v>0.67500000000000004</v>
      </c>
      <c r="P518" s="25">
        <v>0.125</v>
      </c>
      <c r="S518">
        <v>0</v>
      </c>
      <c r="T518">
        <v>0.115941</v>
      </c>
      <c r="U518">
        <v>0</v>
      </c>
      <c r="V518">
        <v>1</v>
      </c>
      <c r="W518">
        <v>1</v>
      </c>
      <c r="X518">
        <v>0</v>
      </c>
      <c r="Y518">
        <v>0</v>
      </c>
      <c r="Z518">
        <v>0</v>
      </c>
      <c r="AA518">
        <v>0</v>
      </c>
      <c r="AB518">
        <v>1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1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</row>
    <row r="519" spans="1:55" ht="19" x14ac:dyDescent="0.25">
      <c r="A519" s="18" t="str">
        <f>LOOKUP(N519,Names!A:A,Names!B:B)</f>
        <v>Coleff, Mr. Satio</v>
      </c>
      <c r="B519" s="5" t="str">
        <f>INDEX(U$4:V$4,MATCH(1,U519:V519,0))</f>
        <v>Male</v>
      </c>
      <c r="C519" s="5" t="str">
        <f>INDEX(W$4:BC$4,MATCH(1,W519:BC519,0))</f>
        <v>3rd</v>
      </c>
      <c r="D519" s="5" t="str">
        <f>INDEX(Z$4:AB$4,MATCH(1,Z519:AB519,0))</f>
        <v>Southhampton</v>
      </c>
      <c r="E519" s="16" t="str">
        <f>INDEX(AD$4:BC$4,MATCH(1,AD519:BC519,0))</f>
        <v>S</v>
      </c>
      <c r="F519" s="11">
        <f>1-G519</f>
        <v>1</v>
      </c>
      <c r="G519" s="14">
        <v>0</v>
      </c>
      <c r="H519">
        <v>0</v>
      </c>
      <c r="I519">
        <v>1</v>
      </c>
      <c r="J519">
        <f>IF($I519,IF($G519,1,0),0)</f>
        <v>0</v>
      </c>
      <c r="K519">
        <f>IF($I519,IF($G519=0,1,0),0)</f>
        <v>1</v>
      </c>
      <c r="L519">
        <f>IF($I519=0,IF($G519,1,0),0)</f>
        <v>0</v>
      </c>
      <c r="M519">
        <f>IF($I519=0,IF($G519=0,1,0),0)</f>
        <v>0</v>
      </c>
      <c r="N519" s="8">
        <v>514</v>
      </c>
      <c r="O519">
        <v>0.3</v>
      </c>
      <c r="P519" s="25">
        <v>0</v>
      </c>
      <c r="S519">
        <v>0</v>
      </c>
      <c r="T519">
        <v>1.4631E-2</v>
      </c>
      <c r="U519">
        <v>1</v>
      </c>
      <c r="V519">
        <v>0</v>
      </c>
      <c r="W519">
        <v>0</v>
      </c>
      <c r="X519">
        <v>0</v>
      </c>
      <c r="Y519">
        <v>1</v>
      </c>
      <c r="Z519">
        <v>0</v>
      </c>
      <c r="AA519">
        <v>1</v>
      </c>
      <c r="AB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1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</row>
    <row r="520" spans="1:55" ht="19" x14ac:dyDescent="0.25">
      <c r="A520" s="18" t="str">
        <f>LOOKUP(N520,Names!A:A,Names!B:B)</f>
        <v>Walker, Mr. William Anderson</v>
      </c>
      <c r="B520" s="5" t="str">
        <f>INDEX(U$4:V$4,MATCH(1,U520:V520,0))</f>
        <v>Male</v>
      </c>
      <c r="C520" s="5" t="str">
        <f>INDEX(W$4:BC$4,MATCH(1,W520:BC520,0))</f>
        <v>1st</v>
      </c>
      <c r="D520" s="5" t="str">
        <f>INDEX(Z$4:AB$4,MATCH(1,Z520:AB520,0))</f>
        <v>Southhampton</v>
      </c>
      <c r="E520" s="16" t="str">
        <f>INDEX(AD$4:BC$4,MATCH(1,AD520:BC520,0))</f>
        <v>W</v>
      </c>
      <c r="F520" s="11">
        <f>1-G520</f>
        <v>1</v>
      </c>
      <c r="G520" s="14">
        <v>0</v>
      </c>
      <c r="H520">
        <v>0</v>
      </c>
      <c r="I520">
        <v>1</v>
      </c>
      <c r="J520">
        <f>IF($I520,IF($G520,1,0),0)</f>
        <v>0</v>
      </c>
      <c r="K520">
        <f>IF($I520,IF($G520=0,1,0),0)</f>
        <v>1</v>
      </c>
      <c r="L520">
        <f>IF($I520=0,IF($G520,1,0),0)</f>
        <v>0</v>
      </c>
      <c r="M520">
        <f>IF($I520=0,IF($G520=0,1,0),0)</f>
        <v>0</v>
      </c>
      <c r="N520" s="8">
        <v>515</v>
      </c>
      <c r="O520">
        <v>0.58750000000000002</v>
      </c>
      <c r="P520" s="25">
        <v>0</v>
      </c>
      <c r="S520">
        <v>0</v>
      </c>
      <c r="T520">
        <v>6.6404000000000005E-2</v>
      </c>
      <c r="U520">
        <v>1</v>
      </c>
      <c r="V520">
        <v>0</v>
      </c>
      <c r="W520">
        <v>1</v>
      </c>
      <c r="X520">
        <v>0</v>
      </c>
      <c r="Y520">
        <v>0</v>
      </c>
      <c r="Z520">
        <v>0</v>
      </c>
      <c r="AA520">
        <v>1</v>
      </c>
      <c r="AB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1</v>
      </c>
      <c r="BA520">
        <v>0</v>
      </c>
      <c r="BB520">
        <v>0</v>
      </c>
      <c r="BC520">
        <v>0</v>
      </c>
    </row>
    <row r="521" spans="1:55" ht="19" x14ac:dyDescent="0.25">
      <c r="A521" s="18" t="str">
        <f>LOOKUP(N521,Names!A:A,Names!B:B)</f>
        <v>Lemore, Mrs. (Amelia Milley)</v>
      </c>
      <c r="B521" s="5" t="str">
        <f>INDEX(U$4:V$4,MATCH(1,U521:V521,0))</f>
        <v>Female</v>
      </c>
      <c r="C521" s="5" t="str">
        <f>INDEX(W$4:BC$4,MATCH(1,W521:BC521,0))</f>
        <v>2nd</v>
      </c>
      <c r="D521" s="5" t="str">
        <f>INDEX(Z$4:AB$4,MATCH(1,Z521:AB521,0))</f>
        <v>Southhampton</v>
      </c>
      <c r="E521" s="16" t="str">
        <f>INDEX(AD$4:BC$4,MATCH(1,AD521:BC521,0))</f>
        <v>A</v>
      </c>
      <c r="F521" s="11">
        <f>1-G521</f>
        <v>0</v>
      </c>
      <c r="G521" s="14">
        <v>1</v>
      </c>
      <c r="H521">
        <v>1</v>
      </c>
      <c r="I521">
        <v>1</v>
      </c>
      <c r="J521">
        <f>IF($I521,IF($G521,1,0),0)</f>
        <v>1</v>
      </c>
      <c r="K521">
        <f>IF($I521,IF($G521=0,1,0),0)</f>
        <v>0</v>
      </c>
      <c r="L521">
        <f>IF($I521=0,IF($G521,1,0),0)</f>
        <v>0</v>
      </c>
      <c r="M521">
        <f>IF($I521=0,IF($G521=0,1,0),0)</f>
        <v>0</v>
      </c>
      <c r="N521" s="8">
        <v>516</v>
      </c>
      <c r="O521">
        <v>0.42499999999999999</v>
      </c>
      <c r="P521" s="25">
        <v>0</v>
      </c>
      <c r="S521">
        <v>0</v>
      </c>
      <c r="T521">
        <v>2.0494999999999999E-2</v>
      </c>
      <c r="U521">
        <v>0</v>
      </c>
      <c r="V521">
        <v>1</v>
      </c>
      <c r="W521">
        <v>0</v>
      </c>
      <c r="X521">
        <v>1</v>
      </c>
      <c r="Y521">
        <v>0</v>
      </c>
      <c r="Z521">
        <v>0</v>
      </c>
      <c r="AA521">
        <v>1</v>
      </c>
      <c r="AB521">
        <v>0</v>
      </c>
      <c r="AD521">
        <v>1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</row>
    <row r="522" spans="1:55" ht="19" x14ac:dyDescent="0.25">
      <c r="A522" s="18" t="str">
        <f>LOOKUP(N522,Names!A:A,Names!B:B)</f>
        <v>Ryan, Mr. Patrick</v>
      </c>
      <c r="B522" s="5" t="str">
        <f>INDEX(U$4:V$4,MATCH(1,U522:V522,0))</f>
        <v>Male</v>
      </c>
      <c r="C522" s="5" t="str">
        <f>INDEX(W$4:BC$4,MATCH(1,W522:BC522,0))</f>
        <v>3rd</v>
      </c>
      <c r="D522" s="5" t="str">
        <f>INDEX(Z$4:AB$4,MATCH(1,Z522:AB522,0))</f>
        <v>Queenstown</v>
      </c>
      <c r="E522" s="16" t="str">
        <f>INDEX(AD$4:BC$4,MATCH(1,AD522:BC522,0))</f>
        <v>P</v>
      </c>
      <c r="F522" s="11">
        <f>1-G522</f>
        <v>1</v>
      </c>
      <c r="G522" s="14">
        <v>0</v>
      </c>
      <c r="H522">
        <v>0</v>
      </c>
      <c r="I522">
        <v>1</v>
      </c>
      <c r="J522">
        <f>IF($I522,IF($G522,1,0),0)</f>
        <v>0</v>
      </c>
      <c r="K522">
        <f>IF($I522,IF($G522=0,1,0),0)</f>
        <v>1</v>
      </c>
      <c r="L522">
        <f>IF($I522=0,IF($G522,1,0),0)</f>
        <v>0</v>
      </c>
      <c r="M522">
        <f>IF($I522=0,IF($G522=0,1,0),0)</f>
        <v>0</v>
      </c>
      <c r="N522" s="8">
        <v>517</v>
      </c>
      <c r="O522">
        <v>0</v>
      </c>
      <c r="P522" s="25">
        <v>0</v>
      </c>
      <c r="S522">
        <v>0</v>
      </c>
      <c r="T522">
        <v>4.7137999999999999E-2</v>
      </c>
      <c r="U522">
        <v>1</v>
      </c>
      <c r="V522">
        <v>0</v>
      </c>
      <c r="W522">
        <v>0</v>
      </c>
      <c r="X522">
        <v>0</v>
      </c>
      <c r="Y522">
        <v>1</v>
      </c>
      <c r="Z522">
        <v>1</v>
      </c>
      <c r="AA522">
        <v>0</v>
      </c>
      <c r="AB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1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</row>
    <row r="523" spans="1:55" ht="19" x14ac:dyDescent="0.25">
      <c r="A523" s="18" t="str">
        <f>LOOKUP(N523,Names!A:A,Names!B:B)</f>
        <v>Angle, Mrs. William A (Florence "Mary" Agnes H...</v>
      </c>
      <c r="B523" s="5" t="str">
        <f>INDEX(U$4:V$4,MATCH(1,U523:V523,0))</f>
        <v>Female</v>
      </c>
      <c r="C523" s="5" t="str">
        <f>INDEX(W$4:BC$4,MATCH(1,W523:BC523,0))</f>
        <v>2nd</v>
      </c>
      <c r="D523" s="5" t="str">
        <f>INDEX(Z$4:AB$4,MATCH(1,Z523:AB523,0))</f>
        <v>Southhampton</v>
      </c>
      <c r="E523" s="16" t="str">
        <f>INDEX(AD$4:BC$4,MATCH(1,AD523:BC523,0))</f>
        <v>W</v>
      </c>
      <c r="F523" s="11">
        <f>1-G523</f>
        <v>0</v>
      </c>
      <c r="G523" s="14">
        <v>1</v>
      </c>
      <c r="H523">
        <v>1</v>
      </c>
      <c r="I523">
        <v>1</v>
      </c>
      <c r="J523">
        <f>IF($I523,IF($G523,1,0),0)</f>
        <v>1</v>
      </c>
      <c r="K523">
        <f>IF($I523,IF($G523=0,1,0),0)</f>
        <v>0</v>
      </c>
      <c r="L523">
        <f>IF($I523=0,IF($G523,1,0),0)</f>
        <v>0</v>
      </c>
      <c r="M523">
        <f>IF($I523=0,IF($G523=0,1,0),0)</f>
        <v>0</v>
      </c>
      <c r="N523" s="8">
        <v>518</v>
      </c>
      <c r="O523">
        <v>0.45</v>
      </c>
      <c r="P523" s="25">
        <v>0.125</v>
      </c>
      <c r="S523">
        <v>0</v>
      </c>
      <c r="T523">
        <v>5.0749000000000002E-2</v>
      </c>
      <c r="U523">
        <v>0</v>
      </c>
      <c r="V523">
        <v>1</v>
      </c>
      <c r="W523">
        <v>0</v>
      </c>
      <c r="X523">
        <v>1</v>
      </c>
      <c r="Y523">
        <v>0</v>
      </c>
      <c r="Z523">
        <v>0</v>
      </c>
      <c r="AA523">
        <v>1</v>
      </c>
      <c r="AB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1</v>
      </c>
      <c r="BA523">
        <v>0</v>
      </c>
      <c r="BB523">
        <v>0</v>
      </c>
      <c r="BC523">
        <v>0</v>
      </c>
    </row>
    <row r="524" spans="1:55" ht="19" x14ac:dyDescent="0.25">
      <c r="A524" s="18" t="str">
        <f>LOOKUP(N524,Names!A:A,Names!B:B)</f>
        <v>Pavlovic, Mr. Stefo</v>
      </c>
      <c r="B524" s="5" t="str">
        <f>INDEX(U$4:V$4,MATCH(1,U524:V524,0))</f>
        <v>Male</v>
      </c>
      <c r="C524" s="5" t="str">
        <f>INDEX(W$4:BC$4,MATCH(1,W524:BC524,0))</f>
        <v>3rd</v>
      </c>
      <c r="D524" s="5" t="str">
        <f>INDEX(Z$4:AB$4,MATCH(1,Z524:AB524,0))</f>
        <v>Southhampton</v>
      </c>
      <c r="E524" s="16" t="str">
        <f>INDEX(AD$4:BC$4,MATCH(1,AD524:BC524,0))</f>
        <v>S</v>
      </c>
      <c r="F524" s="11">
        <f>1-G524</f>
        <v>1</v>
      </c>
      <c r="G524" s="14">
        <v>0</v>
      </c>
      <c r="H524">
        <v>0</v>
      </c>
      <c r="I524">
        <v>1</v>
      </c>
      <c r="J524">
        <f>IF($I524,IF($G524,1,0),0)</f>
        <v>0</v>
      </c>
      <c r="K524">
        <f>IF($I524,IF($G524=0,1,0),0)</f>
        <v>1</v>
      </c>
      <c r="L524">
        <f>IF($I524=0,IF($G524,1,0),0)</f>
        <v>0</v>
      </c>
      <c r="M524">
        <f>IF($I524=0,IF($G524=0,1,0),0)</f>
        <v>0</v>
      </c>
      <c r="N524" s="8">
        <v>519</v>
      </c>
      <c r="O524">
        <v>0.4</v>
      </c>
      <c r="P524" s="25">
        <v>0</v>
      </c>
      <c r="S524">
        <v>0</v>
      </c>
      <c r="T524">
        <v>1.5412E-2</v>
      </c>
      <c r="U524">
        <v>1</v>
      </c>
      <c r="V524">
        <v>0</v>
      </c>
      <c r="W524">
        <v>0</v>
      </c>
      <c r="X524">
        <v>0</v>
      </c>
      <c r="Y524">
        <v>1</v>
      </c>
      <c r="Z524">
        <v>0</v>
      </c>
      <c r="AA524">
        <v>1</v>
      </c>
      <c r="AB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1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</row>
    <row r="525" spans="1:55" ht="19" x14ac:dyDescent="0.25">
      <c r="A525" s="18" t="str">
        <f>LOOKUP(N525,Names!A:A,Names!B:B)</f>
        <v>Perreault, Miss. Anne</v>
      </c>
      <c r="B525" s="5" t="str">
        <f>INDEX(U$4:V$4,MATCH(1,U525:V525,0))</f>
        <v>Female</v>
      </c>
      <c r="C525" s="5" t="str">
        <f>INDEX(W$4:BC$4,MATCH(1,W525:BC525,0))</f>
        <v>1st</v>
      </c>
      <c r="D525" s="5" t="str">
        <f>INDEX(Z$4:AB$4,MATCH(1,Z525:AB525,0))</f>
        <v>Southhampton</v>
      </c>
      <c r="E525" s="16" t="str">
        <f>INDEX(AD$4:BC$4,MATCH(1,AD525:BC525,0))</f>
        <v>A</v>
      </c>
      <c r="F525" s="11">
        <f>1-G525</f>
        <v>0</v>
      </c>
      <c r="G525" s="14">
        <v>1</v>
      </c>
      <c r="H525">
        <v>1</v>
      </c>
      <c r="I525">
        <v>1</v>
      </c>
      <c r="J525">
        <f>IF($I525,IF($G525,1,0),0)</f>
        <v>1</v>
      </c>
      <c r="K525">
        <f>IF($I525,IF($G525=0,1,0),0)</f>
        <v>0</v>
      </c>
      <c r="L525">
        <f>IF($I525=0,IF($G525,1,0),0)</f>
        <v>0</v>
      </c>
      <c r="M525">
        <f>IF($I525=0,IF($G525=0,1,0),0)</f>
        <v>0</v>
      </c>
      <c r="N525" s="8">
        <v>520</v>
      </c>
      <c r="O525">
        <v>0.375</v>
      </c>
      <c r="P525" s="25">
        <v>0</v>
      </c>
      <c r="S525">
        <v>0</v>
      </c>
      <c r="T525">
        <v>0.1825</v>
      </c>
      <c r="U525">
        <v>0</v>
      </c>
      <c r="V525">
        <v>1</v>
      </c>
      <c r="W525">
        <v>1</v>
      </c>
      <c r="X525">
        <v>0</v>
      </c>
      <c r="Y525">
        <v>0</v>
      </c>
      <c r="Z525">
        <v>0</v>
      </c>
      <c r="AA525">
        <v>1</v>
      </c>
      <c r="AB525">
        <v>0</v>
      </c>
      <c r="AD525">
        <v>1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</row>
    <row r="526" spans="1:55" ht="19" x14ac:dyDescent="0.25">
      <c r="A526" s="18" t="str">
        <f>LOOKUP(N526,Names!A:A,Names!B:B)</f>
        <v>Vovk, Mr. Janko</v>
      </c>
      <c r="B526" s="5" t="str">
        <f>INDEX(U$4:V$4,MATCH(1,U526:V526,0))</f>
        <v>Male</v>
      </c>
      <c r="C526" s="5" t="str">
        <f>INDEX(W$4:BC$4,MATCH(1,W526:BC526,0))</f>
        <v>3rd</v>
      </c>
      <c r="D526" s="5" t="str">
        <f>INDEX(Z$4:AB$4,MATCH(1,Z526:AB526,0))</f>
        <v>Southhampton</v>
      </c>
      <c r="E526" s="16" t="str">
        <f>INDEX(AD$4:BC$4,MATCH(1,AD526:BC526,0))</f>
        <v>J</v>
      </c>
      <c r="F526" s="11">
        <f>1-G526</f>
        <v>1</v>
      </c>
      <c r="G526" s="14">
        <v>0</v>
      </c>
      <c r="H526">
        <v>0</v>
      </c>
      <c r="I526">
        <v>1</v>
      </c>
      <c r="J526">
        <f>IF($I526,IF($G526,1,0),0)</f>
        <v>0</v>
      </c>
      <c r="K526">
        <f>IF($I526,IF($G526=0,1,0),0)</f>
        <v>1</v>
      </c>
      <c r="L526">
        <f>IF($I526=0,IF($G526,1,0),0)</f>
        <v>0</v>
      </c>
      <c r="M526">
        <f>IF($I526=0,IF($G526=0,1,0),0)</f>
        <v>0</v>
      </c>
      <c r="N526" s="8">
        <v>521</v>
      </c>
      <c r="O526">
        <v>0.27500000000000002</v>
      </c>
      <c r="P526" s="25">
        <v>0</v>
      </c>
      <c r="S526">
        <v>0</v>
      </c>
      <c r="T526">
        <v>1.5412E-2</v>
      </c>
      <c r="U526">
        <v>1</v>
      </c>
      <c r="V526">
        <v>0</v>
      </c>
      <c r="W526">
        <v>0</v>
      </c>
      <c r="X526">
        <v>0</v>
      </c>
      <c r="Y526">
        <v>1</v>
      </c>
      <c r="Z526">
        <v>0</v>
      </c>
      <c r="AA526">
        <v>1</v>
      </c>
      <c r="AB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1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</row>
    <row r="527" spans="1:55" ht="19" x14ac:dyDescent="0.25">
      <c r="A527" s="18" t="str">
        <f>LOOKUP(N527,Names!A:A,Names!B:B)</f>
        <v>Lahoud, Mr. Sarkis</v>
      </c>
      <c r="B527" s="5" t="str">
        <f>INDEX(U$4:V$4,MATCH(1,U527:V527,0))</f>
        <v>Male</v>
      </c>
      <c r="C527" s="5" t="str">
        <f>INDEX(W$4:BC$4,MATCH(1,W527:BC527,0))</f>
        <v>3rd</v>
      </c>
      <c r="D527" s="5" t="str">
        <f>INDEX(Z$4:AB$4,MATCH(1,Z527:AB527,0))</f>
        <v>Cherbourg</v>
      </c>
      <c r="E527" s="16" t="str">
        <f>INDEX(AD$4:BC$4,MATCH(1,AD527:BC527,0))</f>
        <v>S</v>
      </c>
      <c r="F527" s="11">
        <f>1-G527</f>
        <v>1</v>
      </c>
      <c r="G527" s="14">
        <v>0</v>
      </c>
      <c r="H527">
        <v>0</v>
      </c>
      <c r="I527">
        <v>1</v>
      </c>
      <c r="J527">
        <f>IF($I527,IF($G527,1,0),0)</f>
        <v>0</v>
      </c>
      <c r="K527">
        <f>IF($I527,IF($G527=0,1,0),0)</f>
        <v>1</v>
      </c>
      <c r="L527">
        <f>IF($I527=0,IF($G527,1,0),0)</f>
        <v>0</v>
      </c>
      <c r="M527">
        <f>IF($I527=0,IF($G527=0,1,0),0)</f>
        <v>0</v>
      </c>
      <c r="N527" s="8">
        <v>522</v>
      </c>
      <c r="O527">
        <v>0</v>
      </c>
      <c r="P527" s="25">
        <v>0</v>
      </c>
      <c r="S527">
        <v>0</v>
      </c>
      <c r="T527">
        <v>1.4102E-2</v>
      </c>
      <c r="U527">
        <v>1</v>
      </c>
      <c r="V527">
        <v>0</v>
      </c>
      <c r="W527">
        <v>0</v>
      </c>
      <c r="X527">
        <v>0</v>
      </c>
      <c r="Y527">
        <v>1</v>
      </c>
      <c r="Z527">
        <v>0</v>
      </c>
      <c r="AA527">
        <v>0</v>
      </c>
      <c r="AB527">
        <v>1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</row>
    <row r="528" spans="1:55" ht="19" x14ac:dyDescent="0.25">
      <c r="A528" s="18" t="str">
        <f>LOOKUP(N528,Names!A:A,Names!B:B)</f>
        <v>Hippach, Mrs. Louis Albert (Ida Sophia Fischer)</v>
      </c>
      <c r="B528" s="5" t="str">
        <f>INDEX(U$4:V$4,MATCH(1,U528:V528,0))</f>
        <v>Female</v>
      </c>
      <c r="C528" s="5" t="str">
        <f>INDEX(W$4:BC$4,MATCH(1,W528:BC528,0))</f>
        <v>1st</v>
      </c>
      <c r="D528" s="5" t="str">
        <f>INDEX(Z$4:AB$4,MATCH(1,Z528:AB528,0))</f>
        <v>Cherbourg</v>
      </c>
      <c r="E528" s="16" t="str">
        <f>INDEX(AD$4:BC$4,MATCH(1,AD528:BC528,0))</f>
        <v>L</v>
      </c>
      <c r="F528" s="11">
        <f>1-G528</f>
        <v>0</v>
      </c>
      <c r="G528" s="14">
        <v>1</v>
      </c>
      <c r="H528">
        <v>1</v>
      </c>
      <c r="I528">
        <v>1</v>
      </c>
      <c r="J528">
        <f>IF($I528,IF($G528,1,0),0)</f>
        <v>1</v>
      </c>
      <c r="K528">
        <f>IF($I528,IF($G528=0,1,0),0)</f>
        <v>0</v>
      </c>
      <c r="L528">
        <f>IF($I528=0,IF($G528,1,0),0)</f>
        <v>0</v>
      </c>
      <c r="M528">
        <f>IF($I528=0,IF($G528=0,1,0),0)</f>
        <v>0</v>
      </c>
      <c r="N528" s="8">
        <v>523</v>
      </c>
      <c r="O528">
        <v>0.55000000000000004</v>
      </c>
      <c r="P528" s="25">
        <v>0</v>
      </c>
      <c r="S528">
        <v>0.16666700000000001</v>
      </c>
      <c r="T528">
        <v>0.113168</v>
      </c>
      <c r="U528">
        <v>0</v>
      </c>
      <c r="V528">
        <v>1</v>
      </c>
      <c r="W528">
        <v>1</v>
      </c>
      <c r="X528">
        <v>0</v>
      </c>
      <c r="Y528">
        <v>0</v>
      </c>
      <c r="Z528">
        <v>0</v>
      </c>
      <c r="AA528">
        <v>0</v>
      </c>
      <c r="AB528">
        <v>1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1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</row>
    <row r="529" spans="1:55" ht="19" x14ac:dyDescent="0.25">
      <c r="A529" s="18" t="str">
        <f>LOOKUP(N529,Names!A:A,Names!B:B)</f>
        <v>Kassem, Mr. Fared</v>
      </c>
      <c r="B529" s="5" t="str">
        <f>INDEX(U$4:V$4,MATCH(1,U529:V529,0))</f>
        <v>Male</v>
      </c>
      <c r="C529" s="5" t="str">
        <f>INDEX(W$4:BC$4,MATCH(1,W529:BC529,0))</f>
        <v>3rd</v>
      </c>
      <c r="D529" s="5" t="str">
        <f>INDEX(Z$4:AB$4,MATCH(1,Z529:AB529,0))</f>
        <v>Cherbourg</v>
      </c>
      <c r="E529" s="16" t="str">
        <f>INDEX(AD$4:BC$4,MATCH(1,AD529:BC529,0))</f>
        <v>F</v>
      </c>
      <c r="F529" s="11">
        <f>1-G529</f>
        <v>1</v>
      </c>
      <c r="G529" s="14">
        <v>0</v>
      </c>
      <c r="H529">
        <v>0</v>
      </c>
      <c r="I529">
        <v>1</v>
      </c>
      <c r="J529">
        <f>IF($I529,IF($G529,1,0),0)</f>
        <v>0</v>
      </c>
      <c r="K529">
        <f>IF($I529,IF($G529=0,1,0),0)</f>
        <v>1</v>
      </c>
      <c r="L529">
        <f>IF($I529=0,IF($G529,1,0),0)</f>
        <v>0</v>
      </c>
      <c r="M529">
        <f>IF($I529=0,IF($G529=0,1,0),0)</f>
        <v>0</v>
      </c>
      <c r="N529" s="8">
        <v>524</v>
      </c>
      <c r="O529">
        <v>0</v>
      </c>
      <c r="P529" s="25">
        <v>0</v>
      </c>
      <c r="S529">
        <v>0</v>
      </c>
      <c r="T529">
        <v>1.4109999999999999E-2</v>
      </c>
      <c r="U529">
        <v>1</v>
      </c>
      <c r="V529">
        <v>0</v>
      </c>
      <c r="W529">
        <v>0</v>
      </c>
      <c r="X529">
        <v>0</v>
      </c>
      <c r="Y529">
        <v>1</v>
      </c>
      <c r="Z529">
        <v>0</v>
      </c>
      <c r="AA529">
        <v>0</v>
      </c>
      <c r="AB529">
        <v>1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1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</row>
    <row r="530" spans="1:55" ht="19" x14ac:dyDescent="0.25">
      <c r="A530" s="18" t="str">
        <f>LOOKUP(N530,Names!A:A,Names!B:B)</f>
        <v>Farrell, Mr. James</v>
      </c>
      <c r="B530" s="5" t="str">
        <f>INDEX(U$4:V$4,MATCH(1,U530:V530,0))</f>
        <v>Male</v>
      </c>
      <c r="C530" s="5" t="str">
        <f>INDEX(W$4:BC$4,MATCH(1,W530:BC530,0))</f>
        <v>3rd</v>
      </c>
      <c r="D530" s="5" t="str">
        <f>INDEX(Z$4:AB$4,MATCH(1,Z530:AB530,0))</f>
        <v>Queenstown</v>
      </c>
      <c r="E530" s="16" t="str">
        <f>INDEX(AD$4:BC$4,MATCH(1,AD530:BC530,0))</f>
        <v>J</v>
      </c>
      <c r="F530" s="11">
        <f>1-G530</f>
        <v>1</v>
      </c>
      <c r="G530" s="14">
        <v>0</v>
      </c>
      <c r="H530">
        <v>0</v>
      </c>
      <c r="I530">
        <v>1</v>
      </c>
      <c r="J530">
        <f>IF($I530,IF($G530,1,0),0)</f>
        <v>0</v>
      </c>
      <c r="K530">
        <f>IF($I530,IF($G530=0,1,0),0)</f>
        <v>1</v>
      </c>
      <c r="L530">
        <f>IF($I530=0,IF($G530,1,0),0)</f>
        <v>0</v>
      </c>
      <c r="M530">
        <f>IF($I530=0,IF($G530=0,1,0),0)</f>
        <v>0</v>
      </c>
      <c r="N530" s="8">
        <v>525</v>
      </c>
      <c r="O530">
        <v>0.50624999999999998</v>
      </c>
      <c r="P530" s="25">
        <v>0</v>
      </c>
      <c r="S530">
        <v>0</v>
      </c>
      <c r="T530">
        <v>1.5127E-2</v>
      </c>
      <c r="U530">
        <v>1</v>
      </c>
      <c r="V530">
        <v>0</v>
      </c>
      <c r="W530">
        <v>0</v>
      </c>
      <c r="X530">
        <v>0</v>
      </c>
      <c r="Y530">
        <v>1</v>
      </c>
      <c r="Z530">
        <v>1</v>
      </c>
      <c r="AA530">
        <v>0</v>
      </c>
      <c r="AB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1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</row>
    <row r="531" spans="1:55" ht="19" x14ac:dyDescent="0.25">
      <c r="A531" s="18" t="str">
        <f>LOOKUP(N531,Names!A:A,Names!B:B)</f>
        <v>Ridsdale, Miss. Lucy</v>
      </c>
      <c r="B531" s="5" t="str">
        <f>INDEX(U$4:V$4,MATCH(1,U531:V531,0))</f>
        <v>Female</v>
      </c>
      <c r="C531" s="5" t="str">
        <f>INDEX(W$4:BC$4,MATCH(1,W531:BC531,0))</f>
        <v>2nd</v>
      </c>
      <c r="D531" s="5" t="str">
        <f>INDEX(Z$4:AB$4,MATCH(1,Z531:AB531,0))</f>
        <v>Southhampton</v>
      </c>
      <c r="E531" s="16" t="str">
        <f>INDEX(AD$4:BC$4,MATCH(1,AD531:BC531,0))</f>
        <v>L</v>
      </c>
      <c r="F531" s="11">
        <f>1-G531</f>
        <v>0</v>
      </c>
      <c r="G531" s="14">
        <v>1</v>
      </c>
      <c r="H531">
        <v>1</v>
      </c>
      <c r="I531">
        <v>1</v>
      </c>
      <c r="J531">
        <f>IF($I531,IF($G531,1,0),0)</f>
        <v>1</v>
      </c>
      <c r="K531">
        <f>IF($I531,IF($G531=0,1,0),0)</f>
        <v>0</v>
      </c>
      <c r="L531">
        <f>IF($I531=0,IF($G531,1,0),0)</f>
        <v>0</v>
      </c>
      <c r="M531">
        <f>IF($I531=0,IF($G531=0,1,0),0)</f>
        <v>0</v>
      </c>
      <c r="N531" s="8">
        <v>526</v>
      </c>
      <c r="O531">
        <v>0.625</v>
      </c>
      <c r="P531" s="25">
        <v>0</v>
      </c>
      <c r="S531">
        <v>0</v>
      </c>
      <c r="T531">
        <v>2.0494999999999999E-2</v>
      </c>
      <c r="U531">
        <v>0</v>
      </c>
      <c r="V531">
        <v>1</v>
      </c>
      <c r="W531">
        <v>0</v>
      </c>
      <c r="X531">
        <v>1</v>
      </c>
      <c r="Y531">
        <v>0</v>
      </c>
      <c r="Z531">
        <v>0</v>
      </c>
      <c r="AA531">
        <v>1</v>
      </c>
      <c r="AB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1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</row>
    <row r="532" spans="1:55" ht="19" x14ac:dyDescent="0.25">
      <c r="A532" s="18" t="str">
        <f>LOOKUP(N532,Names!A:A,Names!B:B)</f>
        <v>Farthing, Mr. John</v>
      </c>
      <c r="B532" s="5" t="str">
        <f>INDEX(U$4:V$4,MATCH(1,U532:V532,0))</f>
        <v>Male</v>
      </c>
      <c r="C532" s="5" t="str">
        <f>INDEX(W$4:BC$4,MATCH(1,W532:BC532,0))</f>
        <v>1st</v>
      </c>
      <c r="D532" s="5" t="str">
        <f>INDEX(Z$4:AB$4,MATCH(1,Z532:AB532,0))</f>
        <v>Southhampton</v>
      </c>
      <c r="E532" s="16" t="str">
        <f>INDEX(AD$4:BC$4,MATCH(1,AD532:BC532,0))</f>
        <v>J</v>
      </c>
      <c r="F532" s="11">
        <f>1-G532</f>
        <v>1</v>
      </c>
      <c r="G532" s="14">
        <v>0</v>
      </c>
      <c r="H532">
        <v>0</v>
      </c>
      <c r="I532">
        <v>1</v>
      </c>
      <c r="J532">
        <f>IF($I532,IF($G532,1,0),0)</f>
        <v>0</v>
      </c>
      <c r="K532">
        <f>IF($I532,IF($G532=0,1,0),0)</f>
        <v>1</v>
      </c>
      <c r="L532">
        <f>IF($I532=0,IF($G532,1,0),0)</f>
        <v>0</v>
      </c>
      <c r="M532">
        <f>IF($I532=0,IF($G532=0,1,0),0)</f>
        <v>0</v>
      </c>
      <c r="N532" s="8">
        <v>527</v>
      </c>
      <c r="O532">
        <v>0</v>
      </c>
      <c r="P532" s="25">
        <v>0</v>
      </c>
      <c r="S532">
        <v>0</v>
      </c>
      <c r="T532">
        <v>0.43288399999999999</v>
      </c>
      <c r="U532">
        <v>1</v>
      </c>
      <c r="V532">
        <v>0</v>
      </c>
      <c r="W532">
        <v>1</v>
      </c>
      <c r="X532">
        <v>0</v>
      </c>
      <c r="Y532">
        <v>0</v>
      </c>
      <c r="Z532">
        <v>0</v>
      </c>
      <c r="AA532">
        <v>1</v>
      </c>
      <c r="AB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1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</row>
    <row r="533" spans="1:55" ht="19" x14ac:dyDescent="0.25">
      <c r="A533" s="18" t="str">
        <f>LOOKUP(N533,Names!A:A,Names!B:B)</f>
        <v>Salonen, Mr. Johan Werner</v>
      </c>
      <c r="B533" s="5" t="str">
        <f>INDEX(U$4:V$4,MATCH(1,U533:V533,0))</f>
        <v>Male</v>
      </c>
      <c r="C533" s="5" t="str">
        <f>INDEX(W$4:BC$4,MATCH(1,W533:BC533,0))</f>
        <v>3rd</v>
      </c>
      <c r="D533" s="5" t="str">
        <f>INDEX(Z$4:AB$4,MATCH(1,Z533:AB533,0))</f>
        <v>Southhampton</v>
      </c>
      <c r="E533" s="16" t="str">
        <f>INDEX(AD$4:BC$4,MATCH(1,AD533:BC533,0))</f>
        <v>J</v>
      </c>
      <c r="F533" s="11">
        <f>1-G533</f>
        <v>1</v>
      </c>
      <c r="G533" s="14">
        <v>0</v>
      </c>
      <c r="H533">
        <v>0</v>
      </c>
      <c r="I533">
        <v>1</v>
      </c>
      <c r="J533">
        <f>IF($I533,IF($G533,1,0),0)</f>
        <v>0</v>
      </c>
      <c r="K533">
        <f>IF($I533,IF($G533=0,1,0),0)</f>
        <v>1</v>
      </c>
      <c r="L533">
        <f>IF($I533=0,IF($G533,1,0),0)</f>
        <v>0</v>
      </c>
      <c r="M533">
        <f>IF($I533=0,IF($G533=0,1,0),0)</f>
        <v>0</v>
      </c>
      <c r="N533" s="8">
        <v>528</v>
      </c>
      <c r="O533">
        <v>0.48749999999999999</v>
      </c>
      <c r="P533" s="25">
        <v>0</v>
      </c>
      <c r="S533">
        <v>0</v>
      </c>
      <c r="T533">
        <v>1.5469E-2</v>
      </c>
      <c r="U533">
        <v>1</v>
      </c>
      <c r="V533">
        <v>0</v>
      </c>
      <c r="W533">
        <v>0</v>
      </c>
      <c r="X533">
        <v>0</v>
      </c>
      <c r="Y533">
        <v>1</v>
      </c>
      <c r="Z533">
        <v>0</v>
      </c>
      <c r="AA533">
        <v>1</v>
      </c>
      <c r="AB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1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</row>
    <row r="534" spans="1:55" ht="19" x14ac:dyDescent="0.25">
      <c r="A534" s="18" t="str">
        <f>LOOKUP(N534,Names!A:A,Names!B:B)</f>
        <v>Hocking, Mr. Richard George</v>
      </c>
      <c r="B534" s="5" t="str">
        <f>INDEX(U$4:V$4,MATCH(1,U534:V534,0))</f>
        <v>Male</v>
      </c>
      <c r="C534" s="5" t="str">
        <f>INDEX(W$4:BC$4,MATCH(1,W534:BC534,0))</f>
        <v>2nd</v>
      </c>
      <c r="D534" s="5" t="str">
        <f>INDEX(Z$4:AB$4,MATCH(1,Z534:AB534,0))</f>
        <v>Southhampton</v>
      </c>
      <c r="E534" s="16" t="str">
        <f>INDEX(AD$4:BC$4,MATCH(1,AD534:BC534,0))</f>
        <v>R</v>
      </c>
      <c r="F534" s="11">
        <f>1-G534</f>
        <v>1</v>
      </c>
      <c r="G534" s="14">
        <v>0</v>
      </c>
      <c r="H534">
        <v>0</v>
      </c>
      <c r="I534">
        <v>1</v>
      </c>
      <c r="J534">
        <f>IF($I534,IF($G534,1,0),0)</f>
        <v>0</v>
      </c>
      <c r="K534">
        <f>IF($I534,IF($G534=0,1,0),0)</f>
        <v>1</v>
      </c>
      <c r="L534">
        <f>IF($I534=0,IF($G534,1,0),0)</f>
        <v>0</v>
      </c>
      <c r="M534">
        <f>IF($I534=0,IF($G534=0,1,0),0)</f>
        <v>0</v>
      </c>
      <c r="N534" s="8">
        <v>529</v>
      </c>
      <c r="O534">
        <v>0.28749999999999998</v>
      </c>
      <c r="P534" s="25">
        <v>0.25</v>
      </c>
      <c r="S534">
        <v>0.16666700000000001</v>
      </c>
      <c r="T534">
        <v>2.2447000000000002E-2</v>
      </c>
      <c r="U534">
        <v>1</v>
      </c>
      <c r="V534">
        <v>0</v>
      </c>
      <c r="W534">
        <v>0</v>
      </c>
      <c r="X534">
        <v>1</v>
      </c>
      <c r="Y534">
        <v>0</v>
      </c>
      <c r="Z534">
        <v>0</v>
      </c>
      <c r="AA534">
        <v>1</v>
      </c>
      <c r="AB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1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</row>
    <row r="535" spans="1:55" ht="19" x14ac:dyDescent="0.25">
      <c r="A535" s="18" t="str">
        <f>LOOKUP(N535,Names!A:A,Names!B:B)</f>
        <v>Quick, Miss. Phyllis May</v>
      </c>
      <c r="B535" s="5" t="str">
        <f>INDEX(U$4:V$4,MATCH(1,U535:V535,0))</f>
        <v>Female</v>
      </c>
      <c r="C535" s="5" t="str">
        <f>INDEX(W$4:BC$4,MATCH(1,W535:BC535,0))</f>
        <v>2nd</v>
      </c>
      <c r="D535" s="5" t="str">
        <f>INDEX(Z$4:AB$4,MATCH(1,Z535:AB535,0))</f>
        <v>Southhampton</v>
      </c>
      <c r="E535" s="16" t="str">
        <f>INDEX(AD$4:BC$4,MATCH(1,AD535:BC535,0))</f>
        <v>P</v>
      </c>
      <c r="F535" s="11">
        <f>1-G535</f>
        <v>0</v>
      </c>
      <c r="G535" s="14">
        <v>1</v>
      </c>
      <c r="H535">
        <v>1</v>
      </c>
      <c r="I535">
        <v>1</v>
      </c>
      <c r="J535">
        <f>IF($I535,IF($G535,1,0),0)</f>
        <v>1</v>
      </c>
      <c r="K535">
        <f>IF($I535,IF($G535=0,1,0),0)</f>
        <v>0</v>
      </c>
      <c r="L535">
        <f>IF($I535=0,IF($G535,1,0),0)</f>
        <v>0</v>
      </c>
      <c r="M535">
        <f>IF($I535=0,IF($G535=0,1,0),0)</f>
        <v>0</v>
      </c>
      <c r="N535" s="8">
        <v>530</v>
      </c>
      <c r="O535">
        <v>2.5000000000000001E-2</v>
      </c>
      <c r="P535" s="25">
        <v>0.125</v>
      </c>
      <c r="S535">
        <v>0.16666700000000001</v>
      </c>
      <c r="T535">
        <v>5.0749000000000002E-2</v>
      </c>
      <c r="U535">
        <v>0</v>
      </c>
      <c r="V535">
        <v>1</v>
      </c>
      <c r="W535">
        <v>0</v>
      </c>
      <c r="X535">
        <v>1</v>
      </c>
      <c r="Y535">
        <v>0</v>
      </c>
      <c r="Z535">
        <v>0</v>
      </c>
      <c r="AA535">
        <v>1</v>
      </c>
      <c r="AB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1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</row>
    <row r="536" spans="1:55" ht="19" x14ac:dyDescent="0.25">
      <c r="A536" s="18" t="str">
        <f>LOOKUP(N536,Names!A:A,Names!B:B)</f>
        <v>Toufik, Mr. Nakli</v>
      </c>
      <c r="B536" s="5" t="str">
        <f>INDEX(U$4:V$4,MATCH(1,U536:V536,0))</f>
        <v>Male</v>
      </c>
      <c r="C536" s="5" t="str">
        <f>INDEX(W$4:BC$4,MATCH(1,W536:BC536,0))</f>
        <v>3rd</v>
      </c>
      <c r="D536" s="5" t="str">
        <f>INDEX(Z$4:AB$4,MATCH(1,Z536:AB536,0))</f>
        <v>Cherbourg</v>
      </c>
      <c r="E536" s="16" t="str">
        <f>INDEX(AD$4:BC$4,MATCH(1,AD536:BC536,0))</f>
        <v>N</v>
      </c>
      <c r="F536" s="11">
        <f>1-G536</f>
        <v>1</v>
      </c>
      <c r="G536" s="14">
        <v>0</v>
      </c>
      <c r="H536">
        <v>0</v>
      </c>
      <c r="I536">
        <v>1</v>
      </c>
      <c r="J536">
        <f>IF($I536,IF($G536,1,0),0)</f>
        <v>0</v>
      </c>
      <c r="K536">
        <f>IF($I536,IF($G536=0,1,0),0)</f>
        <v>1</v>
      </c>
      <c r="L536">
        <f>IF($I536=0,IF($G536,1,0),0)</f>
        <v>0</v>
      </c>
      <c r="M536">
        <f>IF($I536=0,IF($G536=0,1,0),0)</f>
        <v>0</v>
      </c>
      <c r="N536" s="8">
        <v>531</v>
      </c>
      <c r="O536">
        <v>0</v>
      </c>
      <c r="P536" s="25">
        <v>0</v>
      </c>
      <c r="S536">
        <v>0</v>
      </c>
      <c r="T536">
        <v>1.4109999999999999E-2</v>
      </c>
      <c r="U536">
        <v>1</v>
      </c>
      <c r="V536">
        <v>0</v>
      </c>
      <c r="W536">
        <v>0</v>
      </c>
      <c r="X536">
        <v>0</v>
      </c>
      <c r="Y536">
        <v>1</v>
      </c>
      <c r="Z536">
        <v>0</v>
      </c>
      <c r="AA536">
        <v>0</v>
      </c>
      <c r="AB536">
        <v>1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1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</row>
    <row r="537" spans="1:55" ht="19" x14ac:dyDescent="0.25">
      <c r="A537" s="18" t="str">
        <f>LOOKUP(N537,Names!A:A,Names!B:B)</f>
        <v>Elias, Mr. Joseph Jr</v>
      </c>
      <c r="B537" s="5" t="str">
        <f>INDEX(U$4:V$4,MATCH(1,U537:V537,0))</f>
        <v>Male</v>
      </c>
      <c r="C537" s="5" t="str">
        <f>INDEX(W$4:BC$4,MATCH(1,W537:BC537,0))</f>
        <v>3rd</v>
      </c>
      <c r="D537" s="5" t="str">
        <f>INDEX(Z$4:AB$4,MATCH(1,Z537:AB537,0))</f>
        <v>Cherbourg</v>
      </c>
      <c r="E537" s="16" t="str">
        <f>INDEX(AD$4:BC$4,MATCH(1,AD537:BC537,0))</f>
        <v>J</v>
      </c>
      <c r="F537" s="11">
        <f>1-G537</f>
        <v>1</v>
      </c>
      <c r="G537" s="14">
        <v>0</v>
      </c>
      <c r="H537">
        <v>0</v>
      </c>
      <c r="I537">
        <v>1</v>
      </c>
      <c r="J537">
        <f>IF($I537,IF($G537,1,0),0)</f>
        <v>0</v>
      </c>
      <c r="K537">
        <f>IF($I537,IF($G537=0,1,0),0)</f>
        <v>1</v>
      </c>
      <c r="L537">
        <f>IF($I537=0,IF($G537,1,0),0)</f>
        <v>0</v>
      </c>
      <c r="M537">
        <f>IF($I537=0,IF($G537=0,1,0),0)</f>
        <v>0</v>
      </c>
      <c r="N537" s="8">
        <v>532</v>
      </c>
      <c r="O537">
        <v>0.21249999999999999</v>
      </c>
      <c r="P537" s="25">
        <v>0.125</v>
      </c>
      <c r="S537">
        <v>0.16666700000000001</v>
      </c>
      <c r="T537">
        <v>1.4109999999999999E-2</v>
      </c>
      <c r="U537">
        <v>1</v>
      </c>
      <c r="V537">
        <v>0</v>
      </c>
      <c r="W537">
        <v>0</v>
      </c>
      <c r="X537">
        <v>0</v>
      </c>
      <c r="Y537">
        <v>1</v>
      </c>
      <c r="Z537">
        <v>0</v>
      </c>
      <c r="AA537">
        <v>0</v>
      </c>
      <c r="AB537">
        <v>1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1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</row>
    <row r="538" spans="1:55" ht="19" x14ac:dyDescent="0.25">
      <c r="A538" s="18" t="str">
        <f>LOOKUP(N538,Names!A:A,Names!B:B)</f>
        <v>Peter, Mrs. Catherine (Catherine Rizk)</v>
      </c>
      <c r="B538" s="5" t="str">
        <f>INDEX(U$4:V$4,MATCH(1,U538:V538,0))</f>
        <v>Female</v>
      </c>
      <c r="C538" s="5" t="str">
        <f>INDEX(W$4:BC$4,MATCH(1,W538:BC538,0))</f>
        <v>3rd</v>
      </c>
      <c r="D538" s="5" t="str">
        <f>INDEX(Z$4:AB$4,MATCH(1,Z538:AB538,0))</f>
        <v>Cherbourg</v>
      </c>
      <c r="E538" s="16" t="str">
        <f>INDEX(AD$4:BC$4,MATCH(1,AD538:BC538,0))</f>
        <v>C</v>
      </c>
      <c r="F538" s="11">
        <f>1-G538</f>
        <v>0</v>
      </c>
      <c r="G538" s="14">
        <v>1</v>
      </c>
      <c r="H538">
        <v>1</v>
      </c>
      <c r="I538">
        <v>1</v>
      </c>
      <c r="J538">
        <f>IF($I538,IF($G538,1,0),0)</f>
        <v>1</v>
      </c>
      <c r="K538">
        <f>IF($I538,IF($G538=0,1,0),0)</f>
        <v>0</v>
      </c>
      <c r="L538">
        <f>IF($I538=0,IF($G538,1,0),0)</f>
        <v>0</v>
      </c>
      <c r="M538">
        <f>IF($I538=0,IF($G538=0,1,0),0)</f>
        <v>0</v>
      </c>
      <c r="N538" s="8">
        <v>533</v>
      </c>
      <c r="O538">
        <v>0</v>
      </c>
      <c r="P538" s="25">
        <v>0</v>
      </c>
      <c r="S538">
        <v>0.33333299999999999</v>
      </c>
      <c r="T538">
        <v>4.3639999999999998E-2</v>
      </c>
      <c r="U538">
        <v>0</v>
      </c>
      <c r="V538">
        <v>1</v>
      </c>
      <c r="W538">
        <v>0</v>
      </c>
      <c r="X538">
        <v>0</v>
      </c>
      <c r="Y538">
        <v>1</v>
      </c>
      <c r="Z538">
        <v>0</v>
      </c>
      <c r="AA538">
        <v>0</v>
      </c>
      <c r="AB538">
        <v>1</v>
      </c>
      <c r="AD538">
        <v>0</v>
      </c>
      <c r="AE538">
        <v>0</v>
      </c>
      <c r="AF538">
        <v>1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</row>
    <row r="539" spans="1:55" ht="19" x14ac:dyDescent="0.25">
      <c r="A539" s="18" t="str">
        <f>LOOKUP(N539,Names!A:A,Names!B:B)</f>
        <v>Cacic, Miss. Marija</v>
      </c>
      <c r="B539" s="5" t="str">
        <f>INDEX(U$4:V$4,MATCH(1,U539:V539,0))</f>
        <v>Female</v>
      </c>
      <c r="C539" s="5" t="str">
        <f>INDEX(W$4:BC$4,MATCH(1,W539:BC539,0))</f>
        <v>3rd</v>
      </c>
      <c r="D539" s="5" t="str">
        <f>INDEX(Z$4:AB$4,MATCH(1,Z539:AB539,0))</f>
        <v>Southhampton</v>
      </c>
      <c r="E539" s="16" t="str">
        <f>INDEX(AD$4:BC$4,MATCH(1,AD539:BC539,0))</f>
        <v>M</v>
      </c>
      <c r="F539" s="11">
        <f>1-G539</f>
        <v>1</v>
      </c>
      <c r="G539" s="14">
        <v>0</v>
      </c>
      <c r="H539">
        <v>0</v>
      </c>
      <c r="I539">
        <v>1</v>
      </c>
      <c r="J539">
        <f>IF($I539,IF($G539,1,0),0)</f>
        <v>0</v>
      </c>
      <c r="K539">
        <f>IF($I539,IF($G539=0,1,0),0)</f>
        <v>1</v>
      </c>
      <c r="L539">
        <f>IF($I539=0,IF($G539,1,0),0)</f>
        <v>0</v>
      </c>
      <c r="M539">
        <f>IF($I539=0,IF($G539=0,1,0),0)</f>
        <v>0</v>
      </c>
      <c r="N539" s="8">
        <v>534</v>
      </c>
      <c r="O539">
        <v>0.375</v>
      </c>
      <c r="P539" s="25">
        <v>0</v>
      </c>
      <c r="S539">
        <v>0</v>
      </c>
      <c r="T539">
        <v>1.6907999999999999E-2</v>
      </c>
      <c r="U539">
        <v>0</v>
      </c>
      <c r="V539">
        <v>1</v>
      </c>
      <c r="W539">
        <v>0</v>
      </c>
      <c r="X539">
        <v>0</v>
      </c>
      <c r="Y539">
        <v>1</v>
      </c>
      <c r="Z539">
        <v>0</v>
      </c>
      <c r="AA539">
        <v>1</v>
      </c>
      <c r="AB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1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</row>
    <row r="540" spans="1:55" ht="19" x14ac:dyDescent="0.25">
      <c r="A540" s="18" t="str">
        <f>LOOKUP(N540,Names!A:A,Names!B:B)</f>
        <v>Hart, Miss. Eva Miriam</v>
      </c>
      <c r="B540" s="5" t="str">
        <f>INDEX(U$4:V$4,MATCH(1,U540:V540,0))</f>
        <v>Female</v>
      </c>
      <c r="C540" s="5" t="str">
        <f>INDEX(W$4:BC$4,MATCH(1,W540:BC540,0))</f>
        <v>2nd</v>
      </c>
      <c r="D540" s="5" t="str">
        <f>INDEX(Z$4:AB$4,MATCH(1,Z540:AB540,0))</f>
        <v>Southhampton</v>
      </c>
      <c r="E540" s="16" t="str">
        <f>INDEX(AD$4:BC$4,MATCH(1,AD540:BC540,0))</f>
        <v>E</v>
      </c>
      <c r="F540" s="11">
        <f>1-G540</f>
        <v>0</v>
      </c>
      <c r="G540" s="14">
        <v>1</v>
      </c>
      <c r="H540">
        <v>1</v>
      </c>
      <c r="I540">
        <v>1</v>
      </c>
      <c r="J540">
        <f>IF($I540,IF($G540,1,0),0)</f>
        <v>1</v>
      </c>
      <c r="K540">
        <f>IF($I540,IF($G540=0,1,0),0)</f>
        <v>0</v>
      </c>
      <c r="L540">
        <f>IF($I540=0,IF($G540,1,0),0)</f>
        <v>0</v>
      </c>
      <c r="M540">
        <f>IF($I540=0,IF($G540=0,1,0),0)</f>
        <v>0</v>
      </c>
      <c r="N540" s="8">
        <v>535</v>
      </c>
      <c r="O540">
        <v>8.7499999999999994E-2</v>
      </c>
      <c r="P540" s="25">
        <v>0</v>
      </c>
      <c r="S540">
        <v>0.33333299999999999</v>
      </c>
      <c r="T540">
        <v>5.1236999999999998E-2</v>
      </c>
      <c r="U540">
        <v>0</v>
      </c>
      <c r="V540">
        <v>1</v>
      </c>
      <c r="W540">
        <v>0</v>
      </c>
      <c r="X540">
        <v>1</v>
      </c>
      <c r="Y540">
        <v>0</v>
      </c>
      <c r="Z540">
        <v>0</v>
      </c>
      <c r="AA540">
        <v>1</v>
      </c>
      <c r="AB540">
        <v>0</v>
      </c>
      <c r="AD540">
        <v>0</v>
      </c>
      <c r="AE540">
        <v>0</v>
      </c>
      <c r="AF540">
        <v>0</v>
      </c>
      <c r="AG540">
        <v>0</v>
      </c>
      <c r="AH540">
        <v>1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</row>
    <row r="541" spans="1:55" ht="19" x14ac:dyDescent="0.25">
      <c r="A541" s="18" t="str">
        <f>LOOKUP(N541,Names!A:A,Names!B:B)</f>
        <v>Butt, Major. Archibald Willingham</v>
      </c>
      <c r="B541" s="5" t="str">
        <f>INDEX(U$4:V$4,MATCH(1,U541:V541,0))</f>
        <v>Male</v>
      </c>
      <c r="C541" s="5" t="str">
        <f>INDEX(W$4:BC$4,MATCH(1,W541:BC541,0))</f>
        <v>1st</v>
      </c>
      <c r="D541" s="5" t="str">
        <f>INDEX(Z$4:AB$4,MATCH(1,Z541:AB541,0))</f>
        <v>Southhampton</v>
      </c>
      <c r="E541" s="16" t="str">
        <f>INDEX(AD$4:BC$4,MATCH(1,AD541:BC541,0))</f>
        <v>A</v>
      </c>
      <c r="F541" s="11">
        <f>1-G541</f>
        <v>1</v>
      </c>
      <c r="G541" s="14">
        <v>0</v>
      </c>
      <c r="H541">
        <v>0</v>
      </c>
      <c r="I541">
        <v>1</v>
      </c>
      <c r="J541">
        <f>IF($I541,IF($G541,1,0),0)</f>
        <v>0</v>
      </c>
      <c r="K541">
        <f>IF($I541,IF($G541=0,1,0),0)</f>
        <v>1</v>
      </c>
      <c r="L541">
        <f>IF($I541=0,IF($G541,1,0),0)</f>
        <v>0</v>
      </c>
      <c r="M541">
        <f>IF($I541=0,IF($G541=0,1,0),0)</f>
        <v>0</v>
      </c>
      <c r="N541" s="8">
        <v>536</v>
      </c>
      <c r="O541">
        <v>0.5625</v>
      </c>
      <c r="P541" s="25">
        <v>0</v>
      </c>
      <c r="S541">
        <v>0</v>
      </c>
      <c r="T541">
        <v>5.1822E-2</v>
      </c>
      <c r="U541">
        <v>1</v>
      </c>
      <c r="V541">
        <v>0</v>
      </c>
      <c r="W541">
        <v>1</v>
      </c>
      <c r="X541">
        <v>0</v>
      </c>
      <c r="Y541">
        <v>0</v>
      </c>
      <c r="Z541">
        <v>0</v>
      </c>
      <c r="AA541">
        <v>1</v>
      </c>
      <c r="AB541">
        <v>0</v>
      </c>
      <c r="AD541">
        <v>1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</row>
    <row r="542" spans="1:55" ht="19" x14ac:dyDescent="0.25">
      <c r="A542" s="18" t="str">
        <f>LOOKUP(N542,Names!A:A,Names!B:B)</f>
        <v>LeRoy, Miss. Bertha</v>
      </c>
      <c r="B542" s="5" t="str">
        <f>INDEX(U$4:V$4,MATCH(1,U542:V542,0))</f>
        <v>Female</v>
      </c>
      <c r="C542" s="5" t="str">
        <f>INDEX(W$4:BC$4,MATCH(1,W542:BC542,0))</f>
        <v>1st</v>
      </c>
      <c r="D542" s="5" t="str">
        <f>INDEX(Z$4:AB$4,MATCH(1,Z542:AB542,0))</f>
        <v>Cherbourg</v>
      </c>
      <c r="E542" s="16" t="str">
        <f>INDEX(AD$4:BC$4,MATCH(1,AD542:BC542,0))</f>
        <v>B</v>
      </c>
      <c r="F542" s="11">
        <f>1-G542</f>
        <v>0</v>
      </c>
      <c r="G542" s="14">
        <v>1</v>
      </c>
      <c r="H542">
        <v>1</v>
      </c>
      <c r="I542">
        <v>1</v>
      </c>
      <c r="J542">
        <f>IF($I542,IF($G542,1,0),0)</f>
        <v>1</v>
      </c>
      <c r="K542">
        <f>IF($I542,IF($G542=0,1,0),0)</f>
        <v>0</v>
      </c>
      <c r="L542">
        <f>IF($I542=0,IF($G542,1,0),0)</f>
        <v>0</v>
      </c>
      <c r="M542">
        <f>IF($I542=0,IF($G542=0,1,0),0)</f>
        <v>0</v>
      </c>
      <c r="N542" s="8">
        <v>537</v>
      </c>
      <c r="O542">
        <v>0.375</v>
      </c>
      <c r="P542" s="25">
        <v>0</v>
      </c>
      <c r="S542">
        <v>0</v>
      </c>
      <c r="T542">
        <v>0.207728</v>
      </c>
      <c r="U542">
        <v>0</v>
      </c>
      <c r="V542">
        <v>1</v>
      </c>
      <c r="W542">
        <v>1</v>
      </c>
      <c r="X542">
        <v>0</v>
      </c>
      <c r="Y542">
        <v>0</v>
      </c>
      <c r="Z542">
        <v>0</v>
      </c>
      <c r="AA542">
        <v>0</v>
      </c>
      <c r="AB542">
        <v>1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</row>
    <row r="543" spans="1:55" ht="19" x14ac:dyDescent="0.25">
      <c r="A543" s="18" t="str">
        <f>LOOKUP(N543,Names!A:A,Names!B:B)</f>
        <v>Risien, Mr. Samuel Beard</v>
      </c>
      <c r="B543" s="5" t="str">
        <f>INDEX(U$4:V$4,MATCH(1,U543:V543,0))</f>
        <v>Male</v>
      </c>
      <c r="C543" s="5" t="str">
        <f>INDEX(W$4:BC$4,MATCH(1,W543:BC543,0))</f>
        <v>3rd</v>
      </c>
      <c r="D543" s="5" t="str">
        <f>INDEX(Z$4:AB$4,MATCH(1,Z543:AB543,0))</f>
        <v>Southhampton</v>
      </c>
      <c r="E543" s="16" t="str">
        <f>INDEX(AD$4:BC$4,MATCH(1,AD543:BC543,0))</f>
        <v>S</v>
      </c>
      <c r="F543" s="11">
        <f>1-G543</f>
        <v>1</v>
      </c>
      <c r="G543" s="14">
        <v>0</v>
      </c>
      <c r="H543">
        <v>0</v>
      </c>
      <c r="I543">
        <v>1</v>
      </c>
      <c r="J543">
        <f>IF($I543,IF($G543,1,0),0)</f>
        <v>0</v>
      </c>
      <c r="K543">
        <f>IF($I543,IF($G543=0,1,0),0)</f>
        <v>1</v>
      </c>
      <c r="L543">
        <f>IF($I543=0,IF($G543,1,0),0)</f>
        <v>0</v>
      </c>
      <c r="M543">
        <f>IF($I543=0,IF($G543=0,1,0),0)</f>
        <v>0</v>
      </c>
      <c r="N543" s="8">
        <v>538</v>
      </c>
      <c r="O543">
        <v>0</v>
      </c>
      <c r="P543" s="25">
        <v>0</v>
      </c>
      <c r="S543">
        <v>0</v>
      </c>
      <c r="T543">
        <v>2.8302000000000001E-2</v>
      </c>
      <c r="U543">
        <v>1</v>
      </c>
      <c r="V543">
        <v>0</v>
      </c>
      <c r="W543">
        <v>0</v>
      </c>
      <c r="X543">
        <v>0</v>
      </c>
      <c r="Y543">
        <v>1</v>
      </c>
      <c r="Z543">
        <v>0</v>
      </c>
      <c r="AA543">
        <v>1</v>
      </c>
      <c r="AB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1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</row>
    <row r="544" spans="1:55" ht="19" x14ac:dyDescent="0.25">
      <c r="A544" s="18" t="str">
        <f>LOOKUP(N544,Names!A:A,Names!B:B)</f>
        <v>Frolicher, Miss. Hedwig Margaritha</v>
      </c>
      <c r="B544" s="5" t="str">
        <f>INDEX(U$4:V$4,MATCH(1,U544:V544,0))</f>
        <v>Female</v>
      </c>
      <c r="C544" s="5" t="str">
        <f>INDEX(W$4:BC$4,MATCH(1,W544:BC544,0))</f>
        <v>1st</v>
      </c>
      <c r="D544" s="5" t="str">
        <f>INDEX(Z$4:AB$4,MATCH(1,Z544:AB544,0))</f>
        <v>Cherbourg</v>
      </c>
      <c r="E544" s="16" t="str">
        <f>INDEX(AD$4:BC$4,MATCH(1,AD544:BC544,0))</f>
        <v>H</v>
      </c>
      <c r="F544" s="11">
        <f>1-G544</f>
        <v>0</v>
      </c>
      <c r="G544" s="14">
        <v>1</v>
      </c>
      <c r="H544">
        <v>1</v>
      </c>
      <c r="I544">
        <v>1</v>
      </c>
      <c r="J544">
        <f>IF($I544,IF($G544,1,0),0)</f>
        <v>1</v>
      </c>
      <c r="K544">
        <f>IF($I544,IF($G544=0,1,0),0)</f>
        <v>0</v>
      </c>
      <c r="L544">
        <f>IF($I544=0,IF($G544,1,0),0)</f>
        <v>0</v>
      </c>
      <c r="M544">
        <f>IF($I544=0,IF($G544=0,1,0),0)</f>
        <v>0</v>
      </c>
      <c r="N544" s="8">
        <v>539</v>
      </c>
      <c r="O544">
        <v>0.27500000000000002</v>
      </c>
      <c r="P544" s="25">
        <v>0</v>
      </c>
      <c r="S544">
        <v>0.33333299999999999</v>
      </c>
      <c r="T544">
        <v>9.6617999999999996E-2</v>
      </c>
      <c r="U544">
        <v>0</v>
      </c>
      <c r="V544">
        <v>1</v>
      </c>
      <c r="W544">
        <v>1</v>
      </c>
      <c r="X544">
        <v>0</v>
      </c>
      <c r="Y544">
        <v>0</v>
      </c>
      <c r="Z544">
        <v>0</v>
      </c>
      <c r="AA544">
        <v>0</v>
      </c>
      <c r="AB544">
        <v>1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1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</row>
    <row r="545" spans="1:55" ht="19" x14ac:dyDescent="0.25">
      <c r="A545" s="18" t="str">
        <f>LOOKUP(N545,Names!A:A,Names!B:B)</f>
        <v>Crosby, Miss. Harriet R</v>
      </c>
      <c r="B545" s="5" t="str">
        <f>INDEX(U$4:V$4,MATCH(1,U545:V545,0))</f>
        <v>Female</v>
      </c>
      <c r="C545" s="5" t="str">
        <f>INDEX(W$4:BC$4,MATCH(1,W545:BC545,0))</f>
        <v>1st</v>
      </c>
      <c r="D545" s="5" t="str">
        <f>INDEX(Z$4:AB$4,MATCH(1,Z545:AB545,0))</f>
        <v>Southhampton</v>
      </c>
      <c r="E545" s="16" t="str">
        <f>INDEX(AD$4:BC$4,MATCH(1,AD545:BC545,0))</f>
        <v>H</v>
      </c>
      <c r="F545" s="11">
        <f>1-G545</f>
        <v>0</v>
      </c>
      <c r="G545" s="14">
        <v>1</v>
      </c>
      <c r="H545">
        <v>1</v>
      </c>
      <c r="I545">
        <v>1</v>
      </c>
      <c r="J545">
        <f>IF($I545,IF($G545,1,0),0)</f>
        <v>1</v>
      </c>
      <c r="K545">
        <f>IF($I545,IF($G545=0,1,0),0)</f>
        <v>0</v>
      </c>
      <c r="L545">
        <f>IF($I545=0,IF($G545,1,0),0)</f>
        <v>0</v>
      </c>
      <c r="M545">
        <f>IF($I545=0,IF($G545=0,1,0),0)</f>
        <v>0</v>
      </c>
      <c r="N545" s="8">
        <v>540</v>
      </c>
      <c r="O545">
        <v>0.45</v>
      </c>
      <c r="P545" s="25">
        <v>0</v>
      </c>
      <c r="S545">
        <v>0.33333299999999999</v>
      </c>
      <c r="T545">
        <v>0.13858300000000001</v>
      </c>
      <c r="U545">
        <v>0</v>
      </c>
      <c r="V545">
        <v>1</v>
      </c>
      <c r="W545">
        <v>1</v>
      </c>
      <c r="X545">
        <v>0</v>
      </c>
      <c r="Y545">
        <v>0</v>
      </c>
      <c r="Z545">
        <v>0</v>
      </c>
      <c r="AA545">
        <v>1</v>
      </c>
      <c r="AB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1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</row>
    <row r="546" spans="1:55" ht="19" x14ac:dyDescent="0.25">
      <c r="A546" s="18" t="str">
        <f>LOOKUP(N546,Names!A:A,Names!B:B)</f>
        <v>Andersson, Miss. Ingeborg Constanzia</v>
      </c>
      <c r="B546" s="5" t="str">
        <f>INDEX(U$4:V$4,MATCH(1,U546:V546,0))</f>
        <v>Female</v>
      </c>
      <c r="C546" s="5" t="str">
        <f>INDEX(W$4:BC$4,MATCH(1,W546:BC546,0))</f>
        <v>3rd</v>
      </c>
      <c r="D546" s="5" t="str">
        <f>INDEX(Z$4:AB$4,MATCH(1,Z546:AB546,0))</f>
        <v>Southhampton</v>
      </c>
      <c r="E546" s="16" t="str">
        <f>INDEX(AD$4:BC$4,MATCH(1,AD546:BC546,0))</f>
        <v>I</v>
      </c>
      <c r="F546" s="11">
        <f>1-G546</f>
        <v>1</v>
      </c>
      <c r="G546" s="14">
        <v>0</v>
      </c>
      <c r="H546">
        <v>0</v>
      </c>
      <c r="I546">
        <v>1</v>
      </c>
      <c r="J546">
        <f>IF($I546,IF($G546,1,0),0)</f>
        <v>0</v>
      </c>
      <c r="K546">
        <f>IF($I546,IF($G546=0,1,0),0)</f>
        <v>1</v>
      </c>
      <c r="L546">
        <f>IF($I546=0,IF($G546,1,0),0)</f>
        <v>0</v>
      </c>
      <c r="M546">
        <f>IF($I546=0,IF($G546=0,1,0),0)</f>
        <v>0</v>
      </c>
      <c r="N546" s="8">
        <v>541</v>
      </c>
      <c r="O546">
        <v>0.1125</v>
      </c>
      <c r="P546" s="25">
        <v>0.5</v>
      </c>
      <c r="S546">
        <v>0.33333299999999999</v>
      </c>
      <c r="T546">
        <v>6.1045000000000002E-2</v>
      </c>
      <c r="U546">
        <v>0</v>
      </c>
      <c r="V546">
        <v>1</v>
      </c>
      <c r="W546">
        <v>0</v>
      </c>
      <c r="X546">
        <v>0</v>
      </c>
      <c r="Y546">
        <v>1</v>
      </c>
      <c r="Z546">
        <v>0</v>
      </c>
      <c r="AA546">
        <v>1</v>
      </c>
      <c r="AB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1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</row>
    <row r="547" spans="1:55" ht="19" x14ac:dyDescent="0.25">
      <c r="A547" s="18" t="str">
        <f>LOOKUP(N547,Names!A:A,Names!B:B)</f>
        <v>Andersson, Miss. Sigrid Elisabeth</v>
      </c>
      <c r="B547" s="5" t="str">
        <f>INDEX(U$4:V$4,MATCH(1,U547:V547,0))</f>
        <v>Female</v>
      </c>
      <c r="C547" s="5" t="str">
        <f>INDEX(W$4:BC$4,MATCH(1,W547:BC547,0))</f>
        <v>3rd</v>
      </c>
      <c r="D547" s="5" t="str">
        <f>INDEX(Z$4:AB$4,MATCH(1,Z547:AB547,0))</f>
        <v>Southhampton</v>
      </c>
      <c r="E547" s="16" t="str">
        <f>INDEX(AD$4:BC$4,MATCH(1,AD547:BC547,0))</f>
        <v>S</v>
      </c>
      <c r="F547" s="11">
        <f>1-G547</f>
        <v>1</v>
      </c>
      <c r="G547" s="14">
        <v>0</v>
      </c>
      <c r="H547">
        <v>0</v>
      </c>
      <c r="I547">
        <v>1</v>
      </c>
      <c r="J547">
        <f>IF($I547,IF($G547,1,0),0)</f>
        <v>0</v>
      </c>
      <c r="K547">
        <f>IF($I547,IF($G547=0,1,0),0)</f>
        <v>1</v>
      </c>
      <c r="L547">
        <f>IF($I547=0,IF($G547,1,0),0)</f>
        <v>0</v>
      </c>
      <c r="M547">
        <f>IF($I547=0,IF($G547=0,1,0),0)</f>
        <v>0</v>
      </c>
      <c r="N547" s="8">
        <v>542</v>
      </c>
      <c r="O547">
        <v>0.13750000000000001</v>
      </c>
      <c r="P547" s="25">
        <v>0.5</v>
      </c>
      <c r="S547">
        <v>0.33333299999999999</v>
      </c>
      <c r="T547">
        <v>6.1045000000000002E-2</v>
      </c>
      <c r="U547">
        <v>0</v>
      </c>
      <c r="V547">
        <v>1</v>
      </c>
      <c r="W547">
        <v>0</v>
      </c>
      <c r="X547">
        <v>0</v>
      </c>
      <c r="Y547">
        <v>1</v>
      </c>
      <c r="Z547">
        <v>0</v>
      </c>
      <c r="AA547">
        <v>1</v>
      </c>
      <c r="AB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1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</row>
    <row r="548" spans="1:55" ht="19" x14ac:dyDescent="0.25">
      <c r="A548" s="18" t="str">
        <f>LOOKUP(N548,Names!A:A,Names!B:B)</f>
        <v>Beane, Mr. Edward</v>
      </c>
      <c r="B548" s="5" t="str">
        <f>INDEX(U$4:V$4,MATCH(1,U548:V548,0))</f>
        <v>Male</v>
      </c>
      <c r="C548" s="5" t="str">
        <f>INDEX(W$4:BC$4,MATCH(1,W548:BC548,0))</f>
        <v>2nd</v>
      </c>
      <c r="D548" s="5" t="str">
        <f>INDEX(Z$4:AB$4,MATCH(1,Z548:AB548,0))</f>
        <v>Southhampton</v>
      </c>
      <c r="E548" s="16" t="str">
        <f>INDEX(AD$4:BC$4,MATCH(1,AD548:BC548,0))</f>
        <v>E</v>
      </c>
      <c r="F548" s="11">
        <f>1-G548</f>
        <v>0</v>
      </c>
      <c r="G548" s="14">
        <v>1</v>
      </c>
      <c r="H548">
        <v>0</v>
      </c>
      <c r="I548">
        <v>0</v>
      </c>
      <c r="J548">
        <f>IF($I548,IF($G548,1,0),0)</f>
        <v>0</v>
      </c>
      <c r="K548">
        <f>IF($I548,IF($G548=0,1,0),0)</f>
        <v>0</v>
      </c>
      <c r="L548">
        <f>IF($I548=0,IF($G548,1,0),0)</f>
        <v>1</v>
      </c>
      <c r="M548">
        <f>IF($I548=0,IF($G548=0,1,0),0)</f>
        <v>0</v>
      </c>
      <c r="N548" s="8">
        <v>543</v>
      </c>
      <c r="O548">
        <v>0.4</v>
      </c>
      <c r="P548" s="25">
        <v>0.125</v>
      </c>
      <c r="S548">
        <v>0</v>
      </c>
      <c r="T548">
        <v>5.0749000000000002E-2</v>
      </c>
      <c r="U548">
        <v>1</v>
      </c>
      <c r="V548">
        <v>0</v>
      </c>
      <c r="W548">
        <v>0</v>
      </c>
      <c r="X548">
        <v>1</v>
      </c>
      <c r="Y548">
        <v>0</v>
      </c>
      <c r="Z548">
        <v>0</v>
      </c>
      <c r="AA548">
        <v>1</v>
      </c>
      <c r="AB548">
        <v>0</v>
      </c>
      <c r="AD548">
        <v>0</v>
      </c>
      <c r="AE548">
        <v>0</v>
      </c>
      <c r="AF548">
        <v>0</v>
      </c>
      <c r="AG548">
        <v>0</v>
      </c>
      <c r="AH548">
        <v>1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</row>
    <row r="549" spans="1:55" ht="19" x14ac:dyDescent="0.25">
      <c r="A549" s="18" t="str">
        <f>LOOKUP(N549,Names!A:A,Names!B:B)</f>
        <v>Douglas, Mr. Walter Donald</v>
      </c>
      <c r="B549" s="5" t="str">
        <f>INDEX(U$4:V$4,MATCH(1,U549:V549,0))</f>
        <v>Male</v>
      </c>
      <c r="C549" s="5" t="str">
        <f>INDEX(W$4:BC$4,MATCH(1,W549:BC549,0))</f>
        <v>1st</v>
      </c>
      <c r="D549" s="5" t="str">
        <f>INDEX(Z$4:AB$4,MATCH(1,Z549:AB549,0))</f>
        <v>Cherbourg</v>
      </c>
      <c r="E549" s="16" t="str">
        <f>INDEX(AD$4:BC$4,MATCH(1,AD549:BC549,0))</f>
        <v>W</v>
      </c>
      <c r="F549" s="11">
        <f>1-G549</f>
        <v>1</v>
      </c>
      <c r="G549" s="14">
        <v>0</v>
      </c>
      <c r="H549">
        <v>0</v>
      </c>
      <c r="I549">
        <v>1</v>
      </c>
      <c r="J549">
        <f>IF($I549,IF($G549,1,0),0)</f>
        <v>0</v>
      </c>
      <c r="K549">
        <f>IF($I549,IF($G549=0,1,0),0)</f>
        <v>1</v>
      </c>
      <c r="L549">
        <f>IF($I549=0,IF($G549,1,0),0)</f>
        <v>0</v>
      </c>
      <c r="M549">
        <f>IF($I549=0,IF($G549=0,1,0),0)</f>
        <v>0</v>
      </c>
      <c r="N549" s="8">
        <v>544</v>
      </c>
      <c r="O549">
        <v>0.625</v>
      </c>
      <c r="P549" s="25">
        <v>0.125</v>
      </c>
      <c r="S549">
        <v>0</v>
      </c>
      <c r="T549">
        <v>0.207728</v>
      </c>
      <c r="U549">
        <v>1</v>
      </c>
      <c r="V549">
        <v>0</v>
      </c>
      <c r="W549">
        <v>1</v>
      </c>
      <c r="X549">
        <v>0</v>
      </c>
      <c r="Y549">
        <v>0</v>
      </c>
      <c r="Z549">
        <v>0</v>
      </c>
      <c r="AA549">
        <v>0</v>
      </c>
      <c r="AB549">
        <v>1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1</v>
      </c>
      <c r="BA549">
        <v>0</v>
      </c>
      <c r="BB549">
        <v>0</v>
      </c>
      <c r="BC549">
        <v>0</v>
      </c>
    </row>
    <row r="550" spans="1:55" ht="19" x14ac:dyDescent="0.25">
      <c r="A550" s="18" t="str">
        <f>LOOKUP(N550,Names!A:A,Names!B:B)</f>
        <v>Nicholson, Mr. Arthur Ernest</v>
      </c>
      <c r="B550" s="5" t="str">
        <f>INDEX(U$4:V$4,MATCH(1,U550:V550,0))</f>
        <v>Male</v>
      </c>
      <c r="C550" s="5" t="str">
        <f>INDEX(W$4:BC$4,MATCH(1,W550:BC550,0))</f>
        <v>1st</v>
      </c>
      <c r="D550" s="5" t="str">
        <f>INDEX(Z$4:AB$4,MATCH(1,Z550:AB550,0))</f>
        <v>Southhampton</v>
      </c>
      <c r="E550" s="16" t="str">
        <f>INDEX(AD$4:BC$4,MATCH(1,AD550:BC550,0))</f>
        <v>A</v>
      </c>
      <c r="F550" s="11">
        <f>1-G550</f>
        <v>1</v>
      </c>
      <c r="G550" s="14">
        <v>0</v>
      </c>
      <c r="H550">
        <v>0</v>
      </c>
      <c r="I550">
        <v>1</v>
      </c>
      <c r="J550">
        <f>IF($I550,IF($G550,1,0),0)</f>
        <v>0</v>
      </c>
      <c r="K550">
        <f>IF($I550,IF($G550=0,1,0),0)</f>
        <v>1</v>
      </c>
      <c r="L550">
        <f>IF($I550=0,IF($G550,1,0),0)</f>
        <v>0</v>
      </c>
      <c r="M550">
        <f>IF($I550=0,IF($G550=0,1,0),0)</f>
        <v>0</v>
      </c>
      <c r="N550" s="8">
        <v>545</v>
      </c>
      <c r="O550">
        <v>0.8</v>
      </c>
      <c r="P550" s="25">
        <v>0</v>
      </c>
      <c r="S550">
        <v>0</v>
      </c>
      <c r="T550">
        <v>5.0749000000000002E-2</v>
      </c>
      <c r="U550">
        <v>1</v>
      </c>
      <c r="V550">
        <v>0</v>
      </c>
      <c r="W550">
        <v>1</v>
      </c>
      <c r="X550">
        <v>0</v>
      </c>
      <c r="Y550">
        <v>0</v>
      </c>
      <c r="Z550">
        <v>0</v>
      </c>
      <c r="AA550">
        <v>1</v>
      </c>
      <c r="AB550">
        <v>0</v>
      </c>
      <c r="AD550">
        <v>1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</row>
    <row r="551" spans="1:55" ht="19" x14ac:dyDescent="0.25">
      <c r="A551" s="18" t="str">
        <f>LOOKUP(N551,Names!A:A,Names!B:B)</f>
        <v>Beane, Mrs. Edward (Ethel Clarke)</v>
      </c>
      <c r="B551" s="5" t="str">
        <f>INDEX(U$4:V$4,MATCH(1,U551:V551,0))</f>
        <v>Female</v>
      </c>
      <c r="C551" s="5" t="str">
        <f>INDEX(W$4:BC$4,MATCH(1,W551:BC551,0))</f>
        <v>2nd</v>
      </c>
      <c r="D551" s="5" t="str">
        <f>INDEX(Z$4:AB$4,MATCH(1,Z551:AB551,0))</f>
        <v>Southhampton</v>
      </c>
      <c r="E551" s="16" t="str">
        <f>INDEX(AD$4:BC$4,MATCH(1,AD551:BC551,0))</f>
        <v>E</v>
      </c>
      <c r="F551" s="11">
        <f>1-G551</f>
        <v>0</v>
      </c>
      <c r="G551" s="14">
        <v>1</v>
      </c>
      <c r="H551">
        <v>1</v>
      </c>
      <c r="I551">
        <v>1</v>
      </c>
      <c r="J551">
        <f>IF($I551,IF($G551,1,0),0)</f>
        <v>1</v>
      </c>
      <c r="K551">
        <f>IF($I551,IF($G551=0,1,0),0)</f>
        <v>0</v>
      </c>
      <c r="L551">
        <f>IF($I551=0,IF($G551,1,0),0)</f>
        <v>0</v>
      </c>
      <c r="M551">
        <f>IF($I551=0,IF($G551=0,1,0),0)</f>
        <v>0</v>
      </c>
      <c r="N551" s="8">
        <v>546</v>
      </c>
      <c r="O551">
        <v>0.23749999999999999</v>
      </c>
      <c r="P551" s="25">
        <v>0.125</v>
      </c>
      <c r="S551">
        <v>0</v>
      </c>
      <c r="T551">
        <v>5.0749000000000002E-2</v>
      </c>
      <c r="U551">
        <v>0</v>
      </c>
      <c r="V551">
        <v>1</v>
      </c>
      <c r="W551">
        <v>0</v>
      </c>
      <c r="X551">
        <v>1</v>
      </c>
      <c r="Y551">
        <v>0</v>
      </c>
      <c r="Z551">
        <v>0</v>
      </c>
      <c r="AA551">
        <v>1</v>
      </c>
      <c r="AB551">
        <v>0</v>
      </c>
      <c r="AD551">
        <v>0</v>
      </c>
      <c r="AE551">
        <v>0</v>
      </c>
      <c r="AF551">
        <v>0</v>
      </c>
      <c r="AG551">
        <v>0</v>
      </c>
      <c r="AH551">
        <v>1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</row>
    <row r="552" spans="1:55" ht="19" x14ac:dyDescent="0.25">
      <c r="A552" s="18" t="str">
        <f>LOOKUP(N552,Names!A:A,Names!B:B)</f>
        <v>Padro y Manent, Mr. Julian</v>
      </c>
      <c r="B552" s="5" t="str">
        <f>INDEX(U$4:V$4,MATCH(1,U552:V552,0))</f>
        <v>Male</v>
      </c>
      <c r="C552" s="5" t="str">
        <f>INDEX(W$4:BC$4,MATCH(1,W552:BC552,0))</f>
        <v>2nd</v>
      </c>
      <c r="D552" s="5" t="str">
        <f>INDEX(Z$4:AB$4,MATCH(1,Z552:AB552,0))</f>
        <v>Cherbourg</v>
      </c>
      <c r="E552" s="16" t="str">
        <f>INDEX(AD$4:BC$4,MATCH(1,AD552:BC552,0))</f>
        <v>J</v>
      </c>
      <c r="F552" s="11">
        <f>1-G552</f>
        <v>0</v>
      </c>
      <c r="G552" s="14">
        <v>1</v>
      </c>
      <c r="H552">
        <v>0</v>
      </c>
      <c r="I552">
        <v>0</v>
      </c>
      <c r="J552">
        <f>IF($I552,IF($G552,1,0),0)</f>
        <v>0</v>
      </c>
      <c r="K552">
        <f>IF($I552,IF($G552=0,1,0),0)</f>
        <v>0</v>
      </c>
      <c r="L552">
        <f>IF($I552=0,IF($G552,1,0),0)</f>
        <v>1</v>
      </c>
      <c r="M552">
        <f>IF($I552=0,IF($G552=0,1,0),0)</f>
        <v>0</v>
      </c>
      <c r="N552" s="8">
        <v>547</v>
      </c>
      <c r="O552">
        <v>0</v>
      </c>
      <c r="P552" s="25">
        <v>0</v>
      </c>
      <c r="S552">
        <v>0</v>
      </c>
      <c r="T552">
        <v>2.7057999999999999E-2</v>
      </c>
      <c r="U552">
        <v>1</v>
      </c>
      <c r="V552">
        <v>0</v>
      </c>
      <c r="W552">
        <v>0</v>
      </c>
      <c r="X552">
        <v>1</v>
      </c>
      <c r="Y552">
        <v>0</v>
      </c>
      <c r="Z552">
        <v>0</v>
      </c>
      <c r="AA552">
        <v>0</v>
      </c>
      <c r="AB552">
        <v>1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1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</row>
    <row r="553" spans="1:55" ht="19" x14ac:dyDescent="0.25">
      <c r="A553" s="18" t="str">
        <f>LOOKUP(N553,Names!A:A,Names!B:B)</f>
        <v>Goldsmith, Mr. Frank John</v>
      </c>
      <c r="B553" s="5" t="str">
        <f>INDEX(U$4:V$4,MATCH(1,U553:V553,0))</f>
        <v>Male</v>
      </c>
      <c r="C553" s="5" t="str">
        <f>INDEX(W$4:BC$4,MATCH(1,W553:BC553,0))</f>
        <v>3rd</v>
      </c>
      <c r="D553" s="5" t="str">
        <f>INDEX(Z$4:AB$4,MATCH(1,Z553:AB553,0))</f>
        <v>Southhampton</v>
      </c>
      <c r="E553" s="16" t="str">
        <f>INDEX(AD$4:BC$4,MATCH(1,AD553:BC553,0))</f>
        <v>F</v>
      </c>
      <c r="F553" s="11">
        <f>1-G553</f>
        <v>1</v>
      </c>
      <c r="G553" s="14">
        <v>0</v>
      </c>
      <c r="H553">
        <v>0</v>
      </c>
      <c r="I553">
        <v>1</v>
      </c>
      <c r="J553">
        <f>IF($I553,IF($G553,1,0),0)</f>
        <v>0</v>
      </c>
      <c r="K553">
        <f>IF($I553,IF($G553=0,1,0),0)</f>
        <v>1</v>
      </c>
      <c r="L553">
        <f>IF($I553=0,IF($G553,1,0),0)</f>
        <v>0</v>
      </c>
      <c r="M553">
        <f>IF($I553=0,IF($G553=0,1,0),0)</f>
        <v>0</v>
      </c>
      <c r="N553" s="8">
        <v>548</v>
      </c>
      <c r="O553">
        <v>0.41249999999999998</v>
      </c>
      <c r="P553" s="25">
        <v>0.125</v>
      </c>
      <c r="S553">
        <v>0.16666700000000001</v>
      </c>
      <c r="T553">
        <v>4.0062E-2</v>
      </c>
      <c r="U553">
        <v>1</v>
      </c>
      <c r="V553">
        <v>0</v>
      </c>
      <c r="W553">
        <v>0</v>
      </c>
      <c r="X553">
        <v>0</v>
      </c>
      <c r="Y553">
        <v>1</v>
      </c>
      <c r="Z553">
        <v>0</v>
      </c>
      <c r="AA553">
        <v>1</v>
      </c>
      <c r="AB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1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</row>
    <row r="554" spans="1:55" ht="19" x14ac:dyDescent="0.25">
      <c r="A554" s="18" t="str">
        <f>LOOKUP(N554,Names!A:A,Names!B:B)</f>
        <v>Davies, Master. John Morgan Jr</v>
      </c>
      <c r="B554" s="5" t="str">
        <f>INDEX(U$4:V$4,MATCH(1,U554:V554,0))</f>
        <v>Male</v>
      </c>
      <c r="C554" s="5" t="str">
        <f>INDEX(W$4:BC$4,MATCH(1,W554:BC554,0))</f>
        <v>2nd</v>
      </c>
      <c r="D554" s="5" t="str">
        <f>INDEX(Z$4:AB$4,MATCH(1,Z554:AB554,0))</f>
        <v>Southhampton</v>
      </c>
      <c r="E554" s="16" t="str">
        <f>INDEX(AD$4:BC$4,MATCH(1,AD554:BC554,0))</f>
        <v>J</v>
      </c>
      <c r="F554" s="11">
        <f>1-G554</f>
        <v>0</v>
      </c>
      <c r="G554" s="14">
        <v>1</v>
      </c>
      <c r="H554">
        <v>0</v>
      </c>
      <c r="I554">
        <v>0</v>
      </c>
      <c r="J554">
        <f>IF($I554,IF($G554,1,0),0)</f>
        <v>0</v>
      </c>
      <c r="K554">
        <f>IF($I554,IF($G554=0,1,0),0)</f>
        <v>0</v>
      </c>
      <c r="L554">
        <f>IF($I554=0,IF($G554,1,0),0)</f>
        <v>1</v>
      </c>
      <c r="M554">
        <f>IF($I554=0,IF($G554=0,1,0),0)</f>
        <v>0</v>
      </c>
      <c r="N554" s="8">
        <v>549</v>
      </c>
      <c r="O554">
        <v>0.1</v>
      </c>
      <c r="P554" s="25">
        <v>0.125</v>
      </c>
      <c r="S554">
        <v>0.16666700000000001</v>
      </c>
      <c r="T554">
        <v>7.1731000000000003E-2</v>
      </c>
      <c r="U554">
        <v>1</v>
      </c>
      <c r="V554">
        <v>0</v>
      </c>
      <c r="W554">
        <v>0</v>
      </c>
      <c r="X554">
        <v>1</v>
      </c>
      <c r="Y554">
        <v>0</v>
      </c>
      <c r="Z554">
        <v>0</v>
      </c>
      <c r="AA554">
        <v>1</v>
      </c>
      <c r="AB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1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</row>
    <row r="555" spans="1:55" ht="19" x14ac:dyDescent="0.25">
      <c r="A555" s="18" t="str">
        <f>LOOKUP(N555,Names!A:A,Names!B:B)</f>
        <v>Thayer, Mr. John Borland Jr</v>
      </c>
      <c r="B555" s="5" t="str">
        <f>INDEX(U$4:V$4,MATCH(1,U555:V555,0))</f>
        <v>Male</v>
      </c>
      <c r="C555" s="5" t="str">
        <f>INDEX(W$4:BC$4,MATCH(1,W555:BC555,0))</f>
        <v>1st</v>
      </c>
      <c r="D555" s="5" t="str">
        <f>INDEX(Z$4:AB$4,MATCH(1,Z555:AB555,0))</f>
        <v>Cherbourg</v>
      </c>
      <c r="E555" s="16" t="str">
        <f>INDEX(AD$4:BC$4,MATCH(1,AD555:BC555,0))</f>
        <v>J</v>
      </c>
      <c r="F555" s="11">
        <f>1-G555</f>
        <v>0</v>
      </c>
      <c r="G555" s="14">
        <v>1</v>
      </c>
      <c r="H555">
        <v>0</v>
      </c>
      <c r="I555">
        <v>0</v>
      </c>
      <c r="J555">
        <f>IF($I555,IF($G555,1,0),0)</f>
        <v>0</v>
      </c>
      <c r="K555">
        <f>IF($I555,IF($G555=0,1,0),0)</f>
        <v>0</v>
      </c>
      <c r="L555">
        <f>IF($I555=0,IF($G555,1,0),0)</f>
        <v>1</v>
      </c>
      <c r="M555">
        <f>IF($I555=0,IF($G555=0,1,0),0)</f>
        <v>0</v>
      </c>
      <c r="N555" s="8">
        <v>550</v>
      </c>
      <c r="O555">
        <v>0.21249999999999999</v>
      </c>
      <c r="P555" s="25">
        <v>0</v>
      </c>
      <c r="S555">
        <v>0.33333299999999999</v>
      </c>
      <c r="T555">
        <v>0.21643000000000001</v>
      </c>
      <c r="U555">
        <v>1</v>
      </c>
      <c r="V555">
        <v>0</v>
      </c>
      <c r="W555">
        <v>1</v>
      </c>
      <c r="X555">
        <v>0</v>
      </c>
      <c r="Y555">
        <v>0</v>
      </c>
      <c r="Z555">
        <v>0</v>
      </c>
      <c r="AA555">
        <v>0</v>
      </c>
      <c r="AB555">
        <v>1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1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</row>
    <row r="556" spans="1:55" ht="19" x14ac:dyDescent="0.25">
      <c r="A556" s="18" t="str">
        <f>LOOKUP(N556,Names!A:A,Names!B:B)</f>
        <v>Sharp, Mr. Percival James R</v>
      </c>
      <c r="B556" s="5" t="str">
        <f>INDEX(U$4:V$4,MATCH(1,U556:V556,0))</f>
        <v>Male</v>
      </c>
      <c r="C556" s="5" t="str">
        <f>INDEX(W$4:BC$4,MATCH(1,W556:BC556,0))</f>
        <v>2nd</v>
      </c>
      <c r="D556" s="5" t="str">
        <f>INDEX(Z$4:AB$4,MATCH(1,Z556:AB556,0))</f>
        <v>Southhampton</v>
      </c>
      <c r="E556" s="16" t="str">
        <f>INDEX(AD$4:BC$4,MATCH(1,AD556:BC556,0))</f>
        <v>P</v>
      </c>
      <c r="F556" s="11">
        <f>1-G556</f>
        <v>1</v>
      </c>
      <c r="G556" s="14">
        <v>0</v>
      </c>
      <c r="H556">
        <v>0</v>
      </c>
      <c r="I556">
        <v>1</v>
      </c>
      <c r="J556">
        <f>IF($I556,IF($G556,1,0),0)</f>
        <v>0</v>
      </c>
      <c r="K556">
        <f>IF($I556,IF($G556=0,1,0),0)</f>
        <v>1</v>
      </c>
      <c r="L556">
        <f>IF($I556=0,IF($G556,1,0),0)</f>
        <v>0</v>
      </c>
      <c r="M556">
        <f>IF($I556=0,IF($G556=0,1,0),0)</f>
        <v>0</v>
      </c>
      <c r="N556" s="8">
        <v>551</v>
      </c>
      <c r="O556">
        <v>0.33750000000000002</v>
      </c>
      <c r="P556" s="25">
        <v>0</v>
      </c>
      <c r="S556">
        <v>0</v>
      </c>
      <c r="T556">
        <v>5.0749000000000002E-2</v>
      </c>
      <c r="U556">
        <v>1</v>
      </c>
      <c r="V556">
        <v>0</v>
      </c>
      <c r="W556">
        <v>0</v>
      </c>
      <c r="X556">
        <v>1</v>
      </c>
      <c r="Y556">
        <v>0</v>
      </c>
      <c r="Z556">
        <v>0</v>
      </c>
      <c r="AA556">
        <v>1</v>
      </c>
      <c r="AB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1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</row>
    <row r="557" spans="1:55" ht="19" x14ac:dyDescent="0.25">
      <c r="A557" s="18" t="str">
        <f>LOOKUP(N557,Names!A:A,Names!B:B)</f>
        <v>O'Brien, Mr. Timothy</v>
      </c>
      <c r="B557" s="5" t="str">
        <f>INDEX(U$4:V$4,MATCH(1,U557:V557,0))</f>
        <v>Male</v>
      </c>
      <c r="C557" s="5" t="str">
        <f>INDEX(W$4:BC$4,MATCH(1,W557:BC557,0))</f>
        <v>3rd</v>
      </c>
      <c r="D557" s="5" t="str">
        <f>INDEX(Z$4:AB$4,MATCH(1,Z557:AB557,0))</f>
        <v>Queenstown</v>
      </c>
      <c r="E557" s="16" t="str">
        <f>INDEX(AD$4:BC$4,MATCH(1,AD557:BC557,0))</f>
        <v>T</v>
      </c>
      <c r="F557" s="11">
        <f>1-G557</f>
        <v>1</v>
      </c>
      <c r="G557" s="14">
        <v>0</v>
      </c>
      <c r="H557">
        <v>0</v>
      </c>
      <c r="I557">
        <v>1</v>
      </c>
      <c r="J557">
        <f>IF($I557,IF($G557,1,0),0)</f>
        <v>0</v>
      </c>
      <c r="K557">
        <f>IF($I557,IF($G557=0,1,0),0)</f>
        <v>1</v>
      </c>
      <c r="L557">
        <f>IF($I557=0,IF($G557,1,0),0)</f>
        <v>0</v>
      </c>
      <c r="M557">
        <f>IF($I557=0,IF($G557=0,1,0),0)</f>
        <v>0</v>
      </c>
      <c r="N557" s="8">
        <v>552</v>
      </c>
      <c r="O557">
        <v>0</v>
      </c>
      <c r="P557" s="25">
        <v>0</v>
      </c>
      <c r="S557">
        <v>0</v>
      </c>
      <c r="T557">
        <v>1.5282E-2</v>
      </c>
      <c r="U557">
        <v>1</v>
      </c>
      <c r="V557">
        <v>0</v>
      </c>
      <c r="W557">
        <v>0</v>
      </c>
      <c r="X557">
        <v>0</v>
      </c>
      <c r="Y557">
        <v>1</v>
      </c>
      <c r="Z557">
        <v>1</v>
      </c>
      <c r="AA557">
        <v>0</v>
      </c>
      <c r="AB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1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</row>
    <row r="558" spans="1:55" ht="19" x14ac:dyDescent="0.25">
      <c r="A558" s="18" t="str">
        <f>LOOKUP(N558,Names!A:A,Names!B:B)</f>
        <v>Leeni, Mr. Fahim ("Philip Zenni")</v>
      </c>
      <c r="B558" s="5" t="str">
        <f>INDEX(U$4:V$4,MATCH(1,U558:V558,0))</f>
        <v>Male</v>
      </c>
      <c r="C558" s="5" t="str">
        <f>INDEX(W$4:BC$4,MATCH(1,W558:BC558,0))</f>
        <v>3rd</v>
      </c>
      <c r="D558" s="5" t="str">
        <f>INDEX(Z$4:AB$4,MATCH(1,Z558:AB558,0))</f>
        <v>Cherbourg</v>
      </c>
      <c r="E558" s="16" t="str">
        <f>INDEX(AD$4:BC$4,MATCH(1,AD558:BC558,0))</f>
        <v>F</v>
      </c>
      <c r="F558" s="11">
        <f>1-G558</f>
        <v>0</v>
      </c>
      <c r="G558" s="14">
        <v>1</v>
      </c>
      <c r="H558">
        <v>0</v>
      </c>
      <c r="I558">
        <v>0</v>
      </c>
      <c r="J558">
        <f>IF($I558,IF($G558,1,0),0)</f>
        <v>0</v>
      </c>
      <c r="K558">
        <f>IF($I558,IF($G558=0,1,0),0)</f>
        <v>0</v>
      </c>
      <c r="L558">
        <f>IF($I558=0,IF($G558,1,0),0)</f>
        <v>1</v>
      </c>
      <c r="M558">
        <f>IF($I558=0,IF($G558=0,1,0),0)</f>
        <v>0</v>
      </c>
      <c r="N558" s="8">
        <v>553</v>
      </c>
      <c r="O558">
        <v>0.27500000000000002</v>
      </c>
      <c r="P558" s="25">
        <v>0</v>
      </c>
      <c r="S558">
        <v>0</v>
      </c>
      <c r="T558">
        <v>1.4102E-2</v>
      </c>
      <c r="U558">
        <v>1</v>
      </c>
      <c r="V558">
        <v>0</v>
      </c>
      <c r="W558">
        <v>0</v>
      </c>
      <c r="X558">
        <v>0</v>
      </c>
      <c r="Y558">
        <v>1</v>
      </c>
      <c r="Z558">
        <v>0</v>
      </c>
      <c r="AA558">
        <v>0</v>
      </c>
      <c r="AB558">
        <v>1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1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</row>
    <row r="559" spans="1:55" ht="19" x14ac:dyDescent="0.25">
      <c r="A559" s="18" t="str">
        <f>LOOKUP(N559,Names!A:A,Names!B:B)</f>
        <v>Ohman, Miss. Velin</v>
      </c>
      <c r="B559" s="5" t="str">
        <f>INDEX(U$4:V$4,MATCH(1,U559:V559,0))</f>
        <v>Female</v>
      </c>
      <c r="C559" s="5" t="str">
        <f>INDEX(W$4:BC$4,MATCH(1,W559:BC559,0))</f>
        <v>3rd</v>
      </c>
      <c r="D559" s="5" t="str">
        <f>INDEX(Z$4:AB$4,MATCH(1,Z559:AB559,0))</f>
        <v>Southhampton</v>
      </c>
      <c r="E559" s="16" t="str">
        <f>INDEX(AD$4:BC$4,MATCH(1,AD559:BC559,0))</f>
        <v>V</v>
      </c>
      <c r="F559" s="11">
        <f>1-G559</f>
        <v>0</v>
      </c>
      <c r="G559" s="14">
        <v>1</v>
      </c>
      <c r="H559">
        <v>1</v>
      </c>
      <c r="I559">
        <v>1</v>
      </c>
      <c r="J559">
        <f>IF($I559,IF($G559,1,0),0)</f>
        <v>1</v>
      </c>
      <c r="K559">
        <f>IF($I559,IF($G559=0,1,0),0)</f>
        <v>0</v>
      </c>
      <c r="L559">
        <f>IF($I559=0,IF($G559,1,0),0)</f>
        <v>0</v>
      </c>
      <c r="M559">
        <f>IF($I559=0,IF($G559=0,1,0),0)</f>
        <v>0</v>
      </c>
      <c r="N559" s="8">
        <v>554</v>
      </c>
      <c r="O559">
        <v>0.27500000000000002</v>
      </c>
      <c r="P559" s="25">
        <v>0</v>
      </c>
      <c r="S559">
        <v>0</v>
      </c>
      <c r="T559">
        <v>1.5176E-2</v>
      </c>
      <c r="U559">
        <v>0</v>
      </c>
      <c r="V559">
        <v>1</v>
      </c>
      <c r="W559">
        <v>0</v>
      </c>
      <c r="X559">
        <v>0</v>
      </c>
      <c r="Y559">
        <v>1</v>
      </c>
      <c r="Z559">
        <v>0</v>
      </c>
      <c r="AA559">
        <v>1</v>
      </c>
      <c r="AB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1</v>
      </c>
      <c r="AZ559">
        <v>0</v>
      </c>
      <c r="BA559">
        <v>0</v>
      </c>
      <c r="BB559">
        <v>0</v>
      </c>
      <c r="BC559">
        <v>0</v>
      </c>
    </row>
    <row r="560" spans="1:55" ht="19" x14ac:dyDescent="0.25">
      <c r="A560" s="18" t="str">
        <f>LOOKUP(N560,Names!A:A,Names!B:B)</f>
        <v>Wright, Mr. George</v>
      </c>
      <c r="B560" s="5" t="str">
        <f>INDEX(U$4:V$4,MATCH(1,U560:V560,0))</f>
        <v>Male</v>
      </c>
      <c r="C560" s="5" t="str">
        <f>INDEX(W$4:BC$4,MATCH(1,W560:BC560,0))</f>
        <v>1st</v>
      </c>
      <c r="D560" s="5" t="str">
        <f>INDEX(Z$4:AB$4,MATCH(1,Z560:AB560,0))</f>
        <v>Southhampton</v>
      </c>
      <c r="E560" s="16" t="str">
        <f>INDEX(AD$4:BC$4,MATCH(1,AD560:BC560,0))</f>
        <v>G</v>
      </c>
      <c r="F560" s="11">
        <f>1-G560</f>
        <v>1</v>
      </c>
      <c r="G560" s="14">
        <v>0</v>
      </c>
      <c r="H560">
        <v>0</v>
      </c>
      <c r="I560">
        <v>1</v>
      </c>
      <c r="J560">
        <f>IF($I560,IF($G560,1,0),0)</f>
        <v>0</v>
      </c>
      <c r="K560">
        <f>IF($I560,IF($G560=0,1,0),0)</f>
        <v>1</v>
      </c>
      <c r="L560">
        <f>IF($I560=0,IF($G560,1,0),0)</f>
        <v>0</v>
      </c>
      <c r="M560">
        <f>IF($I560=0,IF($G560=0,1,0),0)</f>
        <v>0</v>
      </c>
      <c r="N560" s="8">
        <v>555</v>
      </c>
      <c r="O560">
        <v>0.77500000000000002</v>
      </c>
      <c r="P560" s="25">
        <v>0</v>
      </c>
      <c r="S560">
        <v>0</v>
      </c>
      <c r="T560">
        <v>5.1822E-2</v>
      </c>
      <c r="U560">
        <v>1</v>
      </c>
      <c r="V560">
        <v>0</v>
      </c>
      <c r="W560">
        <v>1</v>
      </c>
      <c r="X560">
        <v>0</v>
      </c>
      <c r="Y560">
        <v>0</v>
      </c>
      <c r="Z560">
        <v>0</v>
      </c>
      <c r="AA560">
        <v>1</v>
      </c>
      <c r="AB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</row>
    <row r="561" spans="1:55" ht="19" x14ac:dyDescent="0.25">
      <c r="A561" s="18" t="str">
        <f>LOOKUP(N561,Names!A:A,Names!B:B)</f>
        <v>Duff Gordon, Lady. (Lucille Christiana Sutherl...</v>
      </c>
      <c r="B561" s="5" t="str">
        <f>INDEX(U$4:V$4,MATCH(1,U561:V561,0))</f>
        <v>Female</v>
      </c>
      <c r="C561" s="5" t="str">
        <f>INDEX(W$4:BC$4,MATCH(1,W561:BC561,0))</f>
        <v>1st</v>
      </c>
      <c r="D561" s="5" t="str">
        <f>INDEX(Z$4:AB$4,MATCH(1,Z561:AB561,0))</f>
        <v>Cherbourg</v>
      </c>
      <c r="E561" s="16" t="str">
        <f>INDEX(AD$4:BC$4,MATCH(1,AD561:BC561,0))</f>
        <v>L</v>
      </c>
      <c r="F561" s="11">
        <f>1-G561</f>
        <v>0</v>
      </c>
      <c r="G561" s="14">
        <v>1</v>
      </c>
      <c r="H561">
        <v>1</v>
      </c>
      <c r="I561">
        <v>1</v>
      </c>
      <c r="J561">
        <f>IF($I561,IF($G561,1,0),0)</f>
        <v>1</v>
      </c>
      <c r="K561">
        <f>IF($I561,IF($G561=0,1,0),0)</f>
        <v>0</v>
      </c>
      <c r="L561">
        <f>IF($I561=0,IF($G561,1,0),0)</f>
        <v>0</v>
      </c>
      <c r="M561">
        <f>IF($I561=0,IF($G561=0,1,0),0)</f>
        <v>0</v>
      </c>
      <c r="N561" s="8">
        <v>556</v>
      </c>
      <c r="O561">
        <v>0.6</v>
      </c>
      <c r="P561" s="25">
        <v>0.125</v>
      </c>
      <c r="S561">
        <v>0</v>
      </c>
      <c r="T561">
        <v>7.7294000000000002E-2</v>
      </c>
      <c r="U561">
        <v>0</v>
      </c>
      <c r="V561">
        <v>1</v>
      </c>
      <c r="W561">
        <v>1</v>
      </c>
      <c r="X561">
        <v>0</v>
      </c>
      <c r="Y561">
        <v>0</v>
      </c>
      <c r="Z561">
        <v>0</v>
      </c>
      <c r="AA561">
        <v>0</v>
      </c>
      <c r="AB561">
        <v>1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1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</row>
    <row r="562" spans="1:55" ht="19" x14ac:dyDescent="0.25">
      <c r="A562" s="18" t="str">
        <f>LOOKUP(N562,Names!A:A,Names!B:B)</f>
        <v>Robbins, Mr. Victor</v>
      </c>
      <c r="B562" s="5" t="str">
        <f>INDEX(U$4:V$4,MATCH(1,U562:V562,0))</f>
        <v>Male</v>
      </c>
      <c r="C562" s="5" t="str">
        <f>INDEX(W$4:BC$4,MATCH(1,W562:BC562,0))</f>
        <v>1st</v>
      </c>
      <c r="D562" s="5" t="str">
        <f>INDEX(Z$4:AB$4,MATCH(1,Z562:AB562,0))</f>
        <v>Cherbourg</v>
      </c>
      <c r="E562" s="16" t="str">
        <f>INDEX(AD$4:BC$4,MATCH(1,AD562:BC562,0))</f>
        <v>V</v>
      </c>
      <c r="F562" s="11">
        <f>1-G562</f>
        <v>1</v>
      </c>
      <c r="G562" s="14">
        <v>0</v>
      </c>
      <c r="H562">
        <v>0</v>
      </c>
      <c r="I562">
        <v>1</v>
      </c>
      <c r="J562">
        <f>IF($I562,IF($G562,1,0),0)</f>
        <v>0</v>
      </c>
      <c r="K562">
        <f>IF($I562,IF($G562=0,1,0),0)</f>
        <v>1</v>
      </c>
      <c r="L562">
        <f>IF($I562=0,IF($G562,1,0),0)</f>
        <v>0</v>
      </c>
      <c r="M562">
        <f>IF($I562=0,IF($G562=0,1,0),0)</f>
        <v>0</v>
      </c>
      <c r="N562" s="8">
        <v>557</v>
      </c>
      <c r="O562">
        <v>0</v>
      </c>
      <c r="P562" s="25">
        <v>0</v>
      </c>
      <c r="S562">
        <v>0</v>
      </c>
      <c r="T562">
        <v>0.44409900000000002</v>
      </c>
      <c r="U562">
        <v>1</v>
      </c>
      <c r="V562">
        <v>0</v>
      </c>
      <c r="W562">
        <v>1</v>
      </c>
      <c r="X562">
        <v>0</v>
      </c>
      <c r="Y562">
        <v>0</v>
      </c>
      <c r="Z562">
        <v>0</v>
      </c>
      <c r="AA562">
        <v>0</v>
      </c>
      <c r="AB562">
        <v>1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1</v>
      </c>
      <c r="AZ562">
        <v>0</v>
      </c>
      <c r="BA562">
        <v>0</v>
      </c>
      <c r="BB562">
        <v>0</v>
      </c>
      <c r="BC562">
        <v>0</v>
      </c>
    </row>
    <row r="563" spans="1:55" ht="19" x14ac:dyDescent="0.25">
      <c r="A563" s="18" t="str">
        <f>LOOKUP(N563,Names!A:A,Names!B:B)</f>
        <v>Taussig, Mrs. Emil (Tillie Mandelbaum)</v>
      </c>
      <c r="B563" s="5" t="str">
        <f>INDEX(U$4:V$4,MATCH(1,U563:V563,0))</f>
        <v>Female</v>
      </c>
      <c r="C563" s="5" t="str">
        <f>INDEX(W$4:BC$4,MATCH(1,W563:BC563,0))</f>
        <v>1st</v>
      </c>
      <c r="D563" s="5" t="str">
        <f>INDEX(Z$4:AB$4,MATCH(1,Z563:AB563,0))</f>
        <v>Southhampton</v>
      </c>
      <c r="E563" s="16" t="str">
        <f>INDEX(AD$4:BC$4,MATCH(1,AD563:BC563,0))</f>
        <v>E</v>
      </c>
      <c r="F563" s="11">
        <f>1-G563</f>
        <v>0</v>
      </c>
      <c r="G563" s="14">
        <v>1</v>
      </c>
      <c r="H563">
        <v>1</v>
      </c>
      <c r="I563">
        <v>1</v>
      </c>
      <c r="J563">
        <f>IF($I563,IF($G563,1,0),0)</f>
        <v>1</v>
      </c>
      <c r="K563">
        <f>IF($I563,IF($G563=0,1,0),0)</f>
        <v>0</v>
      </c>
      <c r="L563">
        <f>IF($I563=0,IF($G563,1,0),0)</f>
        <v>0</v>
      </c>
      <c r="M563">
        <f>IF($I563=0,IF($G563=0,1,0),0)</f>
        <v>0</v>
      </c>
      <c r="N563" s="8">
        <v>558</v>
      </c>
      <c r="O563">
        <v>0.48749999999999999</v>
      </c>
      <c r="P563" s="25">
        <v>0.125</v>
      </c>
      <c r="S563">
        <v>0.16666700000000001</v>
      </c>
      <c r="T563">
        <v>0.15546599999999999</v>
      </c>
      <c r="U563">
        <v>0</v>
      </c>
      <c r="V563">
        <v>1</v>
      </c>
      <c r="W563">
        <v>1</v>
      </c>
      <c r="X563">
        <v>0</v>
      </c>
      <c r="Y563">
        <v>0</v>
      </c>
      <c r="Z563">
        <v>0</v>
      </c>
      <c r="AA563">
        <v>1</v>
      </c>
      <c r="AB563">
        <v>0</v>
      </c>
      <c r="AD563">
        <v>0</v>
      </c>
      <c r="AE563">
        <v>0</v>
      </c>
      <c r="AF563">
        <v>0</v>
      </c>
      <c r="AG563">
        <v>0</v>
      </c>
      <c r="AH563">
        <v>1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</row>
    <row r="564" spans="1:55" ht="19" x14ac:dyDescent="0.25">
      <c r="A564" s="18" t="str">
        <f>LOOKUP(N564,Names!A:A,Names!B:B)</f>
        <v>de Messemaeker, Mrs. Guillaume Joseph (Emma)</v>
      </c>
      <c r="B564" s="5" t="str">
        <f>INDEX(U$4:V$4,MATCH(1,U564:V564,0))</f>
        <v>Female</v>
      </c>
      <c r="C564" s="5" t="str">
        <f>INDEX(W$4:BC$4,MATCH(1,W564:BC564,0))</f>
        <v>3rd</v>
      </c>
      <c r="D564" s="5" t="str">
        <f>INDEX(Z$4:AB$4,MATCH(1,Z564:AB564,0))</f>
        <v>Southhampton</v>
      </c>
      <c r="E564" s="16" t="str">
        <f>INDEX(AD$4:BC$4,MATCH(1,AD564:BC564,0))</f>
        <v>G</v>
      </c>
      <c r="F564" s="11">
        <f>1-G564</f>
        <v>0</v>
      </c>
      <c r="G564" s="14">
        <v>1</v>
      </c>
      <c r="H564">
        <v>1</v>
      </c>
      <c r="I564">
        <v>1</v>
      </c>
      <c r="J564">
        <f>IF($I564,IF($G564,1,0),0)</f>
        <v>1</v>
      </c>
      <c r="K564">
        <f>IF($I564,IF($G564=0,1,0),0)</f>
        <v>0</v>
      </c>
      <c r="L564">
        <f>IF($I564=0,IF($G564,1,0),0)</f>
        <v>0</v>
      </c>
      <c r="M564">
        <f>IF($I564=0,IF($G564=0,1,0),0)</f>
        <v>0</v>
      </c>
      <c r="N564" s="8">
        <v>559</v>
      </c>
      <c r="O564">
        <v>0.45</v>
      </c>
      <c r="P564" s="25">
        <v>0.125</v>
      </c>
      <c r="S564">
        <v>0</v>
      </c>
      <c r="T564">
        <v>3.3963E-2</v>
      </c>
      <c r="U564">
        <v>0</v>
      </c>
      <c r="V564">
        <v>1</v>
      </c>
      <c r="W564">
        <v>0</v>
      </c>
      <c r="X564">
        <v>0</v>
      </c>
      <c r="Y564">
        <v>1</v>
      </c>
      <c r="Z564">
        <v>0</v>
      </c>
      <c r="AA564">
        <v>1</v>
      </c>
      <c r="AB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</row>
    <row r="565" spans="1:55" ht="19" x14ac:dyDescent="0.25">
      <c r="A565" s="18" t="str">
        <f>LOOKUP(N565,Names!A:A,Names!B:B)</f>
        <v>Morrow, Mr. Thomas Rowan</v>
      </c>
      <c r="B565" s="5" t="str">
        <f>INDEX(U$4:V$4,MATCH(1,U565:V565,0))</f>
        <v>Male</v>
      </c>
      <c r="C565" s="5" t="str">
        <f>INDEX(W$4:BC$4,MATCH(1,W565:BC565,0))</f>
        <v>3rd</v>
      </c>
      <c r="D565" s="5" t="str">
        <f>INDEX(Z$4:AB$4,MATCH(1,Z565:AB565,0))</f>
        <v>Queenstown</v>
      </c>
      <c r="E565" s="16" t="str">
        <f>INDEX(AD$4:BC$4,MATCH(1,AD565:BC565,0))</f>
        <v>T</v>
      </c>
      <c r="F565" s="11">
        <f>1-G565</f>
        <v>1</v>
      </c>
      <c r="G565" s="14">
        <v>0</v>
      </c>
      <c r="H565">
        <v>0</v>
      </c>
      <c r="I565">
        <v>1</v>
      </c>
      <c r="J565">
        <f>IF($I565,IF($G565,1,0),0)</f>
        <v>0</v>
      </c>
      <c r="K565">
        <f>IF($I565,IF($G565=0,1,0),0)</f>
        <v>1</v>
      </c>
      <c r="L565">
        <f>IF($I565=0,IF($G565,1,0),0)</f>
        <v>0</v>
      </c>
      <c r="M565">
        <f>IF($I565=0,IF($G565=0,1,0),0)</f>
        <v>0</v>
      </c>
      <c r="N565" s="8">
        <v>560</v>
      </c>
      <c r="O565">
        <v>0</v>
      </c>
      <c r="P565" s="25">
        <v>0</v>
      </c>
      <c r="S565">
        <v>0</v>
      </c>
      <c r="T565">
        <v>1.5127E-2</v>
      </c>
      <c r="U565">
        <v>1</v>
      </c>
      <c r="V565">
        <v>0</v>
      </c>
      <c r="W565">
        <v>0</v>
      </c>
      <c r="X565">
        <v>0</v>
      </c>
      <c r="Y565">
        <v>1</v>
      </c>
      <c r="Z565">
        <v>1</v>
      </c>
      <c r="AA565">
        <v>0</v>
      </c>
      <c r="AB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1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</row>
    <row r="566" spans="1:55" ht="19" x14ac:dyDescent="0.25">
      <c r="A566" s="18" t="str">
        <f>LOOKUP(N566,Names!A:A,Names!B:B)</f>
        <v>Sivic, Mr. Husein</v>
      </c>
      <c r="B566" s="5" t="str">
        <f>INDEX(U$4:V$4,MATCH(1,U566:V566,0))</f>
        <v>Male</v>
      </c>
      <c r="C566" s="5" t="str">
        <f>INDEX(W$4:BC$4,MATCH(1,W566:BC566,0))</f>
        <v>3rd</v>
      </c>
      <c r="D566" s="5" t="str">
        <f>INDEX(Z$4:AB$4,MATCH(1,Z566:AB566,0))</f>
        <v>Southhampton</v>
      </c>
      <c r="E566" s="16" t="str">
        <f>INDEX(AD$4:BC$4,MATCH(1,AD566:BC566,0))</f>
        <v>H</v>
      </c>
      <c r="F566" s="11">
        <f>1-G566</f>
        <v>1</v>
      </c>
      <c r="G566" s="14">
        <v>0</v>
      </c>
      <c r="H566">
        <v>0</v>
      </c>
      <c r="I566">
        <v>1</v>
      </c>
      <c r="J566">
        <f>IF($I566,IF($G566,1,0),0)</f>
        <v>0</v>
      </c>
      <c r="K566">
        <f>IF($I566,IF($G566=0,1,0),0)</f>
        <v>1</v>
      </c>
      <c r="L566">
        <f>IF($I566=0,IF($G566,1,0),0)</f>
        <v>0</v>
      </c>
      <c r="M566">
        <f>IF($I566=0,IF($G566=0,1,0),0)</f>
        <v>0</v>
      </c>
      <c r="N566" s="8">
        <v>561</v>
      </c>
      <c r="O566">
        <v>0.5</v>
      </c>
      <c r="P566" s="25">
        <v>0</v>
      </c>
      <c r="S566">
        <v>0</v>
      </c>
      <c r="T566">
        <v>1.5412E-2</v>
      </c>
      <c r="U566">
        <v>1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1</v>
      </c>
      <c r="AB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1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</row>
    <row r="567" spans="1:55" ht="19" x14ac:dyDescent="0.25">
      <c r="A567" s="18" t="str">
        <f>LOOKUP(N567,Names!A:A,Names!B:B)</f>
        <v>Norman, Mr. Robert Douglas</v>
      </c>
      <c r="B567" s="5" t="str">
        <f>INDEX(U$4:V$4,MATCH(1,U567:V567,0))</f>
        <v>Male</v>
      </c>
      <c r="C567" s="5" t="str">
        <f>INDEX(W$4:BC$4,MATCH(1,W567:BC567,0))</f>
        <v>2nd</v>
      </c>
      <c r="D567" s="5" t="str">
        <f>INDEX(Z$4:AB$4,MATCH(1,Z567:AB567,0))</f>
        <v>Southhampton</v>
      </c>
      <c r="E567" s="16" t="str">
        <f>INDEX(AD$4:BC$4,MATCH(1,AD567:BC567,0))</f>
        <v>R</v>
      </c>
      <c r="F567" s="11">
        <f>1-G567</f>
        <v>1</v>
      </c>
      <c r="G567" s="14">
        <v>0</v>
      </c>
      <c r="H567">
        <v>0</v>
      </c>
      <c r="I567">
        <v>1</v>
      </c>
      <c r="J567">
        <f>IF($I567,IF($G567,1,0),0)</f>
        <v>0</v>
      </c>
      <c r="K567">
        <f>IF($I567,IF($G567=0,1,0),0)</f>
        <v>1</v>
      </c>
      <c r="L567">
        <f>IF($I567=0,IF($G567,1,0),0)</f>
        <v>0</v>
      </c>
      <c r="M567">
        <f>IF($I567=0,IF($G567=0,1,0),0)</f>
        <v>0</v>
      </c>
      <c r="N567" s="8">
        <v>562</v>
      </c>
      <c r="O567">
        <v>0.35</v>
      </c>
      <c r="P567" s="25">
        <v>0</v>
      </c>
      <c r="S567">
        <v>0</v>
      </c>
      <c r="T567">
        <v>2.6349999999999998E-2</v>
      </c>
      <c r="U567">
        <v>1</v>
      </c>
      <c r="V567">
        <v>0</v>
      </c>
      <c r="W567">
        <v>0</v>
      </c>
      <c r="X567">
        <v>1</v>
      </c>
      <c r="Y567">
        <v>0</v>
      </c>
      <c r="Z567">
        <v>0</v>
      </c>
      <c r="AA567">
        <v>1</v>
      </c>
      <c r="AB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1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</row>
    <row r="568" spans="1:55" ht="19" x14ac:dyDescent="0.25">
      <c r="A568" s="18" t="str">
        <f>LOOKUP(N568,Names!A:A,Names!B:B)</f>
        <v>Simmons, Mr. John</v>
      </c>
      <c r="B568" s="5" t="str">
        <f>INDEX(U$4:V$4,MATCH(1,U568:V568,0))</f>
        <v>Male</v>
      </c>
      <c r="C568" s="5" t="str">
        <f>INDEX(W$4:BC$4,MATCH(1,W568:BC568,0))</f>
        <v>3rd</v>
      </c>
      <c r="D568" s="5" t="str">
        <f>INDEX(Z$4:AB$4,MATCH(1,Z568:AB568,0))</f>
        <v>Southhampton</v>
      </c>
      <c r="E568" s="16" t="str">
        <f>INDEX(AD$4:BC$4,MATCH(1,AD568:BC568,0))</f>
        <v>J</v>
      </c>
      <c r="F568" s="11">
        <f>1-G568</f>
        <v>1</v>
      </c>
      <c r="G568" s="14">
        <v>0</v>
      </c>
      <c r="H568">
        <v>0</v>
      </c>
      <c r="I568">
        <v>1</v>
      </c>
      <c r="J568">
        <f>IF($I568,IF($G568,1,0),0)</f>
        <v>0</v>
      </c>
      <c r="K568">
        <f>IF($I568,IF($G568=0,1,0),0)</f>
        <v>1</v>
      </c>
      <c r="L568">
        <f>IF($I568=0,IF($G568,1,0),0)</f>
        <v>0</v>
      </c>
      <c r="M568">
        <f>IF($I568=0,IF($G568=0,1,0),0)</f>
        <v>0</v>
      </c>
      <c r="N568" s="8">
        <v>563</v>
      </c>
      <c r="O568">
        <v>0</v>
      </c>
      <c r="P568" s="25">
        <v>0</v>
      </c>
      <c r="S568">
        <v>0</v>
      </c>
      <c r="T568">
        <v>1.5713000000000001E-2</v>
      </c>
      <c r="U568">
        <v>1</v>
      </c>
      <c r="V568">
        <v>0</v>
      </c>
      <c r="W568">
        <v>0</v>
      </c>
      <c r="X568">
        <v>0</v>
      </c>
      <c r="Y568">
        <v>1</v>
      </c>
      <c r="Z568">
        <v>0</v>
      </c>
      <c r="AA568">
        <v>1</v>
      </c>
      <c r="AB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1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</row>
    <row r="569" spans="1:55" ht="19" x14ac:dyDescent="0.25">
      <c r="A569" s="18" t="str">
        <f>LOOKUP(N569,Names!A:A,Names!B:B)</f>
        <v>Meanwell, Miss. (Marion Ogden)</v>
      </c>
      <c r="B569" s="5" t="str">
        <f>INDEX(U$4:V$4,MATCH(1,U569:V569,0))</f>
        <v>Female</v>
      </c>
      <c r="C569" s="5" t="str">
        <f>INDEX(W$4:BC$4,MATCH(1,W569:BC569,0))</f>
        <v>3rd</v>
      </c>
      <c r="D569" s="5" t="str">
        <f>INDEX(Z$4:AB$4,MATCH(1,Z569:AB569,0))</f>
        <v>Southhampton</v>
      </c>
      <c r="E569" s="16" t="str">
        <f>INDEX(AD$4:BC$4,MATCH(1,AD569:BC569,0))</f>
        <v>M</v>
      </c>
      <c r="F569" s="11">
        <f>1-G569</f>
        <v>1</v>
      </c>
      <c r="G569" s="14">
        <v>0</v>
      </c>
      <c r="H569">
        <v>0</v>
      </c>
      <c r="I569">
        <v>1</v>
      </c>
      <c r="J569">
        <f>IF($I569,IF($G569,1,0),0)</f>
        <v>0</v>
      </c>
      <c r="K569">
        <f>IF($I569,IF($G569=0,1,0),0)</f>
        <v>1</v>
      </c>
      <c r="L569">
        <f>IF($I569=0,IF($G569,1,0),0)</f>
        <v>0</v>
      </c>
      <c r="M569">
        <f>IF($I569=0,IF($G569=0,1,0),0)</f>
        <v>0</v>
      </c>
      <c r="N569" s="8">
        <v>564</v>
      </c>
      <c r="O569">
        <v>0</v>
      </c>
      <c r="P569" s="25">
        <v>0</v>
      </c>
      <c r="S569">
        <v>0</v>
      </c>
      <c r="T569">
        <v>1.5713000000000001E-2</v>
      </c>
      <c r="U569">
        <v>0</v>
      </c>
      <c r="V569">
        <v>1</v>
      </c>
      <c r="W569">
        <v>0</v>
      </c>
      <c r="X569">
        <v>0</v>
      </c>
      <c r="Y569">
        <v>1</v>
      </c>
      <c r="Z569">
        <v>0</v>
      </c>
      <c r="AA569">
        <v>1</v>
      </c>
      <c r="AB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1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</row>
    <row r="570" spans="1:55" ht="19" x14ac:dyDescent="0.25">
      <c r="A570" s="18" t="str">
        <f>LOOKUP(N570,Names!A:A,Names!B:B)</f>
        <v>Davies, Mr. Alfred J</v>
      </c>
      <c r="B570" s="5" t="str">
        <f>INDEX(U$4:V$4,MATCH(1,U570:V570,0))</f>
        <v>Male</v>
      </c>
      <c r="C570" s="5" t="str">
        <f>INDEX(W$4:BC$4,MATCH(1,W570:BC570,0))</f>
        <v>3rd</v>
      </c>
      <c r="D570" s="5" t="str">
        <f>INDEX(Z$4:AB$4,MATCH(1,Z570:AB570,0))</f>
        <v>Southhampton</v>
      </c>
      <c r="E570" s="16" t="str">
        <f>INDEX(AD$4:BC$4,MATCH(1,AD570:BC570,0))</f>
        <v>A</v>
      </c>
      <c r="F570" s="11">
        <f>1-G570</f>
        <v>1</v>
      </c>
      <c r="G570" s="14">
        <v>0</v>
      </c>
      <c r="H570">
        <v>0</v>
      </c>
      <c r="I570">
        <v>1</v>
      </c>
      <c r="J570">
        <f>IF($I570,IF($G570,1,0),0)</f>
        <v>0</v>
      </c>
      <c r="K570">
        <f>IF($I570,IF($G570=0,1,0),0)</f>
        <v>1</v>
      </c>
      <c r="L570">
        <f>IF($I570=0,IF($G570,1,0),0)</f>
        <v>0</v>
      </c>
      <c r="M570">
        <f>IF($I570=0,IF($G570=0,1,0),0)</f>
        <v>0</v>
      </c>
      <c r="N570" s="8">
        <v>565</v>
      </c>
      <c r="O570">
        <v>0.3</v>
      </c>
      <c r="P570" s="25">
        <v>0.25</v>
      </c>
      <c r="S570">
        <v>0</v>
      </c>
      <c r="T570">
        <v>4.7137999999999999E-2</v>
      </c>
      <c r="U570">
        <v>1</v>
      </c>
      <c r="V570">
        <v>0</v>
      </c>
      <c r="W570">
        <v>0</v>
      </c>
      <c r="X570">
        <v>0</v>
      </c>
      <c r="Y570">
        <v>1</v>
      </c>
      <c r="Z570">
        <v>0</v>
      </c>
      <c r="AA570">
        <v>1</v>
      </c>
      <c r="AB570">
        <v>0</v>
      </c>
      <c r="AD570">
        <v>1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</row>
    <row r="571" spans="1:55" ht="19" x14ac:dyDescent="0.25">
      <c r="A571" s="18" t="str">
        <f>LOOKUP(N571,Names!A:A,Names!B:B)</f>
        <v>Stoytcheff, Mr. Ilia</v>
      </c>
      <c r="B571" s="5" t="str">
        <f>INDEX(U$4:V$4,MATCH(1,U571:V571,0))</f>
        <v>Male</v>
      </c>
      <c r="C571" s="5" t="str">
        <f>INDEX(W$4:BC$4,MATCH(1,W571:BC571,0))</f>
        <v>3rd</v>
      </c>
      <c r="D571" s="5" t="str">
        <f>INDEX(Z$4:AB$4,MATCH(1,Z571:AB571,0))</f>
        <v>Southhampton</v>
      </c>
      <c r="E571" s="16" t="str">
        <f>INDEX(AD$4:BC$4,MATCH(1,AD571:BC571,0))</f>
        <v>I</v>
      </c>
      <c r="F571" s="11">
        <f>1-G571</f>
        <v>1</v>
      </c>
      <c r="G571" s="14">
        <v>0</v>
      </c>
      <c r="H571">
        <v>0</v>
      </c>
      <c r="I571">
        <v>1</v>
      </c>
      <c r="J571">
        <f>IF($I571,IF($G571,1,0),0)</f>
        <v>0</v>
      </c>
      <c r="K571">
        <f>IF($I571,IF($G571=0,1,0),0)</f>
        <v>1</v>
      </c>
      <c r="L571">
        <f>IF($I571=0,IF($G571,1,0),0)</f>
        <v>0</v>
      </c>
      <c r="M571">
        <f>IF($I571=0,IF($G571=0,1,0),0)</f>
        <v>0</v>
      </c>
      <c r="N571" s="8">
        <v>566</v>
      </c>
      <c r="O571">
        <v>0.23749999999999999</v>
      </c>
      <c r="P571" s="25">
        <v>0</v>
      </c>
      <c r="S571">
        <v>0</v>
      </c>
      <c r="T571">
        <v>1.5412E-2</v>
      </c>
      <c r="U571">
        <v>1</v>
      </c>
      <c r="V571">
        <v>0</v>
      </c>
      <c r="W571">
        <v>0</v>
      </c>
      <c r="X571">
        <v>0</v>
      </c>
      <c r="Y571">
        <v>1</v>
      </c>
      <c r="Z571">
        <v>0</v>
      </c>
      <c r="AA571">
        <v>1</v>
      </c>
      <c r="AB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1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</row>
    <row r="572" spans="1:55" ht="19" x14ac:dyDescent="0.25">
      <c r="A572" s="18" t="str">
        <f>LOOKUP(N572,Names!A:A,Names!B:B)</f>
        <v>Palsson, Mrs. Nils (Alma Cornelia Berglund)</v>
      </c>
      <c r="B572" s="5" t="str">
        <f>INDEX(U$4:V$4,MATCH(1,U572:V572,0))</f>
        <v>Female</v>
      </c>
      <c r="C572" s="5" t="str">
        <f>INDEX(W$4:BC$4,MATCH(1,W572:BC572,0))</f>
        <v>3rd</v>
      </c>
      <c r="D572" s="5" t="str">
        <f>INDEX(Z$4:AB$4,MATCH(1,Z572:AB572,0))</f>
        <v>Southhampton</v>
      </c>
      <c r="E572" s="16" t="str">
        <f>INDEX(AD$4:BC$4,MATCH(1,AD572:BC572,0))</f>
        <v>N</v>
      </c>
      <c r="F572" s="11">
        <f>1-G572</f>
        <v>1</v>
      </c>
      <c r="G572" s="14">
        <v>0</v>
      </c>
      <c r="H572">
        <v>0</v>
      </c>
      <c r="I572">
        <v>1</v>
      </c>
      <c r="J572">
        <f>IF($I572,IF($G572,1,0),0)</f>
        <v>0</v>
      </c>
      <c r="K572">
        <f>IF($I572,IF($G572=0,1,0),0)</f>
        <v>1</v>
      </c>
      <c r="L572">
        <f>IF($I572=0,IF($G572,1,0),0)</f>
        <v>0</v>
      </c>
      <c r="M572">
        <f>IF($I572=0,IF($G572=0,1,0),0)</f>
        <v>0</v>
      </c>
      <c r="N572" s="8">
        <v>567</v>
      </c>
      <c r="O572">
        <v>0.36249999999999999</v>
      </c>
      <c r="P572" s="25">
        <v>0</v>
      </c>
      <c r="S572">
        <v>0.66666700000000001</v>
      </c>
      <c r="T572">
        <v>4.1135999999999999E-2</v>
      </c>
      <c r="U572">
        <v>0</v>
      </c>
      <c r="V572">
        <v>1</v>
      </c>
      <c r="W572">
        <v>0</v>
      </c>
      <c r="X572">
        <v>0</v>
      </c>
      <c r="Y572">
        <v>1</v>
      </c>
      <c r="Z572">
        <v>0</v>
      </c>
      <c r="AA572">
        <v>1</v>
      </c>
      <c r="AB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1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</row>
    <row r="573" spans="1:55" ht="19" x14ac:dyDescent="0.25">
      <c r="A573" s="18" t="str">
        <f>LOOKUP(N573,Names!A:A,Names!B:B)</f>
        <v>Doharr, Mr. Tannous</v>
      </c>
      <c r="B573" s="5" t="str">
        <f>INDEX(U$4:V$4,MATCH(1,U573:V573,0))</f>
        <v>Male</v>
      </c>
      <c r="C573" s="5" t="str">
        <f>INDEX(W$4:BC$4,MATCH(1,W573:BC573,0))</f>
        <v>3rd</v>
      </c>
      <c r="D573" s="5" t="str">
        <f>INDEX(Z$4:AB$4,MATCH(1,Z573:AB573,0))</f>
        <v>Cherbourg</v>
      </c>
      <c r="E573" s="16" t="str">
        <f>INDEX(AD$4:BC$4,MATCH(1,AD573:BC573,0))</f>
        <v>T</v>
      </c>
      <c r="F573" s="11">
        <f>1-G573</f>
        <v>1</v>
      </c>
      <c r="G573" s="14">
        <v>0</v>
      </c>
      <c r="H573">
        <v>0</v>
      </c>
      <c r="I573">
        <v>1</v>
      </c>
      <c r="J573">
        <f>IF($I573,IF($G573,1,0),0)</f>
        <v>0</v>
      </c>
      <c r="K573">
        <f>IF($I573,IF($G573=0,1,0),0)</f>
        <v>1</v>
      </c>
      <c r="L573">
        <f>IF($I573=0,IF($G573,1,0),0)</f>
        <v>0</v>
      </c>
      <c r="M573">
        <f>IF($I573=0,IF($G573=0,1,0),0)</f>
        <v>0</v>
      </c>
      <c r="N573" s="8">
        <v>568</v>
      </c>
      <c r="O573">
        <v>0</v>
      </c>
      <c r="P573" s="25">
        <v>0</v>
      </c>
      <c r="S573">
        <v>0</v>
      </c>
      <c r="T573">
        <v>1.4109999999999999E-2</v>
      </c>
      <c r="U573">
        <v>1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0</v>
      </c>
      <c r="AB573">
        <v>1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1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</row>
    <row r="574" spans="1:55" ht="19" x14ac:dyDescent="0.25">
      <c r="A574" s="18" t="str">
        <f>LOOKUP(N574,Names!A:A,Names!B:B)</f>
        <v>Jonsson, Mr. Carl</v>
      </c>
      <c r="B574" s="5" t="str">
        <f>INDEX(U$4:V$4,MATCH(1,U574:V574,0))</f>
        <v>Male</v>
      </c>
      <c r="C574" s="5" t="str">
        <f>INDEX(W$4:BC$4,MATCH(1,W574:BC574,0))</f>
        <v>3rd</v>
      </c>
      <c r="D574" s="5" t="str">
        <f>INDEX(Z$4:AB$4,MATCH(1,Z574:AB574,0))</f>
        <v>Southhampton</v>
      </c>
      <c r="E574" s="16" t="str">
        <f>INDEX(AD$4:BC$4,MATCH(1,AD574:BC574,0))</f>
        <v>C</v>
      </c>
      <c r="F574" s="11">
        <f>1-G574</f>
        <v>0</v>
      </c>
      <c r="G574" s="14">
        <v>1</v>
      </c>
      <c r="H574">
        <v>0</v>
      </c>
      <c r="I574">
        <v>0</v>
      </c>
      <c r="J574">
        <f>IF($I574,IF($G574,1,0),0)</f>
        <v>0</v>
      </c>
      <c r="K574">
        <f>IF($I574,IF($G574=0,1,0),0)</f>
        <v>0</v>
      </c>
      <c r="L574">
        <f>IF($I574=0,IF($G574,1,0),0)</f>
        <v>1</v>
      </c>
      <c r="M574">
        <f>IF($I574=0,IF($G574=0,1,0),0)</f>
        <v>0</v>
      </c>
      <c r="N574" s="8">
        <v>569</v>
      </c>
      <c r="O574">
        <v>0.4</v>
      </c>
      <c r="P574" s="25">
        <v>0</v>
      </c>
      <c r="S574">
        <v>0</v>
      </c>
      <c r="T574">
        <v>1.533E-2</v>
      </c>
      <c r="U574">
        <v>1</v>
      </c>
      <c r="V574">
        <v>0</v>
      </c>
      <c r="W574">
        <v>0</v>
      </c>
      <c r="X574">
        <v>0</v>
      </c>
      <c r="Y574">
        <v>1</v>
      </c>
      <c r="Z574">
        <v>0</v>
      </c>
      <c r="AA574">
        <v>1</v>
      </c>
      <c r="AB574">
        <v>0</v>
      </c>
      <c r="AD574">
        <v>0</v>
      </c>
      <c r="AE574">
        <v>0</v>
      </c>
      <c r="AF574">
        <v>1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</row>
    <row r="575" spans="1:55" ht="19" x14ac:dyDescent="0.25">
      <c r="A575" s="18" t="str">
        <f>LOOKUP(N575,Names!A:A,Names!B:B)</f>
        <v>Harris, Mr. George</v>
      </c>
      <c r="B575" s="5" t="str">
        <f>INDEX(U$4:V$4,MATCH(1,U575:V575,0))</f>
        <v>Male</v>
      </c>
      <c r="C575" s="5" t="str">
        <f>INDEX(W$4:BC$4,MATCH(1,W575:BC575,0))</f>
        <v>2nd</v>
      </c>
      <c r="D575" s="5" t="str">
        <f>INDEX(Z$4:AB$4,MATCH(1,Z575:AB575,0))</f>
        <v>Southhampton</v>
      </c>
      <c r="E575" s="16" t="str">
        <f>INDEX(AD$4:BC$4,MATCH(1,AD575:BC575,0))</f>
        <v>G</v>
      </c>
      <c r="F575" s="11">
        <f>1-G575</f>
        <v>0</v>
      </c>
      <c r="G575" s="14">
        <v>1</v>
      </c>
      <c r="H575">
        <v>0</v>
      </c>
      <c r="I575">
        <v>0</v>
      </c>
      <c r="J575">
        <f>IF($I575,IF($G575,1,0),0)</f>
        <v>0</v>
      </c>
      <c r="K575">
        <f>IF($I575,IF($G575=0,1,0),0)</f>
        <v>0</v>
      </c>
      <c r="L575">
        <f>IF($I575=0,IF($G575,1,0),0)</f>
        <v>1</v>
      </c>
      <c r="M575">
        <f>IF($I575=0,IF($G575=0,1,0),0)</f>
        <v>0</v>
      </c>
      <c r="N575" s="8">
        <v>570</v>
      </c>
      <c r="O575">
        <v>0.77500000000000002</v>
      </c>
      <c r="P575" s="25">
        <v>0</v>
      </c>
      <c r="S575">
        <v>0</v>
      </c>
      <c r="T575">
        <v>2.0494999999999999E-2</v>
      </c>
      <c r="U575">
        <v>1</v>
      </c>
      <c r="V575">
        <v>0</v>
      </c>
      <c r="W575">
        <v>0</v>
      </c>
      <c r="X575">
        <v>1</v>
      </c>
      <c r="Y575">
        <v>0</v>
      </c>
      <c r="Z575">
        <v>0</v>
      </c>
      <c r="AA575">
        <v>1</v>
      </c>
      <c r="AB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1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</row>
    <row r="576" spans="1:55" ht="19" x14ac:dyDescent="0.25">
      <c r="A576" s="18" t="str">
        <f>LOOKUP(N576,Names!A:A,Names!B:B)</f>
        <v>Appleton, Mrs. Edward Dale (Charlotte Lamson)</v>
      </c>
      <c r="B576" s="5" t="str">
        <f>INDEX(U$4:V$4,MATCH(1,U576:V576,0))</f>
        <v>Female</v>
      </c>
      <c r="C576" s="5" t="str">
        <f>INDEX(W$4:BC$4,MATCH(1,W576:BC576,0))</f>
        <v>1st</v>
      </c>
      <c r="D576" s="5" t="str">
        <f>INDEX(Z$4:AB$4,MATCH(1,Z576:AB576,0))</f>
        <v>Southhampton</v>
      </c>
      <c r="E576" s="16" t="str">
        <f>INDEX(AD$4:BC$4,MATCH(1,AD576:BC576,0))</f>
        <v>E</v>
      </c>
      <c r="F576" s="11">
        <f>1-G576</f>
        <v>0</v>
      </c>
      <c r="G576" s="14">
        <v>1</v>
      </c>
      <c r="H576">
        <v>1</v>
      </c>
      <c r="I576">
        <v>1</v>
      </c>
      <c r="J576">
        <f>IF($I576,IF($G576,1,0),0)</f>
        <v>1</v>
      </c>
      <c r="K576">
        <f>IF($I576,IF($G576=0,1,0),0)</f>
        <v>0</v>
      </c>
      <c r="L576">
        <f>IF($I576=0,IF($G576,1,0),0)</f>
        <v>0</v>
      </c>
      <c r="M576">
        <f>IF($I576=0,IF($G576=0,1,0),0)</f>
        <v>0</v>
      </c>
      <c r="N576" s="8">
        <v>571</v>
      </c>
      <c r="O576">
        <v>0.66249999999999998</v>
      </c>
      <c r="P576" s="25">
        <v>0.25</v>
      </c>
      <c r="S576">
        <v>0</v>
      </c>
      <c r="T576">
        <v>0.100481</v>
      </c>
      <c r="U576">
        <v>0</v>
      </c>
      <c r="V576">
        <v>1</v>
      </c>
      <c r="W576">
        <v>1</v>
      </c>
      <c r="X576">
        <v>0</v>
      </c>
      <c r="Y576">
        <v>0</v>
      </c>
      <c r="Z576">
        <v>0</v>
      </c>
      <c r="AA576">
        <v>1</v>
      </c>
      <c r="AB576">
        <v>0</v>
      </c>
      <c r="AD576">
        <v>0</v>
      </c>
      <c r="AE576">
        <v>0</v>
      </c>
      <c r="AF576">
        <v>0</v>
      </c>
      <c r="AG576">
        <v>0</v>
      </c>
      <c r="AH576">
        <v>1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</row>
    <row r="577" spans="1:55" ht="19" x14ac:dyDescent="0.25">
      <c r="A577" s="18" t="str">
        <f>LOOKUP(N577,Names!A:A,Names!B:B)</f>
        <v>Flynn, Mr. John Irwin ("Irving")</v>
      </c>
      <c r="B577" s="5" t="str">
        <f>INDEX(U$4:V$4,MATCH(1,U577:V577,0))</f>
        <v>Male</v>
      </c>
      <c r="C577" s="5" t="str">
        <f>INDEX(W$4:BC$4,MATCH(1,W577:BC577,0))</f>
        <v>1st</v>
      </c>
      <c r="D577" s="5" t="str">
        <f>INDEX(Z$4:AB$4,MATCH(1,Z577:AB577,0))</f>
        <v>Southhampton</v>
      </c>
      <c r="E577" s="16" t="str">
        <f>INDEX(AD$4:BC$4,MATCH(1,AD577:BC577,0))</f>
        <v>J</v>
      </c>
      <c r="F577" s="11">
        <f>1-G577</f>
        <v>0</v>
      </c>
      <c r="G577" s="14">
        <v>1</v>
      </c>
      <c r="H577">
        <v>0</v>
      </c>
      <c r="I577">
        <v>0</v>
      </c>
      <c r="J577">
        <f>IF($I577,IF($G577,1,0),0)</f>
        <v>0</v>
      </c>
      <c r="K577">
        <f>IF($I577,IF($G577=0,1,0),0)</f>
        <v>0</v>
      </c>
      <c r="L577">
        <f>IF($I577=0,IF($G577,1,0),0)</f>
        <v>1</v>
      </c>
      <c r="M577">
        <f>IF($I577=0,IF($G577=0,1,0),0)</f>
        <v>0</v>
      </c>
      <c r="N577" s="8">
        <v>572</v>
      </c>
      <c r="O577">
        <v>0.45</v>
      </c>
      <c r="P577" s="25">
        <v>0</v>
      </c>
      <c r="S577">
        <v>0</v>
      </c>
      <c r="T577">
        <v>5.1505000000000002E-2</v>
      </c>
      <c r="U577">
        <v>1</v>
      </c>
      <c r="V577">
        <v>0</v>
      </c>
      <c r="W577">
        <v>1</v>
      </c>
      <c r="X577">
        <v>0</v>
      </c>
      <c r="Y577">
        <v>0</v>
      </c>
      <c r="Z577">
        <v>0</v>
      </c>
      <c r="AA577">
        <v>1</v>
      </c>
      <c r="AB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1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</row>
    <row r="578" spans="1:55" ht="19" x14ac:dyDescent="0.25">
      <c r="A578" s="18" t="str">
        <f>LOOKUP(N578,Names!A:A,Names!B:B)</f>
        <v>Kelly, Miss. Mary</v>
      </c>
      <c r="B578" s="5" t="str">
        <f>INDEX(U$4:V$4,MATCH(1,U578:V578,0))</f>
        <v>Female</v>
      </c>
      <c r="C578" s="5" t="str">
        <f>INDEX(W$4:BC$4,MATCH(1,W578:BC578,0))</f>
        <v>3rd</v>
      </c>
      <c r="D578" s="5" t="str">
        <f>INDEX(Z$4:AB$4,MATCH(1,Z578:AB578,0))</f>
        <v>Queenstown</v>
      </c>
      <c r="E578" s="16" t="str">
        <f>INDEX(AD$4:BC$4,MATCH(1,AD578:BC578,0))</f>
        <v>M</v>
      </c>
      <c r="F578" s="11">
        <f>1-G578</f>
        <v>0</v>
      </c>
      <c r="G578" s="14">
        <v>1</v>
      </c>
      <c r="H578">
        <v>1</v>
      </c>
      <c r="I578">
        <v>1</v>
      </c>
      <c r="J578">
        <f>IF($I578,IF($G578,1,0),0)</f>
        <v>1</v>
      </c>
      <c r="K578">
        <f>IF($I578,IF($G578=0,1,0),0)</f>
        <v>0</v>
      </c>
      <c r="L578">
        <f>IF($I578=0,IF($G578,1,0),0)</f>
        <v>0</v>
      </c>
      <c r="M578">
        <f>IF($I578=0,IF($G578=0,1,0),0)</f>
        <v>0</v>
      </c>
      <c r="N578" s="8">
        <v>573</v>
      </c>
      <c r="O578">
        <v>0</v>
      </c>
      <c r="P578" s="25">
        <v>0</v>
      </c>
      <c r="S578">
        <v>0</v>
      </c>
      <c r="T578">
        <v>1.5127E-2</v>
      </c>
      <c r="U578">
        <v>0</v>
      </c>
      <c r="V578">
        <v>1</v>
      </c>
      <c r="W578">
        <v>0</v>
      </c>
      <c r="X578">
        <v>0</v>
      </c>
      <c r="Y578">
        <v>1</v>
      </c>
      <c r="Z578">
        <v>1</v>
      </c>
      <c r="AA578">
        <v>0</v>
      </c>
      <c r="AB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1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</row>
    <row r="579" spans="1:55" ht="19" x14ac:dyDescent="0.25">
      <c r="A579" s="18" t="str">
        <f>LOOKUP(N579,Names!A:A,Names!B:B)</f>
        <v>Rush, Mr. Alfred George John</v>
      </c>
      <c r="B579" s="5" t="str">
        <f>INDEX(U$4:V$4,MATCH(1,U579:V579,0))</f>
        <v>Male</v>
      </c>
      <c r="C579" s="5" t="str">
        <f>INDEX(W$4:BC$4,MATCH(1,W579:BC579,0))</f>
        <v>3rd</v>
      </c>
      <c r="D579" s="5" t="str">
        <f>INDEX(Z$4:AB$4,MATCH(1,Z579:AB579,0))</f>
        <v>Southhampton</v>
      </c>
      <c r="E579" s="16" t="str">
        <f>INDEX(AD$4:BC$4,MATCH(1,AD579:BC579,0))</f>
        <v>A</v>
      </c>
      <c r="F579" s="11">
        <f>1-G579</f>
        <v>1</v>
      </c>
      <c r="G579" s="14">
        <v>0</v>
      </c>
      <c r="H579">
        <v>0</v>
      </c>
      <c r="I579">
        <v>1</v>
      </c>
      <c r="J579">
        <f>IF($I579,IF($G579,1,0),0)</f>
        <v>0</v>
      </c>
      <c r="K579">
        <f>IF($I579,IF($G579=0,1,0),0)</f>
        <v>1</v>
      </c>
      <c r="L579">
        <f>IF($I579=0,IF($G579,1,0),0)</f>
        <v>0</v>
      </c>
      <c r="M579">
        <f>IF($I579=0,IF($G579=0,1,0),0)</f>
        <v>0</v>
      </c>
      <c r="N579" s="8">
        <v>574</v>
      </c>
      <c r="O579">
        <v>0.2</v>
      </c>
      <c r="P579" s="25">
        <v>0</v>
      </c>
      <c r="S579">
        <v>0</v>
      </c>
      <c r="T579">
        <v>1.5713000000000001E-2</v>
      </c>
      <c r="U579">
        <v>1</v>
      </c>
      <c r="V579">
        <v>0</v>
      </c>
      <c r="W579">
        <v>0</v>
      </c>
      <c r="X579">
        <v>0</v>
      </c>
      <c r="Y579">
        <v>1</v>
      </c>
      <c r="Z579">
        <v>0</v>
      </c>
      <c r="AA579">
        <v>1</v>
      </c>
      <c r="AB579">
        <v>0</v>
      </c>
      <c r="AD579">
        <v>1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</row>
    <row r="580" spans="1:55" ht="19" x14ac:dyDescent="0.25">
      <c r="A580" s="18" t="str">
        <f>LOOKUP(N580,Names!A:A,Names!B:B)</f>
        <v>Patchett, Mr. George</v>
      </c>
      <c r="B580" s="5" t="str">
        <f>INDEX(U$4:V$4,MATCH(1,U580:V580,0))</f>
        <v>Male</v>
      </c>
      <c r="C580" s="5" t="str">
        <f>INDEX(W$4:BC$4,MATCH(1,W580:BC580,0))</f>
        <v>3rd</v>
      </c>
      <c r="D580" s="5" t="str">
        <f>INDEX(Z$4:AB$4,MATCH(1,Z580:AB580,0))</f>
        <v>Southhampton</v>
      </c>
      <c r="E580" s="16" t="str">
        <f>INDEX(AD$4:BC$4,MATCH(1,AD580:BC580,0))</f>
        <v>G</v>
      </c>
      <c r="F580" s="11">
        <f>1-G580</f>
        <v>1</v>
      </c>
      <c r="G580" s="14">
        <v>0</v>
      </c>
      <c r="H580">
        <v>0</v>
      </c>
      <c r="I580">
        <v>1</v>
      </c>
      <c r="J580">
        <f>IF($I580,IF($G580,1,0),0)</f>
        <v>0</v>
      </c>
      <c r="K580">
        <f>IF($I580,IF($G580=0,1,0),0)</f>
        <v>1</v>
      </c>
      <c r="L580">
        <f>IF($I580=0,IF($G580,1,0),0)</f>
        <v>0</v>
      </c>
      <c r="M580">
        <f>IF($I580=0,IF($G580=0,1,0),0)</f>
        <v>0</v>
      </c>
      <c r="N580" s="8">
        <v>575</v>
      </c>
      <c r="O580">
        <v>0.23749999999999999</v>
      </c>
      <c r="P580" s="25">
        <v>0</v>
      </c>
      <c r="S580">
        <v>0</v>
      </c>
      <c r="T580">
        <v>2.8302000000000001E-2</v>
      </c>
      <c r="U580">
        <v>1</v>
      </c>
      <c r="V580">
        <v>0</v>
      </c>
      <c r="W580">
        <v>0</v>
      </c>
      <c r="X580">
        <v>0</v>
      </c>
      <c r="Y580">
        <v>1</v>
      </c>
      <c r="Z580">
        <v>0</v>
      </c>
      <c r="AA580">
        <v>1</v>
      </c>
      <c r="AB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1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</row>
    <row r="581" spans="1:55" ht="19" x14ac:dyDescent="0.25">
      <c r="A581" s="18" t="str">
        <f>LOOKUP(N581,Names!A:A,Names!B:B)</f>
        <v>Garside, Miss. Ethel</v>
      </c>
      <c r="B581" s="5" t="str">
        <f>INDEX(U$4:V$4,MATCH(1,U581:V581,0))</f>
        <v>Female</v>
      </c>
      <c r="C581" s="5" t="str">
        <f>INDEX(W$4:BC$4,MATCH(1,W581:BC581,0))</f>
        <v>2nd</v>
      </c>
      <c r="D581" s="5" t="str">
        <f>INDEX(Z$4:AB$4,MATCH(1,Z581:AB581,0))</f>
        <v>Southhampton</v>
      </c>
      <c r="E581" s="16" t="str">
        <f>INDEX(AD$4:BC$4,MATCH(1,AD581:BC581,0))</f>
        <v>E</v>
      </c>
      <c r="F581" s="11">
        <f>1-G581</f>
        <v>0</v>
      </c>
      <c r="G581" s="14">
        <v>1</v>
      </c>
      <c r="H581">
        <v>1</v>
      </c>
      <c r="I581">
        <v>1</v>
      </c>
      <c r="J581">
        <f>IF($I581,IF($G581,1,0),0)</f>
        <v>1</v>
      </c>
      <c r="K581">
        <f>IF($I581,IF($G581=0,1,0),0)</f>
        <v>0</v>
      </c>
      <c r="L581">
        <f>IF($I581=0,IF($G581,1,0),0)</f>
        <v>0</v>
      </c>
      <c r="M581">
        <f>IF($I581=0,IF($G581=0,1,0),0)</f>
        <v>0</v>
      </c>
      <c r="N581" s="8">
        <v>576</v>
      </c>
      <c r="O581">
        <v>0.42499999999999999</v>
      </c>
      <c r="P581" s="25">
        <v>0</v>
      </c>
      <c r="S581">
        <v>0</v>
      </c>
      <c r="T581">
        <v>2.5374000000000001E-2</v>
      </c>
      <c r="U581">
        <v>0</v>
      </c>
      <c r="V581">
        <v>1</v>
      </c>
      <c r="W581">
        <v>0</v>
      </c>
      <c r="X581">
        <v>1</v>
      </c>
      <c r="Y581">
        <v>0</v>
      </c>
      <c r="Z581">
        <v>0</v>
      </c>
      <c r="AA581">
        <v>1</v>
      </c>
      <c r="AB581">
        <v>0</v>
      </c>
      <c r="AD581">
        <v>0</v>
      </c>
      <c r="AE581">
        <v>0</v>
      </c>
      <c r="AF581">
        <v>0</v>
      </c>
      <c r="AG581">
        <v>0</v>
      </c>
      <c r="AH581">
        <v>1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</row>
    <row r="582" spans="1:55" ht="19" x14ac:dyDescent="0.25">
      <c r="A582" s="18" t="str">
        <f>LOOKUP(N582,Names!A:A,Names!B:B)</f>
        <v>Silvey, Mrs. William Baird (Alice Munger)</v>
      </c>
      <c r="B582" s="5" t="str">
        <f>INDEX(U$4:V$4,MATCH(1,U582:V582,0))</f>
        <v>Female</v>
      </c>
      <c r="C582" s="5" t="str">
        <f>INDEX(W$4:BC$4,MATCH(1,W582:BC582,0))</f>
        <v>1st</v>
      </c>
      <c r="D582" s="5" t="str">
        <f>INDEX(Z$4:AB$4,MATCH(1,Z582:AB582,0))</f>
        <v>Southhampton</v>
      </c>
      <c r="E582" s="16" t="str">
        <f>INDEX(AD$4:BC$4,MATCH(1,AD582:BC582,0))</f>
        <v>W</v>
      </c>
      <c r="F582" s="11">
        <f>1-G582</f>
        <v>0</v>
      </c>
      <c r="G582" s="14">
        <v>1</v>
      </c>
      <c r="H582">
        <v>1</v>
      </c>
      <c r="I582">
        <v>1</v>
      </c>
      <c r="J582">
        <f>IF($I582,IF($G582,1,0),0)</f>
        <v>1</v>
      </c>
      <c r="K582">
        <f>IF($I582,IF($G582=0,1,0),0)</f>
        <v>0</v>
      </c>
      <c r="L582">
        <f>IF($I582=0,IF($G582,1,0),0)</f>
        <v>0</v>
      </c>
      <c r="M582">
        <f>IF($I582=0,IF($G582=0,1,0),0)</f>
        <v>0</v>
      </c>
      <c r="N582" s="8">
        <v>577</v>
      </c>
      <c r="O582">
        <v>0.48749999999999999</v>
      </c>
      <c r="P582" s="25">
        <v>0.125</v>
      </c>
      <c r="S582">
        <v>0</v>
      </c>
      <c r="T582">
        <v>0.10911</v>
      </c>
      <c r="U582">
        <v>0</v>
      </c>
      <c r="V582">
        <v>1</v>
      </c>
      <c r="W582">
        <v>1</v>
      </c>
      <c r="X582">
        <v>0</v>
      </c>
      <c r="Y582">
        <v>0</v>
      </c>
      <c r="Z582">
        <v>0</v>
      </c>
      <c r="AA582">
        <v>1</v>
      </c>
      <c r="AB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1</v>
      </c>
      <c r="BA582">
        <v>0</v>
      </c>
      <c r="BB582">
        <v>0</v>
      </c>
      <c r="BC582">
        <v>0</v>
      </c>
    </row>
    <row r="583" spans="1:55" ht="19" x14ac:dyDescent="0.25">
      <c r="A583" s="18" t="str">
        <f>LOOKUP(N583,Names!A:A,Names!B:B)</f>
        <v>Caram, Mrs. Joseph (Maria Elias)</v>
      </c>
      <c r="B583" s="5" t="str">
        <f>INDEX(U$4:V$4,MATCH(1,U583:V583,0))</f>
        <v>Female</v>
      </c>
      <c r="C583" s="5" t="str">
        <f>INDEX(W$4:BC$4,MATCH(1,W583:BC583,0))</f>
        <v>3rd</v>
      </c>
      <c r="D583" s="5" t="str">
        <f>INDEX(Z$4:AB$4,MATCH(1,Z583:AB583,0))</f>
        <v>Cherbourg</v>
      </c>
      <c r="E583" s="16" t="str">
        <f>INDEX(AD$4:BC$4,MATCH(1,AD583:BC583,0))</f>
        <v>J</v>
      </c>
      <c r="F583" s="11">
        <f>1-G583</f>
        <v>1</v>
      </c>
      <c r="G583" s="14">
        <v>0</v>
      </c>
      <c r="H583">
        <v>0</v>
      </c>
      <c r="I583">
        <v>1</v>
      </c>
      <c r="J583">
        <f>IF($I583,IF($G583,1,0),0)</f>
        <v>0</v>
      </c>
      <c r="K583">
        <f>IF($I583,IF($G583=0,1,0),0)</f>
        <v>1</v>
      </c>
      <c r="L583">
        <f>IF($I583=0,IF($G583,1,0),0)</f>
        <v>0</v>
      </c>
      <c r="M583">
        <f>IF($I583=0,IF($G583=0,1,0),0)</f>
        <v>0</v>
      </c>
      <c r="N583" s="8">
        <v>578</v>
      </c>
      <c r="O583">
        <v>0</v>
      </c>
      <c r="P583" s="25">
        <v>0.125</v>
      </c>
      <c r="S583">
        <v>0</v>
      </c>
      <c r="T583">
        <v>2.8221E-2</v>
      </c>
      <c r="U583">
        <v>0</v>
      </c>
      <c r="V583">
        <v>1</v>
      </c>
      <c r="W583">
        <v>0</v>
      </c>
      <c r="X583">
        <v>0</v>
      </c>
      <c r="Y583">
        <v>1</v>
      </c>
      <c r="Z583">
        <v>0</v>
      </c>
      <c r="AA583">
        <v>0</v>
      </c>
      <c r="AB583">
        <v>1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1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</row>
    <row r="584" spans="1:55" ht="19" x14ac:dyDescent="0.25">
      <c r="A584" s="18" t="str">
        <f>LOOKUP(N584,Names!A:A,Names!B:B)</f>
        <v>Jussila, Mr. Eiriik</v>
      </c>
      <c r="B584" s="5" t="str">
        <f>INDEX(U$4:V$4,MATCH(1,U584:V584,0))</f>
        <v>Male</v>
      </c>
      <c r="C584" s="5" t="str">
        <f>INDEX(W$4:BC$4,MATCH(1,W584:BC584,0))</f>
        <v>3rd</v>
      </c>
      <c r="D584" s="5" t="str">
        <f>INDEX(Z$4:AB$4,MATCH(1,Z584:AB584,0))</f>
        <v>Southhampton</v>
      </c>
      <c r="E584" s="16" t="str">
        <f>INDEX(AD$4:BC$4,MATCH(1,AD584:BC584,0))</f>
        <v>E</v>
      </c>
      <c r="F584" s="11">
        <f>1-G584</f>
        <v>0</v>
      </c>
      <c r="G584" s="14">
        <v>1</v>
      </c>
      <c r="H584">
        <v>0</v>
      </c>
      <c r="I584">
        <v>0</v>
      </c>
      <c r="J584">
        <f>IF($I584,IF($G584,1,0),0)</f>
        <v>0</v>
      </c>
      <c r="K584">
        <f>IF($I584,IF($G584=0,1,0),0)</f>
        <v>0</v>
      </c>
      <c r="L584">
        <f>IF($I584=0,IF($G584,1,0),0)</f>
        <v>1</v>
      </c>
      <c r="M584">
        <f>IF($I584=0,IF($G584=0,1,0),0)</f>
        <v>0</v>
      </c>
      <c r="N584" s="8">
        <v>579</v>
      </c>
      <c r="O584">
        <v>0.4</v>
      </c>
      <c r="P584" s="25">
        <v>0</v>
      </c>
      <c r="S584">
        <v>0</v>
      </c>
      <c r="T584">
        <v>1.5469E-2</v>
      </c>
      <c r="U584">
        <v>1</v>
      </c>
      <c r="V584">
        <v>0</v>
      </c>
      <c r="W584">
        <v>0</v>
      </c>
      <c r="X584">
        <v>0</v>
      </c>
      <c r="Y584">
        <v>1</v>
      </c>
      <c r="Z584">
        <v>0</v>
      </c>
      <c r="AA584">
        <v>1</v>
      </c>
      <c r="AB584">
        <v>0</v>
      </c>
      <c r="AD584">
        <v>0</v>
      </c>
      <c r="AE584">
        <v>0</v>
      </c>
      <c r="AF584">
        <v>0</v>
      </c>
      <c r="AG584">
        <v>0</v>
      </c>
      <c r="AH584">
        <v>1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</row>
    <row r="585" spans="1:55" ht="19" x14ac:dyDescent="0.25">
      <c r="A585" s="18" t="str">
        <f>LOOKUP(N585,Names!A:A,Names!B:B)</f>
        <v>Christy, Miss. Julie Rachel</v>
      </c>
      <c r="B585" s="5" t="str">
        <f>INDEX(U$4:V$4,MATCH(1,U585:V585,0))</f>
        <v>Female</v>
      </c>
      <c r="C585" s="5" t="str">
        <f>INDEX(W$4:BC$4,MATCH(1,W585:BC585,0))</f>
        <v>2nd</v>
      </c>
      <c r="D585" s="5" t="str">
        <f>INDEX(Z$4:AB$4,MATCH(1,Z585:AB585,0))</f>
        <v>Southhampton</v>
      </c>
      <c r="E585" s="16" t="str">
        <f>INDEX(AD$4:BC$4,MATCH(1,AD585:BC585,0))</f>
        <v>J</v>
      </c>
      <c r="F585" s="11">
        <f>1-G585</f>
        <v>0</v>
      </c>
      <c r="G585" s="14">
        <v>1</v>
      </c>
      <c r="H585">
        <v>1</v>
      </c>
      <c r="I585">
        <v>1</v>
      </c>
      <c r="J585">
        <f>IF($I585,IF($G585,1,0),0)</f>
        <v>1</v>
      </c>
      <c r="K585">
        <f>IF($I585,IF($G585=0,1,0),0)</f>
        <v>0</v>
      </c>
      <c r="L585">
        <f>IF($I585=0,IF($G585,1,0),0)</f>
        <v>0</v>
      </c>
      <c r="M585">
        <f>IF($I585=0,IF($G585=0,1,0),0)</f>
        <v>0</v>
      </c>
      <c r="N585" s="8">
        <v>580</v>
      </c>
      <c r="O585">
        <v>0.3125</v>
      </c>
      <c r="P585" s="25">
        <v>0.125</v>
      </c>
      <c r="S585">
        <v>0.16666700000000001</v>
      </c>
      <c r="T585">
        <v>5.8555999999999997E-2</v>
      </c>
      <c r="U585">
        <v>0</v>
      </c>
      <c r="V585">
        <v>1</v>
      </c>
      <c r="W585">
        <v>0</v>
      </c>
      <c r="X585">
        <v>1</v>
      </c>
      <c r="Y585">
        <v>0</v>
      </c>
      <c r="Z585">
        <v>0</v>
      </c>
      <c r="AA585">
        <v>1</v>
      </c>
      <c r="AB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1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</row>
    <row r="586" spans="1:55" ht="19" x14ac:dyDescent="0.25">
      <c r="A586" s="18" t="str">
        <f>LOOKUP(N586,Names!A:A,Names!B:B)</f>
        <v>Thayer, Mrs. John Borland (Marian Longstreth M...</v>
      </c>
      <c r="B586" s="5" t="str">
        <f>INDEX(U$4:V$4,MATCH(1,U586:V586,0))</f>
        <v>Female</v>
      </c>
      <c r="C586" s="5" t="str">
        <f>INDEX(W$4:BC$4,MATCH(1,W586:BC586,0))</f>
        <v>1st</v>
      </c>
      <c r="D586" s="5" t="str">
        <f>INDEX(Z$4:AB$4,MATCH(1,Z586:AB586,0))</f>
        <v>Cherbourg</v>
      </c>
      <c r="E586" s="16" t="str">
        <f>INDEX(AD$4:BC$4,MATCH(1,AD586:BC586,0))</f>
        <v>J</v>
      </c>
      <c r="F586" s="11">
        <f>1-G586</f>
        <v>0</v>
      </c>
      <c r="G586" s="14">
        <v>1</v>
      </c>
      <c r="H586">
        <v>1</v>
      </c>
      <c r="I586">
        <v>1</v>
      </c>
      <c r="J586">
        <f>IF($I586,IF($G586,1,0),0)</f>
        <v>1</v>
      </c>
      <c r="K586">
        <f>IF($I586,IF($G586=0,1,0),0)</f>
        <v>0</v>
      </c>
      <c r="L586">
        <f>IF($I586=0,IF($G586,1,0),0)</f>
        <v>0</v>
      </c>
      <c r="M586">
        <f>IF($I586=0,IF($G586=0,1,0),0)</f>
        <v>0</v>
      </c>
      <c r="N586" s="8">
        <v>581</v>
      </c>
      <c r="O586">
        <v>0.48749999999999999</v>
      </c>
      <c r="P586" s="25">
        <v>0.125</v>
      </c>
      <c r="S586">
        <v>0.16666700000000001</v>
      </c>
      <c r="T586">
        <v>0.21643000000000001</v>
      </c>
      <c r="U586">
        <v>0</v>
      </c>
      <c r="V586">
        <v>1</v>
      </c>
      <c r="W586">
        <v>1</v>
      </c>
      <c r="X586">
        <v>0</v>
      </c>
      <c r="Y586">
        <v>0</v>
      </c>
      <c r="Z586">
        <v>0</v>
      </c>
      <c r="AA586">
        <v>0</v>
      </c>
      <c r="AB586">
        <v>1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1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</row>
    <row r="587" spans="1:55" ht="19" x14ac:dyDescent="0.25">
      <c r="A587" s="18" t="str">
        <f>LOOKUP(N587,Names!A:A,Names!B:B)</f>
        <v>Downton, Mr. William James</v>
      </c>
      <c r="B587" s="5" t="str">
        <f>INDEX(U$4:V$4,MATCH(1,U587:V587,0))</f>
        <v>Male</v>
      </c>
      <c r="C587" s="5" t="str">
        <f>INDEX(W$4:BC$4,MATCH(1,W587:BC587,0))</f>
        <v>2nd</v>
      </c>
      <c r="D587" s="5" t="str">
        <f>INDEX(Z$4:AB$4,MATCH(1,Z587:AB587,0))</f>
        <v>Southhampton</v>
      </c>
      <c r="E587" s="16" t="str">
        <f>INDEX(AD$4:BC$4,MATCH(1,AD587:BC587,0))</f>
        <v>W</v>
      </c>
      <c r="F587" s="11">
        <f>1-G587</f>
        <v>1</v>
      </c>
      <c r="G587" s="14">
        <v>0</v>
      </c>
      <c r="H587">
        <v>0</v>
      </c>
      <c r="I587">
        <v>1</v>
      </c>
      <c r="J587">
        <f>IF($I587,IF($G587,1,0),0)</f>
        <v>0</v>
      </c>
      <c r="K587">
        <f>IF($I587,IF($G587=0,1,0),0)</f>
        <v>1</v>
      </c>
      <c r="L587">
        <f>IF($I587=0,IF($G587,1,0),0)</f>
        <v>0</v>
      </c>
      <c r="M587">
        <f>IF($I587=0,IF($G587=0,1,0),0)</f>
        <v>0</v>
      </c>
      <c r="N587" s="8">
        <v>582</v>
      </c>
      <c r="O587">
        <v>0.67500000000000004</v>
      </c>
      <c r="P587" s="25">
        <v>0</v>
      </c>
      <c r="S587">
        <v>0</v>
      </c>
      <c r="T587">
        <v>5.0749000000000002E-2</v>
      </c>
      <c r="U587">
        <v>1</v>
      </c>
      <c r="V587">
        <v>0</v>
      </c>
      <c r="W587">
        <v>0</v>
      </c>
      <c r="X587">
        <v>1</v>
      </c>
      <c r="Y587">
        <v>0</v>
      </c>
      <c r="Z587">
        <v>0</v>
      </c>
      <c r="AA587">
        <v>1</v>
      </c>
      <c r="AB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1</v>
      </c>
      <c r="BA587">
        <v>0</v>
      </c>
      <c r="BB587">
        <v>0</v>
      </c>
      <c r="BC587">
        <v>0</v>
      </c>
    </row>
    <row r="588" spans="1:55" ht="19" x14ac:dyDescent="0.25">
      <c r="A588" s="18" t="str">
        <f>LOOKUP(N588,Names!A:A,Names!B:B)</f>
        <v>Ross, Mr. John Hugo</v>
      </c>
      <c r="B588" s="5" t="str">
        <f>INDEX(U$4:V$4,MATCH(1,U588:V588,0))</f>
        <v>Male</v>
      </c>
      <c r="C588" s="5" t="str">
        <f>INDEX(W$4:BC$4,MATCH(1,W588:BC588,0))</f>
        <v>1st</v>
      </c>
      <c r="D588" s="5" t="str">
        <f>INDEX(Z$4:AB$4,MATCH(1,Z588:AB588,0))</f>
        <v>Cherbourg</v>
      </c>
      <c r="E588" s="16" t="str">
        <f>INDEX(AD$4:BC$4,MATCH(1,AD588:BC588,0))</f>
        <v>J</v>
      </c>
      <c r="F588" s="11">
        <f>1-G588</f>
        <v>1</v>
      </c>
      <c r="G588" s="14">
        <v>0</v>
      </c>
      <c r="H588">
        <v>0</v>
      </c>
      <c r="I588">
        <v>1</v>
      </c>
      <c r="J588">
        <f>IF($I588,IF($G588,1,0),0)</f>
        <v>0</v>
      </c>
      <c r="K588">
        <f>IF($I588,IF($G588=0,1,0),0)</f>
        <v>1</v>
      </c>
      <c r="L588">
        <f>IF($I588=0,IF($G588,1,0),0)</f>
        <v>0</v>
      </c>
      <c r="M588">
        <f>IF($I588=0,IF($G588=0,1,0),0)</f>
        <v>0</v>
      </c>
      <c r="N588" s="8">
        <v>583</v>
      </c>
      <c r="O588">
        <v>0.45</v>
      </c>
      <c r="P588" s="25">
        <v>0</v>
      </c>
      <c r="S588">
        <v>0</v>
      </c>
      <c r="T588">
        <v>7.8319E-2</v>
      </c>
      <c r="U588">
        <v>1</v>
      </c>
      <c r="V588">
        <v>0</v>
      </c>
      <c r="W588">
        <v>1</v>
      </c>
      <c r="X588">
        <v>0</v>
      </c>
      <c r="Y588">
        <v>0</v>
      </c>
      <c r="Z588">
        <v>0</v>
      </c>
      <c r="AA588">
        <v>0</v>
      </c>
      <c r="AB588">
        <v>1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1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</row>
    <row r="589" spans="1:55" ht="19" x14ac:dyDescent="0.25">
      <c r="A589" s="18" t="str">
        <f>LOOKUP(N589,Names!A:A,Names!B:B)</f>
        <v>Paulner, Mr. Uscher</v>
      </c>
      <c r="B589" s="5" t="str">
        <f>INDEX(U$4:V$4,MATCH(1,U589:V589,0))</f>
        <v>Male</v>
      </c>
      <c r="C589" s="5" t="str">
        <f>INDEX(W$4:BC$4,MATCH(1,W589:BC589,0))</f>
        <v>3rd</v>
      </c>
      <c r="D589" s="5" t="str">
        <f>INDEX(Z$4:AB$4,MATCH(1,Z589:AB589,0))</f>
        <v>Cherbourg</v>
      </c>
      <c r="E589" s="16" t="str">
        <f>INDEX(AD$4:BC$4,MATCH(1,AD589:BC589,0))</f>
        <v>U</v>
      </c>
      <c r="F589" s="11">
        <f>1-G589</f>
        <v>1</v>
      </c>
      <c r="G589" s="14">
        <v>0</v>
      </c>
      <c r="H589">
        <v>0</v>
      </c>
      <c r="I589">
        <v>1</v>
      </c>
      <c r="J589">
        <f>IF($I589,IF($G589,1,0),0)</f>
        <v>0</v>
      </c>
      <c r="K589">
        <f>IF($I589,IF($G589=0,1,0),0)</f>
        <v>1</v>
      </c>
      <c r="L589">
        <f>IF($I589=0,IF($G589,1,0),0)</f>
        <v>0</v>
      </c>
      <c r="M589">
        <f>IF($I589=0,IF($G589=0,1,0),0)</f>
        <v>0</v>
      </c>
      <c r="N589" s="8">
        <v>584</v>
      </c>
      <c r="O589">
        <v>0</v>
      </c>
      <c r="P589" s="25">
        <v>0</v>
      </c>
      <c r="S589">
        <v>0</v>
      </c>
      <c r="T589">
        <v>1.7006E-2</v>
      </c>
      <c r="U589">
        <v>1</v>
      </c>
      <c r="V589">
        <v>0</v>
      </c>
      <c r="W589">
        <v>0</v>
      </c>
      <c r="X589">
        <v>0</v>
      </c>
      <c r="Y589">
        <v>1</v>
      </c>
      <c r="Z589">
        <v>0</v>
      </c>
      <c r="AA589">
        <v>0</v>
      </c>
      <c r="AB589">
        <v>1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1</v>
      </c>
      <c r="AY589">
        <v>0</v>
      </c>
      <c r="AZ589">
        <v>0</v>
      </c>
      <c r="BA589">
        <v>0</v>
      </c>
      <c r="BB589">
        <v>0</v>
      </c>
      <c r="BC589">
        <v>0</v>
      </c>
    </row>
    <row r="590" spans="1:55" ht="19" x14ac:dyDescent="0.25">
      <c r="A590" s="18" t="str">
        <f>LOOKUP(N590,Names!A:A,Names!B:B)</f>
        <v>Taussig, Miss. Ruth</v>
      </c>
      <c r="B590" s="5" t="str">
        <f>INDEX(U$4:V$4,MATCH(1,U590:V590,0))</f>
        <v>Female</v>
      </c>
      <c r="C590" s="5" t="str">
        <f>INDEX(W$4:BC$4,MATCH(1,W590:BC590,0))</f>
        <v>1st</v>
      </c>
      <c r="D590" s="5" t="str">
        <f>INDEX(Z$4:AB$4,MATCH(1,Z590:AB590,0))</f>
        <v>Southhampton</v>
      </c>
      <c r="E590" s="16" t="str">
        <f>INDEX(AD$4:BC$4,MATCH(1,AD590:BC590,0))</f>
        <v>R</v>
      </c>
      <c r="F590" s="11">
        <f>1-G590</f>
        <v>0</v>
      </c>
      <c r="G590" s="14">
        <v>1</v>
      </c>
      <c r="H590">
        <v>1</v>
      </c>
      <c r="I590">
        <v>1</v>
      </c>
      <c r="J590">
        <f>IF($I590,IF($G590,1,0),0)</f>
        <v>1</v>
      </c>
      <c r="K590">
        <f>IF($I590,IF($G590=0,1,0),0)</f>
        <v>0</v>
      </c>
      <c r="L590">
        <f>IF($I590=0,IF($G590,1,0),0)</f>
        <v>0</v>
      </c>
      <c r="M590">
        <f>IF($I590=0,IF($G590=0,1,0),0)</f>
        <v>0</v>
      </c>
      <c r="N590" s="8">
        <v>585</v>
      </c>
      <c r="O590">
        <v>0.22500000000000001</v>
      </c>
      <c r="P590" s="25">
        <v>0</v>
      </c>
      <c r="S590">
        <v>0.33333299999999999</v>
      </c>
      <c r="T590">
        <v>0.15546599999999999</v>
      </c>
      <c r="U590">
        <v>0</v>
      </c>
      <c r="V590">
        <v>1</v>
      </c>
      <c r="W590">
        <v>1</v>
      </c>
      <c r="X590">
        <v>0</v>
      </c>
      <c r="Y590">
        <v>0</v>
      </c>
      <c r="Z590">
        <v>0</v>
      </c>
      <c r="AA590">
        <v>1</v>
      </c>
      <c r="AB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1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</row>
    <row r="591" spans="1:55" ht="19" x14ac:dyDescent="0.25">
      <c r="A591" s="18" t="str">
        <f>LOOKUP(N591,Names!A:A,Names!B:B)</f>
        <v>Jarvis, Mr. John Denzil</v>
      </c>
      <c r="B591" s="5" t="str">
        <f>INDEX(U$4:V$4,MATCH(1,U591:V591,0))</f>
        <v>Male</v>
      </c>
      <c r="C591" s="5" t="str">
        <f>INDEX(W$4:BC$4,MATCH(1,W591:BC591,0))</f>
        <v>2nd</v>
      </c>
      <c r="D591" s="5" t="str">
        <f>INDEX(Z$4:AB$4,MATCH(1,Z591:AB591,0))</f>
        <v>Southhampton</v>
      </c>
      <c r="E591" s="16" t="str">
        <f>INDEX(AD$4:BC$4,MATCH(1,AD591:BC591,0))</f>
        <v>J</v>
      </c>
      <c r="F591" s="11">
        <f>1-G591</f>
        <v>1</v>
      </c>
      <c r="G591" s="14">
        <v>0</v>
      </c>
      <c r="H591">
        <v>0</v>
      </c>
      <c r="I591">
        <v>1</v>
      </c>
      <c r="J591">
        <f>IF($I591,IF($G591,1,0),0)</f>
        <v>0</v>
      </c>
      <c r="K591">
        <f>IF($I591,IF($G591=0,1,0),0)</f>
        <v>1</v>
      </c>
      <c r="L591">
        <f>IF($I591=0,IF($G591,1,0),0)</f>
        <v>0</v>
      </c>
      <c r="M591">
        <f>IF($I591=0,IF($G591=0,1,0),0)</f>
        <v>0</v>
      </c>
      <c r="N591" s="8">
        <v>586</v>
      </c>
      <c r="O591">
        <v>0.58750000000000002</v>
      </c>
      <c r="P591" s="25">
        <v>0</v>
      </c>
      <c r="S591">
        <v>0</v>
      </c>
      <c r="T591">
        <v>2.9277999999999998E-2</v>
      </c>
      <c r="U591">
        <v>1</v>
      </c>
      <c r="V591">
        <v>0</v>
      </c>
      <c r="W591">
        <v>0</v>
      </c>
      <c r="X591">
        <v>1</v>
      </c>
      <c r="Y591">
        <v>0</v>
      </c>
      <c r="Z591">
        <v>0</v>
      </c>
      <c r="AA591">
        <v>1</v>
      </c>
      <c r="AB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1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</row>
    <row r="592" spans="1:55" ht="19" x14ac:dyDescent="0.25">
      <c r="A592" s="18" t="str">
        <f>LOOKUP(N592,Names!A:A,Names!B:B)</f>
        <v>Frolicher-Stehli, Mr. Maxmillian</v>
      </c>
      <c r="B592" s="5" t="str">
        <f>INDEX(U$4:V$4,MATCH(1,U592:V592,0))</f>
        <v>Male</v>
      </c>
      <c r="C592" s="5" t="str">
        <f>INDEX(W$4:BC$4,MATCH(1,W592:BC592,0))</f>
        <v>1st</v>
      </c>
      <c r="D592" s="5" t="str">
        <f>INDEX(Z$4:AB$4,MATCH(1,Z592:AB592,0))</f>
        <v>Cherbourg</v>
      </c>
      <c r="E592" s="16" t="str">
        <f>INDEX(AD$4:BC$4,MATCH(1,AD592:BC592,0))</f>
        <v>M</v>
      </c>
      <c r="F592" s="11">
        <f>1-G592</f>
        <v>0</v>
      </c>
      <c r="G592" s="14">
        <v>1</v>
      </c>
      <c r="H592">
        <v>0</v>
      </c>
      <c r="I592">
        <v>0</v>
      </c>
      <c r="J592">
        <f>IF($I592,IF($G592,1,0),0)</f>
        <v>0</v>
      </c>
      <c r="K592">
        <f>IF($I592,IF($G592=0,1,0),0)</f>
        <v>0</v>
      </c>
      <c r="L592">
        <f>IF($I592=0,IF($G592,1,0),0)</f>
        <v>1</v>
      </c>
      <c r="M592">
        <f>IF($I592=0,IF($G592=0,1,0),0)</f>
        <v>0</v>
      </c>
      <c r="N592" s="8">
        <v>587</v>
      </c>
      <c r="O592">
        <v>0.75</v>
      </c>
      <c r="P592" s="25">
        <v>0.125</v>
      </c>
      <c r="S592">
        <v>0.16666700000000001</v>
      </c>
      <c r="T592">
        <v>0.154588</v>
      </c>
      <c r="U592">
        <v>1</v>
      </c>
      <c r="V592">
        <v>0</v>
      </c>
      <c r="W592">
        <v>1</v>
      </c>
      <c r="X592">
        <v>0</v>
      </c>
      <c r="Y592">
        <v>0</v>
      </c>
      <c r="Z592">
        <v>0</v>
      </c>
      <c r="AA592">
        <v>0</v>
      </c>
      <c r="AB592">
        <v>1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1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</row>
    <row r="593" spans="1:55" ht="19" x14ac:dyDescent="0.25">
      <c r="A593" s="18" t="str">
        <f>LOOKUP(N593,Names!A:A,Names!B:B)</f>
        <v>Gilinski, Mr. Eliezer</v>
      </c>
      <c r="B593" s="5" t="str">
        <f>INDEX(U$4:V$4,MATCH(1,U593:V593,0))</f>
        <v>Male</v>
      </c>
      <c r="C593" s="5" t="str">
        <f>INDEX(W$4:BC$4,MATCH(1,W593:BC593,0))</f>
        <v>3rd</v>
      </c>
      <c r="D593" s="5" t="str">
        <f>INDEX(Z$4:AB$4,MATCH(1,Z593:AB593,0))</f>
        <v>Southhampton</v>
      </c>
      <c r="E593" s="16" t="str">
        <f>INDEX(AD$4:BC$4,MATCH(1,AD593:BC593,0))</f>
        <v>E</v>
      </c>
      <c r="F593" s="11">
        <f>1-G593</f>
        <v>1</v>
      </c>
      <c r="G593" s="14">
        <v>0</v>
      </c>
      <c r="H593">
        <v>0</v>
      </c>
      <c r="I593">
        <v>1</v>
      </c>
      <c r="J593">
        <f>IF($I593,IF($G593,1,0),0)</f>
        <v>0</v>
      </c>
      <c r="K593">
        <f>IF($I593,IF($G593=0,1,0),0)</f>
        <v>1</v>
      </c>
      <c r="L593">
        <f>IF($I593=0,IF($G593,1,0),0)</f>
        <v>0</v>
      </c>
      <c r="M593">
        <f>IF($I593=0,IF($G593=0,1,0),0)</f>
        <v>0</v>
      </c>
      <c r="N593" s="8">
        <v>588</v>
      </c>
      <c r="O593">
        <v>0.27500000000000002</v>
      </c>
      <c r="P593" s="25">
        <v>0</v>
      </c>
      <c r="S593">
        <v>0</v>
      </c>
      <c r="T593">
        <v>1.5713000000000001E-2</v>
      </c>
      <c r="U593">
        <v>1</v>
      </c>
      <c r="V593">
        <v>0</v>
      </c>
      <c r="W593">
        <v>0</v>
      </c>
      <c r="X593">
        <v>0</v>
      </c>
      <c r="Y593">
        <v>1</v>
      </c>
      <c r="Z593">
        <v>0</v>
      </c>
      <c r="AA593">
        <v>1</v>
      </c>
      <c r="AB593">
        <v>0</v>
      </c>
      <c r="AD593">
        <v>0</v>
      </c>
      <c r="AE593">
        <v>0</v>
      </c>
      <c r="AF593">
        <v>0</v>
      </c>
      <c r="AG593">
        <v>0</v>
      </c>
      <c r="AH593">
        <v>1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</row>
    <row r="594" spans="1:55" ht="19" x14ac:dyDescent="0.25">
      <c r="A594" s="18" t="str">
        <f>LOOKUP(N594,Names!A:A,Names!B:B)</f>
        <v>Murdlin, Mr. Joseph</v>
      </c>
      <c r="B594" s="5" t="str">
        <f>INDEX(U$4:V$4,MATCH(1,U594:V594,0))</f>
        <v>Male</v>
      </c>
      <c r="C594" s="5" t="str">
        <f>INDEX(W$4:BC$4,MATCH(1,W594:BC594,0))</f>
        <v>3rd</v>
      </c>
      <c r="D594" s="5" t="str">
        <f>INDEX(Z$4:AB$4,MATCH(1,Z594:AB594,0))</f>
        <v>Southhampton</v>
      </c>
      <c r="E594" s="16" t="str">
        <f>INDEX(AD$4:BC$4,MATCH(1,AD594:BC594,0))</f>
        <v>J</v>
      </c>
      <c r="F594" s="11">
        <f>1-G594</f>
        <v>1</v>
      </c>
      <c r="G594" s="14">
        <v>0</v>
      </c>
      <c r="H594">
        <v>0</v>
      </c>
      <c r="I594">
        <v>1</v>
      </c>
      <c r="J594">
        <f>IF($I594,IF($G594,1,0),0)</f>
        <v>0</v>
      </c>
      <c r="K594">
        <f>IF($I594,IF($G594=0,1,0),0)</f>
        <v>1</v>
      </c>
      <c r="L594">
        <f>IF($I594=0,IF($G594,1,0),0)</f>
        <v>0</v>
      </c>
      <c r="M594">
        <f>IF($I594=0,IF($G594=0,1,0),0)</f>
        <v>0</v>
      </c>
      <c r="N594" s="8">
        <v>589</v>
      </c>
      <c r="O594">
        <v>0</v>
      </c>
      <c r="P594" s="25">
        <v>0</v>
      </c>
      <c r="S594">
        <v>0</v>
      </c>
      <c r="T594">
        <v>1.5713000000000001E-2</v>
      </c>
      <c r="U594">
        <v>1</v>
      </c>
      <c r="V594">
        <v>0</v>
      </c>
      <c r="W594">
        <v>0</v>
      </c>
      <c r="X594">
        <v>0</v>
      </c>
      <c r="Y594">
        <v>1</v>
      </c>
      <c r="Z594">
        <v>0</v>
      </c>
      <c r="AA594">
        <v>1</v>
      </c>
      <c r="AB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1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</row>
    <row r="595" spans="1:55" ht="19" x14ac:dyDescent="0.25">
      <c r="A595" s="18" t="str">
        <f>LOOKUP(N595,Names!A:A,Names!B:B)</f>
        <v>Rintamaki, Mr. Matti</v>
      </c>
      <c r="B595" s="5" t="str">
        <f>INDEX(U$4:V$4,MATCH(1,U595:V595,0))</f>
        <v>Male</v>
      </c>
      <c r="C595" s="5" t="str">
        <f>INDEX(W$4:BC$4,MATCH(1,W595:BC595,0))</f>
        <v>3rd</v>
      </c>
      <c r="D595" s="5" t="str">
        <f>INDEX(Z$4:AB$4,MATCH(1,Z595:AB595,0))</f>
        <v>Southhampton</v>
      </c>
      <c r="E595" s="16" t="str">
        <f>INDEX(AD$4:BC$4,MATCH(1,AD595:BC595,0))</f>
        <v>M</v>
      </c>
      <c r="F595" s="11">
        <f>1-G595</f>
        <v>1</v>
      </c>
      <c r="G595" s="14">
        <v>0</v>
      </c>
      <c r="H595">
        <v>0</v>
      </c>
      <c r="I595">
        <v>1</v>
      </c>
      <c r="J595">
        <f>IF($I595,IF($G595,1,0),0)</f>
        <v>0</v>
      </c>
      <c r="K595">
        <f>IF($I595,IF($G595=0,1,0),0)</f>
        <v>1</v>
      </c>
      <c r="L595">
        <f>IF($I595=0,IF($G595,1,0),0)</f>
        <v>0</v>
      </c>
      <c r="M595">
        <f>IF($I595=0,IF($G595=0,1,0),0)</f>
        <v>0</v>
      </c>
      <c r="N595" s="8">
        <v>590</v>
      </c>
      <c r="O595">
        <v>0.4375</v>
      </c>
      <c r="P595" s="25">
        <v>0</v>
      </c>
      <c r="S595">
        <v>0</v>
      </c>
      <c r="T595">
        <v>1.3906999999999999E-2</v>
      </c>
      <c r="U595">
        <v>1</v>
      </c>
      <c r="V595">
        <v>0</v>
      </c>
      <c r="W595">
        <v>0</v>
      </c>
      <c r="X595">
        <v>0</v>
      </c>
      <c r="Y595">
        <v>1</v>
      </c>
      <c r="Z595">
        <v>0</v>
      </c>
      <c r="AA595">
        <v>1</v>
      </c>
      <c r="AB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1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</row>
    <row r="596" spans="1:55" ht="19" x14ac:dyDescent="0.25">
      <c r="A596" s="18" t="str">
        <f>LOOKUP(N596,Names!A:A,Names!B:B)</f>
        <v>Stephenson, Mrs. Walter Bertram (Martha Eustis)</v>
      </c>
      <c r="B596" s="5" t="str">
        <f>INDEX(U$4:V$4,MATCH(1,U596:V596,0))</f>
        <v>Female</v>
      </c>
      <c r="C596" s="5" t="str">
        <f>INDEX(W$4:BC$4,MATCH(1,W596:BC596,0))</f>
        <v>1st</v>
      </c>
      <c r="D596" s="5" t="str">
        <f>INDEX(Z$4:AB$4,MATCH(1,Z596:AB596,0))</f>
        <v>Cherbourg</v>
      </c>
      <c r="E596" s="16" t="str">
        <f>INDEX(AD$4:BC$4,MATCH(1,AD596:BC596,0))</f>
        <v>W</v>
      </c>
      <c r="F596" s="11">
        <f>1-G596</f>
        <v>0</v>
      </c>
      <c r="G596" s="14">
        <v>1</v>
      </c>
      <c r="H596">
        <v>1</v>
      </c>
      <c r="I596">
        <v>1</v>
      </c>
      <c r="J596">
        <f>IF($I596,IF($G596,1,0),0)</f>
        <v>1</v>
      </c>
      <c r="K596">
        <f>IF($I596,IF($G596=0,1,0),0)</f>
        <v>0</v>
      </c>
      <c r="L596">
        <f>IF($I596=0,IF($G596,1,0),0)</f>
        <v>0</v>
      </c>
      <c r="M596">
        <f>IF($I596=0,IF($G596=0,1,0),0)</f>
        <v>0</v>
      </c>
      <c r="N596" s="8">
        <v>591</v>
      </c>
      <c r="O596">
        <v>0.65</v>
      </c>
      <c r="P596" s="25">
        <v>0.125</v>
      </c>
      <c r="S596">
        <v>0</v>
      </c>
      <c r="T596">
        <v>0.15276600000000001</v>
      </c>
      <c r="U596">
        <v>0</v>
      </c>
      <c r="V596">
        <v>1</v>
      </c>
      <c r="W596">
        <v>1</v>
      </c>
      <c r="X596">
        <v>0</v>
      </c>
      <c r="Y596">
        <v>0</v>
      </c>
      <c r="Z596">
        <v>0</v>
      </c>
      <c r="AA596">
        <v>0</v>
      </c>
      <c r="AB596">
        <v>1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1</v>
      </c>
      <c r="BA596">
        <v>0</v>
      </c>
      <c r="BB596">
        <v>0</v>
      </c>
      <c r="BC596">
        <v>0</v>
      </c>
    </row>
    <row r="597" spans="1:55" ht="19" x14ac:dyDescent="0.25">
      <c r="A597" s="18" t="str">
        <f>LOOKUP(N597,Names!A:A,Names!B:B)</f>
        <v>Elsbury, Mr. William James</v>
      </c>
      <c r="B597" s="5" t="str">
        <f>INDEX(U$4:V$4,MATCH(1,U597:V597,0))</f>
        <v>Male</v>
      </c>
      <c r="C597" s="5" t="str">
        <f>INDEX(W$4:BC$4,MATCH(1,W597:BC597,0))</f>
        <v>3rd</v>
      </c>
      <c r="D597" s="5" t="str">
        <f>INDEX(Z$4:AB$4,MATCH(1,Z597:AB597,0))</f>
        <v>Southhampton</v>
      </c>
      <c r="E597" s="16" t="str">
        <f>INDEX(AD$4:BC$4,MATCH(1,AD597:BC597,0))</f>
        <v>W</v>
      </c>
      <c r="F597" s="11">
        <f>1-G597</f>
        <v>1</v>
      </c>
      <c r="G597" s="14">
        <v>0</v>
      </c>
      <c r="H597">
        <v>0</v>
      </c>
      <c r="I597">
        <v>1</v>
      </c>
      <c r="J597">
        <f>IF($I597,IF($G597,1,0),0)</f>
        <v>0</v>
      </c>
      <c r="K597">
        <f>IF($I597,IF($G597=0,1,0),0)</f>
        <v>1</v>
      </c>
      <c r="L597">
        <f>IF($I597=0,IF($G597,1,0),0)</f>
        <v>0</v>
      </c>
      <c r="M597">
        <f>IF($I597=0,IF($G597=0,1,0),0)</f>
        <v>0</v>
      </c>
      <c r="N597" s="8">
        <v>592</v>
      </c>
      <c r="O597">
        <v>0.58750000000000002</v>
      </c>
      <c r="P597" s="25">
        <v>0</v>
      </c>
      <c r="S597">
        <v>0</v>
      </c>
      <c r="T597">
        <v>1.4151E-2</v>
      </c>
      <c r="U597">
        <v>1</v>
      </c>
      <c r="V597">
        <v>0</v>
      </c>
      <c r="W597">
        <v>0</v>
      </c>
      <c r="X597">
        <v>0</v>
      </c>
      <c r="Y597">
        <v>1</v>
      </c>
      <c r="Z597">
        <v>0</v>
      </c>
      <c r="AA597">
        <v>1</v>
      </c>
      <c r="AB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1</v>
      </c>
      <c r="BA597">
        <v>0</v>
      </c>
      <c r="BB597">
        <v>0</v>
      </c>
      <c r="BC597">
        <v>0</v>
      </c>
    </row>
    <row r="598" spans="1:55" ht="19" x14ac:dyDescent="0.25">
      <c r="A598" s="18" t="str">
        <f>LOOKUP(N598,Names!A:A,Names!B:B)</f>
        <v>Bourke, Miss. Mary</v>
      </c>
      <c r="B598" s="5" t="str">
        <f>INDEX(U$4:V$4,MATCH(1,U598:V598,0))</f>
        <v>Female</v>
      </c>
      <c r="C598" s="5" t="str">
        <f>INDEX(W$4:BC$4,MATCH(1,W598:BC598,0))</f>
        <v>3rd</v>
      </c>
      <c r="D598" s="5" t="str">
        <f>INDEX(Z$4:AB$4,MATCH(1,Z598:AB598,0))</f>
        <v>Queenstown</v>
      </c>
      <c r="E598" s="16" t="str">
        <f>INDEX(AD$4:BC$4,MATCH(1,AD598:BC598,0))</f>
        <v>M</v>
      </c>
      <c r="F598" s="11">
        <f>1-G598</f>
        <v>1</v>
      </c>
      <c r="G598" s="14">
        <v>0</v>
      </c>
      <c r="H598">
        <v>1</v>
      </c>
      <c r="I598">
        <v>0</v>
      </c>
      <c r="J598">
        <f>IF($I598,IF($G598,1,0),0)</f>
        <v>0</v>
      </c>
      <c r="K598">
        <f>IF($I598,IF($G598=0,1,0),0)</f>
        <v>0</v>
      </c>
      <c r="L598">
        <f>IF($I598=0,IF($G598,1,0),0)</f>
        <v>0</v>
      </c>
      <c r="M598">
        <f>IF($I598=0,IF($G598=0,1,0),0)</f>
        <v>1</v>
      </c>
      <c r="N598" s="8">
        <v>593</v>
      </c>
      <c r="O598">
        <v>0</v>
      </c>
      <c r="P598" s="25">
        <v>0</v>
      </c>
      <c r="S598">
        <v>0.33333299999999999</v>
      </c>
      <c r="T598">
        <v>1.5127E-2</v>
      </c>
      <c r="U598">
        <v>0</v>
      </c>
      <c r="V598">
        <v>1</v>
      </c>
      <c r="W598">
        <v>0</v>
      </c>
      <c r="X598">
        <v>0</v>
      </c>
      <c r="Y598">
        <v>1</v>
      </c>
      <c r="Z598">
        <v>1</v>
      </c>
      <c r="AA598">
        <v>0</v>
      </c>
      <c r="AB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1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</row>
    <row r="599" spans="1:55" ht="19" x14ac:dyDescent="0.25">
      <c r="A599" s="18" t="str">
        <f>LOOKUP(N599,Names!A:A,Names!B:B)</f>
        <v>Chapman, Mr. John Henry</v>
      </c>
      <c r="B599" s="5" t="str">
        <f>INDEX(U$4:V$4,MATCH(1,U599:V599,0))</f>
        <v>Male</v>
      </c>
      <c r="C599" s="5" t="str">
        <f>INDEX(W$4:BC$4,MATCH(1,W599:BC599,0))</f>
        <v>2nd</v>
      </c>
      <c r="D599" s="5" t="str">
        <f>INDEX(Z$4:AB$4,MATCH(1,Z599:AB599,0))</f>
        <v>Southhampton</v>
      </c>
      <c r="E599" s="16" t="str">
        <f>INDEX(AD$4:BC$4,MATCH(1,AD599:BC599,0))</f>
        <v>J</v>
      </c>
      <c r="F599" s="11">
        <f>1-G599</f>
        <v>1</v>
      </c>
      <c r="G599" s="14">
        <v>0</v>
      </c>
      <c r="H599">
        <v>0</v>
      </c>
      <c r="I599">
        <v>1</v>
      </c>
      <c r="J599">
        <f>IF($I599,IF($G599,1,0),0)</f>
        <v>0</v>
      </c>
      <c r="K599">
        <f>IF($I599,IF($G599=0,1,0),0)</f>
        <v>1</v>
      </c>
      <c r="L599">
        <f>IF($I599=0,IF($G599,1,0),0)</f>
        <v>0</v>
      </c>
      <c r="M599">
        <f>IF($I599=0,IF($G599=0,1,0),0)</f>
        <v>0</v>
      </c>
      <c r="N599" s="8">
        <v>594</v>
      </c>
      <c r="O599">
        <v>0.46250000000000002</v>
      </c>
      <c r="P599" s="25">
        <v>0.125</v>
      </c>
      <c r="S599">
        <v>0</v>
      </c>
      <c r="T599">
        <v>5.0749000000000002E-2</v>
      </c>
      <c r="U599">
        <v>1</v>
      </c>
      <c r="V599">
        <v>0</v>
      </c>
      <c r="W599">
        <v>0</v>
      </c>
      <c r="X599">
        <v>1</v>
      </c>
      <c r="Y599">
        <v>0</v>
      </c>
      <c r="Z599">
        <v>0</v>
      </c>
      <c r="AA599">
        <v>1</v>
      </c>
      <c r="AB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1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</row>
    <row r="600" spans="1:55" ht="19" x14ac:dyDescent="0.25">
      <c r="A600" s="18" t="str">
        <f>LOOKUP(N600,Names!A:A,Names!B:B)</f>
        <v>Van Impe, Mr. Jean Baptiste</v>
      </c>
      <c r="B600" s="5" t="str">
        <f>INDEX(U$4:V$4,MATCH(1,U600:V600,0))</f>
        <v>Male</v>
      </c>
      <c r="C600" s="5" t="str">
        <f>INDEX(W$4:BC$4,MATCH(1,W600:BC600,0))</f>
        <v>3rd</v>
      </c>
      <c r="D600" s="5" t="str">
        <f>INDEX(Z$4:AB$4,MATCH(1,Z600:AB600,0))</f>
        <v>Southhampton</v>
      </c>
      <c r="E600" s="16" t="str">
        <f>INDEX(AD$4:BC$4,MATCH(1,AD600:BC600,0))</f>
        <v>J</v>
      </c>
      <c r="F600" s="11">
        <f>1-G600</f>
        <v>1</v>
      </c>
      <c r="G600" s="14">
        <v>0</v>
      </c>
      <c r="H600">
        <v>0</v>
      </c>
      <c r="I600">
        <v>1</v>
      </c>
      <c r="J600">
        <f>IF($I600,IF($G600,1,0),0)</f>
        <v>0</v>
      </c>
      <c r="K600">
        <f>IF($I600,IF($G600=0,1,0),0)</f>
        <v>1</v>
      </c>
      <c r="L600">
        <f>IF($I600=0,IF($G600,1,0),0)</f>
        <v>0</v>
      </c>
      <c r="M600">
        <f>IF($I600=0,IF($G600=0,1,0),0)</f>
        <v>0</v>
      </c>
      <c r="N600" s="8">
        <v>595</v>
      </c>
      <c r="O600">
        <v>0.45</v>
      </c>
      <c r="P600" s="25">
        <v>0.125</v>
      </c>
      <c r="S600">
        <v>0.16666700000000001</v>
      </c>
      <c r="T600">
        <v>4.7137999999999999E-2</v>
      </c>
      <c r="U600">
        <v>1</v>
      </c>
      <c r="V600">
        <v>0</v>
      </c>
      <c r="W600">
        <v>0</v>
      </c>
      <c r="X600">
        <v>0</v>
      </c>
      <c r="Y600">
        <v>1</v>
      </c>
      <c r="Z600">
        <v>0</v>
      </c>
      <c r="AA600">
        <v>1</v>
      </c>
      <c r="AB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1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</row>
    <row r="601" spans="1:55" ht="19" x14ac:dyDescent="0.25">
      <c r="A601" s="18" t="str">
        <f>LOOKUP(N601,Names!A:A,Names!B:B)</f>
        <v>Leitch, Miss. Jessie Wills</v>
      </c>
      <c r="B601" s="5" t="str">
        <f>INDEX(U$4:V$4,MATCH(1,U601:V601,0))</f>
        <v>Female</v>
      </c>
      <c r="C601" s="5" t="str">
        <f>INDEX(W$4:BC$4,MATCH(1,W601:BC601,0))</f>
        <v>2nd</v>
      </c>
      <c r="D601" s="5" t="str">
        <f>INDEX(Z$4:AB$4,MATCH(1,Z601:AB601,0))</f>
        <v>Southhampton</v>
      </c>
      <c r="E601" s="16" t="str">
        <f>INDEX(AD$4:BC$4,MATCH(1,AD601:BC601,0))</f>
        <v>J</v>
      </c>
      <c r="F601" s="11">
        <f>1-G601</f>
        <v>0</v>
      </c>
      <c r="G601" s="14">
        <v>1</v>
      </c>
      <c r="H601">
        <v>1</v>
      </c>
      <c r="I601">
        <v>1</v>
      </c>
      <c r="J601">
        <f>IF($I601,IF($G601,1,0),0)</f>
        <v>1</v>
      </c>
      <c r="K601">
        <f>IF($I601,IF($G601=0,1,0),0)</f>
        <v>0</v>
      </c>
      <c r="L601">
        <f>IF($I601=0,IF($G601,1,0),0)</f>
        <v>0</v>
      </c>
      <c r="M601">
        <f>IF($I601=0,IF($G601=0,1,0),0)</f>
        <v>0</v>
      </c>
      <c r="N601" s="8">
        <v>596</v>
      </c>
      <c r="O601">
        <v>0</v>
      </c>
      <c r="P601" s="25">
        <v>0</v>
      </c>
      <c r="S601">
        <v>0</v>
      </c>
      <c r="T601">
        <v>6.4411999999999997E-2</v>
      </c>
      <c r="U601">
        <v>0</v>
      </c>
      <c r="V601">
        <v>1</v>
      </c>
      <c r="W601">
        <v>0</v>
      </c>
      <c r="X601">
        <v>1</v>
      </c>
      <c r="Y601">
        <v>0</v>
      </c>
      <c r="Z601">
        <v>0</v>
      </c>
      <c r="AA601">
        <v>1</v>
      </c>
      <c r="AB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1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</row>
    <row r="602" spans="1:55" ht="19" x14ac:dyDescent="0.25">
      <c r="A602" s="18" t="str">
        <f>LOOKUP(N602,Names!A:A,Names!B:B)</f>
        <v>Johnson, Mr. Alfred</v>
      </c>
      <c r="B602" s="5" t="str">
        <f>INDEX(U$4:V$4,MATCH(1,U602:V602,0))</f>
        <v>Male</v>
      </c>
      <c r="C602" s="5" t="str">
        <f>INDEX(W$4:BC$4,MATCH(1,W602:BC602,0))</f>
        <v>3rd</v>
      </c>
      <c r="D602" s="5" t="str">
        <f>INDEX(Z$4:AB$4,MATCH(1,Z602:AB602,0))</f>
        <v>Southhampton</v>
      </c>
      <c r="E602" s="16" t="str">
        <f>INDEX(AD$4:BC$4,MATCH(1,AD602:BC602,0))</f>
        <v>A</v>
      </c>
      <c r="F602" s="11">
        <f>1-G602</f>
        <v>1</v>
      </c>
      <c r="G602" s="14">
        <v>0</v>
      </c>
      <c r="H602">
        <v>0</v>
      </c>
      <c r="I602">
        <v>1</v>
      </c>
      <c r="J602">
        <f>IF($I602,IF($G602,1,0),0)</f>
        <v>0</v>
      </c>
      <c r="K602">
        <f>IF($I602,IF($G602=0,1,0),0)</f>
        <v>1</v>
      </c>
      <c r="L602">
        <f>IF($I602=0,IF($G602,1,0),0)</f>
        <v>0</v>
      </c>
      <c r="M602">
        <f>IF($I602=0,IF($G602=0,1,0),0)</f>
        <v>0</v>
      </c>
      <c r="N602" s="8">
        <v>597</v>
      </c>
      <c r="O602">
        <v>0.61250000000000004</v>
      </c>
      <c r="P602" s="25">
        <v>0</v>
      </c>
      <c r="S602">
        <v>0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1</v>
      </c>
      <c r="Z602">
        <v>0</v>
      </c>
      <c r="AA602">
        <v>1</v>
      </c>
      <c r="AB602">
        <v>0</v>
      </c>
      <c r="AD602">
        <v>1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</row>
    <row r="603" spans="1:55" ht="19" x14ac:dyDescent="0.25">
      <c r="A603" s="18" t="str">
        <f>LOOKUP(N603,Names!A:A,Names!B:B)</f>
        <v>Boulos, Mr. Hanna</v>
      </c>
      <c r="B603" s="5" t="str">
        <f>INDEX(U$4:V$4,MATCH(1,U603:V603,0))</f>
        <v>Male</v>
      </c>
      <c r="C603" s="5" t="str">
        <f>INDEX(W$4:BC$4,MATCH(1,W603:BC603,0))</f>
        <v>3rd</v>
      </c>
      <c r="D603" s="5" t="str">
        <f>INDEX(Z$4:AB$4,MATCH(1,Z603:AB603,0))</f>
        <v>Cherbourg</v>
      </c>
      <c r="E603" s="16" t="str">
        <f>INDEX(AD$4:BC$4,MATCH(1,AD603:BC603,0))</f>
        <v>H</v>
      </c>
      <c r="F603" s="11">
        <f>1-G603</f>
        <v>1</v>
      </c>
      <c r="G603" s="14">
        <v>0</v>
      </c>
      <c r="H603">
        <v>0</v>
      </c>
      <c r="I603">
        <v>1</v>
      </c>
      <c r="J603">
        <f>IF($I603,IF($G603,1,0),0)</f>
        <v>0</v>
      </c>
      <c r="K603">
        <f>IF($I603,IF($G603=0,1,0),0)</f>
        <v>1</v>
      </c>
      <c r="L603">
        <f>IF($I603=0,IF($G603,1,0),0)</f>
        <v>0</v>
      </c>
      <c r="M603">
        <f>IF($I603=0,IF($G603=0,1,0),0)</f>
        <v>0</v>
      </c>
      <c r="N603" s="8">
        <v>598</v>
      </c>
      <c r="O603">
        <v>0</v>
      </c>
      <c r="P603" s="25">
        <v>0</v>
      </c>
      <c r="S603">
        <v>0</v>
      </c>
      <c r="T603">
        <v>1.4102E-2</v>
      </c>
      <c r="U603">
        <v>1</v>
      </c>
      <c r="V603">
        <v>0</v>
      </c>
      <c r="W603">
        <v>0</v>
      </c>
      <c r="X603">
        <v>0</v>
      </c>
      <c r="Y603">
        <v>1</v>
      </c>
      <c r="Z603">
        <v>0</v>
      </c>
      <c r="AA603">
        <v>0</v>
      </c>
      <c r="AB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1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</row>
    <row r="604" spans="1:55" ht="19" x14ac:dyDescent="0.25">
      <c r="A604" s="18" t="str">
        <f>LOOKUP(N604,Names!A:A,Names!B:B)</f>
        <v>Duff Gordon, Sir. Cosmo Edmund ("Mr Morgan")</v>
      </c>
      <c r="B604" s="5" t="str">
        <f>INDEX(U$4:V$4,MATCH(1,U604:V604,0))</f>
        <v>Male</v>
      </c>
      <c r="C604" s="5" t="str">
        <f>INDEX(W$4:BC$4,MATCH(1,W604:BC604,0))</f>
        <v>1st</v>
      </c>
      <c r="D604" s="5" t="str">
        <f>INDEX(Z$4:AB$4,MATCH(1,Z604:AB604,0))</f>
        <v>Cherbourg</v>
      </c>
      <c r="E604" s="16" t="str">
        <f>INDEX(AD$4:BC$4,MATCH(1,AD604:BC604,0))</f>
        <v>C</v>
      </c>
      <c r="F604" s="11">
        <f>1-G604</f>
        <v>0</v>
      </c>
      <c r="G604" s="14">
        <v>1</v>
      </c>
      <c r="H604">
        <v>0</v>
      </c>
      <c r="I604">
        <v>0</v>
      </c>
      <c r="J604">
        <f>IF($I604,IF($G604,1,0),0)</f>
        <v>0</v>
      </c>
      <c r="K604">
        <f>IF($I604,IF($G604=0,1,0),0)</f>
        <v>0</v>
      </c>
      <c r="L604">
        <f>IF($I604=0,IF($G604,1,0),0)</f>
        <v>1</v>
      </c>
      <c r="M604">
        <f>IF($I604=0,IF($G604=0,1,0),0)</f>
        <v>0</v>
      </c>
      <c r="N604" s="8">
        <v>599</v>
      </c>
      <c r="O604">
        <v>0.61250000000000004</v>
      </c>
      <c r="P604" s="25">
        <v>0.125</v>
      </c>
      <c r="S604">
        <v>0</v>
      </c>
      <c r="T604">
        <v>0.11111799999999999</v>
      </c>
      <c r="U604">
        <v>1</v>
      </c>
      <c r="V604">
        <v>0</v>
      </c>
      <c r="W604">
        <v>1</v>
      </c>
      <c r="X604">
        <v>0</v>
      </c>
      <c r="Y604">
        <v>0</v>
      </c>
      <c r="Z604">
        <v>0</v>
      </c>
      <c r="AA604">
        <v>0</v>
      </c>
      <c r="AB604">
        <v>1</v>
      </c>
      <c r="AD604">
        <v>0</v>
      </c>
      <c r="AE604">
        <v>0</v>
      </c>
      <c r="AF604">
        <v>1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</row>
    <row r="605" spans="1:55" ht="19" x14ac:dyDescent="0.25">
      <c r="A605" s="18" t="str">
        <f>LOOKUP(N605,Names!A:A,Names!B:B)</f>
        <v>Jacobsohn, Mrs. Sidney Samuel (Amy Frances Chr...</v>
      </c>
      <c r="B605" s="5" t="str">
        <f>INDEX(U$4:V$4,MATCH(1,U605:V605,0))</f>
        <v>Female</v>
      </c>
      <c r="C605" s="5" t="str">
        <f>INDEX(W$4:BC$4,MATCH(1,W605:BC605,0))</f>
        <v>2nd</v>
      </c>
      <c r="D605" s="5" t="str">
        <f>INDEX(Z$4:AB$4,MATCH(1,Z605:AB605,0))</f>
        <v>Southhampton</v>
      </c>
      <c r="E605" s="16" t="str">
        <f>INDEX(AD$4:BC$4,MATCH(1,AD605:BC605,0))</f>
        <v>S</v>
      </c>
      <c r="F605" s="11">
        <f>1-G605</f>
        <v>0</v>
      </c>
      <c r="G605" s="14">
        <v>1</v>
      </c>
      <c r="H605">
        <v>1</v>
      </c>
      <c r="I605">
        <v>1</v>
      </c>
      <c r="J605">
        <f>IF($I605,IF($G605,1,0),0)</f>
        <v>1</v>
      </c>
      <c r="K605">
        <f>IF($I605,IF($G605=0,1,0),0)</f>
        <v>0</v>
      </c>
      <c r="L605">
        <f>IF($I605=0,IF($G605,1,0),0)</f>
        <v>0</v>
      </c>
      <c r="M605">
        <f>IF($I605=0,IF($G605=0,1,0),0)</f>
        <v>0</v>
      </c>
      <c r="N605" s="8">
        <v>600</v>
      </c>
      <c r="O605">
        <v>0.3</v>
      </c>
      <c r="P605" s="25">
        <v>0.25</v>
      </c>
      <c r="S605">
        <v>0.16666700000000001</v>
      </c>
      <c r="T605">
        <v>5.2699999999999997E-2</v>
      </c>
      <c r="U605">
        <v>0</v>
      </c>
      <c r="V605">
        <v>1</v>
      </c>
      <c r="W605">
        <v>0</v>
      </c>
      <c r="X605">
        <v>1</v>
      </c>
      <c r="Y605">
        <v>0</v>
      </c>
      <c r="Z605">
        <v>0</v>
      </c>
      <c r="AA605">
        <v>1</v>
      </c>
      <c r="AB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1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</row>
    <row r="606" spans="1:55" ht="19" x14ac:dyDescent="0.25">
      <c r="A606" s="18" t="str">
        <f>LOOKUP(N606,Names!A:A,Names!B:B)</f>
        <v>Slabenoff, Mr. Petco</v>
      </c>
      <c r="B606" s="5" t="str">
        <f>INDEX(U$4:V$4,MATCH(1,U606:V606,0))</f>
        <v>Male</v>
      </c>
      <c r="C606" s="5" t="str">
        <f>INDEX(W$4:BC$4,MATCH(1,W606:BC606,0))</f>
        <v>3rd</v>
      </c>
      <c r="D606" s="5" t="str">
        <f>INDEX(Z$4:AB$4,MATCH(1,Z606:AB606,0))</f>
        <v>Southhampton</v>
      </c>
      <c r="E606" s="16" t="str">
        <f>INDEX(AD$4:BC$4,MATCH(1,AD606:BC606,0))</f>
        <v>P</v>
      </c>
      <c r="F606" s="11">
        <f>1-G606</f>
        <v>1</v>
      </c>
      <c r="G606" s="14">
        <v>0</v>
      </c>
      <c r="H606">
        <v>0</v>
      </c>
      <c r="I606">
        <v>1</v>
      </c>
      <c r="J606">
        <f>IF($I606,IF($G606,1,0),0)</f>
        <v>0</v>
      </c>
      <c r="K606">
        <f>IF($I606,IF($G606=0,1,0),0)</f>
        <v>1</v>
      </c>
      <c r="L606">
        <f>IF($I606=0,IF($G606,1,0),0)</f>
        <v>0</v>
      </c>
      <c r="M606">
        <f>IF($I606=0,IF($G606=0,1,0),0)</f>
        <v>0</v>
      </c>
      <c r="N606" s="8">
        <v>601</v>
      </c>
      <c r="O606">
        <v>0</v>
      </c>
      <c r="P606" s="25">
        <v>0</v>
      </c>
      <c r="S606">
        <v>0</v>
      </c>
      <c r="T606">
        <v>1.5412E-2</v>
      </c>
      <c r="U606">
        <v>1</v>
      </c>
      <c r="V606">
        <v>0</v>
      </c>
      <c r="W606">
        <v>0</v>
      </c>
      <c r="X606">
        <v>0</v>
      </c>
      <c r="Y606">
        <v>1</v>
      </c>
      <c r="Z606">
        <v>0</v>
      </c>
      <c r="AA606">
        <v>1</v>
      </c>
      <c r="AB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1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</row>
    <row r="607" spans="1:55" ht="19" x14ac:dyDescent="0.25">
      <c r="A607" s="18" t="str">
        <f>LOOKUP(N607,Names!A:A,Names!B:B)</f>
        <v>Harrington, Mr. Charles H</v>
      </c>
      <c r="B607" s="5" t="str">
        <f>INDEX(U$4:V$4,MATCH(1,U607:V607,0))</f>
        <v>Male</v>
      </c>
      <c r="C607" s="5" t="str">
        <f>INDEX(W$4:BC$4,MATCH(1,W607:BC607,0))</f>
        <v>1st</v>
      </c>
      <c r="D607" s="5" t="str">
        <f>INDEX(Z$4:AB$4,MATCH(1,Z607:AB607,0))</f>
        <v>Southhampton</v>
      </c>
      <c r="E607" s="16" t="str">
        <f>INDEX(AD$4:BC$4,MATCH(1,AD607:BC607,0))</f>
        <v>C</v>
      </c>
      <c r="F607" s="11">
        <f>1-G607</f>
        <v>1</v>
      </c>
      <c r="G607" s="14">
        <v>0</v>
      </c>
      <c r="H607">
        <v>0</v>
      </c>
      <c r="I607">
        <v>1</v>
      </c>
      <c r="J607">
        <f>IF($I607,IF($G607,1,0),0)</f>
        <v>0</v>
      </c>
      <c r="K607">
        <f>IF($I607,IF($G607=0,1,0),0)</f>
        <v>1</v>
      </c>
      <c r="L607">
        <f>IF($I607=0,IF($G607,1,0),0)</f>
        <v>0</v>
      </c>
      <c r="M607">
        <f>IF($I607=0,IF($G607=0,1,0),0)</f>
        <v>0</v>
      </c>
      <c r="N607" s="8">
        <v>602</v>
      </c>
      <c r="O607">
        <v>0</v>
      </c>
      <c r="P607" s="25">
        <v>0</v>
      </c>
      <c r="S607">
        <v>0</v>
      </c>
      <c r="T607">
        <v>8.2758999999999999E-2</v>
      </c>
      <c r="U607">
        <v>1</v>
      </c>
      <c r="V607">
        <v>0</v>
      </c>
      <c r="W607">
        <v>1</v>
      </c>
      <c r="X607">
        <v>0</v>
      </c>
      <c r="Y607">
        <v>0</v>
      </c>
      <c r="Z607">
        <v>0</v>
      </c>
      <c r="AA607">
        <v>1</v>
      </c>
      <c r="AB607">
        <v>0</v>
      </c>
      <c r="AD607">
        <v>0</v>
      </c>
      <c r="AE607">
        <v>0</v>
      </c>
      <c r="AF607">
        <v>1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</row>
    <row r="608" spans="1:55" ht="19" x14ac:dyDescent="0.25">
      <c r="A608" s="18" t="str">
        <f>LOOKUP(N608,Names!A:A,Names!B:B)</f>
        <v>Torber, Mr. Ernst William</v>
      </c>
      <c r="B608" s="5" t="str">
        <f>INDEX(U$4:V$4,MATCH(1,U608:V608,0))</f>
        <v>Male</v>
      </c>
      <c r="C608" s="5" t="str">
        <f>INDEX(W$4:BC$4,MATCH(1,W608:BC608,0))</f>
        <v>3rd</v>
      </c>
      <c r="D608" s="5" t="str">
        <f>INDEX(Z$4:AB$4,MATCH(1,Z608:AB608,0))</f>
        <v>Southhampton</v>
      </c>
      <c r="E608" s="16" t="str">
        <f>INDEX(AD$4:BC$4,MATCH(1,AD608:BC608,0))</f>
        <v>E</v>
      </c>
      <c r="F608" s="11">
        <f>1-G608</f>
        <v>1</v>
      </c>
      <c r="G608" s="14">
        <v>0</v>
      </c>
      <c r="H608">
        <v>0</v>
      </c>
      <c r="I608">
        <v>1</v>
      </c>
      <c r="J608">
        <f>IF($I608,IF($G608,1,0),0)</f>
        <v>0</v>
      </c>
      <c r="K608">
        <f>IF($I608,IF($G608=0,1,0),0)</f>
        <v>1</v>
      </c>
      <c r="L608">
        <f>IF($I608=0,IF($G608,1,0),0)</f>
        <v>0</v>
      </c>
      <c r="M608">
        <f>IF($I608=0,IF($G608=0,1,0),0)</f>
        <v>0</v>
      </c>
      <c r="N608" s="8">
        <v>603</v>
      </c>
      <c r="O608">
        <v>0.55000000000000004</v>
      </c>
      <c r="P608" s="25">
        <v>0</v>
      </c>
      <c r="S608">
        <v>0</v>
      </c>
      <c r="T608">
        <v>1.5713000000000001E-2</v>
      </c>
      <c r="U608">
        <v>1</v>
      </c>
      <c r="V608">
        <v>0</v>
      </c>
      <c r="W608">
        <v>0</v>
      </c>
      <c r="X608">
        <v>0</v>
      </c>
      <c r="Y608">
        <v>1</v>
      </c>
      <c r="Z608">
        <v>0</v>
      </c>
      <c r="AA608">
        <v>1</v>
      </c>
      <c r="AB608">
        <v>0</v>
      </c>
      <c r="AD608">
        <v>0</v>
      </c>
      <c r="AE608">
        <v>0</v>
      </c>
      <c r="AF608">
        <v>0</v>
      </c>
      <c r="AG608">
        <v>0</v>
      </c>
      <c r="AH608">
        <v>1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</row>
    <row r="609" spans="1:55" ht="19" x14ac:dyDescent="0.25">
      <c r="A609" s="18" t="str">
        <f>LOOKUP(N609,Names!A:A,Names!B:B)</f>
        <v>Homer, Mr. Harry ("Mr E Haven")</v>
      </c>
      <c r="B609" s="5" t="str">
        <f>INDEX(U$4:V$4,MATCH(1,U609:V609,0))</f>
        <v>Male</v>
      </c>
      <c r="C609" s="5" t="str">
        <f>INDEX(W$4:BC$4,MATCH(1,W609:BC609,0))</f>
        <v>1st</v>
      </c>
      <c r="D609" s="5" t="str">
        <f>INDEX(Z$4:AB$4,MATCH(1,Z609:AB609,0))</f>
        <v>Cherbourg</v>
      </c>
      <c r="E609" s="16" t="str">
        <f>INDEX(AD$4:BC$4,MATCH(1,AD609:BC609,0))</f>
        <v>H</v>
      </c>
      <c r="F609" s="11">
        <f>1-G609</f>
        <v>0</v>
      </c>
      <c r="G609" s="14">
        <v>1</v>
      </c>
      <c r="H609">
        <v>1</v>
      </c>
      <c r="I609">
        <v>1</v>
      </c>
      <c r="J609">
        <f>IF($I609,IF($G609,1,0),0)</f>
        <v>1</v>
      </c>
      <c r="K609">
        <f>IF($I609,IF($G609=0,1,0),0)</f>
        <v>0</v>
      </c>
      <c r="L609">
        <f>IF($I609=0,IF($G609,1,0),0)</f>
        <v>0</v>
      </c>
      <c r="M609">
        <f>IF($I609=0,IF($G609=0,1,0),0)</f>
        <v>0</v>
      </c>
      <c r="N609" s="8">
        <v>604</v>
      </c>
      <c r="O609">
        <v>0.4375</v>
      </c>
      <c r="P609" s="25">
        <v>0</v>
      </c>
      <c r="S609">
        <v>0</v>
      </c>
      <c r="T609">
        <v>5.1822E-2</v>
      </c>
      <c r="U609">
        <v>1</v>
      </c>
      <c r="V609">
        <v>0</v>
      </c>
      <c r="W609">
        <v>1</v>
      </c>
      <c r="X609">
        <v>0</v>
      </c>
      <c r="Y609">
        <v>0</v>
      </c>
      <c r="Z609">
        <v>0</v>
      </c>
      <c r="AA609">
        <v>0</v>
      </c>
      <c r="AB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1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</row>
    <row r="610" spans="1:55" ht="19" x14ac:dyDescent="0.25">
      <c r="A610" s="18" t="str">
        <f>LOOKUP(N610,Names!A:A,Names!B:B)</f>
        <v>Lindell, Mr. Edvard Bengtsson</v>
      </c>
      <c r="B610" s="5" t="str">
        <f>INDEX(U$4:V$4,MATCH(1,U610:V610,0))</f>
        <v>Male</v>
      </c>
      <c r="C610" s="5" t="str">
        <f>INDEX(W$4:BC$4,MATCH(1,W610:BC610,0))</f>
        <v>3rd</v>
      </c>
      <c r="D610" s="5" t="str">
        <f>INDEX(Z$4:AB$4,MATCH(1,Z610:AB610,0))</f>
        <v>Southhampton</v>
      </c>
      <c r="E610" s="16" t="str">
        <f>INDEX(AD$4:BC$4,MATCH(1,AD610:BC610,0))</f>
        <v>E</v>
      </c>
      <c r="F610" s="11">
        <f>1-G610</f>
        <v>1</v>
      </c>
      <c r="G610" s="14">
        <v>0</v>
      </c>
      <c r="H610">
        <v>0</v>
      </c>
      <c r="I610">
        <v>1</v>
      </c>
      <c r="J610">
        <f>IF($I610,IF($G610,1,0),0)</f>
        <v>0</v>
      </c>
      <c r="K610">
        <f>IF($I610,IF($G610=0,1,0),0)</f>
        <v>1</v>
      </c>
      <c r="L610">
        <f>IF($I610=0,IF($G610,1,0),0)</f>
        <v>0</v>
      </c>
      <c r="M610">
        <f>IF($I610=0,IF($G610=0,1,0),0)</f>
        <v>0</v>
      </c>
      <c r="N610" s="8">
        <v>605</v>
      </c>
      <c r="O610">
        <v>0.45</v>
      </c>
      <c r="P610" s="25">
        <v>0.125</v>
      </c>
      <c r="S610">
        <v>0</v>
      </c>
      <c r="T610">
        <v>3.0352000000000001E-2</v>
      </c>
      <c r="U610">
        <v>1</v>
      </c>
      <c r="V610">
        <v>0</v>
      </c>
      <c r="W610">
        <v>0</v>
      </c>
      <c r="X610">
        <v>0</v>
      </c>
      <c r="Y610">
        <v>1</v>
      </c>
      <c r="Z610">
        <v>0</v>
      </c>
      <c r="AA610">
        <v>1</v>
      </c>
      <c r="AB610">
        <v>0</v>
      </c>
      <c r="AD610">
        <v>0</v>
      </c>
      <c r="AE610">
        <v>0</v>
      </c>
      <c r="AF610">
        <v>0</v>
      </c>
      <c r="AG610">
        <v>0</v>
      </c>
      <c r="AH610">
        <v>1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</row>
    <row r="611" spans="1:55" ht="19" x14ac:dyDescent="0.25">
      <c r="A611" s="18" t="str">
        <f>LOOKUP(N611,Names!A:A,Names!B:B)</f>
        <v>Karaic, Mr. Milan</v>
      </c>
      <c r="B611" s="5" t="str">
        <f>INDEX(U$4:V$4,MATCH(1,U611:V611,0))</f>
        <v>Male</v>
      </c>
      <c r="C611" s="5" t="str">
        <f>INDEX(W$4:BC$4,MATCH(1,W611:BC611,0))</f>
        <v>3rd</v>
      </c>
      <c r="D611" s="5" t="str">
        <f>INDEX(Z$4:AB$4,MATCH(1,Z611:AB611,0))</f>
        <v>Southhampton</v>
      </c>
      <c r="E611" s="16" t="str">
        <f>INDEX(AD$4:BC$4,MATCH(1,AD611:BC611,0))</f>
        <v>M</v>
      </c>
      <c r="F611" s="11">
        <f>1-G611</f>
        <v>1</v>
      </c>
      <c r="G611" s="14">
        <v>0</v>
      </c>
      <c r="H611">
        <v>0</v>
      </c>
      <c r="I611">
        <v>1</v>
      </c>
      <c r="J611">
        <f>IF($I611,IF($G611,1,0),0)</f>
        <v>0</v>
      </c>
      <c r="K611">
        <f>IF($I611,IF($G611=0,1,0),0)</f>
        <v>1</v>
      </c>
      <c r="L611">
        <f>IF($I611=0,IF($G611,1,0),0)</f>
        <v>0</v>
      </c>
      <c r="M611">
        <f>IF($I611=0,IF($G611=0,1,0),0)</f>
        <v>0</v>
      </c>
      <c r="N611" s="8">
        <v>606</v>
      </c>
      <c r="O611">
        <v>0.375</v>
      </c>
      <c r="P611" s="25">
        <v>0</v>
      </c>
      <c r="S611">
        <v>0</v>
      </c>
      <c r="T611">
        <v>1.5412E-2</v>
      </c>
      <c r="U611">
        <v>1</v>
      </c>
      <c r="V611">
        <v>0</v>
      </c>
      <c r="W611">
        <v>0</v>
      </c>
      <c r="X611">
        <v>0</v>
      </c>
      <c r="Y611">
        <v>1</v>
      </c>
      <c r="Z611">
        <v>0</v>
      </c>
      <c r="AA611">
        <v>1</v>
      </c>
      <c r="AB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1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</row>
    <row r="612" spans="1:55" ht="19" x14ac:dyDescent="0.25">
      <c r="A612" s="18" t="str">
        <f>LOOKUP(N612,Names!A:A,Names!B:B)</f>
        <v>Daniel, Mr. Robert Williams</v>
      </c>
      <c r="B612" s="5" t="str">
        <f>INDEX(U$4:V$4,MATCH(1,U612:V612,0))</f>
        <v>Male</v>
      </c>
      <c r="C612" s="5" t="str">
        <f>INDEX(W$4:BC$4,MATCH(1,W612:BC612,0))</f>
        <v>1st</v>
      </c>
      <c r="D612" s="5" t="str">
        <f>INDEX(Z$4:AB$4,MATCH(1,Z612:AB612,0))</f>
        <v>Southhampton</v>
      </c>
      <c r="E612" s="16" t="str">
        <f>INDEX(AD$4:BC$4,MATCH(1,AD612:BC612,0))</f>
        <v>R</v>
      </c>
      <c r="F612" s="11">
        <f>1-G612</f>
        <v>0</v>
      </c>
      <c r="G612" s="14">
        <v>1</v>
      </c>
      <c r="H612">
        <v>0</v>
      </c>
      <c r="I612">
        <v>0</v>
      </c>
      <c r="J612">
        <f>IF($I612,IF($G612,1,0),0)</f>
        <v>0</v>
      </c>
      <c r="K612">
        <f>IF($I612,IF($G612=0,1,0),0)</f>
        <v>0</v>
      </c>
      <c r="L612">
        <f>IF($I612=0,IF($G612,1,0),0)</f>
        <v>1</v>
      </c>
      <c r="M612">
        <f>IF($I612=0,IF($G612=0,1,0),0)</f>
        <v>0</v>
      </c>
      <c r="N612" s="8">
        <v>607</v>
      </c>
      <c r="O612">
        <v>0.33750000000000002</v>
      </c>
      <c r="P612" s="25">
        <v>0</v>
      </c>
      <c r="S612">
        <v>0</v>
      </c>
      <c r="T612">
        <v>5.9532000000000002E-2</v>
      </c>
      <c r="U612">
        <v>1</v>
      </c>
      <c r="V612">
        <v>0</v>
      </c>
      <c r="W612">
        <v>1</v>
      </c>
      <c r="X612">
        <v>0</v>
      </c>
      <c r="Y612">
        <v>0</v>
      </c>
      <c r="Z612">
        <v>0</v>
      </c>
      <c r="AA612">
        <v>1</v>
      </c>
      <c r="AB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1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</row>
    <row r="613" spans="1:55" ht="19" x14ac:dyDescent="0.25">
      <c r="A613" s="18" t="str">
        <f>LOOKUP(N613,Names!A:A,Names!B:B)</f>
        <v>Laroche, Mrs. Joseph (Juliette Marie Louise La...</v>
      </c>
      <c r="B613" s="5" t="str">
        <f>INDEX(U$4:V$4,MATCH(1,U613:V613,0))</f>
        <v>Female</v>
      </c>
      <c r="C613" s="5" t="str">
        <f>INDEX(W$4:BC$4,MATCH(1,W613:BC613,0))</f>
        <v>2nd</v>
      </c>
      <c r="D613" s="5" t="str">
        <f>INDEX(Z$4:AB$4,MATCH(1,Z613:AB613,0))</f>
        <v>Cherbourg</v>
      </c>
      <c r="E613" s="16" t="str">
        <f>INDEX(AD$4:BC$4,MATCH(1,AD613:BC613,0))</f>
        <v>J</v>
      </c>
      <c r="F613" s="11">
        <f>1-G613</f>
        <v>0</v>
      </c>
      <c r="G613" s="14">
        <v>1</v>
      </c>
      <c r="H613">
        <v>1</v>
      </c>
      <c r="I613">
        <v>1</v>
      </c>
      <c r="J613">
        <f>IF($I613,IF($G613,1,0),0)</f>
        <v>1</v>
      </c>
      <c r="K613">
        <f>IF($I613,IF($G613=0,1,0),0)</f>
        <v>0</v>
      </c>
      <c r="L613">
        <f>IF($I613=0,IF($G613,1,0),0)</f>
        <v>0</v>
      </c>
      <c r="M613">
        <f>IF($I613=0,IF($G613=0,1,0),0)</f>
        <v>0</v>
      </c>
      <c r="N613" s="8">
        <v>608</v>
      </c>
      <c r="O613">
        <v>0.27500000000000002</v>
      </c>
      <c r="P613" s="25">
        <v>0.125</v>
      </c>
      <c r="S613">
        <v>0.33333299999999999</v>
      </c>
      <c r="T613">
        <v>8.1157000000000007E-2</v>
      </c>
      <c r="U613">
        <v>0</v>
      </c>
      <c r="V613">
        <v>1</v>
      </c>
      <c r="W613">
        <v>0</v>
      </c>
      <c r="X613">
        <v>1</v>
      </c>
      <c r="Y613">
        <v>0</v>
      </c>
      <c r="Z613">
        <v>0</v>
      </c>
      <c r="AA613">
        <v>0</v>
      </c>
      <c r="AB613">
        <v>1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1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</row>
    <row r="614" spans="1:55" ht="19" x14ac:dyDescent="0.25">
      <c r="A614" s="18" t="str">
        <f>LOOKUP(N614,Names!A:A,Names!B:B)</f>
        <v>Shutes, Miss. Elizabeth W</v>
      </c>
      <c r="B614" s="5" t="str">
        <f>INDEX(U$4:V$4,MATCH(1,U614:V614,0))</f>
        <v>Female</v>
      </c>
      <c r="C614" s="5" t="str">
        <f>INDEX(W$4:BC$4,MATCH(1,W614:BC614,0))</f>
        <v>1st</v>
      </c>
      <c r="D614" s="5" t="str">
        <f>INDEX(Z$4:AB$4,MATCH(1,Z614:AB614,0))</f>
        <v>Southhampton</v>
      </c>
      <c r="E614" s="16" t="str">
        <f>INDEX(AD$4:BC$4,MATCH(1,AD614:BC614,0))</f>
        <v>E</v>
      </c>
      <c r="F614" s="11">
        <f>1-G614</f>
        <v>0</v>
      </c>
      <c r="G614" s="14">
        <v>1</v>
      </c>
      <c r="H614">
        <v>1</v>
      </c>
      <c r="I614">
        <v>1</v>
      </c>
      <c r="J614">
        <f>IF($I614,IF($G614,1,0),0)</f>
        <v>1</v>
      </c>
      <c r="K614">
        <f>IF($I614,IF($G614=0,1,0),0)</f>
        <v>0</v>
      </c>
      <c r="L614">
        <f>IF($I614=0,IF($G614,1,0),0)</f>
        <v>0</v>
      </c>
      <c r="M614">
        <f>IF($I614=0,IF($G614=0,1,0),0)</f>
        <v>0</v>
      </c>
      <c r="N614" s="8">
        <v>609</v>
      </c>
      <c r="O614">
        <v>0.5</v>
      </c>
      <c r="P614" s="25">
        <v>0</v>
      </c>
      <c r="S614">
        <v>0</v>
      </c>
      <c r="T614">
        <v>0.299539</v>
      </c>
      <c r="U614">
        <v>0</v>
      </c>
      <c r="V614">
        <v>1</v>
      </c>
      <c r="W614">
        <v>1</v>
      </c>
      <c r="X614">
        <v>0</v>
      </c>
      <c r="Y614">
        <v>0</v>
      </c>
      <c r="Z614">
        <v>0</v>
      </c>
      <c r="AA614">
        <v>1</v>
      </c>
      <c r="AB614">
        <v>0</v>
      </c>
      <c r="AD614">
        <v>0</v>
      </c>
      <c r="AE614">
        <v>0</v>
      </c>
      <c r="AF614">
        <v>0</v>
      </c>
      <c r="AG614">
        <v>0</v>
      </c>
      <c r="AH614">
        <v>1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</row>
    <row r="615" spans="1:55" ht="19" x14ac:dyDescent="0.25">
      <c r="A615" s="18" t="str">
        <f>LOOKUP(N615,Names!A:A,Names!B:B)</f>
        <v>Andersson, Mrs. Anders Johan (Alfrida Konstant...</v>
      </c>
      <c r="B615" s="5" t="str">
        <f>INDEX(U$4:V$4,MATCH(1,U615:V615,0))</f>
        <v>Female</v>
      </c>
      <c r="C615" s="5" t="str">
        <f>INDEX(W$4:BC$4,MATCH(1,W615:BC615,0))</f>
        <v>3rd</v>
      </c>
      <c r="D615" s="5" t="str">
        <f>INDEX(Z$4:AB$4,MATCH(1,Z615:AB615,0))</f>
        <v>Southhampton</v>
      </c>
      <c r="E615" s="16" t="str">
        <f>INDEX(AD$4:BC$4,MATCH(1,AD615:BC615,0))</f>
        <v>A</v>
      </c>
      <c r="F615" s="11">
        <f>1-G615</f>
        <v>1</v>
      </c>
      <c r="G615" s="14">
        <v>0</v>
      </c>
      <c r="H615">
        <v>0</v>
      </c>
      <c r="I615">
        <v>1</v>
      </c>
      <c r="J615">
        <f>IF($I615,IF($G615,1,0),0)</f>
        <v>0</v>
      </c>
      <c r="K615">
        <f>IF($I615,IF($G615=0,1,0),0)</f>
        <v>1</v>
      </c>
      <c r="L615">
        <f>IF($I615=0,IF($G615,1,0),0)</f>
        <v>0</v>
      </c>
      <c r="M615">
        <f>IF($I615=0,IF($G615=0,1,0),0)</f>
        <v>0</v>
      </c>
      <c r="N615" s="8">
        <v>610</v>
      </c>
      <c r="O615">
        <v>0.48749999999999999</v>
      </c>
      <c r="P615" s="25">
        <v>0.125</v>
      </c>
      <c r="S615">
        <v>0.83333299999999999</v>
      </c>
      <c r="T615">
        <v>6.1045000000000002E-2</v>
      </c>
      <c r="U615">
        <v>0</v>
      </c>
      <c r="V615">
        <v>1</v>
      </c>
      <c r="W615">
        <v>0</v>
      </c>
      <c r="X615">
        <v>0</v>
      </c>
      <c r="Y615">
        <v>1</v>
      </c>
      <c r="Z615">
        <v>0</v>
      </c>
      <c r="AA615">
        <v>1</v>
      </c>
      <c r="AB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</row>
    <row r="616" spans="1:55" ht="19" x14ac:dyDescent="0.25">
      <c r="A616" s="18" t="str">
        <f>LOOKUP(N616,Names!A:A,Names!B:B)</f>
        <v>Jardin, Mr. Jose Neto</v>
      </c>
      <c r="B616" s="5" t="str">
        <f>INDEX(U$4:V$4,MATCH(1,U616:V616,0))</f>
        <v>Male</v>
      </c>
      <c r="C616" s="5" t="str">
        <f>INDEX(W$4:BC$4,MATCH(1,W616:BC616,0))</f>
        <v>3rd</v>
      </c>
      <c r="D616" s="5" t="str">
        <f>INDEX(Z$4:AB$4,MATCH(1,Z616:AB616,0))</f>
        <v>Southhampton</v>
      </c>
      <c r="E616" s="16" t="str">
        <f>INDEX(AD$4:BC$4,MATCH(1,AD616:BC616,0))</f>
        <v>J</v>
      </c>
      <c r="F616" s="11">
        <f>1-G616</f>
        <v>1</v>
      </c>
      <c r="G616" s="14">
        <v>0</v>
      </c>
      <c r="H616">
        <v>0</v>
      </c>
      <c r="I616">
        <v>1</v>
      </c>
      <c r="J616">
        <f>IF($I616,IF($G616,1,0),0)</f>
        <v>0</v>
      </c>
      <c r="K616">
        <f>IF($I616,IF($G616=0,1,0),0)</f>
        <v>1</v>
      </c>
      <c r="L616">
        <f>IF($I616=0,IF($G616,1,0),0)</f>
        <v>0</v>
      </c>
      <c r="M616">
        <f>IF($I616=0,IF($G616=0,1,0),0)</f>
        <v>0</v>
      </c>
      <c r="N616" s="8">
        <v>611</v>
      </c>
      <c r="O616">
        <v>0</v>
      </c>
      <c r="P616" s="25">
        <v>0</v>
      </c>
      <c r="S616">
        <v>0</v>
      </c>
      <c r="T616">
        <v>1.3761000000000001E-2</v>
      </c>
      <c r="U616">
        <v>1</v>
      </c>
      <c r="V616">
        <v>0</v>
      </c>
      <c r="W616">
        <v>0</v>
      </c>
      <c r="X616">
        <v>0</v>
      </c>
      <c r="Y616">
        <v>1</v>
      </c>
      <c r="Z616">
        <v>0</v>
      </c>
      <c r="AA616">
        <v>1</v>
      </c>
      <c r="AB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1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</row>
    <row r="617" spans="1:55" ht="19" x14ac:dyDescent="0.25">
      <c r="A617" s="18" t="str">
        <f>LOOKUP(N617,Names!A:A,Names!B:B)</f>
        <v>Murphy, Miss. Margaret Jane</v>
      </c>
      <c r="B617" s="5" t="str">
        <f>INDEX(U$4:V$4,MATCH(1,U617:V617,0))</f>
        <v>Female</v>
      </c>
      <c r="C617" s="5" t="str">
        <f>INDEX(W$4:BC$4,MATCH(1,W617:BC617,0))</f>
        <v>3rd</v>
      </c>
      <c r="D617" s="5" t="str">
        <f>INDEX(Z$4:AB$4,MATCH(1,Z617:AB617,0))</f>
        <v>Queenstown</v>
      </c>
      <c r="E617" s="16" t="str">
        <f>INDEX(AD$4:BC$4,MATCH(1,AD617:BC617,0))</f>
        <v>M</v>
      </c>
      <c r="F617" s="11">
        <f>1-G617</f>
        <v>0</v>
      </c>
      <c r="G617" s="14">
        <v>1</v>
      </c>
      <c r="H617">
        <v>1</v>
      </c>
      <c r="I617">
        <v>1</v>
      </c>
      <c r="J617">
        <f>IF($I617,IF($G617,1,0),0)</f>
        <v>1</v>
      </c>
      <c r="K617">
        <f>IF($I617,IF($G617=0,1,0),0)</f>
        <v>0</v>
      </c>
      <c r="L617">
        <f>IF($I617=0,IF($G617,1,0),0)</f>
        <v>0</v>
      </c>
      <c r="M617">
        <f>IF($I617=0,IF($G617=0,1,0),0)</f>
        <v>0</v>
      </c>
      <c r="N617" s="8">
        <v>612</v>
      </c>
      <c r="O617">
        <v>0</v>
      </c>
      <c r="P617" s="25">
        <v>0.125</v>
      </c>
      <c r="S617">
        <v>0</v>
      </c>
      <c r="T617">
        <v>3.0254E-2</v>
      </c>
      <c r="U617">
        <v>0</v>
      </c>
      <c r="V617">
        <v>1</v>
      </c>
      <c r="W617">
        <v>0</v>
      </c>
      <c r="X617">
        <v>0</v>
      </c>
      <c r="Y617">
        <v>1</v>
      </c>
      <c r="Z617">
        <v>1</v>
      </c>
      <c r="AA617">
        <v>0</v>
      </c>
      <c r="AB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1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</row>
    <row r="618" spans="1:55" ht="19" x14ac:dyDescent="0.25">
      <c r="A618" s="18" t="str">
        <f>LOOKUP(N618,Names!A:A,Names!B:B)</f>
        <v>Horgan, Mr. John</v>
      </c>
      <c r="B618" s="5" t="str">
        <f>INDEX(U$4:V$4,MATCH(1,U618:V618,0))</f>
        <v>Male</v>
      </c>
      <c r="C618" s="5" t="str">
        <f>INDEX(W$4:BC$4,MATCH(1,W618:BC618,0))</f>
        <v>3rd</v>
      </c>
      <c r="D618" s="5" t="str">
        <f>INDEX(Z$4:AB$4,MATCH(1,Z618:AB618,0))</f>
        <v>Queenstown</v>
      </c>
      <c r="E618" s="16" t="str">
        <f>INDEX(AD$4:BC$4,MATCH(1,AD618:BC618,0))</f>
        <v>J</v>
      </c>
      <c r="F618" s="11">
        <f>1-G618</f>
        <v>1</v>
      </c>
      <c r="G618" s="14">
        <v>0</v>
      </c>
      <c r="H618">
        <v>0</v>
      </c>
      <c r="I618">
        <v>1</v>
      </c>
      <c r="J618">
        <f>IF($I618,IF($G618,1,0),0)</f>
        <v>0</v>
      </c>
      <c r="K618">
        <f>IF($I618,IF($G618=0,1,0),0)</f>
        <v>1</v>
      </c>
      <c r="L618">
        <f>IF($I618=0,IF($G618,1,0),0)</f>
        <v>0</v>
      </c>
      <c r="M618">
        <f>IF($I618=0,IF($G618=0,1,0),0)</f>
        <v>0</v>
      </c>
      <c r="N618" s="8">
        <v>613</v>
      </c>
      <c r="O618">
        <v>0</v>
      </c>
      <c r="P618" s="25">
        <v>0</v>
      </c>
      <c r="S618">
        <v>0</v>
      </c>
      <c r="T618">
        <v>1.5127E-2</v>
      </c>
      <c r="U618">
        <v>1</v>
      </c>
      <c r="V618">
        <v>0</v>
      </c>
      <c r="W618">
        <v>0</v>
      </c>
      <c r="X618">
        <v>0</v>
      </c>
      <c r="Y618">
        <v>1</v>
      </c>
      <c r="Z618">
        <v>1</v>
      </c>
      <c r="AA618">
        <v>0</v>
      </c>
      <c r="AB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1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</row>
    <row r="619" spans="1:55" ht="19" x14ac:dyDescent="0.25">
      <c r="A619" s="18" t="str">
        <f>LOOKUP(N619,Names!A:A,Names!B:B)</f>
        <v>Brocklebank, Mr. William Alfred</v>
      </c>
      <c r="B619" s="5" t="str">
        <f>INDEX(U$4:V$4,MATCH(1,U619:V619,0))</f>
        <v>Male</v>
      </c>
      <c r="C619" s="5" t="str">
        <f>INDEX(W$4:BC$4,MATCH(1,W619:BC619,0))</f>
        <v>3rd</v>
      </c>
      <c r="D619" s="5" t="str">
        <f>INDEX(Z$4:AB$4,MATCH(1,Z619:AB619,0))</f>
        <v>Southhampton</v>
      </c>
      <c r="E619" s="16" t="str">
        <f>INDEX(AD$4:BC$4,MATCH(1,AD619:BC619,0))</f>
        <v>W</v>
      </c>
      <c r="F619" s="11">
        <f>1-G619</f>
        <v>1</v>
      </c>
      <c r="G619" s="14">
        <v>0</v>
      </c>
      <c r="H619">
        <v>0</v>
      </c>
      <c r="I619">
        <v>1</v>
      </c>
      <c r="J619">
        <f>IF($I619,IF($G619,1,0),0)</f>
        <v>0</v>
      </c>
      <c r="K619">
        <f>IF($I619,IF($G619=0,1,0),0)</f>
        <v>1</v>
      </c>
      <c r="L619">
        <f>IF($I619=0,IF($G619,1,0),0)</f>
        <v>0</v>
      </c>
      <c r="M619">
        <f>IF($I619=0,IF($G619=0,1,0),0)</f>
        <v>0</v>
      </c>
      <c r="N619" s="8">
        <v>614</v>
      </c>
      <c r="O619">
        <v>0.4375</v>
      </c>
      <c r="P619" s="25">
        <v>0</v>
      </c>
      <c r="S619">
        <v>0</v>
      </c>
      <c r="T619">
        <v>1.5713000000000001E-2</v>
      </c>
      <c r="U619">
        <v>1</v>
      </c>
      <c r="V619">
        <v>0</v>
      </c>
      <c r="W619">
        <v>0</v>
      </c>
      <c r="X619">
        <v>0</v>
      </c>
      <c r="Y619">
        <v>1</v>
      </c>
      <c r="Z619">
        <v>0</v>
      </c>
      <c r="AA619">
        <v>1</v>
      </c>
      <c r="AB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1</v>
      </c>
      <c r="BA619">
        <v>0</v>
      </c>
      <c r="BB619">
        <v>0</v>
      </c>
      <c r="BC619">
        <v>0</v>
      </c>
    </row>
    <row r="620" spans="1:55" ht="19" x14ac:dyDescent="0.25">
      <c r="A620" s="18" t="str">
        <f>LOOKUP(N620,Names!A:A,Names!B:B)</f>
        <v>Herman, Miss. Alice</v>
      </c>
      <c r="B620" s="5" t="str">
        <f>INDEX(U$4:V$4,MATCH(1,U620:V620,0))</f>
        <v>Female</v>
      </c>
      <c r="C620" s="5" t="str">
        <f>INDEX(W$4:BC$4,MATCH(1,W620:BC620,0))</f>
        <v>2nd</v>
      </c>
      <c r="D620" s="5" t="str">
        <f>INDEX(Z$4:AB$4,MATCH(1,Z620:AB620,0))</f>
        <v>Southhampton</v>
      </c>
      <c r="E620" s="16" t="str">
        <f>INDEX(AD$4:BC$4,MATCH(1,AD620:BC620,0))</f>
        <v>A</v>
      </c>
      <c r="F620" s="11">
        <f>1-G620</f>
        <v>0</v>
      </c>
      <c r="G620" s="14">
        <v>1</v>
      </c>
      <c r="H620">
        <v>1</v>
      </c>
      <c r="I620">
        <v>1</v>
      </c>
      <c r="J620">
        <f>IF($I620,IF($G620,1,0),0)</f>
        <v>1</v>
      </c>
      <c r="K620">
        <f>IF($I620,IF($G620=0,1,0),0)</f>
        <v>0</v>
      </c>
      <c r="L620">
        <f>IF($I620=0,IF($G620,1,0),0)</f>
        <v>0</v>
      </c>
      <c r="M620">
        <f>IF($I620=0,IF($G620=0,1,0),0)</f>
        <v>0</v>
      </c>
      <c r="N620" s="8">
        <v>615</v>
      </c>
      <c r="O620">
        <v>0.3</v>
      </c>
      <c r="P620" s="25">
        <v>0.125</v>
      </c>
      <c r="S620">
        <v>0.33333299999999999</v>
      </c>
      <c r="T620">
        <v>0.12687200000000001</v>
      </c>
      <c r="U620">
        <v>0</v>
      </c>
      <c r="V620">
        <v>1</v>
      </c>
      <c r="W620">
        <v>0</v>
      </c>
      <c r="X620">
        <v>1</v>
      </c>
      <c r="Y620">
        <v>0</v>
      </c>
      <c r="Z620">
        <v>0</v>
      </c>
      <c r="AA620">
        <v>1</v>
      </c>
      <c r="AB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</row>
    <row r="621" spans="1:55" ht="19" x14ac:dyDescent="0.25">
      <c r="A621" s="18" t="str">
        <f>LOOKUP(N621,Names!A:A,Names!B:B)</f>
        <v>Danbom, Mr. Ernst Gilbert</v>
      </c>
      <c r="B621" s="5" t="str">
        <f>INDEX(U$4:V$4,MATCH(1,U621:V621,0))</f>
        <v>Male</v>
      </c>
      <c r="C621" s="5" t="str">
        <f>INDEX(W$4:BC$4,MATCH(1,W621:BC621,0))</f>
        <v>3rd</v>
      </c>
      <c r="D621" s="5" t="str">
        <f>INDEX(Z$4:AB$4,MATCH(1,Z621:AB621,0))</f>
        <v>Southhampton</v>
      </c>
      <c r="E621" s="16" t="str">
        <f>INDEX(AD$4:BC$4,MATCH(1,AD621:BC621,0))</f>
        <v>E</v>
      </c>
      <c r="F621" s="11">
        <f>1-G621</f>
        <v>1</v>
      </c>
      <c r="G621" s="14">
        <v>0</v>
      </c>
      <c r="H621">
        <v>0</v>
      </c>
      <c r="I621">
        <v>1</v>
      </c>
      <c r="J621">
        <f>IF($I621,IF($G621,1,0),0)</f>
        <v>0</v>
      </c>
      <c r="K621">
        <f>IF($I621,IF($G621=0,1,0),0)</f>
        <v>1</v>
      </c>
      <c r="L621">
        <f>IF($I621=0,IF($G621,1,0),0)</f>
        <v>0</v>
      </c>
      <c r="M621">
        <f>IF($I621=0,IF($G621=0,1,0),0)</f>
        <v>0</v>
      </c>
      <c r="N621" s="8">
        <v>616</v>
      </c>
      <c r="O621">
        <v>0.42499999999999999</v>
      </c>
      <c r="P621" s="25">
        <v>0.125</v>
      </c>
      <c r="S621">
        <v>0.16666700000000001</v>
      </c>
      <c r="T621">
        <v>2.8107E-2</v>
      </c>
      <c r="U621">
        <v>1</v>
      </c>
      <c r="V621">
        <v>0</v>
      </c>
      <c r="W621">
        <v>0</v>
      </c>
      <c r="X621">
        <v>0</v>
      </c>
      <c r="Y621">
        <v>1</v>
      </c>
      <c r="Z621">
        <v>0</v>
      </c>
      <c r="AA621">
        <v>1</v>
      </c>
      <c r="AB621">
        <v>0</v>
      </c>
      <c r="AD621">
        <v>0</v>
      </c>
      <c r="AE621">
        <v>0</v>
      </c>
      <c r="AF621">
        <v>0</v>
      </c>
      <c r="AG621">
        <v>0</v>
      </c>
      <c r="AH621">
        <v>1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</row>
    <row r="622" spans="1:55" ht="19" x14ac:dyDescent="0.25">
      <c r="A622" s="18" t="str">
        <f>LOOKUP(N622,Names!A:A,Names!B:B)</f>
        <v>Lobb, Mrs. William Arthur (Cordelia K Stanlick)</v>
      </c>
      <c r="B622" s="5" t="str">
        <f>INDEX(U$4:V$4,MATCH(1,U622:V622,0))</f>
        <v>Female</v>
      </c>
      <c r="C622" s="5" t="str">
        <f>INDEX(W$4:BC$4,MATCH(1,W622:BC622,0))</f>
        <v>3rd</v>
      </c>
      <c r="D622" s="5" t="str">
        <f>INDEX(Z$4:AB$4,MATCH(1,Z622:AB622,0))</f>
        <v>Southhampton</v>
      </c>
      <c r="E622" s="16" t="str">
        <f>INDEX(AD$4:BC$4,MATCH(1,AD622:BC622,0))</f>
        <v>W</v>
      </c>
      <c r="F622" s="11">
        <f>1-G622</f>
        <v>1</v>
      </c>
      <c r="G622" s="14">
        <v>0</v>
      </c>
      <c r="H622">
        <v>0</v>
      </c>
      <c r="I622">
        <v>1</v>
      </c>
      <c r="J622">
        <f>IF($I622,IF($G622,1,0),0)</f>
        <v>0</v>
      </c>
      <c r="K622">
        <f>IF($I622,IF($G622=0,1,0),0)</f>
        <v>1</v>
      </c>
      <c r="L622">
        <f>IF($I622=0,IF($G622,1,0),0)</f>
        <v>0</v>
      </c>
      <c r="M622">
        <f>IF($I622=0,IF($G622=0,1,0),0)</f>
        <v>0</v>
      </c>
      <c r="N622" s="8">
        <v>617</v>
      </c>
      <c r="O622">
        <v>0.32500000000000001</v>
      </c>
      <c r="P622" s="25">
        <v>0.125</v>
      </c>
      <c r="S622">
        <v>0</v>
      </c>
      <c r="T622">
        <v>3.1425000000000002E-2</v>
      </c>
      <c r="U622">
        <v>0</v>
      </c>
      <c r="V622">
        <v>1</v>
      </c>
      <c r="W622">
        <v>0</v>
      </c>
      <c r="X622">
        <v>0</v>
      </c>
      <c r="Y622">
        <v>1</v>
      </c>
      <c r="Z622">
        <v>0</v>
      </c>
      <c r="AA622">
        <v>1</v>
      </c>
      <c r="AB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1</v>
      </c>
      <c r="BA622">
        <v>0</v>
      </c>
      <c r="BB622">
        <v>0</v>
      </c>
      <c r="BC622">
        <v>0</v>
      </c>
    </row>
    <row r="623" spans="1:55" ht="19" x14ac:dyDescent="0.25">
      <c r="A623" s="18" t="str">
        <f>LOOKUP(N623,Names!A:A,Names!B:B)</f>
        <v>Becker, Miss. Marion Louise</v>
      </c>
      <c r="B623" s="5" t="str">
        <f>INDEX(U$4:V$4,MATCH(1,U623:V623,0))</f>
        <v>Female</v>
      </c>
      <c r="C623" s="5" t="str">
        <f>INDEX(W$4:BC$4,MATCH(1,W623:BC623,0))</f>
        <v>2nd</v>
      </c>
      <c r="D623" s="5" t="str">
        <f>INDEX(Z$4:AB$4,MATCH(1,Z623:AB623,0))</f>
        <v>Southhampton</v>
      </c>
      <c r="E623" s="16" t="str">
        <f>INDEX(AD$4:BC$4,MATCH(1,AD623:BC623,0))</f>
        <v>M</v>
      </c>
      <c r="F623" s="11">
        <f>1-G623</f>
        <v>0</v>
      </c>
      <c r="G623" s="14">
        <v>1</v>
      </c>
      <c r="H623">
        <v>1</v>
      </c>
      <c r="I623">
        <v>1</v>
      </c>
      <c r="J623">
        <f>IF($I623,IF($G623,1,0),0)</f>
        <v>1</v>
      </c>
      <c r="K623">
        <f>IF($I623,IF($G623=0,1,0),0)</f>
        <v>0</v>
      </c>
      <c r="L623">
        <f>IF($I623=0,IF($G623,1,0),0)</f>
        <v>0</v>
      </c>
      <c r="M623">
        <f>IF($I623=0,IF($G623=0,1,0),0)</f>
        <v>0</v>
      </c>
      <c r="N623" s="8">
        <v>618</v>
      </c>
      <c r="O623">
        <v>0.05</v>
      </c>
      <c r="P623" s="25">
        <v>0.25</v>
      </c>
      <c r="S623">
        <v>0.16666700000000001</v>
      </c>
      <c r="T623">
        <v>7.6122999999999996E-2</v>
      </c>
      <c r="U623">
        <v>0</v>
      </c>
      <c r="V623">
        <v>1</v>
      </c>
      <c r="W623">
        <v>0</v>
      </c>
      <c r="X623">
        <v>1</v>
      </c>
      <c r="Y623">
        <v>0</v>
      </c>
      <c r="Z623">
        <v>0</v>
      </c>
      <c r="AA623">
        <v>1</v>
      </c>
      <c r="AB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1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</row>
    <row r="624" spans="1:55" ht="19" x14ac:dyDescent="0.25">
      <c r="A624" s="18" t="str">
        <f>LOOKUP(N624,Names!A:A,Names!B:B)</f>
        <v>Gavey, Mr. Lawrence</v>
      </c>
      <c r="B624" s="5" t="str">
        <f>INDEX(U$4:V$4,MATCH(1,U624:V624,0))</f>
        <v>Male</v>
      </c>
      <c r="C624" s="5" t="str">
        <f>INDEX(W$4:BC$4,MATCH(1,W624:BC624,0))</f>
        <v>2nd</v>
      </c>
      <c r="D624" s="5" t="str">
        <f>INDEX(Z$4:AB$4,MATCH(1,Z624:AB624,0))</f>
        <v>Southhampton</v>
      </c>
      <c r="E624" s="16" t="str">
        <f>INDEX(AD$4:BC$4,MATCH(1,AD624:BC624,0))</f>
        <v>L</v>
      </c>
      <c r="F624" s="11">
        <f>1-G624</f>
        <v>1</v>
      </c>
      <c r="G624" s="14">
        <v>0</v>
      </c>
      <c r="H624">
        <v>0</v>
      </c>
      <c r="I624">
        <v>1</v>
      </c>
      <c r="J624">
        <f>IF($I624,IF($G624,1,0),0)</f>
        <v>0</v>
      </c>
      <c r="K624">
        <f>IF($I624,IF($G624=0,1,0),0)</f>
        <v>1</v>
      </c>
      <c r="L624">
        <f>IF($I624=0,IF($G624,1,0),0)</f>
        <v>0</v>
      </c>
      <c r="M624">
        <f>IF($I624=0,IF($G624=0,1,0),0)</f>
        <v>0</v>
      </c>
      <c r="N624" s="8">
        <v>619</v>
      </c>
      <c r="O624">
        <v>0.32500000000000001</v>
      </c>
      <c r="P624" s="25">
        <v>0</v>
      </c>
      <c r="S624">
        <v>0</v>
      </c>
      <c r="T624">
        <v>2.0494999999999999E-2</v>
      </c>
      <c r="U624">
        <v>1</v>
      </c>
      <c r="V624">
        <v>0</v>
      </c>
      <c r="W624">
        <v>0</v>
      </c>
      <c r="X624">
        <v>1</v>
      </c>
      <c r="Y624">
        <v>0</v>
      </c>
      <c r="Z624">
        <v>0</v>
      </c>
      <c r="AA624">
        <v>1</v>
      </c>
      <c r="AB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1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</row>
    <row r="625" spans="1:55" ht="19" x14ac:dyDescent="0.25">
      <c r="A625" s="18" t="str">
        <f>LOOKUP(N625,Names!A:A,Names!B:B)</f>
        <v>Yasbeck, Mr. Antoni</v>
      </c>
      <c r="B625" s="5" t="str">
        <f>INDEX(U$4:V$4,MATCH(1,U625:V625,0))</f>
        <v>Male</v>
      </c>
      <c r="C625" s="5" t="str">
        <f>INDEX(W$4:BC$4,MATCH(1,W625:BC625,0))</f>
        <v>3rd</v>
      </c>
      <c r="D625" s="5" t="str">
        <f>INDEX(Z$4:AB$4,MATCH(1,Z625:AB625,0))</f>
        <v>Cherbourg</v>
      </c>
      <c r="E625" s="16" t="str">
        <f>INDEX(AD$4:BC$4,MATCH(1,AD625:BC625,0))</f>
        <v>A</v>
      </c>
      <c r="F625" s="11">
        <f>1-G625</f>
        <v>1</v>
      </c>
      <c r="G625" s="14">
        <v>0</v>
      </c>
      <c r="H625">
        <v>0</v>
      </c>
      <c r="I625">
        <v>1</v>
      </c>
      <c r="J625">
        <f>IF($I625,IF($G625,1,0),0)</f>
        <v>0</v>
      </c>
      <c r="K625">
        <f>IF($I625,IF($G625=0,1,0),0)</f>
        <v>1</v>
      </c>
      <c r="L625">
        <f>IF($I625=0,IF($G625,1,0),0)</f>
        <v>0</v>
      </c>
      <c r="M625">
        <f>IF($I625=0,IF($G625=0,1,0),0)</f>
        <v>0</v>
      </c>
      <c r="N625" s="8">
        <v>620</v>
      </c>
      <c r="O625">
        <v>0.33750000000000002</v>
      </c>
      <c r="P625" s="25">
        <v>0.125</v>
      </c>
      <c r="S625">
        <v>0</v>
      </c>
      <c r="T625">
        <v>2.8212999999999998E-2</v>
      </c>
      <c r="U625">
        <v>1</v>
      </c>
      <c r="V625">
        <v>0</v>
      </c>
      <c r="W625">
        <v>0</v>
      </c>
      <c r="X625">
        <v>0</v>
      </c>
      <c r="Y625">
        <v>1</v>
      </c>
      <c r="Z625">
        <v>0</v>
      </c>
      <c r="AA625">
        <v>0</v>
      </c>
      <c r="AB625">
        <v>1</v>
      </c>
      <c r="AD625">
        <v>1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</row>
    <row r="626" spans="1:55" ht="19" x14ac:dyDescent="0.25">
      <c r="A626" s="18" t="str">
        <f>LOOKUP(N626,Names!A:A,Names!B:B)</f>
        <v>Kimball, Mr. Edwin Nelson Jr</v>
      </c>
      <c r="B626" s="5" t="str">
        <f>INDEX(U$4:V$4,MATCH(1,U626:V626,0))</f>
        <v>Male</v>
      </c>
      <c r="C626" s="5" t="str">
        <f>INDEX(W$4:BC$4,MATCH(1,W626:BC626,0))</f>
        <v>1st</v>
      </c>
      <c r="D626" s="5" t="str">
        <f>INDEX(Z$4:AB$4,MATCH(1,Z626:AB626,0))</f>
        <v>Southhampton</v>
      </c>
      <c r="E626" s="16" t="str">
        <f>INDEX(AD$4:BC$4,MATCH(1,AD626:BC626,0))</f>
        <v>E</v>
      </c>
      <c r="F626" s="11">
        <f>1-G626</f>
        <v>0</v>
      </c>
      <c r="G626" s="14">
        <v>1</v>
      </c>
      <c r="H626">
        <v>0</v>
      </c>
      <c r="I626">
        <v>0</v>
      </c>
      <c r="J626">
        <f>IF($I626,IF($G626,1,0),0)</f>
        <v>0</v>
      </c>
      <c r="K626">
        <f>IF($I626,IF($G626=0,1,0),0)</f>
        <v>0</v>
      </c>
      <c r="L626">
        <f>IF($I626=0,IF($G626,1,0),0)</f>
        <v>1</v>
      </c>
      <c r="M626">
        <f>IF($I626=0,IF($G626=0,1,0),0)</f>
        <v>0</v>
      </c>
      <c r="N626" s="8">
        <v>621</v>
      </c>
      <c r="O626">
        <v>0.52500000000000002</v>
      </c>
      <c r="P626" s="25">
        <v>0.125</v>
      </c>
      <c r="S626">
        <v>0</v>
      </c>
      <c r="T626">
        <v>0.102579</v>
      </c>
      <c r="U626">
        <v>1</v>
      </c>
      <c r="V626">
        <v>0</v>
      </c>
      <c r="W626">
        <v>1</v>
      </c>
      <c r="X626">
        <v>0</v>
      </c>
      <c r="Y626">
        <v>0</v>
      </c>
      <c r="Z626">
        <v>0</v>
      </c>
      <c r="AA626">
        <v>1</v>
      </c>
      <c r="AB626">
        <v>0</v>
      </c>
      <c r="AD626">
        <v>0</v>
      </c>
      <c r="AE626">
        <v>0</v>
      </c>
      <c r="AF626">
        <v>0</v>
      </c>
      <c r="AG626">
        <v>0</v>
      </c>
      <c r="AH626">
        <v>1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</row>
    <row r="627" spans="1:55" ht="19" x14ac:dyDescent="0.25">
      <c r="A627" s="18" t="str">
        <f>LOOKUP(N627,Names!A:A,Names!B:B)</f>
        <v>Nakid, Mr. Sahid</v>
      </c>
      <c r="B627" s="5" t="str">
        <f>INDEX(U$4:V$4,MATCH(1,U627:V627,0))</f>
        <v>Male</v>
      </c>
      <c r="C627" s="5" t="str">
        <f>INDEX(W$4:BC$4,MATCH(1,W627:BC627,0))</f>
        <v>3rd</v>
      </c>
      <c r="D627" s="5" t="str">
        <f>INDEX(Z$4:AB$4,MATCH(1,Z627:AB627,0))</f>
        <v>Cherbourg</v>
      </c>
      <c r="E627" s="16" t="str">
        <f>INDEX(AD$4:BC$4,MATCH(1,AD627:BC627,0))</f>
        <v>S</v>
      </c>
      <c r="F627" s="11">
        <f>1-G627</f>
        <v>0</v>
      </c>
      <c r="G627" s="14">
        <v>1</v>
      </c>
      <c r="H627">
        <v>0</v>
      </c>
      <c r="I627">
        <v>0</v>
      </c>
      <c r="J627">
        <f>IF($I627,IF($G627,1,0),0)</f>
        <v>0</v>
      </c>
      <c r="K627">
        <f>IF($I627,IF($G627=0,1,0),0)</f>
        <v>0</v>
      </c>
      <c r="L627">
        <f>IF($I627=0,IF($G627,1,0),0)</f>
        <v>1</v>
      </c>
      <c r="M627">
        <f>IF($I627=0,IF($G627=0,1,0),0)</f>
        <v>0</v>
      </c>
      <c r="N627" s="8">
        <v>622</v>
      </c>
      <c r="O627">
        <v>0.25</v>
      </c>
      <c r="P627" s="25">
        <v>0.125</v>
      </c>
      <c r="S627">
        <v>0.16666700000000001</v>
      </c>
      <c r="T627">
        <v>3.0726E-2</v>
      </c>
      <c r="U627">
        <v>1</v>
      </c>
      <c r="V627">
        <v>0</v>
      </c>
      <c r="W627">
        <v>0</v>
      </c>
      <c r="X627">
        <v>0</v>
      </c>
      <c r="Y627">
        <v>1</v>
      </c>
      <c r="Z627">
        <v>0</v>
      </c>
      <c r="AA627">
        <v>0</v>
      </c>
      <c r="AB627">
        <v>1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1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</row>
    <row r="628" spans="1:55" ht="19" x14ac:dyDescent="0.25">
      <c r="A628" s="18" t="str">
        <f>LOOKUP(N628,Names!A:A,Names!B:B)</f>
        <v>Hansen, Mr. Henry Damsgaard</v>
      </c>
      <c r="B628" s="5" t="str">
        <f>INDEX(U$4:V$4,MATCH(1,U628:V628,0))</f>
        <v>Male</v>
      </c>
      <c r="C628" s="5" t="str">
        <f>INDEX(W$4:BC$4,MATCH(1,W628:BC628,0))</f>
        <v>3rd</v>
      </c>
      <c r="D628" s="5" t="str">
        <f>INDEX(Z$4:AB$4,MATCH(1,Z628:AB628,0))</f>
        <v>Southhampton</v>
      </c>
      <c r="E628" s="16" t="str">
        <f>INDEX(AD$4:BC$4,MATCH(1,AD628:BC628,0))</f>
        <v>H</v>
      </c>
      <c r="F628" s="11">
        <f>1-G628</f>
        <v>1</v>
      </c>
      <c r="G628" s="14">
        <v>0</v>
      </c>
      <c r="H628">
        <v>0</v>
      </c>
      <c r="I628">
        <v>1</v>
      </c>
      <c r="J628">
        <f>IF($I628,IF($G628,1,0),0)</f>
        <v>0</v>
      </c>
      <c r="K628">
        <f>IF($I628,IF($G628=0,1,0),0)</f>
        <v>1</v>
      </c>
      <c r="L628">
        <f>IF($I628=0,IF($G628,1,0),0)</f>
        <v>0</v>
      </c>
      <c r="M628">
        <f>IF($I628=0,IF($G628=0,1,0),0)</f>
        <v>0</v>
      </c>
      <c r="N628" s="8">
        <v>623</v>
      </c>
      <c r="O628">
        <v>0.26250000000000001</v>
      </c>
      <c r="P628" s="25">
        <v>0</v>
      </c>
      <c r="S628">
        <v>0</v>
      </c>
      <c r="T628">
        <v>1.533E-2</v>
      </c>
      <c r="U628">
        <v>1</v>
      </c>
      <c r="V628">
        <v>0</v>
      </c>
      <c r="W628">
        <v>0</v>
      </c>
      <c r="X628">
        <v>0</v>
      </c>
      <c r="Y628">
        <v>1</v>
      </c>
      <c r="Z628">
        <v>0</v>
      </c>
      <c r="AA628">
        <v>1</v>
      </c>
      <c r="AB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1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</row>
    <row r="629" spans="1:55" ht="19" x14ac:dyDescent="0.25">
      <c r="A629" s="18" t="str">
        <f>LOOKUP(N629,Names!A:A,Names!B:B)</f>
        <v>Bowen, Mr. David John "Dai"</v>
      </c>
      <c r="B629" s="5" t="str">
        <f>INDEX(U$4:V$4,MATCH(1,U629:V629,0))</f>
        <v>Male</v>
      </c>
      <c r="C629" s="5" t="str">
        <f>INDEX(W$4:BC$4,MATCH(1,W629:BC629,0))</f>
        <v>3rd</v>
      </c>
      <c r="D629" s="5" t="str">
        <f>INDEX(Z$4:AB$4,MATCH(1,Z629:AB629,0))</f>
        <v>Southhampton</v>
      </c>
      <c r="E629" s="16" t="str">
        <f>INDEX(AD$4:BC$4,MATCH(1,AD629:BC629,0))</f>
        <v>D</v>
      </c>
      <c r="F629" s="11">
        <f>1-G629</f>
        <v>1</v>
      </c>
      <c r="G629" s="14">
        <v>0</v>
      </c>
      <c r="H629">
        <v>0</v>
      </c>
      <c r="I629">
        <v>1</v>
      </c>
      <c r="J629">
        <f>IF($I629,IF($G629,1,0),0)</f>
        <v>0</v>
      </c>
      <c r="K629">
        <f>IF($I629,IF($G629=0,1,0),0)</f>
        <v>1</v>
      </c>
      <c r="L629">
        <f>IF($I629=0,IF($G629,1,0),0)</f>
        <v>0</v>
      </c>
      <c r="M629">
        <f>IF($I629=0,IF($G629=0,1,0),0)</f>
        <v>0</v>
      </c>
      <c r="N629" s="8">
        <v>624</v>
      </c>
      <c r="O629">
        <v>0.26250000000000001</v>
      </c>
      <c r="P629" s="25">
        <v>0</v>
      </c>
      <c r="S629">
        <v>0</v>
      </c>
      <c r="T629">
        <v>3.1425000000000002E-2</v>
      </c>
      <c r="U629">
        <v>1</v>
      </c>
      <c r="V629">
        <v>0</v>
      </c>
      <c r="W629">
        <v>0</v>
      </c>
      <c r="X629">
        <v>0</v>
      </c>
      <c r="Y629">
        <v>1</v>
      </c>
      <c r="Z629">
        <v>0</v>
      </c>
      <c r="AA629">
        <v>1</v>
      </c>
      <c r="AB629">
        <v>0</v>
      </c>
      <c r="AD629">
        <v>0</v>
      </c>
      <c r="AE629">
        <v>0</v>
      </c>
      <c r="AF629">
        <v>0</v>
      </c>
      <c r="AG629">
        <v>1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</row>
    <row r="630" spans="1:55" ht="19" x14ac:dyDescent="0.25">
      <c r="A630" s="18" t="str">
        <f>LOOKUP(N630,Names!A:A,Names!B:B)</f>
        <v>Sutton, Mr. Frederick</v>
      </c>
      <c r="B630" s="5" t="str">
        <f>INDEX(U$4:V$4,MATCH(1,U630:V630,0))</f>
        <v>Male</v>
      </c>
      <c r="C630" s="5" t="str">
        <f>INDEX(W$4:BC$4,MATCH(1,W630:BC630,0))</f>
        <v>1st</v>
      </c>
      <c r="D630" s="5" t="str">
        <f>INDEX(Z$4:AB$4,MATCH(1,Z630:AB630,0))</f>
        <v>Southhampton</v>
      </c>
      <c r="E630" s="16" t="str">
        <f>INDEX(AD$4:BC$4,MATCH(1,AD630:BC630,0))</f>
        <v>F</v>
      </c>
      <c r="F630" s="11">
        <f>1-G630</f>
        <v>1</v>
      </c>
      <c r="G630" s="14">
        <v>0</v>
      </c>
      <c r="H630">
        <v>0</v>
      </c>
      <c r="I630">
        <v>1</v>
      </c>
      <c r="J630">
        <f>IF($I630,IF($G630,1,0),0)</f>
        <v>0</v>
      </c>
      <c r="K630">
        <f>IF($I630,IF($G630=0,1,0),0)</f>
        <v>1</v>
      </c>
      <c r="L630">
        <f>IF($I630=0,IF($G630,1,0),0)</f>
        <v>0</v>
      </c>
      <c r="M630">
        <f>IF($I630=0,IF($G630=0,1,0),0)</f>
        <v>0</v>
      </c>
      <c r="N630" s="8">
        <v>625</v>
      </c>
      <c r="O630">
        <v>0.76249999999999996</v>
      </c>
      <c r="P630" s="25">
        <v>0</v>
      </c>
      <c r="S630">
        <v>0</v>
      </c>
      <c r="T630">
        <v>6.3086000000000003E-2</v>
      </c>
      <c r="U630">
        <v>1</v>
      </c>
      <c r="V630">
        <v>0</v>
      </c>
      <c r="W630">
        <v>1</v>
      </c>
      <c r="X630">
        <v>0</v>
      </c>
      <c r="Y630">
        <v>0</v>
      </c>
      <c r="Z630">
        <v>0</v>
      </c>
      <c r="AA630">
        <v>1</v>
      </c>
      <c r="AB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1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</row>
    <row r="631" spans="1:55" ht="19" x14ac:dyDescent="0.25">
      <c r="A631" s="18" t="str">
        <f>LOOKUP(N631,Names!A:A,Names!B:B)</f>
        <v>Kirkland, Rev. Charles Leonard</v>
      </c>
      <c r="B631" s="5" t="str">
        <f>INDEX(U$4:V$4,MATCH(1,U631:V631,0))</f>
        <v>Male</v>
      </c>
      <c r="C631" s="5" t="str">
        <f>INDEX(W$4:BC$4,MATCH(1,W631:BC631,0))</f>
        <v>2nd</v>
      </c>
      <c r="D631" s="5" t="str">
        <f>INDEX(Z$4:AB$4,MATCH(1,Z631:AB631,0))</f>
        <v>Queenstown</v>
      </c>
      <c r="E631" s="16" t="str">
        <f>INDEX(AD$4:BC$4,MATCH(1,AD631:BC631,0))</f>
        <v>C</v>
      </c>
      <c r="F631" s="11">
        <f>1-G631</f>
        <v>1</v>
      </c>
      <c r="G631" s="14">
        <v>0</v>
      </c>
      <c r="H631">
        <v>0</v>
      </c>
      <c r="I631">
        <v>1</v>
      </c>
      <c r="J631">
        <f>IF($I631,IF($G631,1,0),0)</f>
        <v>0</v>
      </c>
      <c r="K631">
        <f>IF($I631,IF($G631=0,1,0),0)</f>
        <v>1</v>
      </c>
      <c r="L631">
        <f>IF($I631=0,IF($G631,1,0),0)</f>
        <v>0</v>
      </c>
      <c r="M631">
        <f>IF($I631=0,IF($G631=0,1,0),0)</f>
        <v>0</v>
      </c>
      <c r="N631" s="8">
        <v>626</v>
      </c>
      <c r="O631">
        <v>0.71250000000000002</v>
      </c>
      <c r="P631" s="25">
        <v>0</v>
      </c>
      <c r="S631">
        <v>0</v>
      </c>
      <c r="T631">
        <v>2.4105999999999999E-2</v>
      </c>
      <c r="U631">
        <v>1</v>
      </c>
      <c r="V631">
        <v>0</v>
      </c>
      <c r="W631">
        <v>0</v>
      </c>
      <c r="X631">
        <v>1</v>
      </c>
      <c r="Y631">
        <v>0</v>
      </c>
      <c r="Z631">
        <v>1</v>
      </c>
      <c r="AA631">
        <v>0</v>
      </c>
      <c r="AB631">
        <v>0</v>
      </c>
      <c r="AD631">
        <v>0</v>
      </c>
      <c r="AE631">
        <v>0</v>
      </c>
      <c r="AF631">
        <v>1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</row>
    <row r="632" spans="1:55" ht="19" x14ac:dyDescent="0.25">
      <c r="A632" s="18" t="str">
        <f>LOOKUP(N632,Names!A:A,Names!B:B)</f>
        <v>Longley, Miss. Gretchen Fiske</v>
      </c>
      <c r="B632" s="5" t="str">
        <f>INDEX(U$4:V$4,MATCH(1,U632:V632,0))</f>
        <v>Female</v>
      </c>
      <c r="C632" s="5" t="str">
        <f>INDEX(W$4:BC$4,MATCH(1,W632:BC632,0))</f>
        <v>1st</v>
      </c>
      <c r="D632" s="5" t="str">
        <f>INDEX(Z$4:AB$4,MATCH(1,Z632:AB632,0))</f>
        <v>Southhampton</v>
      </c>
      <c r="E632" s="16" t="str">
        <f>INDEX(AD$4:BC$4,MATCH(1,AD632:BC632,0))</f>
        <v>G</v>
      </c>
      <c r="F632" s="11">
        <f>1-G632</f>
        <v>0</v>
      </c>
      <c r="G632" s="14">
        <v>1</v>
      </c>
      <c r="H632">
        <v>1</v>
      </c>
      <c r="I632">
        <v>1</v>
      </c>
      <c r="J632">
        <f>IF($I632,IF($G632,1,0),0)</f>
        <v>1</v>
      </c>
      <c r="K632">
        <f>IF($I632,IF($G632=0,1,0),0)</f>
        <v>0</v>
      </c>
      <c r="L632">
        <f>IF($I632=0,IF($G632,1,0),0)</f>
        <v>0</v>
      </c>
      <c r="M632">
        <f>IF($I632=0,IF($G632=0,1,0),0)</f>
        <v>0</v>
      </c>
      <c r="N632" s="8">
        <v>627</v>
      </c>
      <c r="O632">
        <v>0.26250000000000001</v>
      </c>
      <c r="P632" s="25">
        <v>0</v>
      </c>
      <c r="S632">
        <v>0</v>
      </c>
      <c r="T632">
        <v>0.15216399999999999</v>
      </c>
      <c r="U632">
        <v>0</v>
      </c>
      <c r="V632">
        <v>1</v>
      </c>
      <c r="W632">
        <v>1</v>
      </c>
      <c r="X632">
        <v>0</v>
      </c>
      <c r="Y632">
        <v>0</v>
      </c>
      <c r="Z632">
        <v>0</v>
      </c>
      <c r="AA632">
        <v>1</v>
      </c>
      <c r="AB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1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</row>
    <row r="633" spans="1:55" ht="19" x14ac:dyDescent="0.25">
      <c r="A633" s="18" t="str">
        <f>LOOKUP(N633,Names!A:A,Names!B:B)</f>
        <v>Bostandyeff, Mr. Guentcho</v>
      </c>
      <c r="B633" s="5" t="str">
        <f>INDEX(U$4:V$4,MATCH(1,U633:V633,0))</f>
        <v>Male</v>
      </c>
      <c r="C633" s="5" t="str">
        <f>INDEX(W$4:BC$4,MATCH(1,W633:BC633,0))</f>
        <v>3rd</v>
      </c>
      <c r="D633" s="5" t="str">
        <f>INDEX(Z$4:AB$4,MATCH(1,Z633:AB633,0))</f>
        <v>Southhampton</v>
      </c>
      <c r="E633" s="16" t="str">
        <f>INDEX(AD$4:BC$4,MATCH(1,AD633:BC633,0))</f>
        <v>G</v>
      </c>
      <c r="F633" s="11">
        <f>1-G633</f>
        <v>1</v>
      </c>
      <c r="G633" s="14">
        <v>0</v>
      </c>
      <c r="H633">
        <v>0</v>
      </c>
      <c r="I633">
        <v>1</v>
      </c>
      <c r="J633">
        <f>IF($I633,IF($G633,1,0),0)</f>
        <v>0</v>
      </c>
      <c r="K633">
        <f>IF($I633,IF($G633=0,1,0),0)</f>
        <v>1</v>
      </c>
      <c r="L633">
        <f>IF($I633=0,IF($G633,1,0),0)</f>
        <v>0</v>
      </c>
      <c r="M633">
        <f>IF($I633=0,IF($G633=0,1,0),0)</f>
        <v>0</v>
      </c>
      <c r="N633" s="8">
        <v>628</v>
      </c>
      <c r="O633">
        <v>0.32500000000000001</v>
      </c>
      <c r="P633" s="25">
        <v>0</v>
      </c>
      <c r="S633">
        <v>0</v>
      </c>
      <c r="T633">
        <v>1.5412E-2</v>
      </c>
      <c r="U633">
        <v>1</v>
      </c>
      <c r="V633">
        <v>0</v>
      </c>
      <c r="W633">
        <v>0</v>
      </c>
      <c r="X633">
        <v>0</v>
      </c>
      <c r="Y633">
        <v>1</v>
      </c>
      <c r="Z633">
        <v>0</v>
      </c>
      <c r="AA633">
        <v>1</v>
      </c>
      <c r="AB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1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</row>
    <row r="634" spans="1:55" ht="19" x14ac:dyDescent="0.25">
      <c r="A634" s="18" t="str">
        <f>LOOKUP(N634,Names!A:A,Names!B:B)</f>
        <v>O'Connell, Mr. Patrick D</v>
      </c>
      <c r="B634" s="5" t="str">
        <f>INDEX(U$4:V$4,MATCH(1,U634:V634,0))</f>
        <v>Male</v>
      </c>
      <c r="C634" s="5" t="str">
        <f>INDEX(W$4:BC$4,MATCH(1,W634:BC634,0))</f>
        <v>3rd</v>
      </c>
      <c r="D634" s="5" t="str">
        <f>INDEX(Z$4:AB$4,MATCH(1,Z634:AB634,0))</f>
        <v>Queenstown</v>
      </c>
      <c r="E634" s="16" t="str">
        <f>INDEX(AD$4:BC$4,MATCH(1,AD634:BC634,0))</f>
        <v>P</v>
      </c>
      <c r="F634" s="11">
        <f>1-G634</f>
        <v>1</v>
      </c>
      <c r="G634" s="14">
        <v>0</v>
      </c>
      <c r="H634">
        <v>0</v>
      </c>
      <c r="I634">
        <v>1</v>
      </c>
      <c r="J634">
        <f>IF($I634,IF($G634,1,0),0)</f>
        <v>0</v>
      </c>
      <c r="K634">
        <f>IF($I634,IF($G634=0,1,0),0)</f>
        <v>1</v>
      </c>
      <c r="L634">
        <f>IF($I634=0,IF($G634,1,0),0)</f>
        <v>0</v>
      </c>
      <c r="M634">
        <f>IF($I634=0,IF($G634=0,1,0),0)</f>
        <v>0</v>
      </c>
      <c r="N634" s="8">
        <v>629</v>
      </c>
      <c r="O634">
        <v>0</v>
      </c>
      <c r="P634" s="25">
        <v>0</v>
      </c>
      <c r="S634">
        <v>0</v>
      </c>
      <c r="T634">
        <v>1.5094E-2</v>
      </c>
      <c r="U634">
        <v>1</v>
      </c>
      <c r="V634">
        <v>0</v>
      </c>
      <c r="W634">
        <v>0</v>
      </c>
      <c r="X634">
        <v>0</v>
      </c>
      <c r="Y634">
        <v>1</v>
      </c>
      <c r="Z634">
        <v>1</v>
      </c>
      <c r="AA634">
        <v>0</v>
      </c>
      <c r="AB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1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</row>
    <row r="635" spans="1:55" ht="19" x14ac:dyDescent="0.25">
      <c r="A635" s="18" t="str">
        <f>LOOKUP(N635,Names!A:A,Names!B:B)</f>
        <v>Barkworth, Mr. Algernon Henry Wilson</v>
      </c>
      <c r="B635" s="5" t="str">
        <f>INDEX(U$4:V$4,MATCH(1,U635:V635,0))</f>
        <v>Male</v>
      </c>
      <c r="C635" s="5" t="str">
        <f>INDEX(W$4:BC$4,MATCH(1,W635:BC635,0))</f>
        <v>1st</v>
      </c>
      <c r="D635" s="5" t="str">
        <f>INDEX(Z$4:AB$4,MATCH(1,Z635:AB635,0))</f>
        <v>Southhampton</v>
      </c>
      <c r="E635" s="16" t="str">
        <f>INDEX(AD$4:BC$4,MATCH(1,AD635:BC635,0))</f>
        <v>A</v>
      </c>
      <c r="F635" s="11">
        <f>1-G635</f>
        <v>0</v>
      </c>
      <c r="G635" s="14">
        <v>1</v>
      </c>
      <c r="H635">
        <v>0</v>
      </c>
      <c r="I635">
        <v>0</v>
      </c>
      <c r="J635">
        <f>IF($I635,IF($G635,1,0),0)</f>
        <v>0</v>
      </c>
      <c r="K635">
        <f>IF($I635,IF($G635=0,1,0),0)</f>
        <v>0</v>
      </c>
      <c r="L635">
        <f>IF($I635=0,IF($G635,1,0),0)</f>
        <v>1</v>
      </c>
      <c r="M635">
        <f>IF($I635=0,IF($G635=0,1,0),0)</f>
        <v>0</v>
      </c>
      <c r="N635" s="8">
        <v>630</v>
      </c>
      <c r="O635">
        <v>1</v>
      </c>
      <c r="P635" s="25">
        <v>0</v>
      </c>
      <c r="S635">
        <v>0</v>
      </c>
      <c r="T635">
        <v>5.8555999999999997E-2</v>
      </c>
      <c r="U635">
        <v>1</v>
      </c>
      <c r="V635">
        <v>0</v>
      </c>
      <c r="W635">
        <v>1</v>
      </c>
      <c r="X635">
        <v>0</v>
      </c>
      <c r="Y635">
        <v>0</v>
      </c>
      <c r="Z635">
        <v>0</v>
      </c>
      <c r="AA635">
        <v>1</v>
      </c>
      <c r="AB635">
        <v>0</v>
      </c>
      <c r="AD635">
        <v>1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</row>
    <row r="636" spans="1:55" ht="19" x14ac:dyDescent="0.25">
      <c r="A636" s="18" t="str">
        <f>LOOKUP(N636,Names!A:A,Names!B:B)</f>
        <v>Lundahl, Mr. Johan Svensson</v>
      </c>
      <c r="B636" s="5" t="str">
        <f>INDEX(U$4:V$4,MATCH(1,U636:V636,0))</f>
        <v>Male</v>
      </c>
      <c r="C636" s="5" t="str">
        <f>INDEX(W$4:BC$4,MATCH(1,W636:BC636,0))</f>
        <v>3rd</v>
      </c>
      <c r="D636" s="5" t="str">
        <f>INDEX(Z$4:AB$4,MATCH(1,Z636:AB636,0))</f>
        <v>Southhampton</v>
      </c>
      <c r="E636" s="16" t="str">
        <f>INDEX(AD$4:BC$4,MATCH(1,AD636:BC636,0))</f>
        <v>J</v>
      </c>
      <c r="F636" s="11">
        <f>1-G636</f>
        <v>1</v>
      </c>
      <c r="G636" s="14">
        <v>0</v>
      </c>
      <c r="H636">
        <v>0</v>
      </c>
      <c r="I636">
        <v>1</v>
      </c>
      <c r="J636">
        <f>IF($I636,IF($G636,1,0),0)</f>
        <v>0</v>
      </c>
      <c r="K636">
        <f>IF($I636,IF($G636=0,1,0),0)</f>
        <v>1</v>
      </c>
      <c r="L636">
        <f>IF($I636=0,IF($G636,1,0),0)</f>
        <v>0</v>
      </c>
      <c r="M636">
        <f>IF($I636=0,IF($G636=0,1,0),0)</f>
        <v>0</v>
      </c>
      <c r="N636" s="8">
        <v>631</v>
      </c>
      <c r="O636">
        <v>0.63749999999999996</v>
      </c>
      <c r="P636" s="25">
        <v>0</v>
      </c>
      <c r="S636">
        <v>0</v>
      </c>
      <c r="T636">
        <v>1.3769E-2</v>
      </c>
      <c r="U636">
        <v>1</v>
      </c>
      <c r="V636">
        <v>0</v>
      </c>
      <c r="W636">
        <v>0</v>
      </c>
      <c r="X636">
        <v>0</v>
      </c>
      <c r="Y636">
        <v>1</v>
      </c>
      <c r="Z636">
        <v>0</v>
      </c>
      <c r="AA636">
        <v>1</v>
      </c>
      <c r="AB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</row>
    <row r="637" spans="1:55" ht="19" x14ac:dyDescent="0.25">
      <c r="A637" s="18" t="str">
        <f>LOOKUP(N637,Names!A:A,Names!B:B)</f>
        <v>Stahelin-Maeglin, Dr. Max</v>
      </c>
      <c r="B637" s="5" t="str">
        <f>INDEX(U$4:V$4,MATCH(1,U637:V637,0))</f>
        <v>Male</v>
      </c>
      <c r="C637" s="5" t="str">
        <f>INDEX(W$4:BC$4,MATCH(1,W637:BC637,0))</f>
        <v>1st</v>
      </c>
      <c r="D637" s="5" t="str">
        <f>INDEX(Z$4:AB$4,MATCH(1,Z637:AB637,0))</f>
        <v>Cherbourg</v>
      </c>
      <c r="E637" s="16" t="str">
        <f>INDEX(AD$4:BC$4,MATCH(1,AD637:BC637,0))</f>
        <v>M</v>
      </c>
      <c r="F637" s="11">
        <f>1-G637</f>
        <v>0</v>
      </c>
      <c r="G637" s="14">
        <v>1</v>
      </c>
      <c r="H637">
        <v>0</v>
      </c>
      <c r="I637">
        <v>0</v>
      </c>
      <c r="J637">
        <f>IF($I637,IF($G637,1,0),0)</f>
        <v>0</v>
      </c>
      <c r="K637">
        <f>IF($I637,IF($G637=0,1,0),0)</f>
        <v>0</v>
      </c>
      <c r="L637">
        <f>IF($I637=0,IF($G637,1,0),0)</f>
        <v>1</v>
      </c>
      <c r="M637">
        <f>IF($I637=0,IF($G637=0,1,0),0)</f>
        <v>0</v>
      </c>
      <c r="N637" s="8">
        <v>632</v>
      </c>
      <c r="O637">
        <v>0.4</v>
      </c>
      <c r="P637" s="25">
        <v>0</v>
      </c>
      <c r="S637">
        <v>0</v>
      </c>
      <c r="T637">
        <v>5.9532000000000002E-2</v>
      </c>
      <c r="U637">
        <v>1</v>
      </c>
      <c r="V637">
        <v>0</v>
      </c>
      <c r="W637">
        <v>1</v>
      </c>
      <c r="X637">
        <v>0</v>
      </c>
      <c r="Y637">
        <v>0</v>
      </c>
      <c r="Z637">
        <v>0</v>
      </c>
      <c r="AA637">
        <v>0</v>
      </c>
      <c r="AB637">
        <v>1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1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</row>
    <row r="638" spans="1:55" ht="19" x14ac:dyDescent="0.25">
      <c r="A638" s="18" t="str">
        <f>LOOKUP(N638,Names!A:A,Names!B:B)</f>
        <v>Parr, Mr. William Henry Marsh</v>
      </c>
      <c r="B638" s="5" t="str">
        <f>INDEX(U$4:V$4,MATCH(1,U638:V638,0))</f>
        <v>Male</v>
      </c>
      <c r="C638" s="5" t="str">
        <f>INDEX(W$4:BC$4,MATCH(1,W638:BC638,0))</f>
        <v>1st</v>
      </c>
      <c r="D638" s="5" t="str">
        <f>INDEX(Z$4:AB$4,MATCH(1,Z638:AB638,0))</f>
        <v>Southhampton</v>
      </c>
      <c r="E638" s="16" t="str">
        <f>INDEX(AD$4:BC$4,MATCH(1,AD638:BC638,0))</f>
        <v>W</v>
      </c>
      <c r="F638" s="11">
        <f>1-G638</f>
        <v>1</v>
      </c>
      <c r="G638" s="14">
        <v>0</v>
      </c>
      <c r="H638">
        <v>0</v>
      </c>
      <c r="I638">
        <v>1</v>
      </c>
      <c r="J638">
        <f>IF($I638,IF($G638,1,0),0)</f>
        <v>0</v>
      </c>
      <c r="K638">
        <f>IF($I638,IF($G638=0,1,0),0)</f>
        <v>1</v>
      </c>
      <c r="L638">
        <f>IF($I638=0,IF($G638,1,0),0)</f>
        <v>0</v>
      </c>
      <c r="M638">
        <f>IF($I638=0,IF($G638=0,1,0),0)</f>
        <v>0</v>
      </c>
      <c r="N638" s="8">
        <v>633</v>
      </c>
      <c r="O638">
        <v>0</v>
      </c>
      <c r="P638" s="25">
        <v>0</v>
      </c>
      <c r="S638">
        <v>0</v>
      </c>
      <c r="T638">
        <v>0</v>
      </c>
      <c r="U638">
        <v>1</v>
      </c>
      <c r="V638">
        <v>0</v>
      </c>
      <c r="W638">
        <v>1</v>
      </c>
      <c r="X638">
        <v>0</v>
      </c>
      <c r="Y638">
        <v>0</v>
      </c>
      <c r="Z638">
        <v>0</v>
      </c>
      <c r="AA638">
        <v>1</v>
      </c>
      <c r="AB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1</v>
      </c>
      <c r="BA638">
        <v>0</v>
      </c>
      <c r="BB638">
        <v>0</v>
      </c>
      <c r="BC638">
        <v>0</v>
      </c>
    </row>
    <row r="639" spans="1:55" ht="19" x14ac:dyDescent="0.25">
      <c r="A639" s="18" t="str">
        <f>LOOKUP(N639,Names!A:A,Names!B:B)</f>
        <v>Skoog, Miss. Mabel</v>
      </c>
      <c r="B639" s="5" t="str">
        <f>INDEX(U$4:V$4,MATCH(1,U639:V639,0))</f>
        <v>Female</v>
      </c>
      <c r="C639" s="5" t="str">
        <f>INDEX(W$4:BC$4,MATCH(1,W639:BC639,0))</f>
        <v>3rd</v>
      </c>
      <c r="D639" s="5" t="str">
        <f>INDEX(Z$4:AB$4,MATCH(1,Z639:AB639,0))</f>
        <v>Southhampton</v>
      </c>
      <c r="E639" s="16" t="str">
        <f>INDEX(AD$4:BC$4,MATCH(1,AD639:BC639,0))</f>
        <v>M</v>
      </c>
      <c r="F639" s="11">
        <f>1-G639</f>
        <v>1</v>
      </c>
      <c r="G639" s="14">
        <v>0</v>
      </c>
      <c r="H639">
        <v>0</v>
      </c>
      <c r="I639">
        <v>1</v>
      </c>
      <c r="J639">
        <f>IF($I639,IF($G639,1,0),0)</f>
        <v>0</v>
      </c>
      <c r="K639">
        <f>IF($I639,IF($G639=0,1,0),0)</f>
        <v>1</v>
      </c>
      <c r="L639">
        <f>IF($I639=0,IF($G639,1,0),0)</f>
        <v>0</v>
      </c>
      <c r="M639">
        <f>IF($I639=0,IF($G639=0,1,0),0)</f>
        <v>0</v>
      </c>
      <c r="N639" s="8">
        <v>634</v>
      </c>
      <c r="O639">
        <v>0.1125</v>
      </c>
      <c r="P639" s="25">
        <v>0.375</v>
      </c>
      <c r="S639">
        <v>0.33333299999999999</v>
      </c>
      <c r="T639">
        <v>5.4456999999999998E-2</v>
      </c>
      <c r="U639">
        <v>0</v>
      </c>
      <c r="V639">
        <v>1</v>
      </c>
      <c r="W639">
        <v>0</v>
      </c>
      <c r="X639">
        <v>0</v>
      </c>
      <c r="Y639">
        <v>1</v>
      </c>
      <c r="Z639">
        <v>0</v>
      </c>
      <c r="AA639">
        <v>1</v>
      </c>
      <c r="AB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1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</row>
    <row r="640" spans="1:55" ht="19" x14ac:dyDescent="0.25">
      <c r="A640" s="18" t="str">
        <f>LOOKUP(N640,Names!A:A,Names!B:B)</f>
        <v>Davis, Miss. Mary</v>
      </c>
      <c r="B640" s="5" t="str">
        <f>INDEX(U$4:V$4,MATCH(1,U640:V640,0))</f>
        <v>Female</v>
      </c>
      <c r="C640" s="5" t="str">
        <f>INDEX(W$4:BC$4,MATCH(1,W640:BC640,0))</f>
        <v>2nd</v>
      </c>
      <c r="D640" s="5" t="str">
        <f>INDEX(Z$4:AB$4,MATCH(1,Z640:AB640,0))</f>
        <v>Southhampton</v>
      </c>
      <c r="E640" s="16" t="str">
        <f>INDEX(AD$4:BC$4,MATCH(1,AD640:BC640,0))</f>
        <v>M</v>
      </c>
      <c r="F640" s="11">
        <f>1-G640</f>
        <v>0</v>
      </c>
      <c r="G640" s="14">
        <v>1</v>
      </c>
      <c r="H640">
        <v>1</v>
      </c>
      <c r="I640">
        <v>1</v>
      </c>
      <c r="J640">
        <f>IF($I640,IF($G640,1,0),0)</f>
        <v>1</v>
      </c>
      <c r="K640">
        <f>IF($I640,IF($G640=0,1,0),0)</f>
        <v>0</v>
      </c>
      <c r="L640">
        <f>IF($I640=0,IF($G640,1,0),0)</f>
        <v>0</v>
      </c>
      <c r="M640">
        <f>IF($I640=0,IF($G640=0,1,0),0)</f>
        <v>0</v>
      </c>
      <c r="N640" s="8">
        <v>635</v>
      </c>
      <c r="O640">
        <v>0.35</v>
      </c>
      <c r="P640" s="25">
        <v>0</v>
      </c>
      <c r="S640">
        <v>0</v>
      </c>
      <c r="T640">
        <v>2.5374000000000001E-2</v>
      </c>
      <c r="U640">
        <v>0</v>
      </c>
      <c r="V640">
        <v>1</v>
      </c>
      <c r="W640">
        <v>0</v>
      </c>
      <c r="X640">
        <v>1</v>
      </c>
      <c r="Y640">
        <v>0</v>
      </c>
      <c r="Z640">
        <v>0</v>
      </c>
      <c r="AA640">
        <v>1</v>
      </c>
      <c r="AB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1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</row>
    <row r="641" spans="1:55" ht="19" x14ac:dyDescent="0.25">
      <c r="A641" s="18" t="str">
        <f>LOOKUP(N641,Names!A:A,Names!B:B)</f>
        <v>Leinonen, Mr. Antti Gustaf</v>
      </c>
      <c r="B641" s="5" t="str">
        <f>INDEX(U$4:V$4,MATCH(1,U641:V641,0))</f>
        <v>Male</v>
      </c>
      <c r="C641" s="5" t="str">
        <f>INDEX(W$4:BC$4,MATCH(1,W641:BC641,0))</f>
        <v>3rd</v>
      </c>
      <c r="D641" s="5" t="str">
        <f>INDEX(Z$4:AB$4,MATCH(1,Z641:AB641,0))</f>
        <v>Southhampton</v>
      </c>
      <c r="E641" s="16" t="str">
        <f>INDEX(AD$4:BC$4,MATCH(1,AD641:BC641,0))</f>
        <v>A</v>
      </c>
      <c r="F641" s="11">
        <f>1-G641</f>
        <v>1</v>
      </c>
      <c r="G641" s="14">
        <v>0</v>
      </c>
      <c r="H641">
        <v>0</v>
      </c>
      <c r="I641">
        <v>1</v>
      </c>
      <c r="J641">
        <f>IF($I641,IF($G641,1,0),0)</f>
        <v>0</v>
      </c>
      <c r="K641">
        <f>IF($I641,IF($G641=0,1,0),0)</f>
        <v>1</v>
      </c>
      <c r="L641">
        <f>IF($I641=0,IF($G641,1,0),0)</f>
        <v>0</v>
      </c>
      <c r="M641">
        <f>IF($I641=0,IF($G641=0,1,0),0)</f>
        <v>0</v>
      </c>
      <c r="N641" s="8">
        <v>636</v>
      </c>
      <c r="O641">
        <v>0.4</v>
      </c>
      <c r="P641" s="25">
        <v>0</v>
      </c>
      <c r="S641">
        <v>0</v>
      </c>
      <c r="T641">
        <v>1.5469E-2</v>
      </c>
      <c r="U641">
        <v>1</v>
      </c>
      <c r="V641">
        <v>0</v>
      </c>
      <c r="W641">
        <v>0</v>
      </c>
      <c r="X641">
        <v>0</v>
      </c>
      <c r="Y641">
        <v>1</v>
      </c>
      <c r="Z641">
        <v>0</v>
      </c>
      <c r="AA641">
        <v>1</v>
      </c>
      <c r="AB641">
        <v>0</v>
      </c>
      <c r="AD641">
        <v>1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</row>
    <row r="642" spans="1:55" ht="19" x14ac:dyDescent="0.25">
      <c r="A642" s="18" t="str">
        <f>LOOKUP(N642,Names!A:A,Names!B:B)</f>
        <v>Collyer, Mr. Harvey</v>
      </c>
      <c r="B642" s="5" t="str">
        <f>INDEX(U$4:V$4,MATCH(1,U642:V642,0))</f>
        <v>Male</v>
      </c>
      <c r="C642" s="5" t="str">
        <f>INDEX(W$4:BC$4,MATCH(1,W642:BC642,0))</f>
        <v>2nd</v>
      </c>
      <c r="D642" s="5" t="str">
        <f>INDEX(Z$4:AB$4,MATCH(1,Z642:AB642,0))</f>
        <v>Southhampton</v>
      </c>
      <c r="E642" s="16" t="str">
        <f>INDEX(AD$4:BC$4,MATCH(1,AD642:BC642,0))</f>
        <v>H</v>
      </c>
      <c r="F642" s="11">
        <f>1-G642</f>
        <v>1</v>
      </c>
      <c r="G642" s="14">
        <v>0</v>
      </c>
      <c r="H642">
        <v>0</v>
      </c>
      <c r="I642">
        <v>1</v>
      </c>
      <c r="J642">
        <f>IF($I642,IF($G642,1,0),0)</f>
        <v>0</v>
      </c>
      <c r="K642">
        <f>IF($I642,IF($G642=0,1,0),0)</f>
        <v>1</v>
      </c>
      <c r="L642">
        <f>IF($I642=0,IF($G642,1,0),0)</f>
        <v>0</v>
      </c>
      <c r="M642">
        <f>IF($I642=0,IF($G642=0,1,0),0)</f>
        <v>0</v>
      </c>
      <c r="N642" s="8">
        <v>637</v>
      </c>
      <c r="O642">
        <v>0.38750000000000001</v>
      </c>
      <c r="P642" s="25">
        <v>0.125</v>
      </c>
      <c r="S642">
        <v>0.16666700000000001</v>
      </c>
      <c r="T642">
        <v>5.1236999999999998E-2</v>
      </c>
      <c r="U642">
        <v>1</v>
      </c>
      <c r="V642">
        <v>0</v>
      </c>
      <c r="W642">
        <v>0</v>
      </c>
      <c r="X642">
        <v>1</v>
      </c>
      <c r="Y642">
        <v>0</v>
      </c>
      <c r="Z642">
        <v>0</v>
      </c>
      <c r="AA642">
        <v>1</v>
      </c>
      <c r="AB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1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</row>
    <row r="643" spans="1:55" ht="19" x14ac:dyDescent="0.25">
      <c r="A643" s="18" t="str">
        <f>LOOKUP(N643,Names!A:A,Names!B:B)</f>
        <v>Panula, Mrs. Juha (Maria Emilia Ojala)</v>
      </c>
      <c r="B643" s="5" t="str">
        <f>INDEX(U$4:V$4,MATCH(1,U643:V643,0))</f>
        <v>Female</v>
      </c>
      <c r="C643" s="5" t="str">
        <f>INDEX(W$4:BC$4,MATCH(1,W643:BC643,0))</f>
        <v>3rd</v>
      </c>
      <c r="D643" s="5" t="str">
        <f>INDEX(Z$4:AB$4,MATCH(1,Z643:AB643,0))</f>
        <v>Southhampton</v>
      </c>
      <c r="E643" s="16" t="str">
        <f>INDEX(AD$4:BC$4,MATCH(1,AD643:BC643,0))</f>
        <v>J</v>
      </c>
      <c r="F643" s="11">
        <f>1-G643</f>
        <v>1</v>
      </c>
      <c r="G643" s="14">
        <v>0</v>
      </c>
      <c r="H643">
        <v>0</v>
      </c>
      <c r="I643">
        <v>1</v>
      </c>
      <c r="J643">
        <f>IF($I643,IF($G643,1,0),0)</f>
        <v>0</v>
      </c>
      <c r="K643">
        <f>IF($I643,IF($G643=0,1,0),0)</f>
        <v>1</v>
      </c>
      <c r="L643">
        <f>IF($I643=0,IF($G643,1,0),0)</f>
        <v>0</v>
      </c>
      <c r="M643">
        <f>IF($I643=0,IF($G643=0,1,0),0)</f>
        <v>0</v>
      </c>
      <c r="N643" s="8">
        <v>638</v>
      </c>
      <c r="O643">
        <v>0.51249999999999996</v>
      </c>
      <c r="P643" s="25">
        <v>0</v>
      </c>
      <c r="S643">
        <v>0.83333299999999999</v>
      </c>
      <c r="T643">
        <v>7.7465000000000006E-2</v>
      </c>
      <c r="U643">
        <v>0</v>
      </c>
      <c r="V643">
        <v>1</v>
      </c>
      <c r="W643">
        <v>0</v>
      </c>
      <c r="X643">
        <v>0</v>
      </c>
      <c r="Y643">
        <v>1</v>
      </c>
      <c r="Z643">
        <v>0</v>
      </c>
      <c r="AA643">
        <v>1</v>
      </c>
      <c r="AB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1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</row>
    <row r="644" spans="1:55" ht="19" x14ac:dyDescent="0.25">
      <c r="A644" s="18" t="str">
        <f>LOOKUP(N644,Names!A:A,Names!B:B)</f>
        <v>Thorneycroft, Mr. Percival</v>
      </c>
      <c r="B644" s="5" t="str">
        <f>INDEX(U$4:V$4,MATCH(1,U644:V644,0))</f>
        <v>Male</v>
      </c>
      <c r="C644" s="5" t="str">
        <f>INDEX(W$4:BC$4,MATCH(1,W644:BC644,0))</f>
        <v>3rd</v>
      </c>
      <c r="D644" s="5" t="str">
        <f>INDEX(Z$4:AB$4,MATCH(1,Z644:AB644,0))</f>
        <v>Southhampton</v>
      </c>
      <c r="E644" s="16" t="str">
        <f>INDEX(AD$4:BC$4,MATCH(1,AD644:BC644,0))</f>
        <v>P</v>
      </c>
      <c r="F644" s="11">
        <f>1-G644</f>
        <v>1</v>
      </c>
      <c r="G644" s="14">
        <v>0</v>
      </c>
      <c r="H644">
        <v>0</v>
      </c>
      <c r="I644">
        <v>1</v>
      </c>
      <c r="J644">
        <f>IF($I644,IF($G644,1,0),0)</f>
        <v>0</v>
      </c>
      <c r="K644">
        <f>IF($I644,IF($G644=0,1,0),0)</f>
        <v>1</v>
      </c>
      <c r="L644">
        <f>IF($I644=0,IF($G644,1,0),0)</f>
        <v>0</v>
      </c>
      <c r="M644">
        <f>IF($I644=0,IF($G644=0,1,0),0)</f>
        <v>0</v>
      </c>
      <c r="N644" s="8">
        <v>639</v>
      </c>
      <c r="O644">
        <v>0</v>
      </c>
      <c r="P644" s="25">
        <v>0.125</v>
      </c>
      <c r="S644">
        <v>0</v>
      </c>
      <c r="T644">
        <v>3.1425000000000002E-2</v>
      </c>
      <c r="U644">
        <v>1</v>
      </c>
      <c r="V644">
        <v>0</v>
      </c>
      <c r="W644">
        <v>0</v>
      </c>
      <c r="X644">
        <v>0</v>
      </c>
      <c r="Y644">
        <v>1</v>
      </c>
      <c r="Z644">
        <v>0</v>
      </c>
      <c r="AA644">
        <v>1</v>
      </c>
      <c r="AB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1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</row>
    <row r="645" spans="1:55" ht="19" x14ac:dyDescent="0.25">
      <c r="A645" s="18" t="str">
        <f>LOOKUP(N645,Names!A:A,Names!B:B)</f>
        <v>Jensen, Mr. Hans Peder</v>
      </c>
      <c r="B645" s="5" t="str">
        <f>INDEX(U$4:V$4,MATCH(1,U645:V645,0))</f>
        <v>Male</v>
      </c>
      <c r="C645" s="5" t="str">
        <f>INDEX(W$4:BC$4,MATCH(1,W645:BC645,0))</f>
        <v>3rd</v>
      </c>
      <c r="D645" s="5" t="str">
        <f>INDEX(Z$4:AB$4,MATCH(1,Z645:AB645,0))</f>
        <v>Southhampton</v>
      </c>
      <c r="E645" s="16" t="str">
        <f>INDEX(AD$4:BC$4,MATCH(1,AD645:BC645,0))</f>
        <v>H</v>
      </c>
      <c r="F645" s="11">
        <f>1-G645</f>
        <v>1</v>
      </c>
      <c r="G645" s="14">
        <v>0</v>
      </c>
      <c r="H645">
        <v>0</v>
      </c>
      <c r="I645">
        <v>1</v>
      </c>
      <c r="J645">
        <f>IF($I645,IF($G645,1,0),0)</f>
        <v>0</v>
      </c>
      <c r="K645">
        <f>IF($I645,IF($G645=0,1,0),0)</f>
        <v>1</v>
      </c>
      <c r="L645">
        <f>IF($I645=0,IF($G645,1,0),0)</f>
        <v>0</v>
      </c>
      <c r="M645">
        <f>IF($I645=0,IF($G645=0,1,0),0)</f>
        <v>0</v>
      </c>
      <c r="N645" s="8">
        <v>640</v>
      </c>
      <c r="O645">
        <v>0.25</v>
      </c>
      <c r="P645" s="25">
        <v>0</v>
      </c>
      <c r="S645">
        <v>0</v>
      </c>
      <c r="T645">
        <v>1.533E-2</v>
      </c>
      <c r="U645">
        <v>1</v>
      </c>
      <c r="V645">
        <v>0</v>
      </c>
      <c r="W645">
        <v>0</v>
      </c>
      <c r="X645">
        <v>0</v>
      </c>
      <c r="Y645">
        <v>1</v>
      </c>
      <c r="Z645">
        <v>0</v>
      </c>
      <c r="AA645">
        <v>1</v>
      </c>
      <c r="AB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1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</row>
    <row r="646" spans="1:55" ht="19" x14ac:dyDescent="0.25">
      <c r="A646" s="18" t="str">
        <f>LOOKUP(N646,Names!A:A,Names!B:B)</f>
        <v>Sagesser, Mlle. Emma</v>
      </c>
      <c r="B646" s="5" t="str">
        <f>INDEX(U$4:V$4,MATCH(1,U646:V646,0))</f>
        <v>Female</v>
      </c>
      <c r="C646" s="5" t="str">
        <f>INDEX(W$4:BC$4,MATCH(1,W646:BC646,0))</f>
        <v>1st</v>
      </c>
      <c r="D646" s="5" t="str">
        <f>INDEX(Z$4:AB$4,MATCH(1,Z646:AB646,0))</f>
        <v>Cherbourg</v>
      </c>
      <c r="E646" s="16" t="str">
        <f>INDEX(AD$4:BC$4,MATCH(1,AD646:BC646,0))</f>
        <v>E</v>
      </c>
      <c r="F646" s="11">
        <f>1-G646</f>
        <v>0</v>
      </c>
      <c r="G646" s="14">
        <v>1</v>
      </c>
      <c r="H646">
        <v>1</v>
      </c>
      <c r="I646">
        <v>1</v>
      </c>
      <c r="J646">
        <f>IF($I646,IF($G646,1,0),0)</f>
        <v>1</v>
      </c>
      <c r="K646">
        <f>IF($I646,IF($G646=0,1,0),0)</f>
        <v>0</v>
      </c>
      <c r="L646">
        <f>IF($I646=0,IF($G646,1,0),0)</f>
        <v>0</v>
      </c>
      <c r="M646">
        <f>IF($I646=0,IF($G646=0,1,0),0)</f>
        <v>0</v>
      </c>
      <c r="N646" s="8">
        <v>641</v>
      </c>
      <c r="O646">
        <v>0.3</v>
      </c>
      <c r="P646" s="25">
        <v>0</v>
      </c>
      <c r="S646">
        <v>0</v>
      </c>
      <c r="T646">
        <v>0.135265</v>
      </c>
      <c r="U646">
        <v>0</v>
      </c>
      <c r="V646">
        <v>1</v>
      </c>
      <c r="W646">
        <v>1</v>
      </c>
      <c r="X646">
        <v>0</v>
      </c>
      <c r="Y646">
        <v>0</v>
      </c>
      <c r="Z646">
        <v>0</v>
      </c>
      <c r="AA646">
        <v>0</v>
      </c>
      <c r="AB646">
        <v>1</v>
      </c>
      <c r="AD646">
        <v>0</v>
      </c>
      <c r="AE646">
        <v>0</v>
      </c>
      <c r="AF646">
        <v>0</v>
      </c>
      <c r="AG646">
        <v>0</v>
      </c>
      <c r="AH646">
        <v>1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</row>
    <row r="647" spans="1:55" ht="19" x14ac:dyDescent="0.25">
      <c r="A647" s="18" t="str">
        <f>LOOKUP(N647,Names!A:A,Names!B:B)</f>
        <v>Skoog, Miss. Margit Elizabeth</v>
      </c>
      <c r="B647" s="5" t="str">
        <f>INDEX(U$4:V$4,MATCH(1,U647:V647,0))</f>
        <v>Female</v>
      </c>
      <c r="C647" s="5" t="str">
        <f>INDEX(W$4:BC$4,MATCH(1,W647:BC647,0))</f>
        <v>3rd</v>
      </c>
      <c r="D647" s="5" t="str">
        <f>INDEX(Z$4:AB$4,MATCH(1,Z647:AB647,0))</f>
        <v>Southhampton</v>
      </c>
      <c r="E647" s="16" t="str">
        <f>INDEX(AD$4:BC$4,MATCH(1,AD647:BC647,0))</f>
        <v>M</v>
      </c>
      <c r="F647" s="11">
        <f>1-G647</f>
        <v>1</v>
      </c>
      <c r="G647" s="14">
        <v>0</v>
      </c>
      <c r="H647">
        <v>0</v>
      </c>
      <c r="I647">
        <v>1</v>
      </c>
      <c r="J647">
        <f>IF($I647,IF($G647,1,0),0)</f>
        <v>0</v>
      </c>
      <c r="K647">
        <f>IF($I647,IF($G647=0,1,0),0)</f>
        <v>1</v>
      </c>
      <c r="L647">
        <f>IF($I647=0,IF($G647,1,0),0)</f>
        <v>0</v>
      </c>
      <c r="M647">
        <f>IF($I647=0,IF($G647=0,1,0),0)</f>
        <v>0</v>
      </c>
      <c r="N647" s="8">
        <v>642</v>
      </c>
      <c r="O647">
        <v>2.5000000000000001E-2</v>
      </c>
      <c r="P647" s="25">
        <v>0.375</v>
      </c>
      <c r="S647">
        <v>0.33333299999999999</v>
      </c>
      <c r="T647">
        <v>5.4456999999999998E-2</v>
      </c>
      <c r="U647">
        <v>0</v>
      </c>
      <c r="V647">
        <v>1</v>
      </c>
      <c r="W647">
        <v>0</v>
      </c>
      <c r="X647">
        <v>0</v>
      </c>
      <c r="Y647">
        <v>1</v>
      </c>
      <c r="Z647">
        <v>0</v>
      </c>
      <c r="AA647">
        <v>1</v>
      </c>
      <c r="AB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1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</row>
    <row r="648" spans="1:55" ht="19" x14ac:dyDescent="0.25">
      <c r="A648" s="18" t="str">
        <f>LOOKUP(N648,Names!A:A,Names!B:B)</f>
        <v>Foo, Mr. Choong</v>
      </c>
      <c r="B648" s="5" t="str">
        <f>INDEX(U$4:V$4,MATCH(1,U648:V648,0))</f>
        <v>Male</v>
      </c>
      <c r="C648" s="5" t="str">
        <f>INDEX(W$4:BC$4,MATCH(1,W648:BC648,0))</f>
        <v>3rd</v>
      </c>
      <c r="D648" s="5" t="str">
        <f>INDEX(Z$4:AB$4,MATCH(1,Z648:AB648,0))</f>
        <v>Southhampton</v>
      </c>
      <c r="E648" s="16" t="str">
        <f>INDEX(AD$4:BC$4,MATCH(1,AD648:BC648,0))</f>
        <v>C</v>
      </c>
      <c r="F648" s="11">
        <f>1-G648</f>
        <v>0</v>
      </c>
      <c r="G648" s="14">
        <v>1</v>
      </c>
      <c r="H648">
        <v>0</v>
      </c>
      <c r="I648">
        <v>0</v>
      </c>
      <c r="J648">
        <f>IF($I648,IF($G648,1,0),0)</f>
        <v>0</v>
      </c>
      <c r="K648">
        <f>IF($I648,IF($G648=0,1,0),0)</f>
        <v>0</v>
      </c>
      <c r="L648">
        <f>IF($I648=0,IF($G648,1,0),0)</f>
        <v>1</v>
      </c>
      <c r="M648">
        <f>IF($I648=0,IF($G648=0,1,0),0)</f>
        <v>0</v>
      </c>
      <c r="N648" s="8">
        <v>643</v>
      </c>
      <c r="O648">
        <v>0</v>
      </c>
      <c r="P648" s="25">
        <v>0</v>
      </c>
      <c r="S648">
        <v>0</v>
      </c>
      <c r="T648">
        <v>0.110272</v>
      </c>
      <c r="U648">
        <v>1</v>
      </c>
      <c r="V648">
        <v>0</v>
      </c>
      <c r="W648">
        <v>0</v>
      </c>
      <c r="X648">
        <v>0</v>
      </c>
      <c r="Y648">
        <v>1</v>
      </c>
      <c r="Z648">
        <v>0</v>
      </c>
      <c r="AA648">
        <v>1</v>
      </c>
      <c r="AB648">
        <v>0</v>
      </c>
      <c r="AD648">
        <v>0</v>
      </c>
      <c r="AE648">
        <v>0</v>
      </c>
      <c r="AF648">
        <v>1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</row>
    <row r="649" spans="1:55" ht="19" x14ac:dyDescent="0.25">
      <c r="A649" s="18" t="str">
        <f>LOOKUP(N649,Names!A:A,Names!B:B)</f>
        <v>Baclini, Miss. Eugenie</v>
      </c>
      <c r="B649" s="5" t="str">
        <f>INDEX(U$4:V$4,MATCH(1,U649:V649,0))</f>
        <v>Female</v>
      </c>
      <c r="C649" s="5" t="str">
        <f>INDEX(W$4:BC$4,MATCH(1,W649:BC649,0))</f>
        <v>3rd</v>
      </c>
      <c r="D649" s="5" t="str">
        <f>INDEX(Z$4:AB$4,MATCH(1,Z649:AB649,0))</f>
        <v>Cherbourg</v>
      </c>
      <c r="E649" s="16" t="str">
        <f>INDEX(AD$4:BC$4,MATCH(1,AD649:BC649,0))</f>
        <v>E</v>
      </c>
      <c r="F649" s="11">
        <f>1-G649</f>
        <v>0</v>
      </c>
      <c r="G649" s="14">
        <v>1</v>
      </c>
      <c r="H649">
        <v>1</v>
      </c>
      <c r="I649">
        <v>1</v>
      </c>
      <c r="J649">
        <f>IF($I649,IF($G649,1,0),0)</f>
        <v>1</v>
      </c>
      <c r="K649">
        <f>IF($I649,IF($G649=0,1,0),0)</f>
        <v>0</v>
      </c>
      <c r="L649">
        <f>IF($I649=0,IF($G649,1,0),0)</f>
        <v>0</v>
      </c>
      <c r="M649">
        <f>IF($I649=0,IF($G649=0,1,0),0)</f>
        <v>0</v>
      </c>
      <c r="N649" s="8">
        <v>644</v>
      </c>
      <c r="O649">
        <v>9.3749999999999997E-3</v>
      </c>
      <c r="P649" s="25">
        <v>0.25</v>
      </c>
      <c r="S649">
        <v>0.16666700000000001</v>
      </c>
      <c r="T649">
        <v>3.7589999999999998E-2</v>
      </c>
      <c r="U649">
        <v>0</v>
      </c>
      <c r="V649">
        <v>1</v>
      </c>
      <c r="W649">
        <v>0</v>
      </c>
      <c r="X649">
        <v>0</v>
      </c>
      <c r="Y649">
        <v>1</v>
      </c>
      <c r="Z649">
        <v>0</v>
      </c>
      <c r="AA649">
        <v>0</v>
      </c>
      <c r="AB649">
        <v>1</v>
      </c>
      <c r="AD649">
        <v>0</v>
      </c>
      <c r="AE649">
        <v>0</v>
      </c>
      <c r="AF649">
        <v>0</v>
      </c>
      <c r="AG649">
        <v>0</v>
      </c>
      <c r="AH649">
        <v>1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</row>
    <row r="650" spans="1:55" ht="19" x14ac:dyDescent="0.25">
      <c r="A650" s="18" t="str">
        <f>LOOKUP(N650,Names!A:A,Names!B:B)</f>
        <v>Harper, Mr. Henry Sleeper</v>
      </c>
      <c r="B650" s="5" t="str">
        <f>INDEX(U$4:V$4,MATCH(1,U650:V650,0))</f>
        <v>Male</v>
      </c>
      <c r="C650" s="5" t="str">
        <f>INDEX(W$4:BC$4,MATCH(1,W650:BC650,0))</f>
        <v>1st</v>
      </c>
      <c r="D650" s="5" t="str">
        <f>INDEX(Z$4:AB$4,MATCH(1,Z650:AB650,0))</f>
        <v>Cherbourg</v>
      </c>
      <c r="E650" s="16" t="str">
        <f>INDEX(AD$4:BC$4,MATCH(1,AD650:BC650,0))</f>
        <v>H</v>
      </c>
      <c r="F650" s="11">
        <f>1-G650</f>
        <v>0</v>
      </c>
      <c r="G650" s="14">
        <v>1</v>
      </c>
      <c r="H650">
        <v>1</v>
      </c>
      <c r="I650">
        <v>1</v>
      </c>
      <c r="J650">
        <f>IF($I650,IF($G650,1,0),0)</f>
        <v>1</v>
      </c>
      <c r="K650">
        <f>IF($I650,IF($G650=0,1,0),0)</f>
        <v>0</v>
      </c>
      <c r="L650">
        <f>IF($I650=0,IF($G650,1,0),0)</f>
        <v>0</v>
      </c>
      <c r="M650">
        <f>IF($I650=0,IF($G650=0,1,0),0)</f>
        <v>0</v>
      </c>
      <c r="N650" s="8">
        <v>645</v>
      </c>
      <c r="O650">
        <v>0.6</v>
      </c>
      <c r="P650" s="25">
        <v>0.125</v>
      </c>
      <c r="S650">
        <v>0</v>
      </c>
      <c r="T650">
        <v>0.14976500000000001</v>
      </c>
      <c r="U650">
        <v>1</v>
      </c>
      <c r="V650">
        <v>0</v>
      </c>
      <c r="W650">
        <v>1</v>
      </c>
      <c r="X650">
        <v>0</v>
      </c>
      <c r="Y650">
        <v>0</v>
      </c>
      <c r="Z650">
        <v>0</v>
      </c>
      <c r="AA650">
        <v>0</v>
      </c>
      <c r="AB650">
        <v>1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1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</row>
    <row r="651" spans="1:55" ht="19" x14ac:dyDescent="0.25">
      <c r="A651" s="18" t="str">
        <f>LOOKUP(N651,Names!A:A,Names!B:B)</f>
        <v>Cor, Mr. Liudevit</v>
      </c>
      <c r="B651" s="5" t="str">
        <f>INDEX(U$4:V$4,MATCH(1,U651:V651,0))</f>
        <v>Male</v>
      </c>
      <c r="C651" s="5" t="str">
        <f>INDEX(W$4:BC$4,MATCH(1,W651:BC651,0))</f>
        <v>3rd</v>
      </c>
      <c r="D651" s="5" t="str">
        <f>INDEX(Z$4:AB$4,MATCH(1,Z651:AB651,0))</f>
        <v>Southhampton</v>
      </c>
      <c r="E651" s="16" t="str">
        <f>INDEX(AD$4:BC$4,MATCH(1,AD651:BC651,0))</f>
        <v>L</v>
      </c>
      <c r="F651" s="11">
        <f>1-G651</f>
        <v>1</v>
      </c>
      <c r="G651" s="14">
        <v>0</v>
      </c>
      <c r="H651">
        <v>0</v>
      </c>
      <c r="I651">
        <v>1</v>
      </c>
      <c r="J651">
        <f>IF($I651,IF($G651,1,0),0)</f>
        <v>0</v>
      </c>
      <c r="K651">
        <f>IF($I651,IF($G651=0,1,0),0)</f>
        <v>1</v>
      </c>
      <c r="L651">
        <f>IF($I651=0,IF($G651,1,0),0)</f>
        <v>0</v>
      </c>
      <c r="M651">
        <f>IF($I651=0,IF($G651=0,1,0),0)</f>
        <v>0</v>
      </c>
      <c r="N651" s="8">
        <v>646</v>
      </c>
      <c r="O651">
        <v>0.23749999999999999</v>
      </c>
      <c r="P651" s="25">
        <v>0</v>
      </c>
      <c r="S651">
        <v>0</v>
      </c>
      <c r="T651">
        <v>1.5412E-2</v>
      </c>
      <c r="U651">
        <v>1</v>
      </c>
      <c r="V651">
        <v>0</v>
      </c>
      <c r="W651">
        <v>0</v>
      </c>
      <c r="X651">
        <v>0</v>
      </c>
      <c r="Y651">
        <v>1</v>
      </c>
      <c r="Z651">
        <v>0</v>
      </c>
      <c r="AA651">
        <v>1</v>
      </c>
      <c r="AB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1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</row>
    <row r="652" spans="1:55" ht="19" x14ac:dyDescent="0.25">
      <c r="A652" s="18" t="str">
        <f>LOOKUP(N652,Names!A:A,Names!B:B)</f>
        <v>Simonius-Blumer, Col. Oberst Alfons</v>
      </c>
      <c r="B652" s="5" t="str">
        <f>INDEX(U$4:V$4,MATCH(1,U652:V652,0))</f>
        <v>Male</v>
      </c>
      <c r="C652" s="5" t="str">
        <f>INDEX(W$4:BC$4,MATCH(1,W652:BC652,0))</f>
        <v>1st</v>
      </c>
      <c r="D652" s="5" t="str">
        <f>INDEX(Z$4:AB$4,MATCH(1,Z652:AB652,0))</f>
        <v>Cherbourg</v>
      </c>
      <c r="E652" s="16" t="str">
        <f>INDEX(AD$4:BC$4,MATCH(1,AD652:BC652,0))</f>
        <v>O</v>
      </c>
      <c r="F652" s="11">
        <f>1-G652</f>
        <v>0</v>
      </c>
      <c r="G652" s="14">
        <v>1</v>
      </c>
      <c r="H652">
        <v>1</v>
      </c>
      <c r="I652">
        <v>1</v>
      </c>
      <c r="J652">
        <f>IF($I652,IF($G652,1,0),0)</f>
        <v>1</v>
      </c>
      <c r="K652">
        <f>IF($I652,IF($G652=0,1,0),0)</f>
        <v>0</v>
      </c>
      <c r="L652">
        <f>IF($I652=0,IF($G652,1,0),0)</f>
        <v>0</v>
      </c>
      <c r="M652">
        <f>IF($I652=0,IF($G652=0,1,0),0)</f>
        <v>0</v>
      </c>
      <c r="N652" s="8">
        <v>647</v>
      </c>
      <c r="O652">
        <v>0.7</v>
      </c>
      <c r="P652" s="25">
        <v>0</v>
      </c>
      <c r="S652">
        <v>0</v>
      </c>
      <c r="T652">
        <v>6.9291000000000005E-2</v>
      </c>
      <c r="U652">
        <v>1</v>
      </c>
      <c r="V652">
        <v>0</v>
      </c>
      <c r="W652">
        <v>1</v>
      </c>
      <c r="X652">
        <v>0</v>
      </c>
      <c r="Y652">
        <v>0</v>
      </c>
      <c r="Z652">
        <v>0</v>
      </c>
      <c r="AA652">
        <v>0</v>
      </c>
      <c r="AB652">
        <v>1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1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</row>
    <row r="653" spans="1:55" ht="19" x14ac:dyDescent="0.25">
      <c r="A653" s="18" t="str">
        <f>LOOKUP(N653,Names!A:A,Names!B:B)</f>
        <v>Willey, Mr. Edward</v>
      </c>
      <c r="B653" s="5" t="str">
        <f>INDEX(U$4:V$4,MATCH(1,U653:V653,0))</f>
        <v>Male</v>
      </c>
      <c r="C653" s="5" t="str">
        <f>INDEX(W$4:BC$4,MATCH(1,W653:BC653,0))</f>
        <v>3rd</v>
      </c>
      <c r="D653" s="5" t="str">
        <f>INDEX(Z$4:AB$4,MATCH(1,Z653:AB653,0))</f>
        <v>Southhampton</v>
      </c>
      <c r="E653" s="16" t="str">
        <f>INDEX(AD$4:BC$4,MATCH(1,AD653:BC653,0))</f>
        <v>E</v>
      </c>
      <c r="F653" s="11">
        <f>1-G653</f>
        <v>1</v>
      </c>
      <c r="G653" s="14">
        <v>0</v>
      </c>
      <c r="H653">
        <v>0</v>
      </c>
      <c r="I653">
        <v>1</v>
      </c>
      <c r="J653">
        <f>IF($I653,IF($G653,1,0),0)</f>
        <v>0</v>
      </c>
      <c r="K653">
        <f>IF($I653,IF($G653=0,1,0),0)</f>
        <v>1</v>
      </c>
      <c r="L653">
        <f>IF($I653=0,IF($G653,1,0),0)</f>
        <v>0</v>
      </c>
      <c r="M653">
        <f>IF($I653=0,IF($G653=0,1,0),0)</f>
        <v>0</v>
      </c>
      <c r="N653" s="8">
        <v>648</v>
      </c>
      <c r="O653">
        <v>0</v>
      </c>
      <c r="P653" s="25">
        <v>0</v>
      </c>
      <c r="S653">
        <v>0</v>
      </c>
      <c r="T653">
        <v>1.4737E-2</v>
      </c>
      <c r="U653">
        <v>1</v>
      </c>
      <c r="V653">
        <v>0</v>
      </c>
      <c r="W653">
        <v>0</v>
      </c>
      <c r="X653">
        <v>0</v>
      </c>
      <c r="Y653">
        <v>1</v>
      </c>
      <c r="Z653">
        <v>0</v>
      </c>
      <c r="AA653">
        <v>1</v>
      </c>
      <c r="AB653">
        <v>0</v>
      </c>
      <c r="AD653">
        <v>0</v>
      </c>
      <c r="AE653">
        <v>0</v>
      </c>
      <c r="AF653">
        <v>0</v>
      </c>
      <c r="AG653">
        <v>0</v>
      </c>
      <c r="AH653">
        <v>1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</row>
    <row r="654" spans="1:55" ht="19" x14ac:dyDescent="0.25">
      <c r="A654" s="18" t="str">
        <f>LOOKUP(N654,Names!A:A,Names!B:B)</f>
        <v>Stanley, Miss. Amy Zillah Elsie</v>
      </c>
      <c r="B654" s="5" t="str">
        <f>INDEX(U$4:V$4,MATCH(1,U654:V654,0))</f>
        <v>Female</v>
      </c>
      <c r="C654" s="5" t="str">
        <f>INDEX(W$4:BC$4,MATCH(1,W654:BC654,0))</f>
        <v>3rd</v>
      </c>
      <c r="D654" s="5" t="str">
        <f>INDEX(Z$4:AB$4,MATCH(1,Z654:AB654,0))</f>
        <v>Southhampton</v>
      </c>
      <c r="E654" s="16" t="str">
        <f>INDEX(AD$4:BC$4,MATCH(1,AD654:BC654,0))</f>
        <v>A</v>
      </c>
      <c r="F654" s="11">
        <f>1-G654</f>
        <v>0</v>
      </c>
      <c r="G654" s="14">
        <v>1</v>
      </c>
      <c r="H654">
        <v>0</v>
      </c>
      <c r="I654">
        <v>0</v>
      </c>
      <c r="J654">
        <f>IF($I654,IF($G654,1,0),0)</f>
        <v>0</v>
      </c>
      <c r="K654">
        <f>IF($I654,IF($G654=0,1,0),0)</f>
        <v>0</v>
      </c>
      <c r="L654">
        <f>IF($I654=0,IF($G654,1,0),0)</f>
        <v>1</v>
      </c>
      <c r="M654">
        <f>IF($I654=0,IF($G654=0,1,0),0)</f>
        <v>0</v>
      </c>
      <c r="N654" s="8">
        <v>649</v>
      </c>
      <c r="O654">
        <v>0.28749999999999998</v>
      </c>
      <c r="P654" s="25">
        <v>0</v>
      </c>
      <c r="S654">
        <v>0</v>
      </c>
      <c r="T654">
        <v>1.4737E-2</v>
      </c>
      <c r="U654">
        <v>0</v>
      </c>
      <c r="V654">
        <v>1</v>
      </c>
      <c r="W654">
        <v>0</v>
      </c>
      <c r="X654">
        <v>0</v>
      </c>
      <c r="Y654">
        <v>1</v>
      </c>
      <c r="Z654">
        <v>0</v>
      </c>
      <c r="AA654">
        <v>1</v>
      </c>
      <c r="AB654">
        <v>0</v>
      </c>
      <c r="AD654">
        <v>1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</row>
    <row r="655" spans="1:55" ht="19" x14ac:dyDescent="0.25">
      <c r="A655" s="18" t="str">
        <f>LOOKUP(N655,Names!A:A,Names!B:B)</f>
        <v>Mitkoff, Mr. Mito</v>
      </c>
      <c r="B655" s="5" t="str">
        <f>INDEX(U$4:V$4,MATCH(1,U655:V655,0))</f>
        <v>Male</v>
      </c>
      <c r="C655" s="5" t="str">
        <f>INDEX(W$4:BC$4,MATCH(1,W655:BC655,0))</f>
        <v>3rd</v>
      </c>
      <c r="D655" s="5" t="str">
        <f>INDEX(Z$4:AB$4,MATCH(1,Z655:AB655,0))</f>
        <v>Southhampton</v>
      </c>
      <c r="E655" s="16" t="str">
        <f>INDEX(AD$4:BC$4,MATCH(1,AD655:BC655,0))</f>
        <v>M</v>
      </c>
      <c r="F655" s="11">
        <f>1-G655</f>
        <v>1</v>
      </c>
      <c r="G655" s="14">
        <v>0</v>
      </c>
      <c r="H655">
        <v>0</v>
      </c>
      <c r="I655">
        <v>1</v>
      </c>
      <c r="J655">
        <f>IF($I655,IF($G655,1,0),0)</f>
        <v>0</v>
      </c>
      <c r="K655">
        <f>IF($I655,IF($G655=0,1,0),0)</f>
        <v>1</v>
      </c>
      <c r="L655">
        <f>IF($I655=0,IF($G655,1,0),0)</f>
        <v>0</v>
      </c>
      <c r="M655">
        <f>IF($I655=0,IF($G655=0,1,0),0)</f>
        <v>0</v>
      </c>
      <c r="N655" s="8">
        <v>650</v>
      </c>
      <c r="O655">
        <v>0</v>
      </c>
      <c r="P655" s="25">
        <v>0</v>
      </c>
      <c r="S655">
        <v>0</v>
      </c>
      <c r="T655">
        <v>1.5412E-2</v>
      </c>
      <c r="U655">
        <v>1</v>
      </c>
      <c r="V655">
        <v>0</v>
      </c>
      <c r="W655">
        <v>0</v>
      </c>
      <c r="X655">
        <v>0</v>
      </c>
      <c r="Y655">
        <v>1</v>
      </c>
      <c r="Z655">
        <v>0</v>
      </c>
      <c r="AA655">
        <v>1</v>
      </c>
      <c r="AB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1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</row>
    <row r="656" spans="1:55" ht="19" x14ac:dyDescent="0.25">
      <c r="A656" s="18" t="str">
        <f>LOOKUP(N656,Names!A:A,Names!B:B)</f>
        <v>Doling, Miss. Elsie</v>
      </c>
      <c r="B656" s="5" t="str">
        <f>INDEX(U$4:V$4,MATCH(1,U656:V656,0))</f>
        <v>Female</v>
      </c>
      <c r="C656" s="5" t="str">
        <f>INDEX(W$4:BC$4,MATCH(1,W656:BC656,0))</f>
        <v>2nd</v>
      </c>
      <c r="D656" s="5" t="str">
        <f>INDEX(Z$4:AB$4,MATCH(1,Z656:AB656,0))</f>
        <v>Southhampton</v>
      </c>
      <c r="E656" s="16" t="str">
        <f>INDEX(AD$4:BC$4,MATCH(1,AD656:BC656,0))</f>
        <v>E</v>
      </c>
      <c r="F656" s="11">
        <f>1-G656</f>
        <v>0</v>
      </c>
      <c r="G656" s="14">
        <v>1</v>
      </c>
      <c r="H656">
        <v>1</v>
      </c>
      <c r="I656">
        <v>1</v>
      </c>
      <c r="J656">
        <f>IF($I656,IF($G656,1,0),0)</f>
        <v>1</v>
      </c>
      <c r="K656">
        <f>IF($I656,IF($G656=0,1,0),0)</f>
        <v>0</v>
      </c>
      <c r="L656">
        <f>IF($I656=0,IF($G656,1,0),0)</f>
        <v>0</v>
      </c>
      <c r="M656">
        <f>IF($I656=0,IF($G656=0,1,0),0)</f>
        <v>0</v>
      </c>
      <c r="N656" s="8">
        <v>651</v>
      </c>
      <c r="O656">
        <v>0.22500000000000001</v>
      </c>
      <c r="P656" s="25">
        <v>0</v>
      </c>
      <c r="S656">
        <v>0.16666700000000001</v>
      </c>
      <c r="T656">
        <v>4.4893000000000002E-2</v>
      </c>
      <c r="U656">
        <v>0</v>
      </c>
      <c r="V656">
        <v>1</v>
      </c>
      <c r="W656">
        <v>0</v>
      </c>
      <c r="X656">
        <v>1</v>
      </c>
      <c r="Y656">
        <v>0</v>
      </c>
      <c r="Z656">
        <v>0</v>
      </c>
      <c r="AA656">
        <v>1</v>
      </c>
      <c r="AB656">
        <v>0</v>
      </c>
      <c r="AD656">
        <v>0</v>
      </c>
      <c r="AE656">
        <v>0</v>
      </c>
      <c r="AF656">
        <v>0</v>
      </c>
      <c r="AG656">
        <v>0</v>
      </c>
      <c r="AH656">
        <v>1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</row>
    <row r="657" spans="1:55" ht="19" x14ac:dyDescent="0.25">
      <c r="A657" s="18" t="str">
        <f>LOOKUP(N657,Names!A:A,Names!B:B)</f>
        <v>Kalvik, Mr. Johannes Halvorsen</v>
      </c>
      <c r="B657" s="5" t="str">
        <f>INDEX(U$4:V$4,MATCH(1,U657:V657,0))</f>
        <v>Male</v>
      </c>
      <c r="C657" s="5" t="str">
        <f>INDEX(W$4:BC$4,MATCH(1,W657:BC657,0))</f>
        <v>3rd</v>
      </c>
      <c r="D657" s="5" t="str">
        <f>INDEX(Z$4:AB$4,MATCH(1,Z657:AB657,0))</f>
        <v>Southhampton</v>
      </c>
      <c r="E657" s="16" t="str">
        <f>INDEX(AD$4:BC$4,MATCH(1,AD657:BC657,0))</f>
        <v>J</v>
      </c>
      <c r="F657" s="11">
        <f>1-G657</f>
        <v>1</v>
      </c>
      <c r="G657" s="14">
        <v>0</v>
      </c>
      <c r="H657">
        <v>0</v>
      </c>
      <c r="I657">
        <v>1</v>
      </c>
      <c r="J657">
        <f>IF($I657,IF($G657,1,0),0)</f>
        <v>0</v>
      </c>
      <c r="K657">
        <f>IF($I657,IF($G657=0,1,0),0)</f>
        <v>1</v>
      </c>
      <c r="L657">
        <f>IF($I657=0,IF($G657,1,0),0)</f>
        <v>0</v>
      </c>
      <c r="M657">
        <f>IF($I657=0,IF($G657=0,1,0),0)</f>
        <v>0</v>
      </c>
      <c r="N657" s="8">
        <v>652</v>
      </c>
      <c r="O657">
        <v>0.26250000000000001</v>
      </c>
      <c r="P657" s="25">
        <v>0</v>
      </c>
      <c r="S657">
        <v>0</v>
      </c>
      <c r="T657">
        <v>1.6461E-2</v>
      </c>
      <c r="U657">
        <v>1</v>
      </c>
      <c r="V657">
        <v>0</v>
      </c>
      <c r="W657">
        <v>0</v>
      </c>
      <c r="X657">
        <v>0</v>
      </c>
      <c r="Y657">
        <v>1</v>
      </c>
      <c r="Z657">
        <v>0</v>
      </c>
      <c r="AA657">
        <v>1</v>
      </c>
      <c r="AB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1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</row>
    <row r="658" spans="1:55" ht="19" x14ac:dyDescent="0.25">
      <c r="A658" s="18" t="str">
        <f>LOOKUP(N658,Names!A:A,Names!B:B)</f>
        <v>O'Leary, Miss. Hanora "Norah"</v>
      </c>
      <c r="B658" s="5" t="str">
        <f>INDEX(U$4:V$4,MATCH(1,U658:V658,0))</f>
        <v>Female</v>
      </c>
      <c r="C658" s="5" t="str">
        <f>INDEX(W$4:BC$4,MATCH(1,W658:BC658,0))</f>
        <v>3rd</v>
      </c>
      <c r="D658" s="5" t="str">
        <f>INDEX(Z$4:AB$4,MATCH(1,Z658:AB658,0))</f>
        <v>Queenstown</v>
      </c>
      <c r="E658" s="16" t="str">
        <f>INDEX(AD$4:BC$4,MATCH(1,AD658:BC658,0))</f>
        <v>H</v>
      </c>
      <c r="F658" s="11">
        <f>1-G658</f>
        <v>0</v>
      </c>
      <c r="G658" s="14">
        <v>1</v>
      </c>
      <c r="H658">
        <v>1</v>
      </c>
      <c r="I658">
        <v>1</v>
      </c>
      <c r="J658">
        <f>IF($I658,IF($G658,1,0),0)</f>
        <v>1</v>
      </c>
      <c r="K658">
        <f>IF($I658,IF($G658=0,1,0),0)</f>
        <v>0</v>
      </c>
      <c r="L658">
        <f>IF($I658=0,IF($G658,1,0),0)</f>
        <v>0</v>
      </c>
      <c r="M658">
        <f>IF($I658=0,IF($G658=0,1,0),0)</f>
        <v>0</v>
      </c>
      <c r="N658" s="8">
        <v>653</v>
      </c>
      <c r="O658">
        <v>0</v>
      </c>
      <c r="P658" s="25">
        <v>0</v>
      </c>
      <c r="S658">
        <v>0</v>
      </c>
      <c r="T658">
        <v>1.5282E-2</v>
      </c>
      <c r="U658">
        <v>0</v>
      </c>
      <c r="V658">
        <v>1</v>
      </c>
      <c r="W658">
        <v>0</v>
      </c>
      <c r="X658">
        <v>0</v>
      </c>
      <c r="Y658">
        <v>1</v>
      </c>
      <c r="Z658">
        <v>1</v>
      </c>
      <c r="AA658">
        <v>0</v>
      </c>
      <c r="AB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1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</row>
    <row r="659" spans="1:55" ht="19" x14ac:dyDescent="0.25">
      <c r="A659" s="18" t="str">
        <f>LOOKUP(N659,Names!A:A,Names!B:B)</f>
        <v>Hegarty, Miss. Hanora "Nora"</v>
      </c>
      <c r="B659" s="5" t="str">
        <f>INDEX(U$4:V$4,MATCH(1,U659:V659,0))</f>
        <v>Female</v>
      </c>
      <c r="C659" s="5" t="str">
        <f>INDEX(W$4:BC$4,MATCH(1,W659:BC659,0))</f>
        <v>3rd</v>
      </c>
      <c r="D659" s="5" t="str">
        <f>INDEX(Z$4:AB$4,MATCH(1,Z659:AB659,0))</f>
        <v>Queenstown</v>
      </c>
      <c r="E659" s="16" t="str">
        <f>INDEX(AD$4:BC$4,MATCH(1,AD659:BC659,0))</f>
        <v>H</v>
      </c>
      <c r="F659" s="11">
        <f>1-G659</f>
        <v>1</v>
      </c>
      <c r="G659" s="14">
        <v>0</v>
      </c>
      <c r="H659">
        <v>1</v>
      </c>
      <c r="I659">
        <v>0</v>
      </c>
      <c r="J659">
        <f>IF($I659,IF($G659,1,0),0)</f>
        <v>0</v>
      </c>
      <c r="K659">
        <f>IF($I659,IF($G659=0,1,0),0)</f>
        <v>0</v>
      </c>
      <c r="L659">
        <f>IF($I659=0,IF($G659,1,0),0)</f>
        <v>0</v>
      </c>
      <c r="M659">
        <f>IF($I659=0,IF($G659=0,1,0),0)</f>
        <v>1</v>
      </c>
      <c r="N659" s="8">
        <v>654</v>
      </c>
      <c r="O659">
        <v>0.22500000000000001</v>
      </c>
      <c r="P659" s="25">
        <v>0</v>
      </c>
      <c r="S659">
        <v>0</v>
      </c>
      <c r="T659">
        <v>1.3174999999999999E-2</v>
      </c>
      <c r="U659">
        <v>0</v>
      </c>
      <c r="V659">
        <v>1</v>
      </c>
      <c r="W659">
        <v>0</v>
      </c>
      <c r="X659">
        <v>0</v>
      </c>
      <c r="Y659">
        <v>1</v>
      </c>
      <c r="Z659">
        <v>1</v>
      </c>
      <c r="AA659">
        <v>0</v>
      </c>
      <c r="AB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1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</row>
    <row r="660" spans="1:55" ht="19" x14ac:dyDescent="0.25">
      <c r="A660" s="18" t="str">
        <f>LOOKUP(N660,Names!A:A,Names!B:B)</f>
        <v>Hickman, Mr. Leonard Mark</v>
      </c>
      <c r="B660" s="5" t="str">
        <f>INDEX(U$4:V$4,MATCH(1,U660:V660,0))</f>
        <v>Male</v>
      </c>
      <c r="C660" s="5" t="str">
        <f>INDEX(W$4:BC$4,MATCH(1,W660:BC660,0))</f>
        <v>2nd</v>
      </c>
      <c r="D660" s="5" t="str">
        <f>INDEX(Z$4:AB$4,MATCH(1,Z660:AB660,0))</f>
        <v>Southhampton</v>
      </c>
      <c r="E660" s="16" t="str">
        <f>INDEX(AD$4:BC$4,MATCH(1,AD660:BC660,0))</f>
        <v>L</v>
      </c>
      <c r="F660" s="11">
        <f>1-G660</f>
        <v>1</v>
      </c>
      <c r="G660" s="14">
        <v>0</v>
      </c>
      <c r="H660">
        <v>0</v>
      </c>
      <c r="I660">
        <v>1</v>
      </c>
      <c r="J660">
        <f>IF($I660,IF($G660,1,0),0)</f>
        <v>0</v>
      </c>
      <c r="K660">
        <f>IF($I660,IF($G660=0,1,0),0)</f>
        <v>1</v>
      </c>
      <c r="L660">
        <f>IF($I660=0,IF($G660,1,0),0)</f>
        <v>0</v>
      </c>
      <c r="M660">
        <f>IF($I660=0,IF($G660=0,1,0),0)</f>
        <v>0</v>
      </c>
      <c r="N660" s="8">
        <v>655</v>
      </c>
      <c r="O660">
        <v>0.3</v>
      </c>
      <c r="P660" s="25">
        <v>0.25</v>
      </c>
      <c r="S660">
        <v>0</v>
      </c>
      <c r="T660">
        <v>0.14346200000000001</v>
      </c>
      <c r="U660">
        <v>1</v>
      </c>
      <c r="V660">
        <v>0</v>
      </c>
      <c r="W660">
        <v>0</v>
      </c>
      <c r="X660">
        <v>1</v>
      </c>
      <c r="Y660">
        <v>0</v>
      </c>
      <c r="Z660">
        <v>0</v>
      </c>
      <c r="AA660">
        <v>1</v>
      </c>
      <c r="AB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1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</row>
    <row r="661" spans="1:55" ht="19" x14ac:dyDescent="0.25">
      <c r="A661" s="18" t="str">
        <f>LOOKUP(N661,Names!A:A,Names!B:B)</f>
        <v>Radeff, Mr. Alexander</v>
      </c>
      <c r="B661" s="5" t="str">
        <f>INDEX(U$4:V$4,MATCH(1,U661:V661,0))</f>
        <v>Male</v>
      </c>
      <c r="C661" s="5" t="str">
        <f>INDEX(W$4:BC$4,MATCH(1,W661:BC661,0))</f>
        <v>3rd</v>
      </c>
      <c r="D661" s="5" t="str">
        <f>INDEX(Z$4:AB$4,MATCH(1,Z661:AB661,0))</f>
        <v>Southhampton</v>
      </c>
      <c r="E661" s="16" t="str">
        <f>INDEX(AD$4:BC$4,MATCH(1,AD661:BC661,0))</f>
        <v>A</v>
      </c>
      <c r="F661" s="11">
        <f>1-G661</f>
        <v>1</v>
      </c>
      <c r="G661" s="14">
        <v>0</v>
      </c>
      <c r="H661">
        <v>0</v>
      </c>
      <c r="I661">
        <v>1</v>
      </c>
      <c r="J661">
        <f>IF($I661,IF($G661,1,0),0)</f>
        <v>0</v>
      </c>
      <c r="K661">
        <f>IF($I661,IF($G661=0,1,0),0)</f>
        <v>1</v>
      </c>
      <c r="L661">
        <f>IF($I661=0,IF($G661,1,0),0)</f>
        <v>0</v>
      </c>
      <c r="M661">
        <f>IF($I661=0,IF($G661=0,1,0),0)</f>
        <v>0</v>
      </c>
      <c r="N661" s="8">
        <v>656</v>
      </c>
      <c r="O661">
        <v>0</v>
      </c>
      <c r="P661" s="25">
        <v>0</v>
      </c>
      <c r="S661">
        <v>0</v>
      </c>
      <c r="T661">
        <v>1.5412E-2</v>
      </c>
      <c r="U661">
        <v>1</v>
      </c>
      <c r="V661">
        <v>0</v>
      </c>
      <c r="W661">
        <v>0</v>
      </c>
      <c r="X661">
        <v>0</v>
      </c>
      <c r="Y661">
        <v>1</v>
      </c>
      <c r="Z661">
        <v>0</v>
      </c>
      <c r="AA661">
        <v>1</v>
      </c>
      <c r="AB661">
        <v>0</v>
      </c>
      <c r="AD661">
        <v>1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</row>
    <row r="662" spans="1:55" ht="19" x14ac:dyDescent="0.25">
      <c r="A662" s="18" t="str">
        <f>LOOKUP(N662,Names!A:A,Names!B:B)</f>
        <v>Bourke, Mrs. John (Catherine)</v>
      </c>
      <c r="B662" s="5" t="str">
        <f>INDEX(U$4:V$4,MATCH(1,U662:V662,0))</f>
        <v>Female</v>
      </c>
      <c r="C662" s="5" t="str">
        <f>INDEX(W$4:BC$4,MATCH(1,W662:BC662,0))</f>
        <v>3rd</v>
      </c>
      <c r="D662" s="5" t="str">
        <f>INDEX(Z$4:AB$4,MATCH(1,Z662:AB662,0))</f>
        <v>Queenstown</v>
      </c>
      <c r="E662" s="16" t="str">
        <f>INDEX(AD$4:BC$4,MATCH(1,AD662:BC662,0))</f>
        <v>J</v>
      </c>
      <c r="F662" s="11">
        <f>1-G662</f>
        <v>1</v>
      </c>
      <c r="G662" s="14">
        <v>0</v>
      </c>
      <c r="H662">
        <v>1</v>
      </c>
      <c r="I662">
        <v>0</v>
      </c>
      <c r="J662">
        <f>IF($I662,IF($G662,1,0),0)</f>
        <v>0</v>
      </c>
      <c r="K662">
        <f>IF($I662,IF($G662=0,1,0),0)</f>
        <v>0</v>
      </c>
      <c r="L662">
        <f>IF($I662=0,IF($G662,1,0),0)</f>
        <v>0</v>
      </c>
      <c r="M662">
        <f>IF($I662=0,IF($G662=0,1,0),0)</f>
        <v>1</v>
      </c>
      <c r="N662" s="8">
        <v>657</v>
      </c>
      <c r="O662">
        <v>0.4</v>
      </c>
      <c r="P662" s="25">
        <v>0.125</v>
      </c>
      <c r="S662">
        <v>0.16666700000000001</v>
      </c>
      <c r="T662">
        <v>3.0254E-2</v>
      </c>
      <c r="U662">
        <v>0</v>
      </c>
      <c r="V662">
        <v>1</v>
      </c>
      <c r="W662">
        <v>0</v>
      </c>
      <c r="X662">
        <v>0</v>
      </c>
      <c r="Y662">
        <v>1</v>
      </c>
      <c r="Z662">
        <v>1</v>
      </c>
      <c r="AA662">
        <v>0</v>
      </c>
      <c r="AB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1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</row>
    <row r="663" spans="1:55" ht="19" x14ac:dyDescent="0.25">
      <c r="A663" s="18" t="str">
        <f>LOOKUP(N663,Names!A:A,Names!B:B)</f>
        <v>Eitemiller, Mr. George Floyd</v>
      </c>
      <c r="B663" s="5" t="str">
        <f>INDEX(U$4:V$4,MATCH(1,U663:V663,0))</f>
        <v>Male</v>
      </c>
      <c r="C663" s="5" t="str">
        <f>INDEX(W$4:BC$4,MATCH(1,W663:BC663,0))</f>
        <v>2nd</v>
      </c>
      <c r="D663" s="5" t="str">
        <f>INDEX(Z$4:AB$4,MATCH(1,Z663:AB663,0))</f>
        <v>Southhampton</v>
      </c>
      <c r="E663" s="16" t="str">
        <f>INDEX(AD$4:BC$4,MATCH(1,AD663:BC663,0))</f>
        <v>G</v>
      </c>
      <c r="F663" s="11">
        <f>1-G663</f>
        <v>1</v>
      </c>
      <c r="G663" s="14">
        <v>0</v>
      </c>
      <c r="H663">
        <v>0</v>
      </c>
      <c r="I663">
        <v>1</v>
      </c>
      <c r="J663">
        <f>IF($I663,IF($G663,1,0),0)</f>
        <v>0</v>
      </c>
      <c r="K663">
        <f>IF($I663,IF($G663=0,1,0),0)</f>
        <v>1</v>
      </c>
      <c r="L663">
        <f>IF($I663=0,IF($G663,1,0),0)</f>
        <v>0</v>
      </c>
      <c r="M663">
        <f>IF($I663=0,IF($G663=0,1,0),0)</f>
        <v>0</v>
      </c>
      <c r="N663" s="8">
        <v>658</v>
      </c>
      <c r="O663">
        <v>0.28749999999999998</v>
      </c>
      <c r="P663" s="25">
        <v>0</v>
      </c>
      <c r="S663">
        <v>0</v>
      </c>
      <c r="T663">
        <v>2.5374000000000001E-2</v>
      </c>
      <c r="U663">
        <v>1</v>
      </c>
      <c r="V663">
        <v>0</v>
      </c>
      <c r="W663">
        <v>0</v>
      </c>
      <c r="X663">
        <v>1</v>
      </c>
      <c r="Y663">
        <v>0</v>
      </c>
      <c r="Z663">
        <v>0</v>
      </c>
      <c r="AA663">
        <v>1</v>
      </c>
      <c r="AB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1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</row>
    <row r="664" spans="1:55" ht="19" x14ac:dyDescent="0.25">
      <c r="A664" s="18" t="str">
        <f>LOOKUP(N664,Names!A:A,Names!B:B)</f>
        <v>Newell, Mr. Arthur Webster</v>
      </c>
      <c r="B664" s="5" t="str">
        <f>INDEX(U$4:V$4,MATCH(1,U664:V664,0))</f>
        <v>Male</v>
      </c>
      <c r="C664" s="5" t="str">
        <f>INDEX(W$4:BC$4,MATCH(1,W664:BC664,0))</f>
        <v>1st</v>
      </c>
      <c r="D664" s="5" t="str">
        <f>INDEX(Z$4:AB$4,MATCH(1,Z664:AB664,0))</f>
        <v>Cherbourg</v>
      </c>
      <c r="E664" s="16" t="str">
        <f>INDEX(AD$4:BC$4,MATCH(1,AD664:BC664,0))</f>
        <v>A</v>
      </c>
      <c r="F664" s="11">
        <f>1-G664</f>
        <v>1</v>
      </c>
      <c r="G664" s="14">
        <v>0</v>
      </c>
      <c r="H664">
        <v>0</v>
      </c>
      <c r="I664">
        <v>1</v>
      </c>
      <c r="J664">
        <f>IF($I664,IF($G664,1,0),0)</f>
        <v>0</v>
      </c>
      <c r="K664">
        <f>IF($I664,IF($G664=0,1,0),0)</f>
        <v>1</v>
      </c>
      <c r="L664">
        <f>IF($I664=0,IF($G664,1,0),0)</f>
        <v>0</v>
      </c>
      <c r="M664">
        <f>IF($I664=0,IF($G664=0,1,0),0)</f>
        <v>0</v>
      </c>
      <c r="N664" s="8">
        <v>659</v>
      </c>
      <c r="O664">
        <v>0.72499999999999998</v>
      </c>
      <c r="P664" s="25">
        <v>0</v>
      </c>
      <c r="S664">
        <v>0.33333299999999999</v>
      </c>
      <c r="T664">
        <v>0.22109799999999999</v>
      </c>
      <c r="U664">
        <v>1</v>
      </c>
      <c r="V664">
        <v>0</v>
      </c>
      <c r="W664">
        <v>1</v>
      </c>
      <c r="X664">
        <v>0</v>
      </c>
      <c r="Y664">
        <v>0</v>
      </c>
      <c r="Z664">
        <v>0</v>
      </c>
      <c r="AA664">
        <v>0</v>
      </c>
      <c r="AB664">
        <v>1</v>
      </c>
      <c r="AD664">
        <v>1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</row>
    <row r="665" spans="1:55" ht="19" x14ac:dyDescent="0.25">
      <c r="A665" s="18" t="str">
        <f>LOOKUP(N665,Names!A:A,Names!B:B)</f>
        <v>Frauenthal, Dr. Henry William</v>
      </c>
      <c r="B665" s="5" t="str">
        <f>INDEX(U$4:V$4,MATCH(1,U665:V665,0))</f>
        <v>Male</v>
      </c>
      <c r="C665" s="5" t="str">
        <f>INDEX(W$4:BC$4,MATCH(1,W665:BC665,0))</f>
        <v>1st</v>
      </c>
      <c r="D665" s="5" t="str">
        <f>INDEX(Z$4:AB$4,MATCH(1,Z665:AB665,0))</f>
        <v>Southhampton</v>
      </c>
      <c r="E665" s="16" t="str">
        <f>INDEX(AD$4:BC$4,MATCH(1,AD665:BC665,0))</f>
        <v>H</v>
      </c>
      <c r="F665" s="11">
        <f>1-G665</f>
        <v>0</v>
      </c>
      <c r="G665" s="14">
        <v>1</v>
      </c>
      <c r="H665">
        <v>0</v>
      </c>
      <c r="I665">
        <v>0</v>
      </c>
      <c r="J665">
        <f>IF($I665,IF($G665,1,0),0)</f>
        <v>0</v>
      </c>
      <c r="K665">
        <f>IF($I665,IF($G665=0,1,0),0)</f>
        <v>0</v>
      </c>
      <c r="L665">
        <f>IF($I665=0,IF($G665,1,0),0)</f>
        <v>1</v>
      </c>
      <c r="M665">
        <f>IF($I665=0,IF($G665=0,1,0),0)</f>
        <v>0</v>
      </c>
      <c r="N665" s="8">
        <v>660</v>
      </c>
      <c r="O665">
        <v>0.625</v>
      </c>
      <c r="P665" s="25">
        <v>0.25</v>
      </c>
      <c r="S665">
        <v>0</v>
      </c>
      <c r="T665">
        <v>0.26086700000000002</v>
      </c>
      <c r="U665">
        <v>1</v>
      </c>
      <c r="V665">
        <v>0</v>
      </c>
      <c r="W665">
        <v>1</v>
      </c>
      <c r="X665">
        <v>0</v>
      </c>
      <c r="Y665">
        <v>0</v>
      </c>
      <c r="Z665">
        <v>0</v>
      </c>
      <c r="AA665">
        <v>1</v>
      </c>
      <c r="AB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1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</row>
    <row r="666" spans="1:55" ht="19" x14ac:dyDescent="0.25">
      <c r="A666" s="18" t="str">
        <f>LOOKUP(N666,Names!A:A,Names!B:B)</f>
        <v>Badt, Mr. Mohamed</v>
      </c>
      <c r="B666" s="5" t="str">
        <f>INDEX(U$4:V$4,MATCH(1,U666:V666,0))</f>
        <v>Male</v>
      </c>
      <c r="C666" s="5" t="str">
        <f>INDEX(W$4:BC$4,MATCH(1,W666:BC666,0))</f>
        <v>3rd</v>
      </c>
      <c r="D666" s="5" t="str">
        <f>INDEX(Z$4:AB$4,MATCH(1,Z666:AB666,0))</f>
        <v>Cherbourg</v>
      </c>
      <c r="E666" s="16" t="str">
        <f>INDEX(AD$4:BC$4,MATCH(1,AD666:BC666,0))</f>
        <v>M</v>
      </c>
      <c r="F666" s="11">
        <f>1-G666</f>
        <v>1</v>
      </c>
      <c r="G666" s="14">
        <v>0</v>
      </c>
      <c r="H666">
        <v>0</v>
      </c>
      <c r="I666">
        <v>1</v>
      </c>
      <c r="J666">
        <f>IF($I666,IF($G666,1,0),0)</f>
        <v>0</v>
      </c>
      <c r="K666">
        <f>IF($I666,IF($G666=0,1,0),0)</f>
        <v>1</v>
      </c>
      <c r="L666">
        <f>IF($I666=0,IF($G666,1,0),0)</f>
        <v>0</v>
      </c>
      <c r="M666">
        <f>IF($I666=0,IF($G666=0,1,0),0)</f>
        <v>0</v>
      </c>
      <c r="N666" s="8">
        <v>661</v>
      </c>
      <c r="O666">
        <v>0.5</v>
      </c>
      <c r="P666" s="25">
        <v>0</v>
      </c>
      <c r="S666">
        <v>0</v>
      </c>
      <c r="T666">
        <v>1.4102E-2</v>
      </c>
      <c r="U666">
        <v>1</v>
      </c>
      <c r="V666">
        <v>0</v>
      </c>
      <c r="W666">
        <v>0</v>
      </c>
      <c r="X666">
        <v>0</v>
      </c>
      <c r="Y666">
        <v>1</v>
      </c>
      <c r="Z666">
        <v>0</v>
      </c>
      <c r="AA666">
        <v>0</v>
      </c>
      <c r="AB666">
        <v>1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1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</row>
    <row r="667" spans="1:55" ht="19" x14ac:dyDescent="0.25">
      <c r="A667" s="18" t="str">
        <f>LOOKUP(N667,Names!A:A,Names!B:B)</f>
        <v>Colley, Mr. Edward Pomeroy</v>
      </c>
      <c r="B667" s="5" t="str">
        <f>INDEX(U$4:V$4,MATCH(1,U667:V667,0))</f>
        <v>Male</v>
      </c>
      <c r="C667" s="5" t="str">
        <f>INDEX(W$4:BC$4,MATCH(1,W667:BC667,0))</f>
        <v>1st</v>
      </c>
      <c r="D667" s="5" t="str">
        <f>INDEX(Z$4:AB$4,MATCH(1,Z667:AB667,0))</f>
        <v>Southhampton</v>
      </c>
      <c r="E667" s="16" t="str">
        <f>INDEX(AD$4:BC$4,MATCH(1,AD667:BC667,0))</f>
        <v>E</v>
      </c>
      <c r="F667" s="11">
        <f>1-G667</f>
        <v>1</v>
      </c>
      <c r="G667" s="14">
        <v>0</v>
      </c>
      <c r="H667">
        <v>0</v>
      </c>
      <c r="I667">
        <v>1</v>
      </c>
      <c r="J667">
        <f>IF($I667,IF($G667,1,0),0)</f>
        <v>0</v>
      </c>
      <c r="K667">
        <f>IF($I667,IF($G667=0,1,0),0)</f>
        <v>1</v>
      </c>
      <c r="L667">
        <f>IF($I667=0,IF($G667,1,0),0)</f>
        <v>0</v>
      </c>
      <c r="M667">
        <f>IF($I667=0,IF($G667=0,1,0),0)</f>
        <v>0</v>
      </c>
      <c r="N667" s="8">
        <v>662</v>
      </c>
      <c r="O667">
        <v>0.58750000000000002</v>
      </c>
      <c r="P667" s="25">
        <v>0</v>
      </c>
      <c r="S667">
        <v>0</v>
      </c>
      <c r="T667">
        <v>4.9943000000000001E-2</v>
      </c>
      <c r="U667">
        <v>1</v>
      </c>
      <c r="V667">
        <v>0</v>
      </c>
      <c r="W667">
        <v>1</v>
      </c>
      <c r="X667">
        <v>0</v>
      </c>
      <c r="Y667">
        <v>0</v>
      </c>
      <c r="Z667">
        <v>0</v>
      </c>
      <c r="AA667">
        <v>1</v>
      </c>
      <c r="AB667">
        <v>0</v>
      </c>
      <c r="AD667">
        <v>0</v>
      </c>
      <c r="AE667">
        <v>0</v>
      </c>
      <c r="AF667">
        <v>0</v>
      </c>
      <c r="AG667">
        <v>0</v>
      </c>
      <c r="AH667">
        <v>1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</row>
    <row r="668" spans="1:55" ht="19" x14ac:dyDescent="0.25">
      <c r="A668" s="18" t="str">
        <f>LOOKUP(N668,Names!A:A,Names!B:B)</f>
        <v>Coleff, Mr. Peju</v>
      </c>
      <c r="B668" s="5" t="str">
        <f>INDEX(U$4:V$4,MATCH(1,U668:V668,0))</f>
        <v>Male</v>
      </c>
      <c r="C668" s="5" t="str">
        <f>INDEX(W$4:BC$4,MATCH(1,W668:BC668,0))</f>
        <v>3rd</v>
      </c>
      <c r="D668" s="5" t="str">
        <f>INDEX(Z$4:AB$4,MATCH(1,Z668:AB668,0))</f>
        <v>Southhampton</v>
      </c>
      <c r="E668" s="16" t="str">
        <f>INDEX(AD$4:BC$4,MATCH(1,AD668:BC668,0))</f>
        <v>P</v>
      </c>
      <c r="F668" s="11">
        <f>1-G668</f>
        <v>1</v>
      </c>
      <c r="G668" s="14">
        <v>0</v>
      </c>
      <c r="H668">
        <v>0</v>
      </c>
      <c r="I668">
        <v>1</v>
      </c>
      <c r="J668">
        <f>IF($I668,IF($G668,1,0),0)</f>
        <v>0</v>
      </c>
      <c r="K668">
        <f>IF($I668,IF($G668=0,1,0),0)</f>
        <v>1</v>
      </c>
      <c r="L668">
        <f>IF($I668=0,IF($G668,1,0),0)</f>
        <v>0</v>
      </c>
      <c r="M668">
        <f>IF($I668=0,IF($G668=0,1,0),0)</f>
        <v>0</v>
      </c>
      <c r="N668" s="8">
        <v>663</v>
      </c>
      <c r="O668">
        <v>0.45</v>
      </c>
      <c r="P668" s="25">
        <v>0</v>
      </c>
      <c r="S668">
        <v>0</v>
      </c>
      <c r="T668">
        <v>1.4631E-2</v>
      </c>
      <c r="U668">
        <v>1</v>
      </c>
      <c r="V668">
        <v>0</v>
      </c>
      <c r="W668">
        <v>0</v>
      </c>
      <c r="X668">
        <v>0</v>
      </c>
      <c r="Y668">
        <v>1</v>
      </c>
      <c r="Z668">
        <v>0</v>
      </c>
      <c r="AA668">
        <v>1</v>
      </c>
      <c r="AB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1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</row>
    <row r="669" spans="1:55" ht="19" x14ac:dyDescent="0.25">
      <c r="A669" s="18" t="str">
        <f>LOOKUP(N669,Names!A:A,Names!B:B)</f>
        <v>Lindqvist, Mr. Eino William</v>
      </c>
      <c r="B669" s="5" t="str">
        <f>INDEX(U$4:V$4,MATCH(1,U669:V669,0))</f>
        <v>Male</v>
      </c>
      <c r="C669" s="5" t="str">
        <f>INDEX(W$4:BC$4,MATCH(1,W669:BC669,0))</f>
        <v>3rd</v>
      </c>
      <c r="D669" s="5" t="str">
        <f>INDEX(Z$4:AB$4,MATCH(1,Z669:AB669,0))</f>
        <v>Southhampton</v>
      </c>
      <c r="E669" s="16" t="str">
        <f>INDEX(AD$4:BC$4,MATCH(1,AD669:BC669,0))</f>
        <v>E</v>
      </c>
      <c r="F669" s="11">
        <f>1-G669</f>
        <v>0</v>
      </c>
      <c r="G669" s="14">
        <v>1</v>
      </c>
      <c r="H669">
        <v>0</v>
      </c>
      <c r="I669">
        <v>0</v>
      </c>
      <c r="J669">
        <f>IF($I669,IF($G669,1,0),0)</f>
        <v>0</v>
      </c>
      <c r="K669">
        <f>IF($I669,IF($G669=0,1,0),0)</f>
        <v>0</v>
      </c>
      <c r="L669">
        <f>IF($I669=0,IF($G669,1,0),0)</f>
        <v>1</v>
      </c>
      <c r="M669">
        <f>IF($I669=0,IF($G669=0,1,0),0)</f>
        <v>0</v>
      </c>
      <c r="N669" s="8">
        <v>664</v>
      </c>
      <c r="O669">
        <v>0.25</v>
      </c>
      <c r="P669" s="25">
        <v>0.125</v>
      </c>
      <c r="S669">
        <v>0</v>
      </c>
      <c r="T669">
        <v>1.5469E-2</v>
      </c>
      <c r="U669">
        <v>1</v>
      </c>
      <c r="V669">
        <v>0</v>
      </c>
      <c r="W669">
        <v>0</v>
      </c>
      <c r="X669">
        <v>0</v>
      </c>
      <c r="Y669">
        <v>1</v>
      </c>
      <c r="Z669">
        <v>0</v>
      </c>
      <c r="AA669">
        <v>1</v>
      </c>
      <c r="AB669">
        <v>0</v>
      </c>
      <c r="AD669">
        <v>0</v>
      </c>
      <c r="AE669">
        <v>0</v>
      </c>
      <c r="AF669">
        <v>0</v>
      </c>
      <c r="AG669">
        <v>0</v>
      </c>
      <c r="AH669">
        <v>1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</row>
    <row r="670" spans="1:55" ht="19" x14ac:dyDescent="0.25">
      <c r="A670" s="18" t="str">
        <f>LOOKUP(N670,Names!A:A,Names!B:B)</f>
        <v>Hickman, Mr. Lewis</v>
      </c>
      <c r="B670" s="5" t="str">
        <f>INDEX(U$4:V$4,MATCH(1,U670:V670,0))</f>
        <v>Male</v>
      </c>
      <c r="C670" s="5" t="str">
        <f>INDEX(W$4:BC$4,MATCH(1,W670:BC670,0))</f>
        <v>2nd</v>
      </c>
      <c r="D670" s="5" t="str">
        <f>INDEX(Z$4:AB$4,MATCH(1,Z670:AB670,0))</f>
        <v>Southhampton</v>
      </c>
      <c r="E670" s="16" t="str">
        <f>INDEX(AD$4:BC$4,MATCH(1,AD670:BC670,0))</f>
        <v>L</v>
      </c>
      <c r="F670" s="11">
        <f>1-G670</f>
        <v>1</v>
      </c>
      <c r="G670" s="14">
        <v>0</v>
      </c>
      <c r="H670">
        <v>0</v>
      </c>
      <c r="I670">
        <v>1</v>
      </c>
      <c r="J670">
        <f>IF($I670,IF($G670,1,0),0)</f>
        <v>0</v>
      </c>
      <c r="K670">
        <f>IF($I670,IF($G670=0,1,0),0)</f>
        <v>1</v>
      </c>
      <c r="L670">
        <f>IF($I670=0,IF($G670,1,0),0)</f>
        <v>0</v>
      </c>
      <c r="M670">
        <f>IF($I670=0,IF($G670=0,1,0),0)</f>
        <v>0</v>
      </c>
      <c r="N670" s="8">
        <v>665</v>
      </c>
      <c r="O670">
        <v>0.4</v>
      </c>
      <c r="P670" s="25">
        <v>0.25</v>
      </c>
      <c r="S670">
        <v>0</v>
      </c>
      <c r="T670">
        <v>0.14346200000000001</v>
      </c>
      <c r="U670">
        <v>1</v>
      </c>
      <c r="V670">
        <v>0</v>
      </c>
      <c r="W670">
        <v>0</v>
      </c>
      <c r="X670">
        <v>1</v>
      </c>
      <c r="Y670">
        <v>0</v>
      </c>
      <c r="Z670">
        <v>0</v>
      </c>
      <c r="AA670">
        <v>1</v>
      </c>
      <c r="AB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1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</row>
    <row r="671" spans="1:55" ht="19" x14ac:dyDescent="0.25">
      <c r="A671" s="18" t="str">
        <f>LOOKUP(N671,Names!A:A,Names!B:B)</f>
        <v>Butler, Mr. Reginald Fenton</v>
      </c>
      <c r="B671" s="5" t="str">
        <f>INDEX(U$4:V$4,MATCH(1,U671:V671,0))</f>
        <v>Male</v>
      </c>
      <c r="C671" s="5" t="str">
        <f>INDEX(W$4:BC$4,MATCH(1,W671:BC671,0))</f>
        <v>2nd</v>
      </c>
      <c r="D671" s="5" t="str">
        <f>INDEX(Z$4:AB$4,MATCH(1,Z671:AB671,0))</f>
        <v>Southhampton</v>
      </c>
      <c r="E671" s="16" t="str">
        <f>INDEX(AD$4:BC$4,MATCH(1,AD671:BC671,0))</f>
        <v>R</v>
      </c>
      <c r="F671" s="11">
        <f>1-G671</f>
        <v>1</v>
      </c>
      <c r="G671" s="14">
        <v>0</v>
      </c>
      <c r="H671">
        <v>0</v>
      </c>
      <c r="I671">
        <v>1</v>
      </c>
      <c r="J671">
        <f>IF($I671,IF($G671,1,0),0)</f>
        <v>0</v>
      </c>
      <c r="K671">
        <f>IF($I671,IF($G671=0,1,0),0)</f>
        <v>1</v>
      </c>
      <c r="L671">
        <f>IF($I671=0,IF($G671,1,0),0)</f>
        <v>0</v>
      </c>
      <c r="M671">
        <f>IF($I671=0,IF($G671=0,1,0),0)</f>
        <v>0</v>
      </c>
      <c r="N671" s="8">
        <v>666</v>
      </c>
      <c r="O671">
        <v>0.3125</v>
      </c>
      <c r="P671" s="25">
        <v>0</v>
      </c>
      <c r="S671">
        <v>0</v>
      </c>
      <c r="T671">
        <v>2.5374000000000001E-2</v>
      </c>
      <c r="U671">
        <v>1</v>
      </c>
      <c r="V671">
        <v>0</v>
      </c>
      <c r="W671">
        <v>0</v>
      </c>
      <c r="X671">
        <v>1</v>
      </c>
      <c r="Y671">
        <v>0</v>
      </c>
      <c r="Z671">
        <v>0</v>
      </c>
      <c r="AA671">
        <v>1</v>
      </c>
      <c r="AB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1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</row>
    <row r="672" spans="1:55" ht="19" x14ac:dyDescent="0.25">
      <c r="A672" s="18" t="str">
        <f>LOOKUP(N672,Names!A:A,Names!B:B)</f>
        <v>Rommetvedt, Mr. Knud Paust</v>
      </c>
      <c r="B672" s="5" t="str">
        <f>INDEX(U$4:V$4,MATCH(1,U672:V672,0))</f>
        <v>Male</v>
      </c>
      <c r="C672" s="5" t="str">
        <f>INDEX(W$4:BC$4,MATCH(1,W672:BC672,0))</f>
        <v>3rd</v>
      </c>
      <c r="D672" s="5" t="str">
        <f>INDEX(Z$4:AB$4,MATCH(1,Z672:AB672,0))</f>
        <v>Southhampton</v>
      </c>
      <c r="E672" s="16" t="str">
        <f>INDEX(AD$4:BC$4,MATCH(1,AD672:BC672,0))</f>
        <v>K</v>
      </c>
      <c r="F672" s="11">
        <f>1-G672</f>
        <v>1</v>
      </c>
      <c r="G672" s="14">
        <v>0</v>
      </c>
      <c r="H672">
        <v>0</v>
      </c>
      <c r="I672">
        <v>1</v>
      </c>
      <c r="J672">
        <f>IF($I672,IF($G672,1,0),0)</f>
        <v>0</v>
      </c>
      <c r="K672">
        <f>IF($I672,IF($G672=0,1,0),0)</f>
        <v>1</v>
      </c>
      <c r="L672">
        <f>IF($I672=0,IF($G672,1,0),0)</f>
        <v>0</v>
      </c>
      <c r="M672">
        <f>IF($I672=0,IF($G672=0,1,0),0)</f>
        <v>0</v>
      </c>
      <c r="N672" s="8">
        <v>667</v>
      </c>
      <c r="O672">
        <v>0</v>
      </c>
      <c r="P672" s="25">
        <v>0</v>
      </c>
      <c r="S672">
        <v>0</v>
      </c>
      <c r="T672">
        <v>1.5176E-2</v>
      </c>
      <c r="U672">
        <v>1</v>
      </c>
      <c r="V672">
        <v>0</v>
      </c>
      <c r="W672">
        <v>0</v>
      </c>
      <c r="X672">
        <v>0</v>
      </c>
      <c r="Y672">
        <v>1</v>
      </c>
      <c r="Z672">
        <v>0</v>
      </c>
      <c r="AA672">
        <v>1</v>
      </c>
      <c r="AB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1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</row>
    <row r="673" spans="1:55" ht="19" x14ac:dyDescent="0.25">
      <c r="A673" s="18" t="str">
        <f>LOOKUP(N673,Names!A:A,Names!B:B)</f>
        <v>Cook, Mr. Jacob</v>
      </c>
      <c r="B673" s="5" t="str">
        <f>INDEX(U$4:V$4,MATCH(1,U673:V673,0))</f>
        <v>Male</v>
      </c>
      <c r="C673" s="5" t="str">
        <f>INDEX(W$4:BC$4,MATCH(1,W673:BC673,0))</f>
        <v>3rd</v>
      </c>
      <c r="D673" s="5" t="str">
        <f>INDEX(Z$4:AB$4,MATCH(1,Z673:AB673,0))</f>
        <v>Southhampton</v>
      </c>
      <c r="E673" s="16" t="str">
        <f>INDEX(AD$4:BC$4,MATCH(1,AD673:BC673,0))</f>
        <v>J</v>
      </c>
      <c r="F673" s="11">
        <f>1-G673</f>
        <v>1</v>
      </c>
      <c r="G673" s="14">
        <v>0</v>
      </c>
      <c r="H673">
        <v>0</v>
      </c>
      <c r="I673">
        <v>1</v>
      </c>
      <c r="J673">
        <f>IF($I673,IF($G673,1,0),0)</f>
        <v>0</v>
      </c>
      <c r="K673">
        <f>IF($I673,IF($G673=0,1,0),0)</f>
        <v>1</v>
      </c>
      <c r="L673">
        <f>IF($I673=0,IF($G673,1,0),0)</f>
        <v>0</v>
      </c>
      <c r="M673">
        <f>IF($I673=0,IF($G673=0,1,0),0)</f>
        <v>0</v>
      </c>
      <c r="N673" s="8">
        <v>668</v>
      </c>
      <c r="O673">
        <v>0.53749999999999998</v>
      </c>
      <c r="P673" s="25">
        <v>0</v>
      </c>
      <c r="S673">
        <v>0</v>
      </c>
      <c r="T673">
        <v>1.5713000000000001E-2</v>
      </c>
      <c r="U673">
        <v>1</v>
      </c>
      <c r="V673">
        <v>0</v>
      </c>
      <c r="W673">
        <v>0</v>
      </c>
      <c r="X673">
        <v>0</v>
      </c>
      <c r="Y673">
        <v>1</v>
      </c>
      <c r="Z673">
        <v>0</v>
      </c>
      <c r="AA673">
        <v>1</v>
      </c>
      <c r="AB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</row>
    <row r="674" spans="1:55" ht="19" x14ac:dyDescent="0.25">
      <c r="A674" s="18" t="str">
        <f>LOOKUP(N674,Names!A:A,Names!B:B)</f>
        <v>Taylor, Mrs. Elmer Zebley (Juliet Cummins Wright)</v>
      </c>
      <c r="B674" s="5" t="str">
        <f>INDEX(U$4:V$4,MATCH(1,U674:V674,0))</f>
        <v>Female</v>
      </c>
      <c r="C674" s="5" t="str">
        <f>INDEX(W$4:BC$4,MATCH(1,W674:BC674,0))</f>
        <v>1st</v>
      </c>
      <c r="D674" s="5" t="str">
        <f>INDEX(Z$4:AB$4,MATCH(1,Z674:AB674,0))</f>
        <v>Southhampton</v>
      </c>
      <c r="E674" s="16" t="str">
        <f>INDEX(AD$4:BC$4,MATCH(1,AD674:BC674,0))</f>
        <v>E</v>
      </c>
      <c r="F674" s="11">
        <f>1-G674</f>
        <v>0</v>
      </c>
      <c r="G674" s="14">
        <v>1</v>
      </c>
      <c r="H674">
        <v>1</v>
      </c>
      <c r="I674">
        <v>1</v>
      </c>
      <c r="J674">
        <f>IF($I674,IF($G674,1,0),0)</f>
        <v>1</v>
      </c>
      <c r="K674">
        <f>IF($I674,IF($G674=0,1,0),0)</f>
        <v>0</v>
      </c>
      <c r="L674">
        <f>IF($I674=0,IF($G674,1,0),0)</f>
        <v>0</v>
      </c>
      <c r="M674">
        <f>IF($I674=0,IF($G674=0,1,0),0)</f>
        <v>0</v>
      </c>
      <c r="N674" s="8">
        <v>669</v>
      </c>
      <c r="O674">
        <v>0</v>
      </c>
      <c r="P674" s="25">
        <v>0.125</v>
      </c>
      <c r="S674">
        <v>0</v>
      </c>
      <c r="T674">
        <v>0.101497</v>
      </c>
      <c r="U674">
        <v>0</v>
      </c>
      <c r="V674">
        <v>1</v>
      </c>
      <c r="W674">
        <v>1</v>
      </c>
      <c r="X674">
        <v>0</v>
      </c>
      <c r="Y674">
        <v>0</v>
      </c>
      <c r="Z674">
        <v>0</v>
      </c>
      <c r="AA674">
        <v>1</v>
      </c>
      <c r="AB674">
        <v>0</v>
      </c>
      <c r="AD674">
        <v>0</v>
      </c>
      <c r="AE674">
        <v>0</v>
      </c>
      <c r="AF674">
        <v>0</v>
      </c>
      <c r="AG674">
        <v>0</v>
      </c>
      <c r="AH674">
        <v>1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</row>
    <row r="675" spans="1:55" ht="19" x14ac:dyDescent="0.25">
      <c r="A675" s="18" t="str">
        <f>LOOKUP(N675,Names!A:A,Names!B:B)</f>
        <v>Brown, Mrs. Thomas William Solomon (Elizabeth ...</v>
      </c>
      <c r="B675" s="5" t="str">
        <f>INDEX(U$4:V$4,MATCH(1,U675:V675,0))</f>
        <v>Female</v>
      </c>
      <c r="C675" s="5" t="str">
        <f>INDEX(W$4:BC$4,MATCH(1,W675:BC675,0))</f>
        <v>2nd</v>
      </c>
      <c r="D675" s="5" t="str">
        <f>INDEX(Z$4:AB$4,MATCH(1,Z675:AB675,0))</f>
        <v>Southhampton</v>
      </c>
      <c r="E675" s="16" t="str">
        <f>INDEX(AD$4:BC$4,MATCH(1,AD675:BC675,0))</f>
        <v>T</v>
      </c>
      <c r="F675" s="11">
        <f>1-G675</f>
        <v>0</v>
      </c>
      <c r="G675" s="14">
        <v>1</v>
      </c>
      <c r="H675">
        <v>1</v>
      </c>
      <c r="I675">
        <v>1</v>
      </c>
      <c r="J675">
        <f>IF($I675,IF($G675,1,0),0)</f>
        <v>1</v>
      </c>
      <c r="K675">
        <f>IF($I675,IF($G675=0,1,0),0)</f>
        <v>0</v>
      </c>
      <c r="L675">
        <f>IF($I675=0,IF($G675,1,0),0)</f>
        <v>0</v>
      </c>
      <c r="M675">
        <f>IF($I675=0,IF($G675=0,1,0),0)</f>
        <v>0</v>
      </c>
      <c r="N675" s="8">
        <v>670</v>
      </c>
      <c r="O675">
        <v>0.5</v>
      </c>
      <c r="P675" s="25">
        <v>0.125</v>
      </c>
      <c r="S675">
        <v>0.16666700000000001</v>
      </c>
      <c r="T675">
        <v>7.6122999999999996E-2</v>
      </c>
      <c r="U675">
        <v>0</v>
      </c>
      <c r="V675">
        <v>1</v>
      </c>
      <c r="W675">
        <v>0</v>
      </c>
      <c r="X675">
        <v>1</v>
      </c>
      <c r="Y675">
        <v>0</v>
      </c>
      <c r="Z675">
        <v>0</v>
      </c>
      <c r="AA675">
        <v>1</v>
      </c>
      <c r="AB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1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</row>
    <row r="676" spans="1:55" ht="19" x14ac:dyDescent="0.25">
      <c r="A676" s="18" t="str">
        <f>LOOKUP(N676,Names!A:A,Names!B:B)</f>
        <v>Davidson, Mr. Thornton</v>
      </c>
      <c r="B676" s="5" t="str">
        <f>INDEX(U$4:V$4,MATCH(1,U676:V676,0))</f>
        <v>Male</v>
      </c>
      <c r="C676" s="5" t="str">
        <f>INDEX(W$4:BC$4,MATCH(1,W676:BC676,0))</f>
        <v>1st</v>
      </c>
      <c r="D676" s="5" t="str">
        <f>INDEX(Z$4:AB$4,MATCH(1,Z676:AB676,0))</f>
        <v>Southhampton</v>
      </c>
      <c r="E676" s="16" t="str">
        <f>INDEX(AD$4:BC$4,MATCH(1,AD676:BC676,0))</f>
        <v>T</v>
      </c>
      <c r="F676" s="11">
        <f>1-G676</f>
        <v>1</v>
      </c>
      <c r="G676" s="14">
        <v>0</v>
      </c>
      <c r="H676">
        <v>0</v>
      </c>
      <c r="I676">
        <v>1</v>
      </c>
      <c r="J676">
        <f>IF($I676,IF($G676,1,0),0)</f>
        <v>0</v>
      </c>
      <c r="K676">
        <f>IF($I676,IF($G676=0,1,0),0)</f>
        <v>1</v>
      </c>
      <c r="L676">
        <f>IF($I676=0,IF($G676,1,0),0)</f>
        <v>0</v>
      </c>
      <c r="M676">
        <f>IF($I676=0,IF($G676=0,1,0),0)</f>
        <v>0</v>
      </c>
      <c r="N676" s="8">
        <v>671</v>
      </c>
      <c r="O676">
        <v>0.38750000000000001</v>
      </c>
      <c r="P676" s="25">
        <v>0.125</v>
      </c>
      <c r="S676">
        <v>0</v>
      </c>
      <c r="T676">
        <v>0.101497</v>
      </c>
      <c r="U676">
        <v>1</v>
      </c>
      <c r="V676">
        <v>0</v>
      </c>
      <c r="W676">
        <v>1</v>
      </c>
      <c r="X676">
        <v>0</v>
      </c>
      <c r="Y676">
        <v>0</v>
      </c>
      <c r="Z676">
        <v>0</v>
      </c>
      <c r="AA676">
        <v>1</v>
      </c>
      <c r="AB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1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</row>
    <row r="677" spans="1:55" ht="19" x14ac:dyDescent="0.25">
      <c r="A677" s="18" t="str">
        <f>LOOKUP(N677,Names!A:A,Names!B:B)</f>
        <v>Mitchell, Mr. Henry Michael</v>
      </c>
      <c r="B677" s="5" t="str">
        <f>INDEX(U$4:V$4,MATCH(1,U677:V677,0))</f>
        <v>Male</v>
      </c>
      <c r="C677" s="5" t="str">
        <f>INDEX(W$4:BC$4,MATCH(1,W677:BC677,0))</f>
        <v>2nd</v>
      </c>
      <c r="D677" s="5" t="str">
        <f>INDEX(Z$4:AB$4,MATCH(1,Z677:AB677,0))</f>
        <v>Southhampton</v>
      </c>
      <c r="E677" s="16" t="str">
        <f>INDEX(AD$4:BC$4,MATCH(1,AD677:BC677,0))</f>
        <v>H</v>
      </c>
      <c r="F677" s="11">
        <f>1-G677</f>
        <v>1</v>
      </c>
      <c r="G677" s="14">
        <v>0</v>
      </c>
      <c r="H677">
        <v>0</v>
      </c>
      <c r="I677">
        <v>1</v>
      </c>
      <c r="J677">
        <f>IF($I677,IF($G677,1,0),0)</f>
        <v>0</v>
      </c>
      <c r="K677">
        <f>IF($I677,IF($G677=0,1,0),0)</f>
        <v>1</v>
      </c>
      <c r="L677">
        <f>IF($I677=0,IF($G677,1,0),0)</f>
        <v>0</v>
      </c>
      <c r="M677">
        <f>IF($I677=0,IF($G677=0,1,0),0)</f>
        <v>0</v>
      </c>
      <c r="N677" s="8">
        <v>672</v>
      </c>
      <c r="O677">
        <v>0.875</v>
      </c>
      <c r="P677" s="25">
        <v>0</v>
      </c>
      <c r="S677">
        <v>0</v>
      </c>
      <c r="T677">
        <v>2.0494999999999999E-2</v>
      </c>
      <c r="U677">
        <v>1</v>
      </c>
      <c r="V677">
        <v>0</v>
      </c>
      <c r="W677">
        <v>0</v>
      </c>
      <c r="X677">
        <v>1</v>
      </c>
      <c r="Y677">
        <v>0</v>
      </c>
      <c r="Z677">
        <v>0</v>
      </c>
      <c r="AA677">
        <v>1</v>
      </c>
      <c r="AB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1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</row>
    <row r="678" spans="1:55" ht="19" x14ac:dyDescent="0.25">
      <c r="A678" s="18" t="str">
        <f>LOOKUP(N678,Names!A:A,Names!B:B)</f>
        <v>Wilhelms, Mr. Charles</v>
      </c>
      <c r="B678" s="5" t="str">
        <f>INDEX(U$4:V$4,MATCH(1,U678:V678,0))</f>
        <v>Male</v>
      </c>
      <c r="C678" s="5" t="str">
        <f>INDEX(W$4:BC$4,MATCH(1,W678:BC678,0))</f>
        <v>2nd</v>
      </c>
      <c r="D678" s="5" t="str">
        <f>INDEX(Z$4:AB$4,MATCH(1,Z678:AB678,0))</f>
        <v>Southhampton</v>
      </c>
      <c r="E678" s="16" t="str">
        <f>INDEX(AD$4:BC$4,MATCH(1,AD678:BC678,0))</f>
        <v>C</v>
      </c>
      <c r="F678" s="11">
        <f>1-G678</f>
        <v>0</v>
      </c>
      <c r="G678" s="14">
        <v>1</v>
      </c>
      <c r="H678">
        <v>0</v>
      </c>
      <c r="I678">
        <v>0</v>
      </c>
      <c r="J678">
        <f>IF($I678,IF($G678,1,0),0)</f>
        <v>0</v>
      </c>
      <c r="K678">
        <f>IF($I678,IF($G678=0,1,0),0)</f>
        <v>0</v>
      </c>
      <c r="L678">
        <f>IF($I678=0,IF($G678,1,0),0)</f>
        <v>1</v>
      </c>
      <c r="M678">
        <f>IF($I678=0,IF($G678=0,1,0),0)</f>
        <v>0</v>
      </c>
      <c r="N678" s="8">
        <v>673</v>
      </c>
      <c r="O678">
        <v>0.38750000000000001</v>
      </c>
      <c r="P678" s="25">
        <v>0</v>
      </c>
      <c r="S678">
        <v>0</v>
      </c>
      <c r="T678">
        <v>2.5374000000000001E-2</v>
      </c>
      <c r="U678">
        <v>1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1</v>
      </c>
      <c r="AB678">
        <v>0</v>
      </c>
      <c r="AD678">
        <v>0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</row>
    <row r="679" spans="1:55" ht="19" x14ac:dyDescent="0.25">
      <c r="A679" s="18" t="str">
        <f>LOOKUP(N679,Names!A:A,Names!B:B)</f>
        <v>Watson, Mr. Ennis Hastings</v>
      </c>
      <c r="B679" s="5" t="str">
        <f>INDEX(U$4:V$4,MATCH(1,U679:V679,0))</f>
        <v>Male</v>
      </c>
      <c r="C679" s="5" t="str">
        <f>INDEX(W$4:BC$4,MATCH(1,W679:BC679,0))</f>
        <v>2nd</v>
      </c>
      <c r="D679" s="5" t="str">
        <f>INDEX(Z$4:AB$4,MATCH(1,Z679:AB679,0))</f>
        <v>Southhampton</v>
      </c>
      <c r="E679" s="16" t="str">
        <f>INDEX(AD$4:BC$4,MATCH(1,AD679:BC679,0))</f>
        <v>E</v>
      </c>
      <c r="F679" s="11">
        <f>1-G679</f>
        <v>1</v>
      </c>
      <c r="G679" s="14">
        <v>0</v>
      </c>
      <c r="H679">
        <v>0</v>
      </c>
      <c r="I679">
        <v>1</v>
      </c>
      <c r="J679">
        <f>IF($I679,IF($G679,1,0),0)</f>
        <v>0</v>
      </c>
      <c r="K679">
        <f>IF($I679,IF($G679=0,1,0),0)</f>
        <v>1</v>
      </c>
      <c r="L679">
        <f>IF($I679=0,IF($G679,1,0),0)</f>
        <v>0</v>
      </c>
      <c r="M679">
        <f>IF($I679=0,IF($G679=0,1,0),0)</f>
        <v>0</v>
      </c>
      <c r="N679" s="8">
        <v>674</v>
      </c>
      <c r="O679">
        <v>0</v>
      </c>
      <c r="P679" s="25">
        <v>0</v>
      </c>
      <c r="S679">
        <v>0</v>
      </c>
      <c r="T679">
        <v>0</v>
      </c>
      <c r="U679">
        <v>1</v>
      </c>
      <c r="V679">
        <v>0</v>
      </c>
      <c r="W679">
        <v>0</v>
      </c>
      <c r="X679">
        <v>1</v>
      </c>
      <c r="Y679">
        <v>0</v>
      </c>
      <c r="Z679">
        <v>0</v>
      </c>
      <c r="AA679">
        <v>1</v>
      </c>
      <c r="AB679">
        <v>0</v>
      </c>
      <c r="AD679">
        <v>0</v>
      </c>
      <c r="AE679">
        <v>0</v>
      </c>
      <c r="AF679">
        <v>0</v>
      </c>
      <c r="AG679">
        <v>0</v>
      </c>
      <c r="AH679">
        <v>1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</row>
    <row r="680" spans="1:55" ht="19" x14ac:dyDescent="0.25">
      <c r="A680" s="18" t="str">
        <f>LOOKUP(N680,Names!A:A,Names!B:B)</f>
        <v>Edvardsson, Mr. Gustaf Hjalmar</v>
      </c>
      <c r="B680" s="5" t="str">
        <f>INDEX(U$4:V$4,MATCH(1,U680:V680,0))</f>
        <v>Male</v>
      </c>
      <c r="C680" s="5" t="str">
        <f>INDEX(W$4:BC$4,MATCH(1,W680:BC680,0))</f>
        <v>3rd</v>
      </c>
      <c r="D680" s="5" t="str">
        <f>INDEX(Z$4:AB$4,MATCH(1,Z680:AB680,0))</f>
        <v>Southhampton</v>
      </c>
      <c r="E680" s="16" t="str">
        <f>INDEX(AD$4:BC$4,MATCH(1,AD680:BC680,0))</f>
        <v>G</v>
      </c>
      <c r="F680" s="11">
        <f>1-G680</f>
        <v>1</v>
      </c>
      <c r="G680" s="14">
        <v>0</v>
      </c>
      <c r="H680">
        <v>0</v>
      </c>
      <c r="I680">
        <v>1</v>
      </c>
      <c r="J680">
        <f>IF($I680,IF($G680,1,0),0)</f>
        <v>0</v>
      </c>
      <c r="K680">
        <f>IF($I680,IF($G680=0,1,0),0)</f>
        <v>1</v>
      </c>
      <c r="L680">
        <f>IF($I680=0,IF($G680,1,0),0)</f>
        <v>0</v>
      </c>
      <c r="M680">
        <f>IF($I680=0,IF($G680=0,1,0),0)</f>
        <v>0</v>
      </c>
      <c r="N680" s="8">
        <v>675</v>
      </c>
      <c r="O680">
        <v>0.22500000000000001</v>
      </c>
      <c r="P680" s="25">
        <v>0</v>
      </c>
      <c r="S680">
        <v>0</v>
      </c>
      <c r="T680">
        <v>1.5176E-2</v>
      </c>
      <c r="U680">
        <v>1</v>
      </c>
      <c r="V680">
        <v>0</v>
      </c>
      <c r="W680">
        <v>0</v>
      </c>
      <c r="X680">
        <v>0</v>
      </c>
      <c r="Y680">
        <v>1</v>
      </c>
      <c r="Z680">
        <v>0</v>
      </c>
      <c r="AA680">
        <v>1</v>
      </c>
      <c r="AB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1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</row>
    <row r="681" spans="1:55" ht="19" x14ac:dyDescent="0.25">
      <c r="A681" s="18" t="str">
        <f>LOOKUP(N681,Names!A:A,Names!B:B)</f>
        <v>Sawyer, Mr. Frederick Charles</v>
      </c>
      <c r="B681" s="5" t="str">
        <f>INDEX(U$4:V$4,MATCH(1,U681:V681,0))</f>
        <v>Male</v>
      </c>
      <c r="C681" s="5" t="str">
        <f>INDEX(W$4:BC$4,MATCH(1,W681:BC681,0))</f>
        <v>3rd</v>
      </c>
      <c r="D681" s="5" t="str">
        <f>INDEX(Z$4:AB$4,MATCH(1,Z681:AB681,0))</f>
        <v>Southhampton</v>
      </c>
      <c r="E681" s="16" t="str">
        <f>INDEX(AD$4:BC$4,MATCH(1,AD681:BC681,0))</f>
        <v>F</v>
      </c>
      <c r="F681" s="11">
        <f>1-G681</f>
        <v>1</v>
      </c>
      <c r="G681" s="14">
        <v>0</v>
      </c>
      <c r="H681">
        <v>0</v>
      </c>
      <c r="I681">
        <v>1</v>
      </c>
      <c r="J681">
        <f>IF($I681,IF($G681,1,0),0)</f>
        <v>0</v>
      </c>
      <c r="K681">
        <f>IF($I681,IF($G681=0,1,0),0)</f>
        <v>1</v>
      </c>
      <c r="L681">
        <f>IF($I681=0,IF($G681,1,0),0)</f>
        <v>0</v>
      </c>
      <c r="M681">
        <f>IF($I681=0,IF($G681=0,1,0),0)</f>
        <v>0</v>
      </c>
      <c r="N681" s="8">
        <v>676</v>
      </c>
      <c r="O681">
        <v>0.30625000000000002</v>
      </c>
      <c r="P681" s="25">
        <v>0</v>
      </c>
      <c r="S681">
        <v>0</v>
      </c>
      <c r="T681">
        <v>1.5713000000000001E-2</v>
      </c>
      <c r="U681">
        <v>1</v>
      </c>
      <c r="V681">
        <v>0</v>
      </c>
      <c r="W681">
        <v>0</v>
      </c>
      <c r="X681">
        <v>0</v>
      </c>
      <c r="Y681">
        <v>1</v>
      </c>
      <c r="Z681">
        <v>0</v>
      </c>
      <c r="AA681">
        <v>1</v>
      </c>
      <c r="AB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1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</row>
    <row r="682" spans="1:55" ht="19" x14ac:dyDescent="0.25">
      <c r="A682" s="18" t="str">
        <f>LOOKUP(N682,Names!A:A,Names!B:B)</f>
        <v>Turja, Miss. Anna Sofia</v>
      </c>
      <c r="B682" s="5" t="str">
        <f>INDEX(U$4:V$4,MATCH(1,U682:V682,0))</f>
        <v>Female</v>
      </c>
      <c r="C682" s="5" t="str">
        <f>INDEX(W$4:BC$4,MATCH(1,W682:BC682,0))</f>
        <v>3rd</v>
      </c>
      <c r="D682" s="5" t="str">
        <f>INDEX(Z$4:AB$4,MATCH(1,Z682:AB682,0))</f>
        <v>Southhampton</v>
      </c>
      <c r="E682" s="16" t="str">
        <f>INDEX(AD$4:BC$4,MATCH(1,AD682:BC682,0))</f>
        <v>A</v>
      </c>
      <c r="F682" s="11">
        <f>1-G682</f>
        <v>0</v>
      </c>
      <c r="G682" s="14">
        <v>1</v>
      </c>
      <c r="H682">
        <v>0</v>
      </c>
      <c r="I682">
        <v>0</v>
      </c>
      <c r="J682">
        <f>IF($I682,IF($G682,1,0),0)</f>
        <v>0</v>
      </c>
      <c r="K682">
        <f>IF($I682,IF($G682=0,1,0),0)</f>
        <v>0</v>
      </c>
      <c r="L682">
        <f>IF($I682=0,IF($G682,1,0),0)</f>
        <v>1</v>
      </c>
      <c r="M682">
        <f>IF($I682=0,IF($G682=0,1,0),0)</f>
        <v>0</v>
      </c>
      <c r="N682" s="8">
        <v>677</v>
      </c>
      <c r="O682">
        <v>0.22500000000000001</v>
      </c>
      <c r="P682" s="25">
        <v>0</v>
      </c>
      <c r="S682">
        <v>0</v>
      </c>
      <c r="T682">
        <v>1.9210000000000001E-2</v>
      </c>
      <c r="U682">
        <v>0</v>
      </c>
      <c r="V682">
        <v>1</v>
      </c>
      <c r="W682">
        <v>0</v>
      </c>
      <c r="X682">
        <v>0</v>
      </c>
      <c r="Y682">
        <v>1</v>
      </c>
      <c r="Z682">
        <v>0</v>
      </c>
      <c r="AA682">
        <v>1</v>
      </c>
      <c r="AB682">
        <v>0</v>
      </c>
      <c r="AD682">
        <v>1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</row>
    <row r="683" spans="1:55" ht="19" x14ac:dyDescent="0.25">
      <c r="A683" s="18" t="str">
        <f>LOOKUP(N683,Names!A:A,Names!B:B)</f>
        <v>Goodwin, Mrs. Frederick (Augusta Tyler)</v>
      </c>
      <c r="B683" s="5" t="str">
        <f>INDEX(U$4:V$4,MATCH(1,U683:V683,0))</f>
        <v>Female</v>
      </c>
      <c r="C683" s="5" t="str">
        <f>INDEX(W$4:BC$4,MATCH(1,W683:BC683,0))</f>
        <v>3rd</v>
      </c>
      <c r="D683" s="5" t="str">
        <f>INDEX(Z$4:AB$4,MATCH(1,Z683:AB683,0))</f>
        <v>Southhampton</v>
      </c>
      <c r="E683" s="16" t="str">
        <f>INDEX(AD$4:BC$4,MATCH(1,AD683:BC683,0))</f>
        <v>F</v>
      </c>
      <c r="F683" s="11">
        <f>1-G683</f>
        <v>1</v>
      </c>
      <c r="G683" s="14">
        <v>0</v>
      </c>
      <c r="H683">
        <v>0</v>
      </c>
      <c r="I683">
        <v>1</v>
      </c>
      <c r="J683">
        <f>IF($I683,IF($G683,1,0),0)</f>
        <v>0</v>
      </c>
      <c r="K683">
        <f>IF($I683,IF($G683=0,1,0),0)</f>
        <v>1</v>
      </c>
      <c r="L683">
        <f>IF($I683=0,IF($G683,1,0),0)</f>
        <v>0</v>
      </c>
      <c r="M683">
        <f>IF($I683=0,IF($G683=0,1,0),0)</f>
        <v>0</v>
      </c>
      <c r="N683" s="8">
        <v>678</v>
      </c>
      <c r="O683">
        <v>0.53749999999999998</v>
      </c>
      <c r="P683" s="25">
        <v>0.125</v>
      </c>
      <c r="S683">
        <v>1</v>
      </c>
      <c r="T683">
        <v>9.1542999999999999E-2</v>
      </c>
      <c r="U683">
        <v>0</v>
      </c>
      <c r="V683">
        <v>1</v>
      </c>
      <c r="W683">
        <v>0</v>
      </c>
      <c r="X683">
        <v>0</v>
      </c>
      <c r="Y683">
        <v>1</v>
      </c>
      <c r="Z683">
        <v>0</v>
      </c>
      <c r="AA683">
        <v>1</v>
      </c>
      <c r="AB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1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</row>
    <row r="684" spans="1:55" ht="19" x14ac:dyDescent="0.25">
      <c r="A684" s="18" t="str">
        <f>LOOKUP(N684,Names!A:A,Names!B:B)</f>
        <v>Cardeza, Mr. Thomas Drake Martinez</v>
      </c>
      <c r="B684" s="5" t="str">
        <f>INDEX(U$4:V$4,MATCH(1,U684:V684,0))</f>
        <v>Male</v>
      </c>
      <c r="C684" s="5" t="str">
        <f>INDEX(W$4:BC$4,MATCH(1,W684:BC684,0))</f>
        <v>1st</v>
      </c>
      <c r="D684" s="5" t="str">
        <f>INDEX(Z$4:AB$4,MATCH(1,Z684:AB684,0))</f>
        <v>Cherbourg</v>
      </c>
      <c r="E684" s="16" t="str">
        <f>INDEX(AD$4:BC$4,MATCH(1,AD684:BC684,0))</f>
        <v>T</v>
      </c>
      <c r="F684" s="11">
        <f>1-G684</f>
        <v>0</v>
      </c>
      <c r="G684" s="14">
        <v>1</v>
      </c>
      <c r="H684">
        <v>0</v>
      </c>
      <c r="I684">
        <v>0</v>
      </c>
      <c r="J684">
        <f>IF($I684,IF($G684,1,0),0)</f>
        <v>0</v>
      </c>
      <c r="K684">
        <f>IF($I684,IF($G684=0,1,0),0)</f>
        <v>0</v>
      </c>
      <c r="L684">
        <f>IF($I684=0,IF($G684,1,0),0)</f>
        <v>1</v>
      </c>
      <c r="M684">
        <f>IF($I684=0,IF($G684=0,1,0),0)</f>
        <v>0</v>
      </c>
      <c r="N684" s="8">
        <v>679</v>
      </c>
      <c r="O684">
        <v>0.45</v>
      </c>
      <c r="P684" s="25">
        <v>0</v>
      </c>
      <c r="S684">
        <v>0.16666700000000001</v>
      </c>
      <c r="T684">
        <v>1</v>
      </c>
      <c r="U684">
        <v>1</v>
      </c>
      <c r="V684">
        <v>0</v>
      </c>
      <c r="W684">
        <v>1</v>
      </c>
      <c r="X684">
        <v>0</v>
      </c>
      <c r="Y684">
        <v>0</v>
      </c>
      <c r="Z684">
        <v>0</v>
      </c>
      <c r="AA684">
        <v>0</v>
      </c>
      <c r="AB684">
        <v>1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1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</row>
    <row r="685" spans="1:55" ht="19" x14ac:dyDescent="0.25">
      <c r="A685" s="18" t="str">
        <f>LOOKUP(N685,Names!A:A,Names!B:B)</f>
        <v>Peters, Miss. Katie</v>
      </c>
      <c r="B685" s="5" t="str">
        <f>INDEX(U$4:V$4,MATCH(1,U685:V685,0))</f>
        <v>Female</v>
      </c>
      <c r="C685" s="5" t="str">
        <f>INDEX(W$4:BC$4,MATCH(1,W685:BC685,0))</f>
        <v>3rd</v>
      </c>
      <c r="D685" s="5" t="str">
        <f>INDEX(Z$4:AB$4,MATCH(1,Z685:AB685,0))</f>
        <v>Queenstown</v>
      </c>
      <c r="E685" s="16" t="str">
        <f>INDEX(AD$4:BC$4,MATCH(1,AD685:BC685,0))</f>
        <v>K</v>
      </c>
      <c r="F685" s="11">
        <f>1-G685</f>
        <v>1</v>
      </c>
      <c r="G685" s="14">
        <v>0</v>
      </c>
      <c r="H685">
        <v>1</v>
      </c>
      <c r="I685">
        <v>0</v>
      </c>
      <c r="J685">
        <f>IF($I685,IF($G685,1,0),0)</f>
        <v>0</v>
      </c>
      <c r="K685">
        <f>IF($I685,IF($G685=0,1,0),0)</f>
        <v>0</v>
      </c>
      <c r="L685">
        <f>IF($I685=0,IF($G685,1,0),0)</f>
        <v>0</v>
      </c>
      <c r="M685">
        <f>IF($I685=0,IF($G685=0,1,0),0)</f>
        <v>1</v>
      </c>
      <c r="N685" s="8">
        <v>680</v>
      </c>
      <c r="O685">
        <v>0</v>
      </c>
      <c r="P685" s="25">
        <v>0</v>
      </c>
      <c r="S685">
        <v>0</v>
      </c>
      <c r="T685">
        <v>1.5883000000000001E-2</v>
      </c>
      <c r="U685">
        <v>0</v>
      </c>
      <c r="V685">
        <v>1</v>
      </c>
      <c r="W685">
        <v>0</v>
      </c>
      <c r="X685">
        <v>0</v>
      </c>
      <c r="Y685">
        <v>1</v>
      </c>
      <c r="Z685">
        <v>1</v>
      </c>
      <c r="AA685">
        <v>0</v>
      </c>
      <c r="AB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1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</row>
    <row r="686" spans="1:55" ht="19" x14ac:dyDescent="0.25">
      <c r="A686" s="18" t="str">
        <f>LOOKUP(N686,Names!A:A,Names!B:B)</f>
        <v>Hassab, Mr. Hammad</v>
      </c>
      <c r="B686" s="5" t="str">
        <f>INDEX(U$4:V$4,MATCH(1,U686:V686,0))</f>
        <v>Male</v>
      </c>
      <c r="C686" s="5" t="str">
        <f>INDEX(W$4:BC$4,MATCH(1,W686:BC686,0))</f>
        <v>1st</v>
      </c>
      <c r="D686" s="5" t="str">
        <f>INDEX(Z$4:AB$4,MATCH(1,Z686:AB686,0))</f>
        <v>Cherbourg</v>
      </c>
      <c r="E686" s="16" t="str">
        <f>INDEX(AD$4:BC$4,MATCH(1,AD686:BC686,0))</f>
        <v>H</v>
      </c>
      <c r="F686" s="11">
        <f>1-G686</f>
        <v>0</v>
      </c>
      <c r="G686" s="14">
        <v>1</v>
      </c>
      <c r="H686">
        <v>1</v>
      </c>
      <c r="I686">
        <v>1</v>
      </c>
      <c r="J686">
        <f>IF($I686,IF($G686,1,0),0)</f>
        <v>1</v>
      </c>
      <c r="K686">
        <f>IF($I686,IF($G686=0,1,0),0)</f>
        <v>0</v>
      </c>
      <c r="L686">
        <f>IF($I686=0,IF($G686,1,0),0)</f>
        <v>0</v>
      </c>
      <c r="M686">
        <f>IF($I686=0,IF($G686=0,1,0),0)</f>
        <v>0</v>
      </c>
      <c r="N686" s="8">
        <v>681</v>
      </c>
      <c r="O686">
        <v>0.33750000000000002</v>
      </c>
      <c r="P686" s="25">
        <v>0</v>
      </c>
      <c r="S686">
        <v>0</v>
      </c>
      <c r="T686">
        <v>0.14976500000000001</v>
      </c>
      <c r="U686">
        <v>1</v>
      </c>
      <c r="V686">
        <v>0</v>
      </c>
      <c r="W686">
        <v>1</v>
      </c>
      <c r="X686">
        <v>0</v>
      </c>
      <c r="Y686">
        <v>0</v>
      </c>
      <c r="Z686">
        <v>0</v>
      </c>
      <c r="AA686">
        <v>0</v>
      </c>
      <c r="AB686">
        <v>1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</row>
    <row r="687" spans="1:55" ht="19" x14ac:dyDescent="0.25">
      <c r="A687" s="18" t="str">
        <f>LOOKUP(N687,Names!A:A,Names!B:B)</f>
        <v>Olsvigen, Mr. Thor Anderson</v>
      </c>
      <c r="B687" s="5" t="str">
        <f>INDEX(U$4:V$4,MATCH(1,U687:V687,0))</f>
        <v>Male</v>
      </c>
      <c r="C687" s="5" t="str">
        <f>INDEX(W$4:BC$4,MATCH(1,W687:BC687,0))</f>
        <v>3rd</v>
      </c>
      <c r="D687" s="5" t="str">
        <f>INDEX(Z$4:AB$4,MATCH(1,Z687:AB687,0))</f>
        <v>Southhampton</v>
      </c>
      <c r="E687" s="16" t="str">
        <f>INDEX(AD$4:BC$4,MATCH(1,AD687:BC687,0))</f>
        <v>T</v>
      </c>
      <c r="F687" s="11">
        <f>1-G687</f>
        <v>1</v>
      </c>
      <c r="G687" s="14">
        <v>0</v>
      </c>
      <c r="H687">
        <v>0</v>
      </c>
      <c r="I687">
        <v>1</v>
      </c>
      <c r="J687">
        <f>IF($I687,IF($G687,1,0),0)</f>
        <v>0</v>
      </c>
      <c r="K687">
        <f>IF($I687,IF($G687=0,1,0),0)</f>
        <v>1</v>
      </c>
      <c r="L687">
        <f>IF($I687=0,IF($G687,1,0),0)</f>
        <v>0</v>
      </c>
      <c r="M687">
        <f>IF($I687=0,IF($G687=0,1,0),0)</f>
        <v>0</v>
      </c>
      <c r="N687" s="8">
        <v>682</v>
      </c>
      <c r="O687">
        <v>0.25</v>
      </c>
      <c r="P687" s="25">
        <v>0</v>
      </c>
      <c r="S687">
        <v>0</v>
      </c>
      <c r="T687">
        <v>1.8006000000000001E-2</v>
      </c>
      <c r="U687">
        <v>1</v>
      </c>
      <c r="V687">
        <v>0</v>
      </c>
      <c r="W687">
        <v>0</v>
      </c>
      <c r="X687">
        <v>0</v>
      </c>
      <c r="Y687">
        <v>1</v>
      </c>
      <c r="Z687">
        <v>0</v>
      </c>
      <c r="AA687">
        <v>1</v>
      </c>
      <c r="AB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1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</row>
    <row r="688" spans="1:55" ht="19" x14ac:dyDescent="0.25">
      <c r="A688" s="18" t="str">
        <f>LOOKUP(N688,Names!A:A,Names!B:B)</f>
        <v>Goodwin, Mr. Charles Edward</v>
      </c>
      <c r="B688" s="5" t="str">
        <f>INDEX(U$4:V$4,MATCH(1,U688:V688,0))</f>
        <v>Male</v>
      </c>
      <c r="C688" s="5" t="str">
        <f>INDEX(W$4:BC$4,MATCH(1,W688:BC688,0))</f>
        <v>3rd</v>
      </c>
      <c r="D688" s="5" t="str">
        <f>INDEX(Z$4:AB$4,MATCH(1,Z688:AB688,0))</f>
        <v>Southhampton</v>
      </c>
      <c r="E688" s="16" t="str">
        <f>INDEX(AD$4:BC$4,MATCH(1,AD688:BC688,0))</f>
        <v>C</v>
      </c>
      <c r="F688" s="11">
        <f>1-G688</f>
        <v>1</v>
      </c>
      <c r="G688" s="14">
        <v>0</v>
      </c>
      <c r="H688">
        <v>0</v>
      </c>
      <c r="I688">
        <v>1</v>
      </c>
      <c r="J688">
        <f>IF($I688,IF($G688,1,0),0)</f>
        <v>0</v>
      </c>
      <c r="K688">
        <f>IF($I688,IF($G688=0,1,0),0)</f>
        <v>1</v>
      </c>
      <c r="L688">
        <f>IF($I688=0,IF($G688,1,0),0)</f>
        <v>0</v>
      </c>
      <c r="M688">
        <f>IF($I688=0,IF($G688=0,1,0),0)</f>
        <v>0</v>
      </c>
      <c r="N688" s="8">
        <v>683</v>
      </c>
      <c r="O688">
        <v>0.17499999999999999</v>
      </c>
      <c r="P688" s="25">
        <v>0.625</v>
      </c>
      <c r="S688">
        <v>0.33333299999999999</v>
      </c>
      <c r="T688">
        <v>9.1542999999999999E-2</v>
      </c>
      <c r="U688">
        <v>1</v>
      </c>
      <c r="V688">
        <v>0</v>
      </c>
      <c r="W688">
        <v>0</v>
      </c>
      <c r="X688">
        <v>0</v>
      </c>
      <c r="Y688">
        <v>1</v>
      </c>
      <c r="Z688">
        <v>0</v>
      </c>
      <c r="AA688">
        <v>1</v>
      </c>
      <c r="AB688">
        <v>0</v>
      </c>
      <c r="AD688">
        <v>0</v>
      </c>
      <c r="AE688">
        <v>0</v>
      </c>
      <c r="AF688">
        <v>1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</row>
    <row r="689" spans="1:55" ht="19" x14ac:dyDescent="0.25">
      <c r="A689" s="18" t="str">
        <f>LOOKUP(N689,Names!A:A,Names!B:B)</f>
        <v>Brown, Mr. Thomas William Solomon</v>
      </c>
      <c r="B689" s="5" t="str">
        <f>INDEX(U$4:V$4,MATCH(1,U689:V689,0))</f>
        <v>Male</v>
      </c>
      <c r="C689" s="5" t="str">
        <f>INDEX(W$4:BC$4,MATCH(1,W689:BC689,0))</f>
        <v>2nd</v>
      </c>
      <c r="D689" s="5" t="str">
        <f>INDEX(Z$4:AB$4,MATCH(1,Z689:AB689,0))</f>
        <v>Southhampton</v>
      </c>
      <c r="E689" s="16" t="str">
        <f>INDEX(AD$4:BC$4,MATCH(1,AD689:BC689,0))</f>
        <v>T</v>
      </c>
      <c r="F689" s="11">
        <f>1-G689</f>
        <v>1</v>
      </c>
      <c r="G689" s="14">
        <v>0</v>
      </c>
      <c r="H689">
        <v>0</v>
      </c>
      <c r="I689">
        <v>1</v>
      </c>
      <c r="J689">
        <f>IF($I689,IF($G689,1,0),0)</f>
        <v>0</v>
      </c>
      <c r="K689">
        <f>IF($I689,IF($G689=0,1,0),0)</f>
        <v>1</v>
      </c>
      <c r="L689">
        <f>IF($I689=0,IF($G689,1,0),0)</f>
        <v>0</v>
      </c>
      <c r="M689">
        <f>IF($I689=0,IF($G689=0,1,0),0)</f>
        <v>0</v>
      </c>
      <c r="N689" s="8">
        <v>684</v>
      </c>
      <c r="O689">
        <v>0.75</v>
      </c>
      <c r="P689" s="25">
        <v>0.125</v>
      </c>
      <c r="S689">
        <v>0.16666700000000001</v>
      </c>
      <c r="T689">
        <v>7.6122999999999996E-2</v>
      </c>
      <c r="U689">
        <v>1</v>
      </c>
      <c r="V689">
        <v>0</v>
      </c>
      <c r="W689">
        <v>0</v>
      </c>
      <c r="X689">
        <v>1</v>
      </c>
      <c r="Y689">
        <v>0</v>
      </c>
      <c r="Z689">
        <v>0</v>
      </c>
      <c r="AA689">
        <v>1</v>
      </c>
      <c r="AB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1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</row>
    <row r="690" spans="1:55" ht="19" x14ac:dyDescent="0.25">
      <c r="A690" s="18" t="str">
        <f>LOOKUP(N690,Names!A:A,Names!B:B)</f>
        <v>Laroche, Mr. Joseph Philippe Lemercier</v>
      </c>
      <c r="B690" s="5" t="str">
        <f>INDEX(U$4:V$4,MATCH(1,U690:V690,0))</f>
        <v>Male</v>
      </c>
      <c r="C690" s="5" t="str">
        <f>INDEX(W$4:BC$4,MATCH(1,W690:BC690,0))</f>
        <v>2nd</v>
      </c>
      <c r="D690" s="5" t="str">
        <f>INDEX(Z$4:AB$4,MATCH(1,Z690:AB690,0))</f>
        <v>Cherbourg</v>
      </c>
      <c r="E690" s="16" t="str">
        <f>INDEX(AD$4:BC$4,MATCH(1,AD690:BC690,0))</f>
        <v>J</v>
      </c>
      <c r="F690" s="11">
        <f>1-G690</f>
        <v>1</v>
      </c>
      <c r="G690" s="14">
        <v>0</v>
      </c>
      <c r="H690">
        <v>0</v>
      </c>
      <c r="I690">
        <v>1</v>
      </c>
      <c r="J690">
        <f>IF($I690,IF($G690,1,0),0)</f>
        <v>0</v>
      </c>
      <c r="K690">
        <f>IF($I690,IF($G690=0,1,0),0)</f>
        <v>1</v>
      </c>
      <c r="L690">
        <f>IF($I690=0,IF($G690,1,0),0)</f>
        <v>0</v>
      </c>
      <c r="M690">
        <f>IF($I690=0,IF($G690=0,1,0),0)</f>
        <v>0</v>
      </c>
      <c r="N690" s="8">
        <v>685</v>
      </c>
      <c r="O690">
        <v>0.3125</v>
      </c>
      <c r="P690" s="25">
        <v>0.125</v>
      </c>
      <c r="S690">
        <v>0.33333299999999999</v>
      </c>
      <c r="T690">
        <v>8.1157000000000007E-2</v>
      </c>
      <c r="U690">
        <v>1</v>
      </c>
      <c r="V690">
        <v>0</v>
      </c>
      <c r="W690">
        <v>0</v>
      </c>
      <c r="X690">
        <v>1</v>
      </c>
      <c r="Y690">
        <v>0</v>
      </c>
      <c r="Z690">
        <v>0</v>
      </c>
      <c r="AA690">
        <v>0</v>
      </c>
      <c r="AB690">
        <v>1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1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</row>
    <row r="691" spans="1:55" ht="19" x14ac:dyDescent="0.25">
      <c r="A691" s="18" t="str">
        <f>LOOKUP(N691,Names!A:A,Names!B:B)</f>
        <v>Panula, Mr. Jaako Arnold</v>
      </c>
      <c r="B691" s="5" t="str">
        <f>INDEX(U$4:V$4,MATCH(1,U691:V691,0))</f>
        <v>Male</v>
      </c>
      <c r="C691" s="5" t="str">
        <f>INDEX(W$4:BC$4,MATCH(1,W691:BC691,0))</f>
        <v>3rd</v>
      </c>
      <c r="D691" s="5" t="str">
        <f>INDEX(Z$4:AB$4,MATCH(1,Z691:AB691,0))</f>
        <v>Southhampton</v>
      </c>
      <c r="E691" s="16" t="str">
        <f>INDEX(AD$4:BC$4,MATCH(1,AD691:BC691,0))</f>
        <v>J</v>
      </c>
      <c r="F691" s="11">
        <f>1-G691</f>
        <v>1</v>
      </c>
      <c r="G691" s="14">
        <v>0</v>
      </c>
      <c r="H691">
        <v>0</v>
      </c>
      <c r="I691">
        <v>1</v>
      </c>
      <c r="J691">
        <f>IF($I691,IF($G691,1,0),0)</f>
        <v>0</v>
      </c>
      <c r="K691">
        <f>IF($I691,IF($G691=0,1,0),0)</f>
        <v>1</v>
      </c>
      <c r="L691">
        <f>IF($I691=0,IF($G691,1,0),0)</f>
        <v>0</v>
      </c>
      <c r="M691">
        <f>IF($I691=0,IF($G691=0,1,0),0)</f>
        <v>0</v>
      </c>
      <c r="N691" s="8">
        <v>686</v>
      </c>
      <c r="O691">
        <v>0.17499999999999999</v>
      </c>
      <c r="P691" s="25">
        <v>0.5</v>
      </c>
      <c r="S691">
        <v>0.16666700000000001</v>
      </c>
      <c r="T691">
        <v>7.7465000000000006E-2</v>
      </c>
      <c r="U691">
        <v>1</v>
      </c>
      <c r="V691">
        <v>0</v>
      </c>
      <c r="W691">
        <v>0</v>
      </c>
      <c r="X691">
        <v>0</v>
      </c>
      <c r="Y691">
        <v>1</v>
      </c>
      <c r="Z691">
        <v>0</v>
      </c>
      <c r="AA691">
        <v>1</v>
      </c>
      <c r="AB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1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</row>
    <row r="692" spans="1:55" ht="19" x14ac:dyDescent="0.25">
      <c r="A692" s="18" t="str">
        <f>LOOKUP(N692,Names!A:A,Names!B:B)</f>
        <v>Dakic, Mr. Branko</v>
      </c>
      <c r="B692" s="5" t="str">
        <f>INDEX(U$4:V$4,MATCH(1,U692:V692,0))</f>
        <v>Male</v>
      </c>
      <c r="C692" s="5" t="str">
        <f>INDEX(W$4:BC$4,MATCH(1,W692:BC692,0))</f>
        <v>3rd</v>
      </c>
      <c r="D692" s="5" t="str">
        <f>INDEX(Z$4:AB$4,MATCH(1,Z692:AB692,0))</f>
        <v>Southhampton</v>
      </c>
      <c r="E692" s="16" t="str">
        <f>INDEX(AD$4:BC$4,MATCH(1,AD692:BC692,0))</f>
        <v>B</v>
      </c>
      <c r="F692" s="11">
        <f>1-G692</f>
        <v>1</v>
      </c>
      <c r="G692" s="14">
        <v>0</v>
      </c>
      <c r="H692">
        <v>0</v>
      </c>
      <c r="I692">
        <v>1</v>
      </c>
      <c r="J692">
        <f>IF($I692,IF($G692,1,0),0)</f>
        <v>0</v>
      </c>
      <c r="K692">
        <f>IF($I692,IF($G692=0,1,0),0)</f>
        <v>1</v>
      </c>
      <c r="L692">
        <f>IF($I692=0,IF($G692,1,0),0)</f>
        <v>0</v>
      </c>
      <c r="M692">
        <f>IF($I692=0,IF($G692=0,1,0),0)</f>
        <v>0</v>
      </c>
      <c r="N692" s="8">
        <v>687</v>
      </c>
      <c r="O692">
        <v>0.23749999999999999</v>
      </c>
      <c r="P692" s="25">
        <v>0</v>
      </c>
      <c r="S692">
        <v>0</v>
      </c>
      <c r="T692">
        <v>1.9852000000000002E-2</v>
      </c>
      <c r="U692">
        <v>1</v>
      </c>
      <c r="V692">
        <v>0</v>
      </c>
      <c r="W692">
        <v>0</v>
      </c>
      <c r="X692">
        <v>0</v>
      </c>
      <c r="Y692">
        <v>1</v>
      </c>
      <c r="Z692">
        <v>0</v>
      </c>
      <c r="AA692">
        <v>1</v>
      </c>
      <c r="AB692">
        <v>0</v>
      </c>
      <c r="AD692">
        <v>0</v>
      </c>
      <c r="AE692">
        <v>1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</row>
    <row r="693" spans="1:55" ht="19" x14ac:dyDescent="0.25">
      <c r="A693" s="18" t="str">
        <f>LOOKUP(N693,Names!A:A,Names!B:B)</f>
        <v>Fischer, Mr. Eberhard Thelander</v>
      </c>
      <c r="B693" s="5" t="str">
        <f>INDEX(U$4:V$4,MATCH(1,U693:V693,0))</f>
        <v>Male</v>
      </c>
      <c r="C693" s="5" t="str">
        <f>INDEX(W$4:BC$4,MATCH(1,W693:BC693,0))</f>
        <v>3rd</v>
      </c>
      <c r="D693" s="5" t="str">
        <f>INDEX(Z$4:AB$4,MATCH(1,Z693:AB693,0))</f>
        <v>Southhampton</v>
      </c>
      <c r="E693" s="16" t="str">
        <f>INDEX(AD$4:BC$4,MATCH(1,AD693:BC693,0))</f>
        <v>E</v>
      </c>
      <c r="F693" s="11">
        <f>1-G693</f>
        <v>1</v>
      </c>
      <c r="G693" s="14">
        <v>0</v>
      </c>
      <c r="H693">
        <v>0</v>
      </c>
      <c r="I693">
        <v>1</v>
      </c>
      <c r="J693">
        <f>IF($I693,IF($G693,1,0),0)</f>
        <v>0</v>
      </c>
      <c r="K693">
        <f>IF($I693,IF($G693=0,1,0),0)</f>
        <v>1</v>
      </c>
      <c r="L693">
        <f>IF($I693=0,IF($G693,1,0),0)</f>
        <v>0</v>
      </c>
      <c r="M693">
        <f>IF($I693=0,IF($G693=0,1,0),0)</f>
        <v>0</v>
      </c>
      <c r="N693" s="8">
        <v>688</v>
      </c>
      <c r="O693">
        <v>0.22500000000000001</v>
      </c>
      <c r="P693" s="25">
        <v>0</v>
      </c>
      <c r="S693">
        <v>0</v>
      </c>
      <c r="T693">
        <v>1.5216E-2</v>
      </c>
      <c r="U693">
        <v>1</v>
      </c>
      <c r="V693">
        <v>0</v>
      </c>
      <c r="W693">
        <v>0</v>
      </c>
      <c r="X693">
        <v>0</v>
      </c>
      <c r="Y693">
        <v>1</v>
      </c>
      <c r="Z693">
        <v>0</v>
      </c>
      <c r="AA693">
        <v>1</v>
      </c>
      <c r="AB693">
        <v>0</v>
      </c>
      <c r="AD693">
        <v>0</v>
      </c>
      <c r="AE693">
        <v>0</v>
      </c>
      <c r="AF693">
        <v>0</v>
      </c>
      <c r="AG693">
        <v>0</v>
      </c>
      <c r="AH693">
        <v>1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</row>
    <row r="694" spans="1:55" ht="19" x14ac:dyDescent="0.25">
      <c r="A694" s="18" t="str">
        <f>LOOKUP(N694,Names!A:A,Names!B:B)</f>
        <v>Madill, Miss. Georgette Alexandra</v>
      </c>
      <c r="B694" s="5" t="str">
        <f>INDEX(U$4:V$4,MATCH(1,U694:V694,0))</f>
        <v>Female</v>
      </c>
      <c r="C694" s="5" t="str">
        <f>INDEX(W$4:BC$4,MATCH(1,W694:BC694,0))</f>
        <v>1st</v>
      </c>
      <c r="D694" s="5" t="str">
        <f>INDEX(Z$4:AB$4,MATCH(1,Z694:AB694,0))</f>
        <v>Southhampton</v>
      </c>
      <c r="E694" s="16" t="str">
        <f>INDEX(AD$4:BC$4,MATCH(1,AD694:BC694,0))</f>
        <v>G</v>
      </c>
      <c r="F694" s="11">
        <f>1-G694</f>
        <v>0</v>
      </c>
      <c r="G694" s="14">
        <v>1</v>
      </c>
      <c r="H694">
        <v>1</v>
      </c>
      <c r="I694">
        <v>1</v>
      </c>
      <c r="J694">
        <f>IF($I694,IF($G694,1,0),0)</f>
        <v>1</v>
      </c>
      <c r="K694">
        <f>IF($I694,IF($G694=0,1,0),0)</f>
        <v>0</v>
      </c>
      <c r="L694">
        <f>IF($I694=0,IF($G694,1,0),0)</f>
        <v>0</v>
      </c>
      <c r="M694">
        <f>IF($I694=0,IF($G694=0,1,0),0)</f>
        <v>0</v>
      </c>
      <c r="N694" s="8">
        <v>689</v>
      </c>
      <c r="O694">
        <v>0.1875</v>
      </c>
      <c r="P694" s="25">
        <v>0</v>
      </c>
      <c r="S694">
        <v>0.16666700000000001</v>
      </c>
      <c r="T694">
        <v>0.41250300000000001</v>
      </c>
      <c r="U694">
        <v>0</v>
      </c>
      <c r="V694">
        <v>1</v>
      </c>
      <c r="W694">
        <v>1</v>
      </c>
      <c r="X694">
        <v>0</v>
      </c>
      <c r="Y694">
        <v>0</v>
      </c>
      <c r="Z694">
        <v>0</v>
      </c>
      <c r="AA694">
        <v>1</v>
      </c>
      <c r="AB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1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</row>
    <row r="695" spans="1:55" ht="19" x14ac:dyDescent="0.25">
      <c r="A695" s="18" t="str">
        <f>LOOKUP(N695,Names!A:A,Names!B:B)</f>
        <v>Dick, Mr. Albert Adrian</v>
      </c>
      <c r="B695" s="5" t="str">
        <f>INDEX(U$4:V$4,MATCH(1,U695:V695,0))</f>
        <v>Male</v>
      </c>
      <c r="C695" s="5" t="str">
        <f>INDEX(W$4:BC$4,MATCH(1,W695:BC695,0))</f>
        <v>1st</v>
      </c>
      <c r="D695" s="5" t="str">
        <f>INDEX(Z$4:AB$4,MATCH(1,Z695:AB695,0))</f>
        <v>Southhampton</v>
      </c>
      <c r="E695" s="16" t="str">
        <f>INDEX(AD$4:BC$4,MATCH(1,AD695:BC695,0))</f>
        <v>A</v>
      </c>
      <c r="F695" s="11">
        <f>1-G695</f>
        <v>0</v>
      </c>
      <c r="G695" s="14">
        <v>1</v>
      </c>
      <c r="H695">
        <v>0</v>
      </c>
      <c r="I695">
        <v>0</v>
      </c>
      <c r="J695">
        <f>IF($I695,IF($G695,1,0),0)</f>
        <v>0</v>
      </c>
      <c r="K695">
        <f>IF($I695,IF($G695=0,1,0),0)</f>
        <v>0</v>
      </c>
      <c r="L695">
        <f>IF($I695=0,IF($G695,1,0),0)</f>
        <v>1</v>
      </c>
      <c r="M695">
        <f>IF($I695=0,IF($G695=0,1,0),0)</f>
        <v>0</v>
      </c>
      <c r="N695" s="8">
        <v>690</v>
      </c>
      <c r="O695">
        <v>0.38750000000000001</v>
      </c>
      <c r="P695" s="25">
        <v>0.125</v>
      </c>
      <c r="S695">
        <v>0</v>
      </c>
      <c r="T695">
        <v>0.11125699999999999</v>
      </c>
      <c r="U695">
        <v>1</v>
      </c>
      <c r="V695">
        <v>0</v>
      </c>
      <c r="W695">
        <v>1</v>
      </c>
      <c r="X695">
        <v>0</v>
      </c>
      <c r="Y695">
        <v>0</v>
      </c>
      <c r="Z695">
        <v>0</v>
      </c>
      <c r="AA695">
        <v>1</v>
      </c>
      <c r="AB695">
        <v>0</v>
      </c>
      <c r="AD695">
        <v>1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</row>
    <row r="696" spans="1:55" ht="19" x14ac:dyDescent="0.25">
      <c r="A696" s="18" t="str">
        <f>LOOKUP(N696,Names!A:A,Names!B:B)</f>
        <v>Karun, Miss. Manca</v>
      </c>
      <c r="B696" s="5" t="str">
        <f>INDEX(U$4:V$4,MATCH(1,U696:V696,0))</f>
        <v>Female</v>
      </c>
      <c r="C696" s="5" t="str">
        <f>INDEX(W$4:BC$4,MATCH(1,W696:BC696,0))</f>
        <v>3rd</v>
      </c>
      <c r="D696" s="5" t="str">
        <f>INDEX(Z$4:AB$4,MATCH(1,Z696:AB696,0))</f>
        <v>Cherbourg</v>
      </c>
      <c r="E696" s="16" t="str">
        <f>INDEX(AD$4:BC$4,MATCH(1,AD696:BC696,0))</f>
        <v>M</v>
      </c>
      <c r="F696" s="11">
        <f>1-G696</f>
        <v>0</v>
      </c>
      <c r="G696" s="14">
        <v>1</v>
      </c>
      <c r="H696">
        <v>1</v>
      </c>
      <c r="I696">
        <v>1</v>
      </c>
      <c r="J696">
        <f>IF($I696,IF($G696,1,0),0)</f>
        <v>1</v>
      </c>
      <c r="K696">
        <f>IF($I696,IF($G696=0,1,0),0)</f>
        <v>0</v>
      </c>
      <c r="L696">
        <f>IF($I696=0,IF($G696,1,0),0)</f>
        <v>0</v>
      </c>
      <c r="M696">
        <f>IF($I696=0,IF($G696=0,1,0),0)</f>
        <v>0</v>
      </c>
      <c r="N696" s="8">
        <v>691</v>
      </c>
      <c r="O696">
        <v>0.05</v>
      </c>
      <c r="P696" s="25">
        <v>0</v>
      </c>
      <c r="S696">
        <v>0.16666700000000001</v>
      </c>
      <c r="T696">
        <v>2.6187999999999999E-2</v>
      </c>
      <c r="U696">
        <v>0</v>
      </c>
      <c r="V696">
        <v>1</v>
      </c>
      <c r="W696">
        <v>0</v>
      </c>
      <c r="X696">
        <v>0</v>
      </c>
      <c r="Y696">
        <v>1</v>
      </c>
      <c r="Z696">
        <v>0</v>
      </c>
      <c r="AA696">
        <v>0</v>
      </c>
      <c r="AB696">
        <v>1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1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</row>
    <row r="697" spans="1:55" ht="19" x14ac:dyDescent="0.25">
      <c r="A697" s="18" t="str">
        <f>LOOKUP(N697,Names!A:A,Names!B:B)</f>
        <v>Lam, Mr. Ali</v>
      </c>
      <c r="B697" s="5" t="str">
        <f>INDEX(U$4:V$4,MATCH(1,U697:V697,0))</f>
        <v>Male</v>
      </c>
      <c r="C697" s="5" t="str">
        <f>INDEX(W$4:BC$4,MATCH(1,W697:BC697,0))</f>
        <v>3rd</v>
      </c>
      <c r="D697" s="5" t="str">
        <f>INDEX(Z$4:AB$4,MATCH(1,Z697:AB697,0))</f>
        <v>Southhampton</v>
      </c>
      <c r="E697" s="16" t="str">
        <f>INDEX(AD$4:BC$4,MATCH(1,AD697:BC697,0))</f>
        <v>A</v>
      </c>
      <c r="F697" s="11">
        <f>1-G697</f>
        <v>0</v>
      </c>
      <c r="G697" s="14">
        <v>1</v>
      </c>
      <c r="H697">
        <v>0</v>
      </c>
      <c r="I697">
        <v>0</v>
      </c>
      <c r="J697">
        <f>IF($I697,IF($G697,1,0),0)</f>
        <v>0</v>
      </c>
      <c r="K697">
        <f>IF($I697,IF($G697=0,1,0),0)</f>
        <v>0</v>
      </c>
      <c r="L697">
        <f>IF($I697=0,IF($G697,1,0),0)</f>
        <v>1</v>
      </c>
      <c r="M697">
        <f>IF($I697=0,IF($G697=0,1,0),0)</f>
        <v>0</v>
      </c>
      <c r="N697" s="8">
        <v>692</v>
      </c>
      <c r="O697">
        <v>0</v>
      </c>
      <c r="P697" s="25">
        <v>0</v>
      </c>
      <c r="S697">
        <v>0</v>
      </c>
      <c r="T697">
        <v>0.110272</v>
      </c>
      <c r="U697">
        <v>1</v>
      </c>
      <c r="V697">
        <v>0</v>
      </c>
      <c r="W697">
        <v>0</v>
      </c>
      <c r="X697">
        <v>0</v>
      </c>
      <c r="Y697">
        <v>1</v>
      </c>
      <c r="Z697">
        <v>0</v>
      </c>
      <c r="AA697">
        <v>1</v>
      </c>
      <c r="AB697">
        <v>0</v>
      </c>
      <c r="AD697">
        <v>1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</row>
    <row r="698" spans="1:55" ht="19" x14ac:dyDescent="0.25">
      <c r="A698" s="18" t="str">
        <f>LOOKUP(N698,Names!A:A,Names!B:B)</f>
        <v>Saad, Mr. Khalil</v>
      </c>
      <c r="B698" s="5" t="str">
        <f>INDEX(U$4:V$4,MATCH(1,U698:V698,0))</f>
        <v>Male</v>
      </c>
      <c r="C698" s="5" t="str">
        <f>INDEX(W$4:BC$4,MATCH(1,W698:BC698,0))</f>
        <v>3rd</v>
      </c>
      <c r="D698" s="5" t="str">
        <f>INDEX(Z$4:AB$4,MATCH(1,Z698:AB698,0))</f>
        <v>Cherbourg</v>
      </c>
      <c r="E698" s="16" t="str">
        <f>INDEX(AD$4:BC$4,MATCH(1,AD698:BC698,0))</f>
        <v>K</v>
      </c>
      <c r="F698" s="11">
        <f>1-G698</f>
        <v>1</v>
      </c>
      <c r="G698" s="14">
        <v>0</v>
      </c>
      <c r="H698">
        <v>0</v>
      </c>
      <c r="I698">
        <v>1</v>
      </c>
      <c r="J698">
        <f>IF($I698,IF($G698,1,0),0)</f>
        <v>0</v>
      </c>
      <c r="K698">
        <f>IF($I698,IF($G698=0,1,0),0)</f>
        <v>1</v>
      </c>
      <c r="L698">
        <f>IF($I698=0,IF($G698,1,0),0)</f>
        <v>0</v>
      </c>
      <c r="M698">
        <f>IF($I698=0,IF($G698=0,1,0),0)</f>
        <v>0</v>
      </c>
      <c r="N698" s="8">
        <v>693</v>
      </c>
      <c r="O698">
        <v>0.3125</v>
      </c>
      <c r="P698" s="25">
        <v>0</v>
      </c>
      <c r="S698">
        <v>0</v>
      </c>
      <c r="T698">
        <v>1.4102E-2</v>
      </c>
      <c r="U698">
        <v>1</v>
      </c>
      <c r="V698">
        <v>0</v>
      </c>
      <c r="W698">
        <v>0</v>
      </c>
      <c r="X698">
        <v>0</v>
      </c>
      <c r="Y698">
        <v>1</v>
      </c>
      <c r="Z698">
        <v>0</v>
      </c>
      <c r="AA698">
        <v>0</v>
      </c>
      <c r="AB698">
        <v>1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1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</row>
    <row r="699" spans="1:55" ht="19" x14ac:dyDescent="0.25">
      <c r="A699" s="18" t="str">
        <f>LOOKUP(N699,Names!A:A,Names!B:B)</f>
        <v>Weir, Col. John</v>
      </c>
      <c r="B699" s="5" t="str">
        <f>INDEX(U$4:V$4,MATCH(1,U699:V699,0))</f>
        <v>Male</v>
      </c>
      <c r="C699" s="5" t="str">
        <f>INDEX(W$4:BC$4,MATCH(1,W699:BC699,0))</f>
        <v>1st</v>
      </c>
      <c r="D699" s="5" t="str">
        <f>INDEX(Z$4:AB$4,MATCH(1,Z699:AB699,0))</f>
        <v>Southhampton</v>
      </c>
      <c r="E699" s="16" t="str">
        <f>INDEX(AD$4:BC$4,MATCH(1,AD699:BC699,0))</f>
        <v>J</v>
      </c>
      <c r="F699" s="11">
        <f>1-G699</f>
        <v>1</v>
      </c>
      <c r="G699" s="14">
        <v>0</v>
      </c>
      <c r="H699">
        <v>0</v>
      </c>
      <c r="I699">
        <v>1</v>
      </c>
      <c r="J699">
        <f>IF($I699,IF($G699,1,0),0)</f>
        <v>0</v>
      </c>
      <c r="K699">
        <f>IF($I699,IF($G699=0,1,0),0)</f>
        <v>1</v>
      </c>
      <c r="L699">
        <f>IF($I699=0,IF($G699,1,0),0)</f>
        <v>0</v>
      </c>
      <c r="M699">
        <f>IF($I699=0,IF($G699=0,1,0),0)</f>
        <v>0</v>
      </c>
      <c r="N699" s="8">
        <v>694</v>
      </c>
      <c r="O699">
        <v>0.75</v>
      </c>
      <c r="P699" s="25">
        <v>0</v>
      </c>
      <c r="S699">
        <v>0</v>
      </c>
      <c r="T699">
        <v>5.1822E-2</v>
      </c>
      <c r="U699">
        <v>1</v>
      </c>
      <c r="V699">
        <v>0</v>
      </c>
      <c r="W699">
        <v>1</v>
      </c>
      <c r="X699">
        <v>0</v>
      </c>
      <c r="Y699">
        <v>0</v>
      </c>
      <c r="Z699">
        <v>0</v>
      </c>
      <c r="AA699">
        <v>1</v>
      </c>
      <c r="AB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1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</row>
    <row r="700" spans="1:55" ht="19" x14ac:dyDescent="0.25">
      <c r="A700" s="18" t="str">
        <f>LOOKUP(N700,Names!A:A,Names!B:B)</f>
        <v>Chapman, Mr. Charles Henry</v>
      </c>
      <c r="B700" s="5" t="str">
        <f>INDEX(U$4:V$4,MATCH(1,U700:V700,0))</f>
        <v>Male</v>
      </c>
      <c r="C700" s="5" t="str">
        <f>INDEX(W$4:BC$4,MATCH(1,W700:BC700,0))</f>
        <v>2nd</v>
      </c>
      <c r="D700" s="5" t="str">
        <f>INDEX(Z$4:AB$4,MATCH(1,Z700:AB700,0))</f>
        <v>Southhampton</v>
      </c>
      <c r="E700" s="16" t="str">
        <f>INDEX(AD$4:BC$4,MATCH(1,AD700:BC700,0))</f>
        <v>C</v>
      </c>
      <c r="F700" s="11">
        <f>1-G700</f>
        <v>1</v>
      </c>
      <c r="G700" s="14">
        <v>0</v>
      </c>
      <c r="H700">
        <v>0</v>
      </c>
      <c r="I700">
        <v>1</v>
      </c>
      <c r="J700">
        <f>IF($I700,IF($G700,1,0),0)</f>
        <v>0</v>
      </c>
      <c r="K700">
        <f>IF($I700,IF($G700=0,1,0),0)</f>
        <v>1</v>
      </c>
      <c r="L700">
        <f>IF($I700=0,IF($G700,1,0),0)</f>
        <v>0</v>
      </c>
      <c r="M700">
        <f>IF($I700=0,IF($G700=0,1,0),0)</f>
        <v>0</v>
      </c>
      <c r="N700" s="8">
        <v>695</v>
      </c>
      <c r="O700">
        <v>0.65</v>
      </c>
      <c r="P700" s="25">
        <v>0</v>
      </c>
      <c r="S700">
        <v>0</v>
      </c>
      <c r="T700">
        <v>2.6349999999999998E-2</v>
      </c>
      <c r="U700">
        <v>1</v>
      </c>
      <c r="V700">
        <v>0</v>
      </c>
      <c r="W700">
        <v>0</v>
      </c>
      <c r="X700">
        <v>1</v>
      </c>
      <c r="Y700">
        <v>0</v>
      </c>
      <c r="Z700">
        <v>0</v>
      </c>
      <c r="AA700">
        <v>1</v>
      </c>
      <c r="AB700">
        <v>0</v>
      </c>
      <c r="AD700">
        <v>0</v>
      </c>
      <c r="AE700">
        <v>0</v>
      </c>
      <c r="AF700">
        <v>1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</row>
    <row r="701" spans="1:55" ht="19" x14ac:dyDescent="0.25">
      <c r="A701" s="18" t="str">
        <f>LOOKUP(N701,Names!A:A,Names!B:B)</f>
        <v>Kelly, Mr. James</v>
      </c>
      <c r="B701" s="5" t="str">
        <f>INDEX(U$4:V$4,MATCH(1,U701:V701,0))</f>
        <v>Male</v>
      </c>
      <c r="C701" s="5" t="str">
        <f>INDEX(W$4:BC$4,MATCH(1,W701:BC701,0))</f>
        <v>3rd</v>
      </c>
      <c r="D701" s="5" t="str">
        <f>INDEX(Z$4:AB$4,MATCH(1,Z701:AB701,0))</f>
        <v>Southhampton</v>
      </c>
      <c r="E701" s="16" t="str">
        <f>INDEX(AD$4:BC$4,MATCH(1,AD701:BC701,0))</f>
        <v>J</v>
      </c>
      <c r="F701" s="11">
        <f>1-G701</f>
        <v>1</v>
      </c>
      <c r="G701" s="14">
        <v>0</v>
      </c>
      <c r="H701">
        <v>0</v>
      </c>
      <c r="I701">
        <v>1</v>
      </c>
      <c r="J701">
        <f>IF($I701,IF($G701,1,0),0)</f>
        <v>0</v>
      </c>
      <c r="K701">
        <f>IF($I701,IF($G701=0,1,0),0)</f>
        <v>1</v>
      </c>
      <c r="L701">
        <f>IF($I701=0,IF($G701,1,0),0)</f>
        <v>0</v>
      </c>
      <c r="M701">
        <f>IF($I701=0,IF($G701=0,1,0),0)</f>
        <v>0</v>
      </c>
      <c r="N701" s="8">
        <v>696</v>
      </c>
      <c r="O701">
        <v>0.55000000000000004</v>
      </c>
      <c r="P701" s="25">
        <v>0</v>
      </c>
      <c r="S701">
        <v>0</v>
      </c>
      <c r="T701">
        <v>1.5713000000000001E-2</v>
      </c>
      <c r="U701">
        <v>1</v>
      </c>
      <c r="V701">
        <v>0</v>
      </c>
      <c r="W701">
        <v>0</v>
      </c>
      <c r="X701">
        <v>0</v>
      </c>
      <c r="Y701">
        <v>1</v>
      </c>
      <c r="Z701">
        <v>0</v>
      </c>
      <c r="AA701">
        <v>1</v>
      </c>
      <c r="AB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1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</row>
    <row r="702" spans="1:55" ht="19" x14ac:dyDescent="0.25">
      <c r="A702" s="18" t="str">
        <f>LOOKUP(N702,Names!A:A,Names!B:B)</f>
        <v>Mullens, Miss. Katherine "Katie"</v>
      </c>
      <c r="B702" s="5" t="str">
        <f>INDEX(U$4:V$4,MATCH(1,U702:V702,0))</f>
        <v>Female</v>
      </c>
      <c r="C702" s="5" t="str">
        <f>INDEX(W$4:BC$4,MATCH(1,W702:BC702,0))</f>
        <v>3rd</v>
      </c>
      <c r="D702" s="5" t="str">
        <f>INDEX(Z$4:AB$4,MATCH(1,Z702:AB702,0))</f>
        <v>Queenstown</v>
      </c>
      <c r="E702" s="16" t="str">
        <f>INDEX(AD$4:BC$4,MATCH(1,AD702:BC702,0))</f>
        <v>K</v>
      </c>
      <c r="F702" s="11">
        <f>1-G702</f>
        <v>0</v>
      </c>
      <c r="G702" s="14">
        <v>1</v>
      </c>
      <c r="H702">
        <v>1</v>
      </c>
      <c r="I702">
        <v>1</v>
      </c>
      <c r="J702">
        <f>IF($I702,IF($G702,1,0),0)</f>
        <v>1</v>
      </c>
      <c r="K702">
        <f>IF($I702,IF($G702=0,1,0),0)</f>
        <v>0</v>
      </c>
      <c r="L702">
        <f>IF($I702=0,IF($G702,1,0),0)</f>
        <v>0</v>
      </c>
      <c r="M702">
        <f>IF($I702=0,IF($G702=0,1,0),0)</f>
        <v>0</v>
      </c>
      <c r="N702" s="8">
        <v>697</v>
      </c>
      <c r="O702">
        <v>0</v>
      </c>
      <c r="P702" s="25">
        <v>0</v>
      </c>
      <c r="S702">
        <v>0</v>
      </c>
      <c r="T702">
        <v>1.5094E-2</v>
      </c>
      <c r="U702">
        <v>0</v>
      </c>
      <c r="V702">
        <v>1</v>
      </c>
      <c r="W702">
        <v>0</v>
      </c>
      <c r="X702">
        <v>0</v>
      </c>
      <c r="Y702">
        <v>1</v>
      </c>
      <c r="Z702">
        <v>1</v>
      </c>
      <c r="AA702">
        <v>0</v>
      </c>
      <c r="AB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1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</row>
    <row r="703" spans="1:55" ht="19" x14ac:dyDescent="0.25">
      <c r="A703" s="18" t="str">
        <f>LOOKUP(N703,Names!A:A,Names!B:B)</f>
        <v>Thayer, Mr. John Borland</v>
      </c>
      <c r="B703" s="5" t="str">
        <f>INDEX(U$4:V$4,MATCH(1,U703:V703,0))</f>
        <v>Male</v>
      </c>
      <c r="C703" s="5" t="str">
        <f>INDEX(W$4:BC$4,MATCH(1,W703:BC703,0))</f>
        <v>1st</v>
      </c>
      <c r="D703" s="5" t="str">
        <f>INDEX(Z$4:AB$4,MATCH(1,Z703:AB703,0))</f>
        <v>Cherbourg</v>
      </c>
      <c r="E703" s="16" t="str">
        <f>INDEX(AD$4:BC$4,MATCH(1,AD703:BC703,0))</f>
        <v>J</v>
      </c>
      <c r="F703" s="11">
        <f>1-G703</f>
        <v>1</v>
      </c>
      <c r="G703" s="14">
        <v>0</v>
      </c>
      <c r="H703">
        <v>0</v>
      </c>
      <c r="I703">
        <v>1</v>
      </c>
      <c r="J703">
        <f>IF($I703,IF($G703,1,0),0)</f>
        <v>0</v>
      </c>
      <c r="K703">
        <f>IF($I703,IF($G703=0,1,0),0)</f>
        <v>1</v>
      </c>
      <c r="L703">
        <f>IF($I703=0,IF($G703,1,0),0)</f>
        <v>0</v>
      </c>
      <c r="M703">
        <f>IF($I703=0,IF($G703=0,1,0),0)</f>
        <v>0</v>
      </c>
      <c r="N703" s="8">
        <v>698</v>
      </c>
      <c r="O703">
        <v>0.61250000000000004</v>
      </c>
      <c r="P703" s="25">
        <v>0.125</v>
      </c>
      <c r="S703">
        <v>0.16666700000000001</v>
      </c>
      <c r="T703">
        <v>0.21643000000000001</v>
      </c>
      <c r="U703">
        <v>1</v>
      </c>
      <c r="V703">
        <v>0</v>
      </c>
      <c r="W703">
        <v>1</v>
      </c>
      <c r="X703">
        <v>0</v>
      </c>
      <c r="Y703">
        <v>0</v>
      </c>
      <c r="Z703">
        <v>0</v>
      </c>
      <c r="AA703">
        <v>0</v>
      </c>
      <c r="AB703">
        <v>1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1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</row>
    <row r="704" spans="1:55" ht="19" x14ac:dyDescent="0.25">
      <c r="A704" s="18" t="str">
        <f>LOOKUP(N704,Names!A:A,Names!B:B)</f>
        <v>Humblen, Mr. Adolf Mathias Nicolai Olsen</v>
      </c>
      <c r="B704" s="5" t="str">
        <f>INDEX(U$4:V$4,MATCH(1,U704:V704,0))</f>
        <v>Male</v>
      </c>
      <c r="C704" s="5" t="str">
        <f>INDEX(W$4:BC$4,MATCH(1,W704:BC704,0))</f>
        <v>3rd</v>
      </c>
      <c r="D704" s="5" t="str">
        <f>INDEX(Z$4:AB$4,MATCH(1,Z704:AB704,0))</f>
        <v>Southhampton</v>
      </c>
      <c r="E704" s="16" t="str">
        <f>INDEX(AD$4:BC$4,MATCH(1,AD704:BC704,0))</f>
        <v>A</v>
      </c>
      <c r="F704" s="11">
        <f>1-G704</f>
        <v>1</v>
      </c>
      <c r="G704" s="14">
        <v>0</v>
      </c>
      <c r="H704">
        <v>0</v>
      </c>
      <c r="I704">
        <v>1</v>
      </c>
      <c r="J704">
        <f>IF($I704,IF($G704,1,0),0)</f>
        <v>0</v>
      </c>
      <c r="K704">
        <f>IF($I704,IF($G704=0,1,0),0)</f>
        <v>1</v>
      </c>
      <c r="L704">
        <f>IF($I704=0,IF($G704,1,0),0)</f>
        <v>0</v>
      </c>
      <c r="M704">
        <f>IF($I704=0,IF($G704=0,1,0),0)</f>
        <v>0</v>
      </c>
      <c r="N704" s="8">
        <v>699</v>
      </c>
      <c r="O704">
        <v>0.52500000000000002</v>
      </c>
      <c r="P704" s="25">
        <v>0</v>
      </c>
      <c r="S704">
        <v>0</v>
      </c>
      <c r="T704">
        <v>1.4932000000000001E-2</v>
      </c>
      <c r="U704">
        <v>1</v>
      </c>
      <c r="V704">
        <v>0</v>
      </c>
      <c r="W704">
        <v>0</v>
      </c>
      <c r="X704">
        <v>0</v>
      </c>
      <c r="Y704">
        <v>1</v>
      </c>
      <c r="Z704">
        <v>0</v>
      </c>
      <c r="AA704">
        <v>1</v>
      </c>
      <c r="AB704">
        <v>0</v>
      </c>
      <c r="AD704">
        <v>1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</row>
    <row r="705" spans="1:55" ht="19" x14ac:dyDescent="0.25">
      <c r="A705" s="18" t="str">
        <f>LOOKUP(N705,Names!A:A,Names!B:B)</f>
        <v>Astor, Mrs. John Jacob (Madeleine Talmadge Force)</v>
      </c>
      <c r="B705" s="5" t="str">
        <f>INDEX(U$4:V$4,MATCH(1,U705:V705,0))</f>
        <v>Female</v>
      </c>
      <c r="C705" s="5" t="str">
        <f>INDEX(W$4:BC$4,MATCH(1,W705:BC705,0))</f>
        <v>1st</v>
      </c>
      <c r="D705" s="5" t="str">
        <f>INDEX(Z$4:AB$4,MATCH(1,Z705:AB705,0))</f>
        <v>Cherbourg</v>
      </c>
      <c r="E705" s="16" t="str">
        <f>INDEX(AD$4:BC$4,MATCH(1,AD705:BC705,0))</f>
        <v>J</v>
      </c>
      <c r="F705" s="11">
        <f>1-G705</f>
        <v>0</v>
      </c>
      <c r="G705" s="14">
        <v>1</v>
      </c>
      <c r="H705">
        <v>1</v>
      </c>
      <c r="I705">
        <v>1</v>
      </c>
      <c r="J705">
        <f>IF($I705,IF($G705,1,0),0)</f>
        <v>1</v>
      </c>
      <c r="K705">
        <f>IF($I705,IF($G705=0,1,0),0)</f>
        <v>0</v>
      </c>
      <c r="L705">
        <f>IF($I705=0,IF($G705,1,0),0)</f>
        <v>0</v>
      </c>
      <c r="M705">
        <f>IF($I705=0,IF($G705=0,1,0),0)</f>
        <v>0</v>
      </c>
      <c r="N705" s="8">
        <v>700</v>
      </c>
      <c r="O705">
        <v>0.22500000000000001</v>
      </c>
      <c r="P705" s="25">
        <v>0.125</v>
      </c>
      <c r="S705">
        <v>0</v>
      </c>
      <c r="T705">
        <v>0.44409900000000002</v>
      </c>
      <c r="U705">
        <v>0</v>
      </c>
      <c r="V705">
        <v>1</v>
      </c>
      <c r="W705">
        <v>1</v>
      </c>
      <c r="X705">
        <v>0</v>
      </c>
      <c r="Y705">
        <v>0</v>
      </c>
      <c r="Z705">
        <v>0</v>
      </c>
      <c r="AA705">
        <v>0</v>
      </c>
      <c r="AB705">
        <v>1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1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</row>
    <row r="706" spans="1:55" ht="19" x14ac:dyDescent="0.25">
      <c r="A706" s="18" t="str">
        <f>LOOKUP(N706,Names!A:A,Names!B:B)</f>
        <v>Silverthorne, Mr. Spencer Victor</v>
      </c>
      <c r="B706" s="5" t="str">
        <f>INDEX(U$4:V$4,MATCH(1,U706:V706,0))</f>
        <v>Male</v>
      </c>
      <c r="C706" s="5" t="str">
        <f>INDEX(W$4:BC$4,MATCH(1,W706:BC706,0))</f>
        <v>1st</v>
      </c>
      <c r="D706" s="5" t="str">
        <f>INDEX(Z$4:AB$4,MATCH(1,Z706:AB706,0))</f>
        <v>Southhampton</v>
      </c>
      <c r="E706" s="16" t="str">
        <f>INDEX(AD$4:BC$4,MATCH(1,AD706:BC706,0))</f>
        <v>S</v>
      </c>
      <c r="F706" s="11">
        <f>1-G706</f>
        <v>0</v>
      </c>
      <c r="G706" s="14">
        <v>1</v>
      </c>
      <c r="H706">
        <v>0</v>
      </c>
      <c r="I706">
        <v>0</v>
      </c>
      <c r="J706">
        <f>IF($I706,IF($G706,1,0),0)</f>
        <v>0</v>
      </c>
      <c r="K706">
        <f>IF($I706,IF($G706=0,1,0),0)</f>
        <v>0</v>
      </c>
      <c r="L706">
        <f>IF($I706=0,IF($G706,1,0),0)</f>
        <v>1</v>
      </c>
      <c r="M706">
        <f>IF($I706=0,IF($G706=0,1,0),0)</f>
        <v>0</v>
      </c>
      <c r="N706" s="8">
        <v>701</v>
      </c>
      <c r="O706">
        <v>0.4375</v>
      </c>
      <c r="P706" s="25">
        <v>0</v>
      </c>
      <c r="S706">
        <v>0</v>
      </c>
      <c r="T706">
        <v>5.1310000000000001E-2</v>
      </c>
      <c r="U706">
        <v>1</v>
      </c>
      <c r="V706">
        <v>0</v>
      </c>
      <c r="W706">
        <v>1</v>
      </c>
      <c r="X706">
        <v>0</v>
      </c>
      <c r="Y706">
        <v>0</v>
      </c>
      <c r="Z706">
        <v>0</v>
      </c>
      <c r="AA706">
        <v>1</v>
      </c>
      <c r="AB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1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</row>
    <row r="707" spans="1:55" ht="19" x14ac:dyDescent="0.25">
      <c r="A707" s="18" t="str">
        <f>LOOKUP(N707,Names!A:A,Names!B:B)</f>
        <v>Barbara, Miss. Saiide</v>
      </c>
      <c r="B707" s="5" t="str">
        <f>INDEX(U$4:V$4,MATCH(1,U707:V707,0))</f>
        <v>Female</v>
      </c>
      <c r="C707" s="5" t="str">
        <f>INDEX(W$4:BC$4,MATCH(1,W707:BC707,0))</f>
        <v>3rd</v>
      </c>
      <c r="D707" s="5" t="str">
        <f>INDEX(Z$4:AB$4,MATCH(1,Z707:AB707,0))</f>
        <v>Cherbourg</v>
      </c>
      <c r="E707" s="16" t="str">
        <f>INDEX(AD$4:BC$4,MATCH(1,AD707:BC707,0))</f>
        <v>S</v>
      </c>
      <c r="F707" s="11">
        <f>1-G707</f>
        <v>1</v>
      </c>
      <c r="G707" s="14">
        <v>0</v>
      </c>
      <c r="H707">
        <v>1</v>
      </c>
      <c r="I707">
        <v>0</v>
      </c>
      <c r="J707">
        <f>IF($I707,IF($G707,1,0),0)</f>
        <v>0</v>
      </c>
      <c r="K707">
        <f>IF($I707,IF($G707=0,1,0),0)</f>
        <v>0</v>
      </c>
      <c r="L707">
        <f>IF($I707=0,IF($G707,1,0),0)</f>
        <v>0</v>
      </c>
      <c r="M707">
        <f>IF($I707=0,IF($G707=0,1,0),0)</f>
        <v>1</v>
      </c>
      <c r="N707" s="8">
        <v>702</v>
      </c>
      <c r="O707">
        <v>0.22500000000000001</v>
      </c>
      <c r="P707" s="25">
        <v>0</v>
      </c>
      <c r="S707">
        <v>0.16666700000000001</v>
      </c>
      <c r="T707">
        <v>2.8212999999999998E-2</v>
      </c>
      <c r="U707">
        <v>0</v>
      </c>
      <c r="V707">
        <v>1</v>
      </c>
      <c r="W707">
        <v>0</v>
      </c>
      <c r="X707">
        <v>0</v>
      </c>
      <c r="Y707">
        <v>1</v>
      </c>
      <c r="Z707">
        <v>0</v>
      </c>
      <c r="AA707">
        <v>0</v>
      </c>
      <c r="AB707">
        <v>1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1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</row>
    <row r="708" spans="1:55" ht="19" x14ac:dyDescent="0.25">
      <c r="A708" s="18" t="str">
        <f>LOOKUP(N708,Names!A:A,Names!B:B)</f>
        <v>Gallagher, Mr. Martin</v>
      </c>
      <c r="B708" s="5" t="str">
        <f>INDEX(U$4:V$4,MATCH(1,U708:V708,0))</f>
        <v>Male</v>
      </c>
      <c r="C708" s="5" t="str">
        <f>INDEX(W$4:BC$4,MATCH(1,W708:BC708,0))</f>
        <v>3rd</v>
      </c>
      <c r="D708" s="5" t="str">
        <f>INDEX(Z$4:AB$4,MATCH(1,Z708:AB708,0))</f>
        <v>Queenstown</v>
      </c>
      <c r="E708" s="16" t="str">
        <f>INDEX(AD$4:BC$4,MATCH(1,AD708:BC708,0))</f>
        <v>M</v>
      </c>
      <c r="F708" s="11">
        <f>1-G708</f>
        <v>1</v>
      </c>
      <c r="G708" s="14">
        <v>0</v>
      </c>
      <c r="H708">
        <v>0</v>
      </c>
      <c r="I708">
        <v>1</v>
      </c>
      <c r="J708">
        <f>IF($I708,IF($G708,1,0),0)</f>
        <v>0</v>
      </c>
      <c r="K708">
        <f>IF($I708,IF($G708=0,1,0),0)</f>
        <v>1</v>
      </c>
      <c r="L708">
        <f>IF($I708=0,IF($G708,1,0),0)</f>
        <v>0</v>
      </c>
      <c r="M708">
        <f>IF($I708=0,IF($G708=0,1,0),0)</f>
        <v>0</v>
      </c>
      <c r="N708" s="8">
        <v>703</v>
      </c>
      <c r="O708">
        <v>0.3125</v>
      </c>
      <c r="P708" s="25">
        <v>0</v>
      </c>
      <c r="S708">
        <v>0</v>
      </c>
      <c r="T708">
        <v>1.5110999999999999E-2</v>
      </c>
      <c r="U708">
        <v>1</v>
      </c>
      <c r="V708">
        <v>0</v>
      </c>
      <c r="W708">
        <v>0</v>
      </c>
      <c r="X708">
        <v>0</v>
      </c>
      <c r="Y708">
        <v>1</v>
      </c>
      <c r="Z708">
        <v>1</v>
      </c>
      <c r="AA708">
        <v>0</v>
      </c>
      <c r="AB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1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</row>
    <row r="709" spans="1:55" ht="19" x14ac:dyDescent="0.25">
      <c r="A709" s="18" t="str">
        <f>LOOKUP(N709,Names!A:A,Names!B:B)</f>
        <v>Hansen, Mr. Henrik Juul</v>
      </c>
      <c r="B709" s="5" t="str">
        <f>INDEX(U$4:V$4,MATCH(1,U709:V709,0))</f>
        <v>Male</v>
      </c>
      <c r="C709" s="5" t="str">
        <f>INDEX(W$4:BC$4,MATCH(1,W709:BC709,0))</f>
        <v>3rd</v>
      </c>
      <c r="D709" s="5" t="str">
        <f>INDEX(Z$4:AB$4,MATCH(1,Z709:AB709,0))</f>
        <v>Southhampton</v>
      </c>
      <c r="E709" s="16" t="str">
        <f>INDEX(AD$4:BC$4,MATCH(1,AD709:BC709,0))</f>
        <v>H</v>
      </c>
      <c r="F709" s="11">
        <f>1-G709</f>
        <v>1</v>
      </c>
      <c r="G709" s="14">
        <v>0</v>
      </c>
      <c r="H709">
        <v>0</v>
      </c>
      <c r="I709">
        <v>1</v>
      </c>
      <c r="J709">
        <f>IF($I709,IF($G709,1,0),0)</f>
        <v>0</v>
      </c>
      <c r="K709">
        <f>IF($I709,IF($G709=0,1,0),0)</f>
        <v>1</v>
      </c>
      <c r="L709">
        <f>IF($I709=0,IF($G709,1,0),0)</f>
        <v>0</v>
      </c>
      <c r="M709">
        <f>IF($I709=0,IF($G709=0,1,0),0)</f>
        <v>0</v>
      </c>
      <c r="N709" s="8">
        <v>704</v>
      </c>
      <c r="O709">
        <v>0.32500000000000001</v>
      </c>
      <c r="P709" s="25">
        <v>0.125</v>
      </c>
      <c r="S709">
        <v>0</v>
      </c>
      <c r="T709">
        <v>1.533E-2</v>
      </c>
      <c r="U709">
        <v>1</v>
      </c>
      <c r="V709">
        <v>0</v>
      </c>
      <c r="W709">
        <v>0</v>
      </c>
      <c r="X709">
        <v>0</v>
      </c>
      <c r="Y709">
        <v>1</v>
      </c>
      <c r="Z709">
        <v>0</v>
      </c>
      <c r="AA709">
        <v>1</v>
      </c>
      <c r="AB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1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</row>
    <row r="710" spans="1:55" ht="19" x14ac:dyDescent="0.25">
      <c r="A710" s="18" t="str">
        <f>LOOKUP(N710,Names!A:A,Names!B:B)</f>
        <v>Morley, Mr. Henry Samuel ("Mr Henry Marshall")</v>
      </c>
      <c r="B710" s="5" t="str">
        <f>INDEX(U$4:V$4,MATCH(1,U710:V710,0))</f>
        <v>Male</v>
      </c>
      <c r="C710" s="5" t="str">
        <f>INDEX(W$4:BC$4,MATCH(1,W710:BC710,0))</f>
        <v>2nd</v>
      </c>
      <c r="D710" s="5" t="str">
        <f>INDEX(Z$4:AB$4,MATCH(1,Z710:AB710,0))</f>
        <v>Southhampton</v>
      </c>
      <c r="E710" s="16" t="str">
        <f>INDEX(AD$4:BC$4,MATCH(1,AD710:BC710,0))</f>
        <v>H</v>
      </c>
      <c r="F710" s="11">
        <f>1-G710</f>
        <v>1</v>
      </c>
      <c r="G710" s="14">
        <v>0</v>
      </c>
      <c r="H710">
        <v>0</v>
      </c>
      <c r="I710">
        <v>1</v>
      </c>
      <c r="J710">
        <f>IF($I710,IF($G710,1,0),0)</f>
        <v>0</v>
      </c>
      <c r="K710">
        <f>IF($I710,IF($G710=0,1,0),0)</f>
        <v>1</v>
      </c>
      <c r="L710">
        <f>IF($I710=0,IF($G710,1,0),0)</f>
        <v>0</v>
      </c>
      <c r="M710">
        <f>IF($I710=0,IF($G710=0,1,0),0)</f>
        <v>0</v>
      </c>
      <c r="N710" s="8">
        <v>705</v>
      </c>
      <c r="O710">
        <v>0.48749999999999999</v>
      </c>
      <c r="P710" s="25">
        <v>0</v>
      </c>
      <c r="S710">
        <v>0</v>
      </c>
      <c r="T710">
        <v>5.0749000000000002E-2</v>
      </c>
      <c r="U710">
        <v>1</v>
      </c>
      <c r="V710">
        <v>0</v>
      </c>
      <c r="W710">
        <v>0</v>
      </c>
      <c r="X710">
        <v>1</v>
      </c>
      <c r="Y710">
        <v>0</v>
      </c>
      <c r="Z710">
        <v>0</v>
      </c>
      <c r="AA710">
        <v>1</v>
      </c>
      <c r="AB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1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</row>
    <row r="711" spans="1:55" ht="19" x14ac:dyDescent="0.25">
      <c r="A711" s="18" t="str">
        <f>LOOKUP(N711,Names!A:A,Names!B:B)</f>
        <v>Kelly, Mrs. Florence "Fannie"</v>
      </c>
      <c r="B711" s="5" t="str">
        <f>INDEX(U$4:V$4,MATCH(1,U711:V711,0))</f>
        <v>Female</v>
      </c>
      <c r="C711" s="5" t="str">
        <f>INDEX(W$4:BC$4,MATCH(1,W711:BC711,0))</f>
        <v>2nd</v>
      </c>
      <c r="D711" s="5" t="str">
        <f>INDEX(Z$4:AB$4,MATCH(1,Z711:AB711,0))</f>
        <v>Southhampton</v>
      </c>
      <c r="E711" s="16" t="str">
        <f>INDEX(AD$4:BC$4,MATCH(1,AD711:BC711,0))</f>
        <v>F</v>
      </c>
      <c r="F711" s="11">
        <f>1-G711</f>
        <v>0</v>
      </c>
      <c r="G711" s="14">
        <v>1</v>
      </c>
      <c r="H711">
        <v>1</v>
      </c>
      <c r="I711">
        <v>1</v>
      </c>
      <c r="J711">
        <f>IF($I711,IF($G711,1,0),0)</f>
        <v>1</v>
      </c>
      <c r="K711">
        <f>IF($I711,IF($G711=0,1,0),0)</f>
        <v>0</v>
      </c>
      <c r="L711">
        <f>IF($I711=0,IF($G711,1,0),0)</f>
        <v>0</v>
      </c>
      <c r="M711">
        <f>IF($I711=0,IF($G711=0,1,0),0)</f>
        <v>0</v>
      </c>
      <c r="N711" s="8">
        <v>706</v>
      </c>
      <c r="O711">
        <v>0.5625</v>
      </c>
      <c r="P711" s="25">
        <v>0</v>
      </c>
      <c r="S711">
        <v>0</v>
      </c>
      <c r="T711">
        <v>2.6349999999999998E-2</v>
      </c>
      <c r="U711">
        <v>0</v>
      </c>
      <c r="V711">
        <v>1</v>
      </c>
      <c r="W711">
        <v>0</v>
      </c>
      <c r="X711">
        <v>1</v>
      </c>
      <c r="Y711">
        <v>0</v>
      </c>
      <c r="Z711">
        <v>0</v>
      </c>
      <c r="AA711">
        <v>1</v>
      </c>
      <c r="AB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1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</row>
    <row r="712" spans="1:55" ht="19" x14ac:dyDescent="0.25">
      <c r="A712" s="18" t="str">
        <f>LOOKUP(N712,Names!A:A,Names!B:B)</f>
        <v>Calderhead, Mr. Edward Pennington</v>
      </c>
      <c r="B712" s="5" t="str">
        <f>INDEX(U$4:V$4,MATCH(1,U712:V712,0))</f>
        <v>Male</v>
      </c>
      <c r="C712" s="5" t="str">
        <f>INDEX(W$4:BC$4,MATCH(1,W712:BC712,0))</f>
        <v>1st</v>
      </c>
      <c r="D712" s="5" t="str">
        <f>INDEX(Z$4:AB$4,MATCH(1,Z712:AB712,0))</f>
        <v>Southhampton</v>
      </c>
      <c r="E712" s="16" t="str">
        <f>INDEX(AD$4:BC$4,MATCH(1,AD712:BC712,0))</f>
        <v>E</v>
      </c>
      <c r="F712" s="11">
        <f>1-G712</f>
        <v>0</v>
      </c>
      <c r="G712" s="14">
        <v>1</v>
      </c>
      <c r="H712">
        <v>0</v>
      </c>
      <c r="I712">
        <v>0</v>
      </c>
      <c r="J712">
        <f>IF($I712,IF($G712,1,0),0)</f>
        <v>0</v>
      </c>
      <c r="K712">
        <f>IF($I712,IF($G712=0,1,0),0)</f>
        <v>0</v>
      </c>
      <c r="L712">
        <f>IF($I712=0,IF($G712,1,0),0)</f>
        <v>1</v>
      </c>
      <c r="M712">
        <f>IF($I712=0,IF($G712=0,1,0),0)</f>
        <v>0</v>
      </c>
      <c r="N712" s="8">
        <v>707</v>
      </c>
      <c r="O712">
        <v>0.52500000000000002</v>
      </c>
      <c r="P712" s="25">
        <v>0</v>
      </c>
      <c r="S712">
        <v>0</v>
      </c>
      <c r="T712">
        <v>5.1310000000000001E-2</v>
      </c>
      <c r="U712">
        <v>1</v>
      </c>
      <c r="V712">
        <v>0</v>
      </c>
      <c r="W712">
        <v>1</v>
      </c>
      <c r="X712">
        <v>0</v>
      </c>
      <c r="Y712">
        <v>0</v>
      </c>
      <c r="Z712">
        <v>0</v>
      </c>
      <c r="AA712">
        <v>1</v>
      </c>
      <c r="AB712">
        <v>0</v>
      </c>
      <c r="AD712">
        <v>0</v>
      </c>
      <c r="AE712">
        <v>0</v>
      </c>
      <c r="AF712">
        <v>0</v>
      </c>
      <c r="AG712">
        <v>0</v>
      </c>
      <c r="AH712">
        <v>1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</row>
    <row r="713" spans="1:55" ht="19" x14ac:dyDescent="0.25">
      <c r="A713" s="18" t="str">
        <f>LOOKUP(N713,Names!A:A,Names!B:B)</f>
        <v>Cleaver, Miss. Alice</v>
      </c>
      <c r="B713" s="5" t="str">
        <f>INDEX(U$4:V$4,MATCH(1,U713:V713,0))</f>
        <v>Female</v>
      </c>
      <c r="C713" s="5" t="str">
        <f>INDEX(W$4:BC$4,MATCH(1,W713:BC713,0))</f>
        <v>1st</v>
      </c>
      <c r="D713" s="5" t="str">
        <f>INDEX(Z$4:AB$4,MATCH(1,Z713:AB713,0))</f>
        <v>Southhampton</v>
      </c>
      <c r="E713" s="16" t="str">
        <f>INDEX(AD$4:BC$4,MATCH(1,AD713:BC713,0))</f>
        <v>A</v>
      </c>
      <c r="F713" s="11">
        <f>1-G713</f>
        <v>0</v>
      </c>
      <c r="G713" s="14">
        <v>1</v>
      </c>
      <c r="H713">
        <v>1</v>
      </c>
      <c r="I713">
        <v>1</v>
      </c>
      <c r="J713">
        <f>IF($I713,IF($G713,1,0),0)</f>
        <v>1</v>
      </c>
      <c r="K713">
        <f>IF($I713,IF($G713=0,1,0),0)</f>
        <v>0</v>
      </c>
      <c r="L713">
        <f>IF($I713=0,IF($G713,1,0),0)</f>
        <v>0</v>
      </c>
      <c r="M713">
        <f>IF($I713=0,IF($G713=0,1,0),0)</f>
        <v>0</v>
      </c>
      <c r="N713" s="8">
        <v>708</v>
      </c>
      <c r="O713">
        <v>0.27500000000000002</v>
      </c>
      <c r="P713" s="25">
        <v>0</v>
      </c>
      <c r="S713">
        <v>0</v>
      </c>
      <c r="T713">
        <v>0.29580600000000001</v>
      </c>
      <c r="U713">
        <v>0</v>
      </c>
      <c r="V713">
        <v>1</v>
      </c>
      <c r="W713">
        <v>1</v>
      </c>
      <c r="X713">
        <v>0</v>
      </c>
      <c r="Y713">
        <v>0</v>
      </c>
      <c r="Z713">
        <v>0</v>
      </c>
      <c r="AA713">
        <v>1</v>
      </c>
      <c r="AB713">
        <v>0</v>
      </c>
      <c r="AD713">
        <v>1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</row>
    <row r="714" spans="1:55" ht="19" x14ac:dyDescent="0.25">
      <c r="A714" s="18" t="str">
        <f>LOOKUP(N714,Names!A:A,Names!B:B)</f>
        <v>Moubarek, Master. Halim Gonios ("William George")</v>
      </c>
      <c r="B714" s="5" t="str">
        <f>INDEX(U$4:V$4,MATCH(1,U714:V714,0))</f>
        <v>Male</v>
      </c>
      <c r="C714" s="5" t="str">
        <f>INDEX(W$4:BC$4,MATCH(1,W714:BC714,0))</f>
        <v>3rd</v>
      </c>
      <c r="D714" s="5" t="str">
        <f>INDEX(Z$4:AB$4,MATCH(1,Z714:AB714,0))</f>
        <v>Cherbourg</v>
      </c>
      <c r="E714" s="16" t="str">
        <f>INDEX(AD$4:BC$4,MATCH(1,AD714:BC714,0))</f>
        <v>H</v>
      </c>
      <c r="F714" s="11">
        <f>1-G714</f>
        <v>0</v>
      </c>
      <c r="G714" s="14">
        <v>1</v>
      </c>
      <c r="H714">
        <v>0</v>
      </c>
      <c r="I714">
        <v>0</v>
      </c>
      <c r="J714">
        <f>IF($I714,IF($G714,1,0),0)</f>
        <v>0</v>
      </c>
      <c r="K714">
        <f>IF($I714,IF($G714=0,1,0),0)</f>
        <v>0</v>
      </c>
      <c r="L714">
        <f>IF($I714=0,IF($G714,1,0),0)</f>
        <v>1</v>
      </c>
      <c r="M714">
        <f>IF($I714=0,IF($G714=0,1,0),0)</f>
        <v>0</v>
      </c>
      <c r="N714" s="8">
        <v>709</v>
      </c>
      <c r="O714">
        <v>0</v>
      </c>
      <c r="P714" s="25">
        <v>0.125</v>
      </c>
      <c r="S714">
        <v>0.16666700000000001</v>
      </c>
      <c r="T714">
        <v>2.9758E-2</v>
      </c>
      <c r="U714">
        <v>1</v>
      </c>
      <c r="V714">
        <v>0</v>
      </c>
      <c r="W714">
        <v>0</v>
      </c>
      <c r="X714">
        <v>0</v>
      </c>
      <c r="Y714">
        <v>1</v>
      </c>
      <c r="Z714">
        <v>0</v>
      </c>
      <c r="AA714">
        <v>0</v>
      </c>
      <c r="AB714">
        <v>1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1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</row>
    <row r="715" spans="1:55" ht="19" x14ac:dyDescent="0.25">
      <c r="A715" s="18" t="str">
        <f>LOOKUP(N715,Names!A:A,Names!B:B)</f>
        <v>Mayne, Mlle. Berthe Antonine ("Mrs de Villiers")</v>
      </c>
      <c r="B715" s="5" t="str">
        <f>INDEX(U$4:V$4,MATCH(1,U715:V715,0))</f>
        <v>Female</v>
      </c>
      <c r="C715" s="5" t="str">
        <f>INDEX(W$4:BC$4,MATCH(1,W715:BC715,0))</f>
        <v>1st</v>
      </c>
      <c r="D715" s="5" t="str">
        <f>INDEX(Z$4:AB$4,MATCH(1,Z715:AB715,0))</f>
        <v>Cherbourg</v>
      </c>
      <c r="E715" s="16" t="str">
        <f>INDEX(AD$4:BC$4,MATCH(1,AD715:BC715,0))</f>
        <v>B</v>
      </c>
      <c r="F715" s="11">
        <f>1-G715</f>
        <v>0</v>
      </c>
      <c r="G715" s="14">
        <v>1</v>
      </c>
      <c r="H715">
        <v>1</v>
      </c>
      <c r="I715">
        <v>1</v>
      </c>
      <c r="J715">
        <f>IF($I715,IF($G715,1,0),0)</f>
        <v>1</v>
      </c>
      <c r="K715">
        <f>IF($I715,IF($G715=0,1,0),0)</f>
        <v>0</v>
      </c>
      <c r="L715">
        <f>IF($I715=0,IF($G715,1,0),0)</f>
        <v>0</v>
      </c>
      <c r="M715">
        <f>IF($I715=0,IF($G715=0,1,0),0)</f>
        <v>0</v>
      </c>
      <c r="N715" s="8">
        <v>710</v>
      </c>
      <c r="O715">
        <v>0.3</v>
      </c>
      <c r="P715" s="25">
        <v>0</v>
      </c>
      <c r="S715">
        <v>0</v>
      </c>
      <c r="T715">
        <v>9.6626000000000004E-2</v>
      </c>
      <c r="U715">
        <v>0</v>
      </c>
      <c r="V715">
        <v>1</v>
      </c>
      <c r="W715">
        <v>1</v>
      </c>
      <c r="X715">
        <v>0</v>
      </c>
      <c r="Y715">
        <v>0</v>
      </c>
      <c r="Z715">
        <v>0</v>
      </c>
      <c r="AA715">
        <v>0</v>
      </c>
      <c r="AB715">
        <v>1</v>
      </c>
      <c r="AD715">
        <v>0</v>
      </c>
      <c r="AE715">
        <v>1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</row>
    <row r="716" spans="1:55" ht="19" x14ac:dyDescent="0.25">
      <c r="A716" s="18" t="str">
        <f>LOOKUP(N716,Names!A:A,Names!B:B)</f>
        <v>Klaber, Mr. Herman</v>
      </c>
      <c r="B716" s="5" t="str">
        <f>INDEX(U$4:V$4,MATCH(1,U716:V716,0))</f>
        <v>Male</v>
      </c>
      <c r="C716" s="5" t="str">
        <f>INDEX(W$4:BC$4,MATCH(1,W716:BC716,0))</f>
        <v>1st</v>
      </c>
      <c r="D716" s="5" t="str">
        <f>INDEX(Z$4:AB$4,MATCH(1,Z716:AB716,0))</f>
        <v>Southhampton</v>
      </c>
      <c r="E716" s="16" t="str">
        <f>INDEX(AD$4:BC$4,MATCH(1,AD716:BC716,0))</f>
        <v>H</v>
      </c>
      <c r="F716" s="11">
        <f>1-G716</f>
        <v>1</v>
      </c>
      <c r="G716" s="14">
        <v>0</v>
      </c>
      <c r="H716">
        <v>0</v>
      </c>
      <c r="I716">
        <v>1</v>
      </c>
      <c r="J716">
        <f>IF($I716,IF($G716,1,0),0)</f>
        <v>0</v>
      </c>
      <c r="K716">
        <f>IF($I716,IF($G716=0,1,0),0)</f>
        <v>1</v>
      </c>
      <c r="L716">
        <f>IF($I716=0,IF($G716,1,0),0)</f>
        <v>0</v>
      </c>
      <c r="M716">
        <f>IF($I716=0,IF($G716=0,1,0),0)</f>
        <v>0</v>
      </c>
      <c r="N716" s="8">
        <v>711</v>
      </c>
      <c r="O716">
        <v>0</v>
      </c>
      <c r="P716" s="25">
        <v>0</v>
      </c>
      <c r="S716">
        <v>0</v>
      </c>
      <c r="T716">
        <v>5.1822E-2</v>
      </c>
      <c r="U716">
        <v>1</v>
      </c>
      <c r="V716">
        <v>0</v>
      </c>
      <c r="W716">
        <v>1</v>
      </c>
      <c r="X716">
        <v>0</v>
      </c>
      <c r="Y716">
        <v>0</v>
      </c>
      <c r="Z716">
        <v>0</v>
      </c>
      <c r="AA716">
        <v>1</v>
      </c>
      <c r="AB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1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</row>
    <row r="717" spans="1:55" ht="19" x14ac:dyDescent="0.25">
      <c r="A717" s="18" t="str">
        <f>LOOKUP(N717,Names!A:A,Names!B:B)</f>
        <v>Taylor, Mr. Elmer Zebley</v>
      </c>
      <c r="B717" s="5" t="str">
        <f>INDEX(U$4:V$4,MATCH(1,U717:V717,0))</f>
        <v>Male</v>
      </c>
      <c r="C717" s="5" t="str">
        <f>INDEX(W$4:BC$4,MATCH(1,W717:BC717,0))</f>
        <v>1st</v>
      </c>
      <c r="D717" s="5" t="str">
        <f>INDEX(Z$4:AB$4,MATCH(1,Z717:AB717,0))</f>
        <v>Southhampton</v>
      </c>
      <c r="E717" s="16" t="str">
        <f>INDEX(AD$4:BC$4,MATCH(1,AD717:BC717,0))</f>
        <v>E</v>
      </c>
      <c r="F717" s="11">
        <f>1-G717</f>
        <v>0</v>
      </c>
      <c r="G717" s="14">
        <v>1</v>
      </c>
      <c r="H717">
        <v>0</v>
      </c>
      <c r="I717">
        <v>0</v>
      </c>
      <c r="J717">
        <f>IF($I717,IF($G717,1,0),0)</f>
        <v>0</v>
      </c>
      <c r="K717">
        <f>IF($I717,IF($G717=0,1,0),0)</f>
        <v>0</v>
      </c>
      <c r="L717">
        <f>IF($I717=0,IF($G717,1,0),0)</f>
        <v>1</v>
      </c>
      <c r="M717">
        <f>IF($I717=0,IF($G717=0,1,0),0)</f>
        <v>0</v>
      </c>
      <c r="N717" s="8">
        <v>712</v>
      </c>
      <c r="O717">
        <v>0.6</v>
      </c>
      <c r="P717" s="25">
        <v>0.125</v>
      </c>
      <c r="S717">
        <v>0</v>
      </c>
      <c r="T717">
        <v>0.101497</v>
      </c>
      <c r="U717">
        <v>1</v>
      </c>
      <c r="V717">
        <v>0</v>
      </c>
      <c r="W717">
        <v>1</v>
      </c>
      <c r="X717">
        <v>0</v>
      </c>
      <c r="Y717">
        <v>0</v>
      </c>
      <c r="Z717">
        <v>0</v>
      </c>
      <c r="AA717">
        <v>1</v>
      </c>
      <c r="AB717">
        <v>0</v>
      </c>
      <c r="AD717">
        <v>0</v>
      </c>
      <c r="AE717">
        <v>0</v>
      </c>
      <c r="AF717">
        <v>0</v>
      </c>
      <c r="AG717">
        <v>0</v>
      </c>
      <c r="AH717">
        <v>1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</row>
    <row r="718" spans="1:55" ht="19" x14ac:dyDescent="0.25">
      <c r="A718" s="18" t="str">
        <f>LOOKUP(N718,Names!A:A,Names!B:B)</f>
        <v>Larsson, Mr. August Viktor</v>
      </c>
      <c r="B718" s="5" t="str">
        <f>INDEX(U$4:V$4,MATCH(1,U718:V718,0))</f>
        <v>Male</v>
      </c>
      <c r="C718" s="5" t="str">
        <f>INDEX(W$4:BC$4,MATCH(1,W718:BC718,0))</f>
        <v>3rd</v>
      </c>
      <c r="D718" s="5" t="str">
        <f>INDEX(Z$4:AB$4,MATCH(1,Z718:AB718,0))</f>
        <v>Southhampton</v>
      </c>
      <c r="E718" s="16" t="str">
        <f>INDEX(AD$4:BC$4,MATCH(1,AD718:BC718,0))</f>
        <v>A</v>
      </c>
      <c r="F718" s="11">
        <f>1-G718</f>
        <v>1</v>
      </c>
      <c r="G718" s="14">
        <v>0</v>
      </c>
      <c r="H718">
        <v>0</v>
      </c>
      <c r="I718">
        <v>1</v>
      </c>
      <c r="J718">
        <f>IF($I718,IF($G718,1,0),0)</f>
        <v>0</v>
      </c>
      <c r="K718">
        <f>IF($I718,IF($G718=0,1,0),0)</f>
        <v>1</v>
      </c>
      <c r="L718">
        <f>IF($I718=0,IF($G718,1,0),0)</f>
        <v>0</v>
      </c>
      <c r="M718">
        <f>IF($I718=0,IF($G718=0,1,0),0)</f>
        <v>0</v>
      </c>
      <c r="N718" s="8">
        <v>713</v>
      </c>
      <c r="O718">
        <v>0.36249999999999999</v>
      </c>
      <c r="P718" s="25">
        <v>0</v>
      </c>
      <c r="S718">
        <v>0</v>
      </c>
      <c r="T718">
        <v>1.8509999999999999E-2</v>
      </c>
      <c r="U718">
        <v>1</v>
      </c>
      <c r="V718">
        <v>0</v>
      </c>
      <c r="W718">
        <v>0</v>
      </c>
      <c r="X718">
        <v>0</v>
      </c>
      <c r="Y718">
        <v>1</v>
      </c>
      <c r="Z718">
        <v>0</v>
      </c>
      <c r="AA718">
        <v>1</v>
      </c>
      <c r="AB718">
        <v>0</v>
      </c>
      <c r="AD718">
        <v>1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</row>
    <row r="719" spans="1:55" ht="19" x14ac:dyDescent="0.25">
      <c r="A719" s="18" t="str">
        <f>LOOKUP(N719,Names!A:A,Names!B:B)</f>
        <v>Greenberg, Mr. Samuel</v>
      </c>
      <c r="B719" s="5" t="str">
        <f>INDEX(U$4:V$4,MATCH(1,U719:V719,0))</f>
        <v>Male</v>
      </c>
      <c r="C719" s="5" t="str">
        <f>INDEX(W$4:BC$4,MATCH(1,W719:BC719,0))</f>
        <v>2nd</v>
      </c>
      <c r="D719" s="5" t="str">
        <f>INDEX(Z$4:AB$4,MATCH(1,Z719:AB719,0))</f>
        <v>Southhampton</v>
      </c>
      <c r="E719" s="16" t="str">
        <f>INDEX(AD$4:BC$4,MATCH(1,AD719:BC719,0))</f>
        <v>S</v>
      </c>
      <c r="F719" s="11">
        <f>1-G719</f>
        <v>1</v>
      </c>
      <c r="G719" s="14">
        <v>0</v>
      </c>
      <c r="H719">
        <v>0</v>
      </c>
      <c r="I719">
        <v>1</v>
      </c>
      <c r="J719">
        <f>IF($I719,IF($G719,1,0),0)</f>
        <v>0</v>
      </c>
      <c r="K719">
        <f>IF($I719,IF($G719=0,1,0),0)</f>
        <v>1</v>
      </c>
      <c r="L719">
        <f>IF($I719=0,IF($G719,1,0),0)</f>
        <v>0</v>
      </c>
      <c r="M719">
        <f>IF($I719=0,IF($G719=0,1,0),0)</f>
        <v>0</v>
      </c>
      <c r="N719" s="8">
        <v>714</v>
      </c>
      <c r="O719">
        <v>0.65</v>
      </c>
      <c r="P719" s="25">
        <v>0</v>
      </c>
      <c r="S719">
        <v>0</v>
      </c>
      <c r="T719">
        <v>2.5374000000000001E-2</v>
      </c>
      <c r="U719">
        <v>1</v>
      </c>
      <c r="V719">
        <v>0</v>
      </c>
      <c r="W719">
        <v>0</v>
      </c>
      <c r="X719">
        <v>1</v>
      </c>
      <c r="Y719">
        <v>0</v>
      </c>
      <c r="Z719">
        <v>0</v>
      </c>
      <c r="AA719">
        <v>1</v>
      </c>
      <c r="AB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1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</row>
    <row r="720" spans="1:55" ht="19" x14ac:dyDescent="0.25">
      <c r="A720" s="18" t="str">
        <f>LOOKUP(N720,Names!A:A,Names!B:B)</f>
        <v>Soholt, Mr. Peter Andreas Lauritz Andersen</v>
      </c>
      <c r="B720" s="5" t="str">
        <f>INDEX(U$4:V$4,MATCH(1,U720:V720,0))</f>
        <v>Male</v>
      </c>
      <c r="C720" s="5" t="str">
        <f>INDEX(W$4:BC$4,MATCH(1,W720:BC720,0))</f>
        <v>3rd</v>
      </c>
      <c r="D720" s="5" t="str">
        <f>INDEX(Z$4:AB$4,MATCH(1,Z720:AB720,0))</f>
        <v>Southhampton</v>
      </c>
      <c r="E720" s="16" t="str">
        <f>INDEX(AD$4:BC$4,MATCH(1,AD720:BC720,0))</f>
        <v>P</v>
      </c>
      <c r="F720" s="11">
        <f>1-G720</f>
        <v>1</v>
      </c>
      <c r="G720" s="14">
        <v>0</v>
      </c>
      <c r="H720">
        <v>0</v>
      </c>
      <c r="I720">
        <v>1</v>
      </c>
      <c r="J720">
        <f>IF($I720,IF($G720,1,0),0)</f>
        <v>0</v>
      </c>
      <c r="K720">
        <f>IF($I720,IF($G720=0,1,0),0)</f>
        <v>1</v>
      </c>
      <c r="L720">
        <f>IF($I720=0,IF($G720,1,0),0)</f>
        <v>0</v>
      </c>
      <c r="M720">
        <f>IF($I720=0,IF($G720=0,1,0),0)</f>
        <v>0</v>
      </c>
      <c r="N720" s="8">
        <v>715</v>
      </c>
      <c r="O720">
        <v>0.23749999999999999</v>
      </c>
      <c r="P720" s="25">
        <v>0</v>
      </c>
      <c r="S720">
        <v>0</v>
      </c>
      <c r="T720">
        <v>1.4932000000000001E-2</v>
      </c>
      <c r="U720">
        <v>1</v>
      </c>
      <c r="V720">
        <v>0</v>
      </c>
      <c r="W720">
        <v>0</v>
      </c>
      <c r="X720">
        <v>0</v>
      </c>
      <c r="Y720">
        <v>1</v>
      </c>
      <c r="Z720">
        <v>0</v>
      </c>
      <c r="AA720">
        <v>1</v>
      </c>
      <c r="AB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1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</row>
    <row r="721" spans="1:55" ht="19" x14ac:dyDescent="0.25">
      <c r="A721" s="18" t="str">
        <f>LOOKUP(N721,Names!A:A,Names!B:B)</f>
        <v>Endres, Miss. Caroline Louise</v>
      </c>
      <c r="B721" s="5" t="str">
        <f>INDEX(U$4:V$4,MATCH(1,U721:V721,0))</f>
        <v>Female</v>
      </c>
      <c r="C721" s="5" t="str">
        <f>INDEX(W$4:BC$4,MATCH(1,W721:BC721,0))</f>
        <v>1st</v>
      </c>
      <c r="D721" s="5" t="str">
        <f>INDEX(Z$4:AB$4,MATCH(1,Z721:AB721,0))</f>
        <v>Cherbourg</v>
      </c>
      <c r="E721" s="16" t="str">
        <f>INDEX(AD$4:BC$4,MATCH(1,AD721:BC721,0))</f>
        <v>C</v>
      </c>
      <c r="F721" s="11">
        <f>1-G721</f>
        <v>0</v>
      </c>
      <c r="G721" s="14">
        <v>1</v>
      </c>
      <c r="H721">
        <v>1</v>
      </c>
      <c r="I721">
        <v>1</v>
      </c>
      <c r="J721">
        <f>IF($I721,IF($G721,1,0),0)</f>
        <v>1</v>
      </c>
      <c r="K721">
        <f>IF($I721,IF($G721=0,1,0),0)</f>
        <v>0</v>
      </c>
      <c r="L721">
        <f>IF($I721=0,IF($G721,1,0),0)</f>
        <v>0</v>
      </c>
      <c r="M721">
        <f>IF($I721=0,IF($G721=0,1,0),0)</f>
        <v>0</v>
      </c>
      <c r="N721" s="8">
        <v>716</v>
      </c>
      <c r="O721">
        <v>0.47499999999999998</v>
      </c>
      <c r="P721" s="25">
        <v>0</v>
      </c>
      <c r="S721">
        <v>0</v>
      </c>
      <c r="T721">
        <v>0.44409900000000002</v>
      </c>
      <c r="U721">
        <v>0</v>
      </c>
      <c r="V721">
        <v>1</v>
      </c>
      <c r="W721">
        <v>1</v>
      </c>
      <c r="X721">
        <v>0</v>
      </c>
      <c r="Y721">
        <v>0</v>
      </c>
      <c r="Z721">
        <v>0</v>
      </c>
      <c r="AA721">
        <v>0</v>
      </c>
      <c r="AB721">
        <v>1</v>
      </c>
      <c r="AD721">
        <v>0</v>
      </c>
      <c r="AE721">
        <v>0</v>
      </c>
      <c r="AF721">
        <v>1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</row>
    <row r="722" spans="1:55" ht="19" x14ac:dyDescent="0.25">
      <c r="A722" s="18" t="str">
        <f>LOOKUP(N722,Names!A:A,Names!B:B)</f>
        <v>Troutt, Miss. Edwina Celia "Winnie"</v>
      </c>
      <c r="B722" s="5" t="str">
        <f>INDEX(U$4:V$4,MATCH(1,U722:V722,0))</f>
        <v>Female</v>
      </c>
      <c r="C722" s="5" t="str">
        <f>INDEX(W$4:BC$4,MATCH(1,W722:BC722,0))</f>
        <v>2nd</v>
      </c>
      <c r="D722" s="5" t="str">
        <f>INDEX(Z$4:AB$4,MATCH(1,Z722:AB722,0))</f>
        <v>Southhampton</v>
      </c>
      <c r="E722" s="16" t="str">
        <f>INDEX(AD$4:BC$4,MATCH(1,AD722:BC722,0))</f>
        <v>E</v>
      </c>
      <c r="F722" s="11">
        <f>1-G722</f>
        <v>0</v>
      </c>
      <c r="G722" s="14">
        <v>1</v>
      </c>
      <c r="H722">
        <v>1</v>
      </c>
      <c r="I722">
        <v>1</v>
      </c>
      <c r="J722">
        <f>IF($I722,IF($G722,1,0),0)</f>
        <v>1</v>
      </c>
      <c r="K722">
        <f>IF($I722,IF($G722=0,1,0),0)</f>
        <v>0</v>
      </c>
      <c r="L722">
        <f>IF($I722=0,IF($G722,1,0),0)</f>
        <v>0</v>
      </c>
      <c r="M722">
        <f>IF($I722=0,IF($G722=0,1,0),0)</f>
        <v>0</v>
      </c>
      <c r="N722" s="8">
        <v>717</v>
      </c>
      <c r="O722">
        <v>0.33750000000000002</v>
      </c>
      <c r="P722" s="25">
        <v>0</v>
      </c>
      <c r="S722">
        <v>0</v>
      </c>
      <c r="T722">
        <v>2.0494999999999999E-2</v>
      </c>
      <c r="U722">
        <v>0</v>
      </c>
      <c r="V722">
        <v>1</v>
      </c>
      <c r="W722">
        <v>0</v>
      </c>
      <c r="X722">
        <v>1</v>
      </c>
      <c r="Y722">
        <v>0</v>
      </c>
      <c r="Z722">
        <v>0</v>
      </c>
      <c r="AA722">
        <v>1</v>
      </c>
      <c r="AB722">
        <v>0</v>
      </c>
      <c r="AD722">
        <v>0</v>
      </c>
      <c r="AE722">
        <v>0</v>
      </c>
      <c r="AF722">
        <v>0</v>
      </c>
      <c r="AG722">
        <v>0</v>
      </c>
      <c r="AH722">
        <v>1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</row>
    <row r="723" spans="1:55" ht="19" x14ac:dyDescent="0.25">
      <c r="A723" s="18" t="str">
        <f>LOOKUP(N723,Names!A:A,Names!B:B)</f>
        <v>McEvoy, Mr. Michael</v>
      </c>
      <c r="B723" s="5" t="str">
        <f>INDEX(U$4:V$4,MATCH(1,U723:V723,0))</f>
        <v>Male</v>
      </c>
      <c r="C723" s="5" t="str">
        <f>INDEX(W$4:BC$4,MATCH(1,W723:BC723,0))</f>
        <v>3rd</v>
      </c>
      <c r="D723" s="5" t="str">
        <f>INDEX(Z$4:AB$4,MATCH(1,Z723:AB723,0))</f>
        <v>Queenstown</v>
      </c>
      <c r="E723" s="16" t="str">
        <f>INDEX(AD$4:BC$4,MATCH(1,AD723:BC723,0))</f>
        <v>M</v>
      </c>
      <c r="F723" s="11">
        <f>1-G723</f>
        <v>1</v>
      </c>
      <c r="G723" s="14">
        <v>0</v>
      </c>
      <c r="H723">
        <v>0</v>
      </c>
      <c r="I723">
        <v>1</v>
      </c>
      <c r="J723">
        <f>IF($I723,IF($G723,1,0),0)</f>
        <v>0</v>
      </c>
      <c r="K723">
        <f>IF($I723,IF($G723=0,1,0),0)</f>
        <v>1</v>
      </c>
      <c r="L723">
        <f>IF($I723=0,IF($G723,1,0),0)</f>
        <v>0</v>
      </c>
      <c r="M723">
        <f>IF($I723=0,IF($G723=0,1,0),0)</f>
        <v>0</v>
      </c>
      <c r="N723" s="8">
        <v>718</v>
      </c>
      <c r="O723">
        <v>0</v>
      </c>
      <c r="P723" s="25">
        <v>0</v>
      </c>
      <c r="S723">
        <v>0</v>
      </c>
      <c r="T723">
        <v>3.0254E-2</v>
      </c>
      <c r="U723">
        <v>1</v>
      </c>
      <c r="V723">
        <v>0</v>
      </c>
      <c r="W723">
        <v>0</v>
      </c>
      <c r="X723">
        <v>0</v>
      </c>
      <c r="Y723">
        <v>1</v>
      </c>
      <c r="Z723">
        <v>1</v>
      </c>
      <c r="AA723">
        <v>0</v>
      </c>
      <c r="AB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1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</row>
    <row r="724" spans="1:55" ht="19" x14ac:dyDescent="0.25">
      <c r="A724" s="18" t="str">
        <f>LOOKUP(N724,Names!A:A,Names!B:B)</f>
        <v>Johnson, Mr. Malkolm Joackim</v>
      </c>
      <c r="B724" s="5" t="str">
        <f>INDEX(U$4:V$4,MATCH(1,U724:V724,0))</f>
        <v>Male</v>
      </c>
      <c r="C724" s="5" t="str">
        <f>INDEX(W$4:BC$4,MATCH(1,W724:BC724,0))</f>
        <v>3rd</v>
      </c>
      <c r="D724" s="5" t="str">
        <f>INDEX(Z$4:AB$4,MATCH(1,Z724:AB724,0))</f>
        <v>Southhampton</v>
      </c>
      <c r="E724" s="16" t="str">
        <f>INDEX(AD$4:BC$4,MATCH(1,AD724:BC724,0))</f>
        <v>M</v>
      </c>
      <c r="F724" s="11">
        <f>1-G724</f>
        <v>1</v>
      </c>
      <c r="G724" s="14">
        <v>0</v>
      </c>
      <c r="H724">
        <v>0</v>
      </c>
      <c r="I724">
        <v>1</v>
      </c>
      <c r="J724">
        <f>IF($I724,IF($G724,1,0),0)</f>
        <v>0</v>
      </c>
      <c r="K724">
        <f>IF($I724,IF($G724=0,1,0),0)</f>
        <v>1</v>
      </c>
      <c r="L724">
        <f>IF($I724=0,IF($G724,1,0),0)</f>
        <v>0</v>
      </c>
      <c r="M724">
        <f>IF($I724=0,IF($G724=0,1,0),0)</f>
        <v>0</v>
      </c>
      <c r="N724" s="8">
        <v>719</v>
      </c>
      <c r="O724">
        <v>0.41249999999999998</v>
      </c>
      <c r="P724" s="25">
        <v>0</v>
      </c>
      <c r="S724">
        <v>0</v>
      </c>
      <c r="T724">
        <v>1.5176E-2</v>
      </c>
      <c r="U724">
        <v>1</v>
      </c>
      <c r="V724">
        <v>0</v>
      </c>
      <c r="W724">
        <v>0</v>
      </c>
      <c r="X724">
        <v>0</v>
      </c>
      <c r="Y724">
        <v>1</v>
      </c>
      <c r="Z724">
        <v>0</v>
      </c>
      <c r="AA724">
        <v>1</v>
      </c>
      <c r="AB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1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</row>
    <row r="725" spans="1:55" ht="19" x14ac:dyDescent="0.25">
      <c r="A725" s="18" t="str">
        <f>LOOKUP(N725,Names!A:A,Names!B:B)</f>
        <v>Harper, Miss. Annie Jessie "Nina"</v>
      </c>
      <c r="B725" s="5" t="str">
        <f>INDEX(U$4:V$4,MATCH(1,U725:V725,0))</f>
        <v>Female</v>
      </c>
      <c r="C725" s="5" t="str">
        <f>INDEX(W$4:BC$4,MATCH(1,W725:BC725,0))</f>
        <v>2nd</v>
      </c>
      <c r="D725" s="5" t="str">
        <f>INDEX(Z$4:AB$4,MATCH(1,Z725:AB725,0))</f>
        <v>Southhampton</v>
      </c>
      <c r="E725" s="16" t="str">
        <f>INDEX(AD$4:BC$4,MATCH(1,AD725:BC725,0))</f>
        <v>A</v>
      </c>
      <c r="F725" s="11">
        <f>1-G725</f>
        <v>0</v>
      </c>
      <c r="G725" s="14">
        <v>1</v>
      </c>
      <c r="H725">
        <v>1</v>
      </c>
      <c r="I725">
        <v>1</v>
      </c>
      <c r="J725">
        <f>IF($I725,IF($G725,1,0),0)</f>
        <v>1</v>
      </c>
      <c r="K725">
        <f>IF($I725,IF($G725=0,1,0),0)</f>
        <v>0</v>
      </c>
      <c r="L725">
        <f>IF($I725=0,IF($G725,1,0),0)</f>
        <v>0</v>
      </c>
      <c r="M725">
        <f>IF($I725=0,IF($G725=0,1,0),0)</f>
        <v>0</v>
      </c>
      <c r="N725" s="8">
        <v>720</v>
      </c>
      <c r="O725">
        <v>7.4999999999999997E-2</v>
      </c>
      <c r="P725" s="25">
        <v>0</v>
      </c>
      <c r="S725">
        <v>0.16666700000000001</v>
      </c>
      <c r="T725">
        <v>6.4411999999999997E-2</v>
      </c>
      <c r="U725">
        <v>0</v>
      </c>
      <c r="V725">
        <v>1</v>
      </c>
      <c r="W725">
        <v>0</v>
      </c>
      <c r="X725">
        <v>1</v>
      </c>
      <c r="Y725">
        <v>0</v>
      </c>
      <c r="Z725">
        <v>0</v>
      </c>
      <c r="AA725">
        <v>1</v>
      </c>
      <c r="AB725">
        <v>0</v>
      </c>
      <c r="AD725">
        <v>1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</row>
    <row r="726" spans="1:55" ht="19" x14ac:dyDescent="0.25">
      <c r="A726" s="18" t="str">
        <f>LOOKUP(N726,Names!A:A,Names!B:B)</f>
        <v>Jensen, Mr. Svend Lauritz</v>
      </c>
      <c r="B726" s="5" t="str">
        <f>INDEX(U$4:V$4,MATCH(1,U726:V726,0))</f>
        <v>Male</v>
      </c>
      <c r="C726" s="5" t="str">
        <f>INDEX(W$4:BC$4,MATCH(1,W726:BC726,0))</f>
        <v>3rd</v>
      </c>
      <c r="D726" s="5" t="str">
        <f>INDEX(Z$4:AB$4,MATCH(1,Z726:AB726,0))</f>
        <v>Southhampton</v>
      </c>
      <c r="E726" s="16" t="str">
        <f>INDEX(AD$4:BC$4,MATCH(1,AD726:BC726,0))</f>
        <v>S</v>
      </c>
      <c r="F726" s="11">
        <f>1-G726</f>
        <v>1</v>
      </c>
      <c r="G726" s="14">
        <v>0</v>
      </c>
      <c r="H726">
        <v>0</v>
      </c>
      <c r="I726">
        <v>1</v>
      </c>
      <c r="J726">
        <f>IF($I726,IF($G726,1,0),0)</f>
        <v>0</v>
      </c>
      <c r="K726">
        <f>IF($I726,IF($G726=0,1,0),0)</f>
        <v>1</v>
      </c>
      <c r="L726">
        <f>IF($I726=0,IF($G726,1,0),0)</f>
        <v>0</v>
      </c>
      <c r="M726">
        <f>IF($I726=0,IF($G726=0,1,0),0)</f>
        <v>0</v>
      </c>
      <c r="N726" s="8">
        <v>721</v>
      </c>
      <c r="O726">
        <v>0.21249999999999999</v>
      </c>
      <c r="P726" s="25">
        <v>0.125</v>
      </c>
      <c r="S726">
        <v>0</v>
      </c>
      <c r="T726">
        <v>1.3769E-2</v>
      </c>
      <c r="U726">
        <v>1</v>
      </c>
      <c r="V726">
        <v>0</v>
      </c>
      <c r="W726">
        <v>0</v>
      </c>
      <c r="X726">
        <v>0</v>
      </c>
      <c r="Y726">
        <v>1</v>
      </c>
      <c r="Z726">
        <v>0</v>
      </c>
      <c r="AA726">
        <v>1</v>
      </c>
      <c r="AB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1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</row>
    <row r="727" spans="1:55" ht="19" x14ac:dyDescent="0.25">
      <c r="A727" s="18" t="str">
        <f>LOOKUP(N727,Names!A:A,Names!B:B)</f>
        <v>Gillespie, Mr. William Henry</v>
      </c>
      <c r="B727" s="5" t="str">
        <f>INDEX(U$4:V$4,MATCH(1,U727:V727,0))</f>
        <v>Male</v>
      </c>
      <c r="C727" s="5" t="str">
        <f>INDEX(W$4:BC$4,MATCH(1,W727:BC727,0))</f>
        <v>2nd</v>
      </c>
      <c r="D727" s="5" t="str">
        <f>INDEX(Z$4:AB$4,MATCH(1,Z727:AB727,0))</f>
        <v>Southhampton</v>
      </c>
      <c r="E727" s="16" t="str">
        <f>INDEX(AD$4:BC$4,MATCH(1,AD727:BC727,0))</f>
        <v>W</v>
      </c>
      <c r="F727" s="11">
        <f>1-G727</f>
        <v>1</v>
      </c>
      <c r="G727" s="14">
        <v>0</v>
      </c>
      <c r="H727">
        <v>0</v>
      </c>
      <c r="I727">
        <v>1</v>
      </c>
      <c r="J727">
        <f>IF($I727,IF($G727,1,0),0)</f>
        <v>0</v>
      </c>
      <c r="K727">
        <f>IF($I727,IF($G727=0,1,0),0)</f>
        <v>1</v>
      </c>
      <c r="L727">
        <f>IF($I727=0,IF($G727,1,0),0)</f>
        <v>0</v>
      </c>
      <c r="M727">
        <f>IF($I727=0,IF($G727=0,1,0),0)</f>
        <v>0</v>
      </c>
      <c r="N727" s="8">
        <v>722</v>
      </c>
      <c r="O727">
        <v>0.42499999999999999</v>
      </c>
      <c r="P727" s="25">
        <v>0</v>
      </c>
      <c r="S727">
        <v>0</v>
      </c>
      <c r="T727">
        <v>2.5374000000000001E-2</v>
      </c>
      <c r="U727">
        <v>1</v>
      </c>
      <c r="V727">
        <v>0</v>
      </c>
      <c r="W727">
        <v>0</v>
      </c>
      <c r="X727">
        <v>1</v>
      </c>
      <c r="Y727">
        <v>0</v>
      </c>
      <c r="Z727">
        <v>0</v>
      </c>
      <c r="AA727">
        <v>1</v>
      </c>
      <c r="AB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1</v>
      </c>
      <c r="BA727">
        <v>0</v>
      </c>
      <c r="BB727">
        <v>0</v>
      </c>
      <c r="BC727">
        <v>0</v>
      </c>
    </row>
    <row r="728" spans="1:55" ht="19" x14ac:dyDescent="0.25">
      <c r="A728" s="18" t="str">
        <f>LOOKUP(N728,Names!A:A,Names!B:B)</f>
        <v>Hodges, Mr. Henry Price</v>
      </c>
      <c r="B728" s="5" t="str">
        <f>INDEX(U$4:V$4,MATCH(1,U728:V728,0))</f>
        <v>Male</v>
      </c>
      <c r="C728" s="5" t="str">
        <f>INDEX(W$4:BC$4,MATCH(1,W728:BC728,0))</f>
        <v>2nd</v>
      </c>
      <c r="D728" s="5" t="str">
        <f>INDEX(Z$4:AB$4,MATCH(1,Z728:AB728,0))</f>
        <v>Southhampton</v>
      </c>
      <c r="E728" s="16" t="str">
        <f>INDEX(AD$4:BC$4,MATCH(1,AD728:BC728,0))</f>
        <v>H</v>
      </c>
      <c r="F728" s="11">
        <f>1-G728</f>
        <v>1</v>
      </c>
      <c r="G728" s="14">
        <v>0</v>
      </c>
      <c r="H728">
        <v>0</v>
      </c>
      <c r="I728">
        <v>1</v>
      </c>
      <c r="J728">
        <f>IF($I728,IF($G728,1,0),0)</f>
        <v>0</v>
      </c>
      <c r="K728">
        <f>IF($I728,IF($G728=0,1,0),0)</f>
        <v>1</v>
      </c>
      <c r="L728">
        <f>IF($I728=0,IF($G728,1,0),0)</f>
        <v>0</v>
      </c>
      <c r="M728">
        <f>IF($I728=0,IF($G728=0,1,0),0)</f>
        <v>0</v>
      </c>
      <c r="N728" s="8">
        <v>723</v>
      </c>
      <c r="O728">
        <v>0.625</v>
      </c>
      <c r="P728" s="25">
        <v>0</v>
      </c>
      <c r="S728">
        <v>0</v>
      </c>
      <c r="T728">
        <v>2.5374000000000001E-2</v>
      </c>
      <c r="U728">
        <v>1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1</v>
      </c>
      <c r="AB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1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</row>
    <row r="729" spans="1:55" ht="19" x14ac:dyDescent="0.25">
      <c r="A729" s="18" t="str">
        <f>LOOKUP(N729,Names!A:A,Names!B:B)</f>
        <v>Chambers, Mr. Norman Campbell</v>
      </c>
      <c r="B729" s="5" t="str">
        <f>INDEX(U$4:V$4,MATCH(1,U729:V729,0))</f>
        <v>Male</v>
      </c>
      <c r="C729" s="5" t="str">
        <f>INDEX(W$4:BC$4,MATCH(1,W729:BC729,0))</f>
        <v>1st</v>
      </c>
      <c r="D729" s="5" t="str">
        <f>INDEX(Z$4:AB$4,MATCH(1,Z729:AB729,0))</f>
        <v>Southhampton</v>
      </c>
      <c r="E729" s="16" t="str">
        <f>INDEX(AD$4:BC$4,MATCH(1,AD729:BC729,0))</f>
        <v>N</v>
      </c>
      <c r="F729" s="11">
        <f>1-G729</f>
        <v>0</v>
      </c>
      <c r="G729" s="14">
        <v>1</v>
      </c>
      <c r="H729">
        <v>0</v>
      </c>
      <c r="I729">
        <v>0</v>
      </c>
      <c r="J729">
        <f>IF($I729,IF($G729,1,0),0)</f>
        <v>0</v>
      </c>
      <c r="K729">
        <f>IF($I729,IF($G729=0,1,0),0)</f>
        <v>0</v>
      </c>
      <c r="L729">
        <f>IF($I729=0,IF($G729,1,0),0)</f>
        <v>1</v>
      </c>
      <c r="M729">
        <f>IF($I729=0,IF($G729=0,1,0),0)</f>
        <v>0</v>
      </c>
      <c r="N729" s="8">
        <v>724</v>
      </c>
      <c r="O729">
        <v>0.33750000000000002</v>
      </c>
      <c r="P729" s="25">
        <v>0.125</v>
      </c>
      <c r="S729">
        <v>0</v>
      </c>
      <c r="T729">
        <v>0.103644</v>
      </c>
      <c r="U729">
        <v>1</v>
      </c>
      <c r="V729">
        <v>0</v>
      </c>
      <c r="W729">
        <v>1</v>
      </c>
      <c r="X729">
        <v>0</v>
      </c>
      <c r="Y729">
        <v>0</v>
      </c>
      <c r="Z729">
        <v>0</v>
      </c>
      <c r="AA729">
        <v>1</v>
      </c>
      <c r="AB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1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</row>
    <row r="730" spans="1:55" ht="19" x14ac:dyDescent="0.25">
      <c r="A730" s="18" t="str">
        <f>LOOKUP(N730,Names!A:A,Names!B:B)</f>
        <v>Oreskovic, Mr. Luka</v>
      </c>
      <c r="B730" s="5" t="str">
        <f>INDEX(U$4:V$4,MATCH(1,U730:V730,0))</f>
        <v>Male</v>
      </c>
      <c r="C730" s="5" t="str">
        <f>INDEX(W$4:BC$4,MATCH(1,W730:BC730,0))</f>
        <v>3rd</v>
      </c>
      <c r="D730" s="5" t="str">
        <f>INDEX(Z$4:AB$4,MATCH(1,Z730:AB730,0))</f>
        <v>Southhampton</v>
      </c>
      <c r="E730" s="16" t="str">
        <f>INDEX(AD$4:BC$4,MATCH(1,AD730:BC730,0))</f>
        <v>L</v>
      </c>
      <c r="F730" s="11">
        <f>1-G730</f>
        <v>1</v>
      </c>
      <c r="G730" s="14">
        <v>0</v>
      </c>
      <c r="H730">
        <v>0</v>
      </c>
      <c r="I730">
        <v>1</v>
      </c>
      <c r="J730">
        <f>IF($I730,IF($G730,1,0),0)</f>
        <v>0</v>
      </c>
      <c r="K730">
        <f>IF($I730,IF($G730=0,1,0),0)</f>
        <v>1</v>
      </c>
      <c r="L730">
        <f>IF($I730=0,IF($G730,1,0),0)</f>
        <v>0</v>
      </c>
      <c r="M730">
        <f>IF($I730=0,IF($G730=0,1,0),0)</f>
        <v>0</v>
      </c>
      <c r="N730" s="8">
        <v>725</v>
      </c>
      <c r="O730">
        <v>0.25</v>
      </c>
      <c r="P730" s="25">
        <v>0</v>
      </c>
      <c r="S730">
        <v>0</v>
      </c>
      <c r="T730">
        <v>1.6907999999999999E-2</v>
      </c>
      <c r="U730">
        <v>1</v>
      </c>
      <c r="V730">
        <v>0</v>
      </c>
      <c r="W730">
        <v>0</v>
      </c>
      <c r="X730">
        <v>0</v>
      </c>
      <c r="Y730">
        <v>1</v>
      </c>
      <c r="Z730">
        <v>0</v>
      </c>
      <c r="AA730">
        <v>1</v>
      </c>
      <c r="AB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1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</row>
    <row r="731" spans="1:55" ht="19" x14ac:dyDescent="0.25">
      <c r="A731" s="18" t="str">
        <f>LOOKUP(N731,Names!A:A,Names!B:B)</f>
        <v>Renouf, Mrs. Peter Henry (Lillian Jefferys)</v>
      </c>
      <c r="B731" s="5" t="str">
        <f>INDEX(U$4:V$4,MATCH(1,U731:V731,0))</f>
        <v>Female</v>
      </c>
      <c r="C731" s="5" t="str">
        <f>INDEX(W$4:BC$4,MATCH(1,W731:BC731,0))</f>
        <v>2nd</v>
      </c>
      <c r="D731" s="5" t="str">
        <f>INDEX(Z$4:AB$4,MATCH(1,Z731:AB731,0))</f>
        <v>Southhampton</v>
      </c>
      <c r="E731" s="16" t="str">
        <f>INDEX(AD$4:BC$4,MATCH(1,AD731:BC731,0))</f>
        <v>P</v>
      </c>
      <c r="F731" s="11">
        <f>1-G731</f>
        <v>0</v>
      </c>
      <c r="G731" s="14">
        <v>1</v>
      </c>
      <c r="H731">
        <v>1</v>
      </c>
      <c r="I731">
        <v>1</v>
      </c>
      <c r="J731">
        <f>IF($I731,IF($G731,1,0),0)</f>
        <v>1</v>
      </c>
      <c r="K731">
        <f>IF($I731,IF($G731=0,1,0),0)</f>
        <v>0</v>
      </c>
      <c r="L731">
        <f>IF($I731=0,IF($G731,1,0),0)</f>
        <v>0</v>
      </c>
      <c r="M731">
        <f>IF($I731=0,IF($G731=0,1,0),0)</f>
        <v>0</v>
      </c>
      <c r="N731" s="8">
        <v>726</v>
      </c>
      <c r="O731">
        <v>0.375</v>
      </c>
      <c r="P731" s="25">
        <v>0.375</v>
      </c>
      <c r="S731">
        <v>0</v>
      </c>
      <c r="T731">
        <v>4.0988999999999998E-2</v>
      </c>
      <c r="U731">
        <v>0</v>
      </c>
      <c r="V731">
        <v>1</v>
      </c>
      <c r="W731">
        <v>0</v>
      </c>
      <c r="X731">
        <v>1</v>
      </c>
      <c r="Y731">
        <v>0</v>
      </c>
      <c r="Z731">
        <v>0</v>
      </c>
      <c r="AA731">
        <v>1</v>
      </c>
      <c r="AB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1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</row>
    <row r="732" spans="1:55" ht="19" x14ac:dyDescent="0.25">
      <c r="A732" s="18" t="str">
        <f>LOOKUP(N732,Names!A:A,Names!B:B)</f>
        <v>Mannion, Miss. Margareth</v>
      </c>
      <c r="B732" s="5" t="str">
        <f>INDEX(U$4:V$4,MATCH(1,U732:V732,0))</f>
        <v>Female</v>
      </c>
      <c r="C732" s="5" t="str">
        <f>INDEX(W$4:BC$4,MATCH(1,W732:BC732,0))</f>
        <v>3rd</v>
      </c>
      <c r="D732" s="5" t="str">
        <f>INDEX(Z$4:AB$4,MATCH(1,Z732:AB732,0))</f>
        <v>Queenstown</v>
      </c>
      <c r="E732" s="16" t="str">
        <f>INDEX(AD$4:BC$4,MATCH(1,AD732:BC732,0))</f>
        <v>M</v>
      </c>
      <c r="F732" s="11">
        <f>1-G732</f>
        <v>0</v>
      </c>
      <c r="G732" s="14">
        <v>1</v>
      </c>
      <c r="H732">
        <v>1</v>
      </c>
      <c r="I732">
        <v>1</v>
      </c>
      <c r="J732">
        <f>IF($I732,IF($G732,1,0),0)</f>
        <v>1</v>
      </c>
      <c r="K732">
        <f>IF($I732,IF($G732=0,1,0),0)</f>
        <v>0</v>
      </c>
      <c r="L732">
        <f>IF($I732=0,IF($G732,1,0),0)</f>
        <v>0</v>
      </c>
      <c r="M732">
        <f>IF($I732=0,IF($G732=0,1,0),0)</f>
        <v>0</v>
      </c>
      <c r="N732" s="8">
        <v>727</v>
      </c>
      <c r="O732">
        <v>0</v>
      </c>
      <c r="P732" s="25">
        <v>0</v>
      </c>
      <c r="S732">
        <v>0</v>
      </c>
      <c r="T732">
        <v>1.5103E-2</v>
      </c>
      <c r="U732">
        <v>0</v>
      </c>
      <c r="V732">
        <v>1</v>
      </c>
      <c r="W732">
        <v>0</v>
      </c>
      <c r="X732">
        <v>0</v>
      </c>
      <c r="Y732">
        <v>1</v>
      </c>
      <c r="Z732">
        <v>1</v>
      </c>
      <c r="AA732">
        <v>0</v>
      </c>
      <c r="AB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1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</row>
    <row r="733" spans="1:55" ht="19" x14ac:dyDescent="0.25">
      <c r="A733" s="18" t="str">
        <f>LOOKUP(N733,Names!A:A,Names!B:B)</f>
        <v>Bryhl, Mr. Kurt Arnold Gottfrid</v>
      </c>
      <c r="B733" s="5" t="str">
        <f>INDEX(U$4:V$4,MATCH(1,U733:V733,0))</f>
        <v>Male</v>
      </c>
      <c r="C733" s="5" t="str">
        <f>INDEX(W$4:BC$4,MATCH(1,W733:BC733,0))</f>
        <v>2nd</v>
      </c>
      <c r="D733" s="5" t="str">
        <f>INDEX(Z$4:AB$4,MATCH(1,Z733:AB733,0))</f>
        <v>Southhampton</v>
      </c>
      <c r="E733" s="16" t="str">
        <f>INDEX(AD$4:BC$4,MATCH(1,AD733:BC733,0))</f>
        <v>K</v>
      </c>
      <c r="F733" s="11">
        <f>1-G733</f>
        <v>1</v>
      </c>
      <c r="G733" s="14">
        <v>0</v>
      </c>
      <c r="H733">
        <v>0</v>
      </c>
      <c r="I733">
        <v>1</v>
      </c>
      <c r="J733">
        <f>IF($I733,IF($G733,1,0),0)</f>
        <v>0</v>
      </c>
      <c r="K733">
        <f>IF($I733,IF($G733=0,1,0),0)</f>
        <v>1</v>
      </c>
      <c r="L733">
        <f>IF($I733=0,IF($G733,1,0),0)</f>
        <v>0</v>
      </c>
      <c r="M733">
        <f>IF($I733=0,IF($G733=0,1,0),0)</f>
        <v>0</v>
      </c>
      <c r="N733" s="8">
        <v>728</v>
      </c>
      <c r="O733">
        <v>0.3125</v>
      </c>
      <c r="P733" s="25">
        <v>0.125</v>
      </c>
      <c r="S733">
        <v>0</v>
      </c>
      <c r="T733">
        <v>5.0749000000000002E-2</v>
      </c>
      <c r="U733">
        <v>1</v>
      </c>
      <c r="V733">
        <v>0</v>
      </c>
      <c r="W733">
        <v>0</v>
      </c>
      <c r="X733">
        <v>1</v>
      </c>
      <c r="Y733">
        <v>0</v>
      </c>
      <c r="Z733">
        <v>0</v>
      </c>
      <c r="AA733">
        <v>1</v>
      </c>
      <c r="AB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1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</row>
    <row r="734" spans="1:55" ht="19" x14ac:dyDescent="0.25">
      <c r="A734" s="18" t="str">
        <f>LOOKUP(N734,Names!A:A,Names!B:B)</f>
        <v>Ilmakangas, Miss. Pieta Sofia</v>
      </c>
      <c r="B734" s="5" t="str">
        <f>INDEX(U$4:V$4,MATCH(1,U734:V734,0))</f>
        <v>Female</v>
      </c>
      <c r="C734" s="5" t="str">
        <f>INDEX(W$4:BC$4,MATCH(1,W734:BC734,0))</f>
        <v>3rd</v>
      </c>
      <c r="D734" s="5" t="str">
        <f>INDEX(Z$4:AB$4,MATCH(1,Z734:AB734,0))</f>
        <v>Southhampton</v>
      </c>
      <c r="E734" s="16" t="str">
        <f>INDEX(AD$4:BC$4,MATCH(1,AD734:BC734,0))</f>
        <v>P</v>
      </c>
      <c r="F734" s="11">
        <f>1-G734</f>
        <v>1</v>
      </c>
      <c r="G734" s="14">
        <v>0</v>
      </c>
      <c r="H734">
        <v>1</v>
      </c>
      <c r="I734">
        <v>0</v>
      </c>
      <c r="J734">
        <f>IF($I734,IF($G734,1,0),0)</f>
        <v>0</v>
      </c>
      <c r="K734">
        <f>IF($I734,IF($G734=0,1,0),0)</f>
        <v>0</v>
      </c>
      <c r="L734">
        <f>IF($I734=0,IF($G734,1,0),0)</f>
        <v>0</v>
      </c>
      <c r="M734">
        <f>IF($I734=0,IF($G734=0,1,0),0)</f>
        <v>1</v>
      </c>
      <c r="N734" s="8">
        <v>729</v>
      </c>
      <c r="O734">
        <v>0.3125</v>
      </c>
      <c r="P734" s="25">
        <v>0.125</v>
      </c>
      <c r="S734">
        <v>0</v>
      </c>
      <c r="T734">
        <v>1.5469E-2</v>
      </c>
      <c r="U734">
        <v>0</v>
      </c>
      <c r="V734">
        <v>1</v>
      </c>
      <c r="W734">
        <v>0</v>
      </c>
      <c r="X734">
        <v>0</v>
      </c>
      <c r="Y734">
        <v>1</v>
      </c>
      <c r="Z734">
        <v>0</v>
      </c>
      <c r="AA734">
        <v>1</v>
      </c>
      <c r="AB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1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</row>
    <row r="735" spans="1:55" ht="19" x14ac:dyDescent="0.25">
      <c r="A735" s="18" t="str">
        <f>LOOKUP(N735,Names!A:A,Names!B:B)</f>
        <v>Allen, Miss. Elisabeth Walton</v>
      </c>
      <c r="B735" s="5" t="str">
        <f>INDEX(U$4:V$4,MATCH(1,U735:V735,0))</f>
        <v>Female</v>
      </c>
      <c r="C735" s="5" t="str">
        <f>INDEX(W$4:BC$4,MATCH(1,W735:BC735,0))</f>
        <v>1st</v>
      </c>
      <c r="D735" s="5" t="str">
        <f>INDEX(Z$4:AB$4,MATCH(1,Z735:AB735,0))</f>
        <v>Southhampton</v>
      </c>
      <c r="E735" s="16" t="str">
        <f>INDEX(AD$4:BC$4,MATCH(1,AD735:BC735,0))</f>
        <v>E</v>
      </c>
      <c r="F735" s="11">
        <f>1-G735</f>
        <v>0</v>
      </c>
      <c r="G735" s="14">
        <v>1</v>
      </c>
      <c r="H735">
        <v>1</v>
      </c>
      <c r="I735">
        <v>1</v>
      </c>
      <c r="J735">
        <f>IF($I735,IF($G735,1,0),0)</f>
        <v>1</v>
      </c>
      <c r="K735">
        <f>IF($I735,IF($G735=0,1,0),0)</f>
        <v>0</v>
      </c>
      <c r="L735">
        <f>IF($I735=0,IF($G735,1,0),0)</f>
        <v>0</v>
      </c>
      <c r="M735">
        <f>IF($I735=0,IF($G735=0,1,0),0)</f>
        <v>0</v>
      </c>
      <c r="N735" s="8">
        <v>730</v>
      </c>
      <c r="O735">
        <v>0.36249999999999999</v>
      </c>
      <c r="P735" s="25">
        <v>0</v>
      </c>
      <c r="S735">
        <v>0</v>
      </c>
      <c r="T735">
        <v>0.41250300000000001</v>
      </c>
      <c r="U735">
        <v>0</v>
      </c>
      <c r="V735">
        <v>1</v>
      </c>
      <c r="W735">
        <v>1</v>
      </c>
      <c r="X735">
        <v>0</v>
      </c>
      <c r="Y735">
        <v>0</v>
      </c>
      <c r="Z735">
        <v>0</v>
      </c>
      <c r="AA735">
        <v>1</v>
      </c>
      <c r="AB735">
        <v>0</v>
      </c>
      <c r="AD735">
        <v>0</v>
      </c>
      <c r="AE735">
        <v>0</v>
      </c>
      <c r="AF735">
        <v>0</v>
      </c>
      <c r="AG735">
        <v>0</v>
      </c>
      <c r="AH735">
        <v>1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</row>
    <row r="736" spans="1:55" ht="19" x14ac:dyDescent="0.25">
      <c r="A736" s="18" t="str">
        <f>LOOKUP(N736,Names!A:A,Names!B:B)</f>
        <v>Hassan, Mr. Houssein G N</v>
      </c>
      <c r="B736" s="5" t="str">
        <f>INDEX(U$4:V$4,MATCH(1,U736:V736,0))</f>
        <v>Male</v>
      </c>
      <c r="C736" s="5" t="str">
        <f>INDEX(W$4:BC$4,MATCH(1,W736:BC736,0))</f>
        <v>3rd</v>
      </c>
      <c r="D736" s="5" t="str">
        <f>INDEX(Z$4:AB$4,MATCH(1,Z736:AB736,0))</f>
        <v>Cherbourg</v>
      </c>
      <c r="E736" s="16" t="str">
        <f>INDEX(AD$4:BC$4,MATCH(1,AD736:BC736,0))</f>
        <v>H</v>
      </c>
      <c r="F736" s="11">
        <f>1-G736</f>
        <v>1</v>
      </c>
      <c r="G736" s="14">
        <v>0</v>
      </c>
      <c r="H736">
        <v>0</v>
      </c>
      <c r="I736">
        <v>1</v>
      </c>
      <c r="J736">
        <f>IF($I736,IF($G736,1,0),0)</f>
        <v>0</v>
      </c>
      <c r="K736">
        <f>IF($I736,IF($G736=0,1,0),0)</f>
        <v>1</v>
      </c>
      <c r="L736">
        <f>IF($I736=0,IF($G736,1,0),0)</f>
        <v>0</v>
      </c>
      <c r="M736">
        <f>IF($I736=0,IF($G736=0,1,0),0)</f>
        <v>0</v>
      </c>
      <c r="N736" s="8">
        <v>731</v>
      </c>
      <c r="O736">
        <v>0.13750000000000001</v>
      </c>
      <c r="P736" s="25">
        <v>0</v>
      </c>
      <c r="S736">
        <v>0</v>
      </c>
      <c r="T736">
        <v>3.6671000000000002E-2</v>
      </c>
      <c r="U736">
        <v>1</v>
      </c>
      <c r="V736">
        <v>0</v>
      </c>
      <c r="W736">
        <v>0</v>
      </c>
      <c r="X736">
        <v>0</v>
      </c>
      <c r="Y736">
        <v>1</v>
      </c>
      <c r="Z736">
        <v>0</v>
      </c>
      <c r="AA736">
        <v>0</v>
      </c>
      <c r="AB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1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</row>
    <row r="737" spans="1:55" ht="19" x14ac:dyDescent="0.25">
      <c r="A737" s="18" t="str">
        <f>LOOKUP(N737,Names!A:A,Names!B:B)</f>
        <v>Knight, Mr. Robert J</v>
      </c>
      <c r="B737" s="5" t="str">
        <f>INDEX(U$4:V$4,MATCH(1,U737:V737,0))</f>
        <v>Male</v>
      </c>
      <c r="C737" s="5" t="str">
        <f>INDEX(W$4:BC$4,MATCH(1,W737:BC737,0))</f>
        <v>2nd</v>
      </c>
      <c r="D737" s="5" t="str">
        <f>INDEX(Z$4:AB$4,MATCH(1,Z737:AB737,0))</f>
        <v>Southhampton</v>
      </c>
      <c r="E737" s="16" t="str">
        <f>INDEX(AD$4:BC$4,MATCH(1,AD737:BC737,0))</f>
        <v>R</v>
      </c>
      <c r="F737" s="11">
        <f>1-G737</f>
        <v>1</v>
      </c>
      <c r="G737" s="14">
        <v>0</v>
      </c>
      <c r="H737">
        <v>0</v>
      </c>
      <c r="I737">
        <v>1</v>
      </c>
      <c r="J737">
        <f>IF($I737,IF($G737,1,0),0)</f>
        <v>0</v>
      </c>
      <c r="K737">
        <f>IF($I737,IF($G737=0,1,0),0)</f>
        <v>1</v>
      </c>
      <c r="L737">
        <f>IF($I737=0,IF($G737,1,0),0)</f>
        <v>0</v>
      </c>
      <c r="M737">
        <f>IF($I737=0,IF($G737=0,1,0),0)</f>
        <v>0</v>
      </c>
      <c r="N737" s="8">
        <v>732</v>
      </c>
      <c r="O737">
        <v>0</v>
      </c>
      <c r="P737" s="25">
        <v>0</v>
      </c>
      <c r="S737">
        <v>0</v>
      </c>
      <c r="T737">
        <v>0</v>
      </c>
      <c r="U737">
        <v>1</v>
      </c>
      <c r="V737">
        <v>0</v>
      </c>
      <c r="W737">
        <v>0</v>
      </c>
      <c r="X737">
        <v>1</v>
      </c>
      <c r="Y737">
        <v>0</v>
      </c>
      <c r="Z737">
        <v>0</v>
      </c>
      <c r="AA737">
        <v>1</v>
      </c>
      <c r="AB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1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</row>
    <row r="738" spans="1:55" ht="19" x14ac:dyDescent="0.25">
      <c r="A738" s="18" t="str">
        <f>LOOKUP(N738,Names!A:A,Names!B:B)</f>
        <v>Berriman, Mr. William John</v>
      </c>
      <c r="B738" s="5" t="str">
        <f>INDEX(U$4:V$4,MATCH(1,U738:V738,0))</f>
        <v>Male</v>
      </c>
      <c r="C738" s="5" t="str">
        <f>INDEX(W$4:BC$4,MATCH(1,W738:BC738,0))</f>
        <v>2nd</v>
      </c>
      <c r="D738" s="5" t="str">
        <f>INDEX(Z$4:AB$4,MATCH(1,Z738:AB738,0))</f>
        <v>Southhampton</v>
      </c>
      <c r="E738" s="16" t="str">
        <f>INDEX(AD$4:BC$4,MATCH(1,AD738:BC738,0))</f>
        <v>W</v>
      </c>
      <c r="F738" s="11">
        <f>1-G738</f>
        <v>1</v>
      </c>
      <c r="G738" s="14">
        <v>0</v>
      </c>
      <c r="H738">
        <v>0</v>
      </c>
      <c r="I738">
        <v>1</v>
      </c>
      <c r="J738">
        <f>IF($I738,IF($G738,1,0),0)</f>
        <v>0</v>
      </c>
      <c r="K738">
        <f>IF($I738,IF($G738=0,1,0),0)</f>
        <v>1</v>
      </c>
      <c r="L738">
        <f>IF($I738=0,IF($G738,1,0),0)</f>
        <v>0</v>
      </c>
      <c r="M738">
        <f>IF($I738=0,IF($G738=0,1,0),0)</f>
        <v>0</v>
      </c>
      <c r="N738" s="8">
        <v>733</v>
      </c>
      <c r="O738">
        <v>0.28749999999999998</v>
      </c>
      <c r="P738" s="25">
        <v>0</v>
      </c>
      <c r="S738">
        <v>0</v>
      </c>
      <c r="T738">
        <v>2.5374000000000001E-2</v>
      </c>
      <c r="U738">
        <v>1</v>
      </c>
      <c r="V738">
        <v>0</v>
      </c>
      <c r="W738">
        <v>0</v>
      </c>
      <c r="X738">
        <v>1</v>
      </c>
      <c r="Y738">
        <v>0</v>
      </c>
      <c r="Z738">
        <v>0</v>
      </c>
      <c r="AA738">
        <v>1</v>
      </c>
      <c r="AB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1</v>
      </c>
      <c r="BA738">
        <v>0</v>
      </c>
      <c r="BB738">
        <v>0</v>
      </c>
      <c r="BC738">
        <v>0</v>
      </c>
    </row>
    <row r="739" spans="1:55" ht="19" x14ac:dyDescent="0.25">
      <c r="A739" s="18" t="str">
        <f>LOOKUP(N739,Names!A:A,Names!B:B)</f>
        <v>Troupiansky, Mr. Moses Aaron</v>
      </c>
      <c r="B739" s="5" t="str">
        <f>INDEX(U$4:V$4,MATCH(1,U739:V739,0))</f>
        <v>Male</v>
      </c>
      <c r="C739" s="5" t="str">
        <f>INDEX(W$4:BC$4,MATCH(1,W739:BC739,0))</f>
        <v>2nd</v>
      </c>
      <c r="D739" s="5" t="str">
        <f>INDEX(Z$4:AB$4,MATCH(1,Z739:AB739,0))</f>
        <v>Southhampton</v>
      </c>
      <c r="E739" s="16" t="str">
        <f>INDEX(AD$4:BC$4,MATCH(1,AD739:BC739,0))</f>
        <v>M</v>
      </c>
      <c r="F739" s="11">
        <f>1-G739</f>
        <v>1</v>
      </c>
      <c r="G739" s="14">
        <v>0</v>
      </c>
      <c r="H739">
        <v>0</v>
      </c>
      <c r="I739">
        <v>1</v>
      </c>
      <c r="J739">
        <f>IF($I739,IF($G739,1,0),0)</f>
        <v>0</v>
      </c>
      <c r="K739">
        <f>IF($I739,IF($G739=0,1,0),0)</f>
        <v>1</v>
      </c>
      <c r="L739">
        <f>IF($I739=0,IF($G739,1,0),0)</f>
        <v>0</v>
      </c>
      <c r="M739">
        <f>IF($I739=0,IF($G739=0,1,0),0)</f>
        <v>0</v>
      </c>
      <c r="N739" s="8">
        <v>734</v>
      </c>
      <c r="O739">
        <v>0.28749999999999998</v>
      </c>
      <c r="P739" s="25">
        <v>0</v>
      </c>
      <c r="S739">
        <v>0</v>
      </c>
      <c r="T739">
        <v>2.5374000000000001E-2</v>
      </c>
      <c r="U739">
        <v>1</v>
      </c>
      <c r="V739">
        <v>0</v>
      </c>
      <c r="W739">
        <v>0</v>
      </c>
      <c r="X739">
        <v>1</v>
      </c>
      <c r="Y739">
        <v>0</v>
      </c>
      <c r="Z739">
        <v>0</v>
      </c>
      <c r="AA739">
        <v>1</v>
      </c>
      <c r="AB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1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</row>
    <row r="740" spans="1:55" ht="19" x14ac:dyDescent="0.25">
      <c r="A740" s="18" t="str">
        <f>LOOKUP(N740,Names!A:A,Names!B:B)</f>
        <v>Williams, Mr. Leslie</v>
      </c>
      <c r="B740" s="5" t="str">
        <f>INDEX(U$4:V$4,MATCH(1,U740:V740,0))</f>
        <v>Male</v>
      </c>
      <c r="C740" s="5" t="str">
        <f>INDEX(W$4:BC$4,MATCH(1,W740:BC740,0))</f>
        <v>3rd</v>
      </c>
      <c r="D740" s="5" t="str">
        <f>INDEX(Z$4:AB$4,MATCH(1,Z740:AB740,0))</f>
        <v>Southhampton</v>
      </c>
      <c r="E740" s="16" t="str">
        <f>INDEX(AD$4:BC$4,MATCH(1,AD740:BC740,0))</f>
        <v>L</v>
      </c>
      <c r="F740" s="11">
        <f>1-G740</f>
        <v>1</v>
      </c>
      <c r="G740" s="14">
        <v>0</v>
      </c>
      <c r="H740">
        <v>0</v>
      </c>
      <c r="I740">
        <v>1</v>
      </c>
      <c r="J740">
        <f>IF($I740,IF($G740,1,0),0)</f>
        <v>0</v>
      </c>
      <c r="K740">
        <f>IF($I740,IF($G740=0,1,0),0)</f>
        <v>1</v>
      </c>
      <c r="L740">
        <f>IF($I740=0,IF($G740,1,0),0)</f>
        <v>0</v>
      </c>
      <c r="M740">
        <f>IF($I740=0,IF($G740=0,1,0),0)</f>
        <v>0</v>
      </c>
      <c r="N740" s="8">
        <v>735</v>
      </c>
      <c r="O740">
        <v>0.35625000000000001</v>
      </c>
      <c r="P740" s="25">
        <v>0</v>
      </c>
      <c r="S740">
        <v>0</v>
      </c>
      <c r="T740">
        <v>3.1425000000000002E-2</v>
      </c>
      <c r="U740">
        <v>1</v>
      </c>
      <c r="V740">
        <v>0</v>
      </c>
      <c r="W740">
        <v>0</v>
      </c>
      <c r="X740">
        <v>0</v>
      </c>
      <c r="Y740">
        <v>1</v>
      </c>
      <c r="Z740">
        <v>0</v>
      </c>
      <c r="AA740">
        <v>1</v>
      </c>
      <c r="AB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1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</row>
    <row r="741" spans="1:55" ht="19" x14ac:dyDescent="0.25">
      <c r="A741" s="18" t="str">
        <f>LOOKUP(N741,Names!A:A,Names!B:B)</f>
        <v>Ford, Mrs. Edward (Margaret Ann Watson)</v>
      </c>
      <c r="B741" s="5" t="str">
        <f>INDEX(U$4:V$4,MATCH(1,U741:V741,0))</f>
        <v>Female</v>
      </c>
      <c r="C741" s="5" t="str">
        <f>INDEX(W$4:BC$4,MATCH(1,W741:BC741,0))</f>
        <v>3rd</v>
      </c>
      <c r="D741" s="5" t="str">
        <f>INDEX(Z$4:AB$4,MATCH(1,Z741:AB741,0))</f>
        <v>Southhampton</v>
      </c>
      <c r="E741" s="16" t="str">
        <f>INDEX(AD$4:BC$4,MATCH(1,AD741:BC741,0))</f>
        <v>E</v>
      </c>
      <c r="F741" s="11">
        <f>1-G741</f>
        <v>1</v>
      </c>
      <c r="G741" s="14">
        <v>0</v>
      </c>
      <c r="H741">
        <v>0</v>
      </c>
      <c r="I741">
        <v>1</v>
      </c>
      <c r="J741">
        <f>IF($I741,IF($G741,1,0),0)</f>
        <v>0</v>
      </c>
      <c r="K741">
        <f>IF($I741,IF($G741=0,1,0),0)</f>
        <v>1</v>
      </c>
      <c r="L741">
        <f>IF($I741=0,IF($G741,1,0),0)</f>
        <v>0</v>
      </c>
      <c r="M741">
        <f>IF($I741=0,IF($G741=0,1,0),0)</f>
        <v>0</v>
      </c>
      <c r="N741" s="8">
        <v>736</v>
      </c>
      <c r="O741">
        <v>0.6</v>
      </c>
      <c r="P741" s="25">
        <v>0.125</v>
      </c>
      <c r="S741">
        <v>0.5</v>
      </c>
      <c r="T741">
        <v>6.7096000000000003E-2</v>
      </c>
      <c r="U741">
        <v>0</v>
      </c>
      <c r="V741">
        <v>1</v>
      </c>
      <c r="W741">
        <v>0</v>
      </c>
      <c r="X741">
        <v>0</v>
      </c>
      <c r="Y741">
        <v>1</v>
      </c>
      <c r="Z741">
        <v>0</v>
      </c>
      <c r="AA741">
        <v>1</v>
      </c>
      <c r="AB741">
        <v>0</v>
      </c>
      <c r="AD741">
        <v>0</v>
      </c>
      <c r="AE741">
        <v>0</v>
      </c>
      <c r="AF741">
        <v>0</v>
      </c>
      <c r="AG741">
        <v>0</v>
      </c>
      <c r="AH741">
        <v>1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</row>
    <row r="742" spans="1:55" ht="19" x14ac:dyDescent="0.25">
      <c r="A742" s="18" t="str">
        <f>LOOKUP(N742,Names!A:A,Names!B:B)</f>
        <v>Lesurer, Mr. Gustave J</v>
      </c>
      <c r="B742" s="5" t="str">
        <f>INDEX(U$4:V$4,MATCH(1,U742:V742,0))</f>
        <v>Male</v>
      </c>
      <c r="C742" s="5" t="str">
        <f>INDEX(W$4:BC$4,MATCH(1,W742:BC742,0))</f>
        <v>1st</v>
      </c>
      <c r="D742" s="5" t="str">
        <f>INDEX(Z$4:AB$4,MATCH(1,Z742:AB742,0))</f>
        <v>Cherbourg</v>
      </c>
      <c r="E742" s="16" t="str">
        <f>INDEX(AD$4:BC$4,MATCH(1,AD742:BC742,0))</f>
        <v>G</v>
      </c>
      <c r="F742" s="11">
        <f>1-G742</f>
        <v>0</v>
      </c>
      <c r="G742" s="14">
        <v>1</v>
      </c>
      <c r="H742">
        <v>1</v>
      </c>
      <c r="I742">
        <v>1</v>
      </c>
      <c r="J742">
        <f>IF($I742,IF($G742,1,0),0)</f>
        <v>1</v>
      </c>
      <c r="K742">
        <f>IF($I742,IF($G742=0,1,0),0)</f>
        <v>0</v>
      </c>
      <c r="L742">
        <f>IF($I742=0,IF($G742,1,0),0)</f>
        <v>0</v>
      </c>
      <c r="M742">
        <f>IF($I742=0,IF($G742=0,1,0),0)</f>
        <v>0</v>
      </c>
      <c r="N742" s="8">
        <v>737</v>
      </c>
      <c r="O742">
        <v>0.4375</v>
      </c>
      <c r="P742" s="25">
        <v>0</v>
      </c>
      <c r="S742">
        <v>0</v>
      </c>
      <c r="T742">
        <v>1</v>
      </c>
      <c r="U742">
        <v>1</v>
      </c>
      <c r="V742">
        <v>0</v>
      </c>
      <c r="W742">
        <v>1</v>
      </c>
      <c r="X742">
        <v>0</v>
      </c>
      <c r="Y742">
        <v>0</v>
      </c>
      <c r="Z742">
        <v>0</v>
      </c>
      <c r="AA742">
        <v>0</v>
      </c>
      <c r="AB742">
        <v>1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1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</row>
    <row r="743" spans="1:55" ht="19" x14ac:dyDescent="0.25">
      <c r="A743" s="18" t="str">
        <f>LOOKUP(N743,Names!A:A,Names!B:B)</f>
        <v>Ivanoff, Mr. Kanio</v>
      </c>
      <c r="B743" s="5" t="str">
        <f>INDEX(U$4:V$4,MATCH(1,U743:V743,0))</f>
        <v>Male</v>
      </c>
      <c r="C743" s="5" t="str">
        <f>INDEX(W$4:BC$4,MATCH(1,W743:BC743,0))</f>
        <v>3rd</v>
      </c>
      <c r="D743" s="5" t="str">
        <f>INDEX(Z$4:AB$4,MATCH(1,Z743:AB743,0))</f>
        <v>Southhampton</v>
      </c>
      <c r="E743" s="16" t="str">
        <f>INDEX(AD$4:BC$4,MATCH(1,AD743:BC743,0))</f>
        <v>K</v>
      </c>
      <c r="F743" s="11">
        <f>1-G743</f>
        <v>1</v>
      </c>
      <c r="G743" s="14">
        <v>0</v>
      </c>
      <c r="H743">
        <v>0</v>
      </c>
      <c r="I743">
        <v>1</v>
      </c>
      <c r="J743">
        <f>IF($I743,IF($G743,1,0),0)</f>
        <v>0</v>
      </c>
      <c r="K743">
        <f>IF($I743,IF($G743=0,1,0),0)</f>
        <v>1</v>
      </c>
      <c r="L743">
        <f>IF($I743=0,IF($G743,1,0),0)</f>
        <v>0</v>
      </c>
      <c r="M743">
        <f>IF($I743=0,IF($G743=0,1,0),0)</f>
        <v>0</v>
      </c>
      <c r="N743" s="8">
        <v>738</v>
      </c>
      <c r="O743">
        <v>0</v>
      </c>
      <c r="P743" s="25">
        <v>0</v>
      </c>
      <c r="S743">
        <v>0</v>
      </c>
      <c r="T743">
        <v>1.5412E-2</v>
      </c>
      <c r="U743">
        <v>1</v>
      </c>
      <c r="V743">
        <v>0</v>
      </c>
      <c r="W743">
        <v>0</v>
      </c>
      <c r="X743">
        <v>0</v>
      </c>
      <c r="Y743">
        <v>1</v>
      </c>
      <c r="Z743">
        <v>0</v>
      </c>
      <c r="AA743">
        <v>1</v>
      </c>
      <c r="AB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1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</row>
    <row r="744" spans="1:55" ht="19" x14ac:dyDescent="0.25">
      <c r="A744" s="18" t="str">
        <f>LOOKUP(N744,Names!A:A,Names!B:B)</f>
        <v>Nankoff, Mr. Minko</v>
      </c>
      <c r="B744" s="5" t="str">
        <f>INDEX(U$4:V$4,MATCH(1,U744:V744,0))</f>
        <v>Male</v>
      </c>
      <c r="C744" s="5" t="str">
        <f>INDEX(W$4:BC$4,MATCH(1,W744:BC744,0))</f>
        <v>3rd</v>
      </c>
      <c r="D744" s="5" t="str">
        <f>INDEX(Z$4:AB$4,MATCH(1,Z744:AB744,0))</f>
        <v>Southhampton</v>
      </c>
      <c r="E744" s="16" t="str">
        <f>INDEX(AD$4:BC$4,MATCH(1,AD744:BC744,0))</f>
        <v>M</v>
      </c>
      <c r="F744" s="11">
        <f>1-G744</f>
        <v>1</v>
      </c>
      <c r="G744" s="14">
        <v>0</v>
      </c>
      <c r="H744">
        <v>0</v>
      </c>
      <c r="I744">
        <v>1</v>
      </c>
      <c r="J744">
        <f>IF($I744,IF($G744,1,0),0)</f>
        <v>0</v>
      </c>
      <c r="K744">
        <f>IF($I744,IF($G744=0,1,0),0)</f>
        <v>1</v>
      </c>
      <c r="L744">
        <f>IF($I744=0,IF($G744,1,0),0)</f>
        <v>0</v>
      </c>
      <c r="M744">
        <f>IF($I744=0,IF($G744=0,1,0),0)</f>
        <v>0</v>
      </c>
      <c r="N744" s="8">
        <v>739</v>
      </c>
      <c r="O744">
        <v>0</v>
      </c>
      <c r="P744" s="25">
        <v>0</v>
      </c>
      <c r="S744">
        <v>0</v>
      </c>
      <c r="T744">
        <v>1.5412E-2</v>
      </c>
      <c r="U744">
        <v>1</v>
      </c>
      <c r="V744">
        <v>0</v>
      </c>
      <c r="W744">
        <v>0</v>
      </c>
      <c r="X744">
        <v>0</v>
      </c>
      <c r="Y744">
        <v>1</v>
      </c>
      <c r="Z744">
        <v>0</v>
      </c>
      <c r="AA744">
        <v>1</v>
      </c>
      <c r="AB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1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</row>
    <row r="745" spans="1:55" ht="19" x14ac:dyDescent="0.25">
      <c r="A745" s="18" t="str">
        <f>LOOKUP(N745,Names!A:A,Names!B:B)</f>
        <v>Hawksford, Mr. Walter James</v>
      </c>
      <c r="B745" s="5" t="str">
        <f>INDEX(U$4:V$4,MATCH(1,U745:V745,0))</f>
        <v>Male</v>
      </c>
      <c r="C745" s="5" t="str">
        <f>INDEX(W$4:BC$4,MATCH(1,W745:BC745,0))</f>
        <v>1st</v>
      </c>
      <c r="D745" s="5" t="str">
        <f>INDEX(Z$4:AB$4,MATCH(1,Z745:AB745,0))</f>
        <v>Southhampton</v>
      </c>
      <c r="E745" s="16" t="str">
        <f>INDEX(AD$4:BC$4,MATCH(1,AD745:BC745,0))</f>
        <v>W</v>
      </c>
      <c r="F745" s="11">
        <f>1-G745</f>
        <v>0</v>
      </c>
      <c r="G745" s="14">
        <v>1</v>
      </c>
      <c r="H745">
        <v>0</v>
      </c>
      <c r="I745">
        <v>0</v>
      </c>
      <c r="J745">
        <f>IF($I745,IF($G745,1,0),0)</f>
        <v>0</v>
      </c>
      <c r="K745">
        <f>IF($I745,IF($G745=0,1,0),0)</f>
        <v>0</v>
      </c>
      <c r="L745">
        <f>IF($I745=0,IF($G745,1,0),0)</f>
        <v>1</v>
      </c>
      <c r="M745">
        <f>IF($I745=0,IF($G745=0,1,0),0)</f>
        <v>0</v>
      </c>
      <c r="N745" s="8">
        <v>740</v>
      </c>
      <c r="O745">
        <v>0</v>
      </c>
      <c r="P745" s="25">
        <v>0</v>
      </c>
      <c r="S745">
        <v>0</v>
      </c>
      <c r="T745">
        <v>5.8555999999999997E-2</v>
      </c>
      <c r="U745">
        <v>1</v>
      </c>
      <c r="V745">
        <v>0</v>
      </c>
      <c r="W745">
        <v>1</v>
      </c>
      <c r="X745">
        <v>0</v>
      </c>
      <c r="Y745">
        <v>0</v>
      </c>
      <c r="Z745">
        <v>0</v>
      </c>
      <c r="AA745">
        <v>1</v>
      </c>
      <c r="AB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1</v>
      </c>
      <c r="BA745">
        <v>0</v>
      </c>
      <c r="BB745">
        <v>0</v>
      </c>
      <c r="BC745">
        <v>0</v>
      </c>
    </row>
    <row r="746" spans="1:55" ht="19" x14ac:dyDescent="0.25">
      <c r="A746" s="18" t="str">
        <f>LOOKUP(N746,Names!A:A,Names!B:B)</f>
        <v>Cavendish, Mr. Tyrell William</v>
      </c>
      <c r="B746" s="5" t="str">
        <f>INDEX(U$4:V$4,MATCH(1,U746:V746,0))</f>
        <v>Male</v>
      </c>
      <c r="C746" s="5" t="str">
        <f>INDEX(W$4:BC$4,MATCH(1,W746:BC746,0))</f>
        <v>1st</v>
      </c>
      <c r="D746" s="5" t="str">
        <f>INDEX(Z$4:AB$4,MATCH(1,Z746:AB746,0))</f>
        <v>Southhampton</v>
      </c>
      <c r="E746" s="16" t="str">
        <f>INDEX(AD$4:BC$4,MATCH(1,AD746:BC746,0))</f>
        <v>T</v>
      </c>
      <c r="F746" s="11">
        <f>1-G746</f>
        <v>1</v>
      </c>
      <c r="G746" s="14">
        <v>0</v>
      </c>
      <c r="H746">
        <v>0</v>
      </c>
      <c r="I746">
        <v>1</v>
      </c>
      <c r="J746">
        <f>IF($I746,IF($G746,1,0),0)</f>
        <v>0</v>
      </c>
      <c r="K746">
        <f>IF($I746,IF($G746=0,1,0),0)</f>
        <v>1</v>
      </c>
      <c r="L746">
        <f>IF($I746=0,IF($G746,1,0),0)</f>
        <v>0</v>
      </c>
      <c r="M746">
        <f>IF($I746=0,IF($G746=0,1,0),0)</f>
        <v>0</v>
      </c>
      <c r="N746" s="8">
        <v>741</v>
      </c>
      <c r="O746">
        <v>0.45</v>
      </c>
      <c r="P746" s="25">
        <v>0.125</v>
      </c>
      <c r="S746">
        <v>0</v>
      </c>
      <c r="T746">
        <v>0.15390499999999999</v>
      </c>
      <c r="U746">
        <v>1</v>
      </c>
      <c r="V746">
        <v>0</v>
      </c>
      <c r="W746">
        <v>1</v>
      </c>
      <c r="X746">
        <v>0</v>
      </c>
      <c r="Y746">
        <v>0</v>
      </c>
      <c r="Z746">
        <v>0</v>
      </c>
      <c r="AA746">
        <v>1</v>
      </c>
      <c r="AB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1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</row>
    <row r="747" spans="1:55" ht="19" x14ac:dyDescent="0.25">
      <c r="A747" s="18" t="str">
        <f>LOOKUP(N747,Names!A:A,Names!B:B)</f>
        <v>Ryerson, Miss. Susan Parker "Suzette"</v>
      </c>
      <c r="B747" s="5" t="str">
        <f>INDEX(U$4:V$4,MATCH(1,U747:V747,0))</f>
        <v>Female</v>
      </c>
      <c r="C747" s="5" t="str">
        <f>INDEX(W$4:BC$4,MATCH(1,W747:BC747,0))</f>
        <v>1st</v>
      </c>
      <c r="D747" s="5" t="str">
        <f>INDEX(Z$4:AB$4,MATCH(1,Z747:AB747,0))</f>
        <v>Cherbourg</v>
      </c>
      <c r="E747" s="16" t="str">
        <f>INDEX(AD$4:BC$4,MATCH(1,AD747:BC747,0))</f>
        <v>S</v>
      </c>
      <c r="F747" s="11">
        <f>1-G747</f>
        <v>0</v>
      </c>
      <c r="G747" s="14">
        <v>1</v>
      </c>
      <c r="H747">
        <v>1</v>
      </c>
      <c r="I747">
        <v>1</v>
      </c>
      <c r="J747">
        <f>IF($I747,IF($G747,1,0),0)</f>
        <v>1</v>
      </c>
      <c r="K747">
        <f>IF($I747,IF($G747=0,1,0),0)</f>
        <v>0</v>
      </c>
      <c r="L747">
        <f>IF($I747=0,IF($G747,1,0),0)</f>
        <v>0</v>
      </c>
      <c r="M747">
        <f>IF($I747=0,IF($G747=0,1,0),0)</f>
        <v>0</v>
      </c>
      <c r="N747" s="8">
        <v>742</v>
      </c>
      <c r="O747">
        <v>0.26250000000000001</v>
      </c>
      <c r="P747" s="25">
        <v>0.25</v>
      </c>
      <c r="S747">
        <v>0.33333299999999999</v>
      </c>
      <c r="T747">
        <v>0.51212199999999997</v>
      </c>
      <c r="U747">
        <v>0</v>
      </c>
      <c r="V747">
        <v>1</v>
      </c>
      <c r="W747">
        <v>1</v>
      </c>
      <c r="X747">
        <v>0</v>
      </c>
      <c r="Y747">
        <v>0</v>
      </c>
      <c r="Z747">
        <v>0</v>
      </c>
      <c r="AA747">
        <v>0</v>
      </c>
      <c r="AB747">
        <v>1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1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</row>
    <row r="748" spans="1:55" ht="19" x14ac:dyDescent="0.25">
      <c r="A748" s="18" t="str">
        <f>LOOKUP(N748,Names!A:A,Names!B:B)</f>
        <v>McNamee, Mr. Neal</v>
      </c>
      <c r="B748" s="5" t="str">
        <f>INDEX(U$4:V$4,MATCH(1,U748:V748,0))</f>
        <v>Male</v>
      </c>
      <c r="C748" s="5" t="str">
        <f>INDEX(W$4:BC$4,MATCH(1,W748:BC748,0))</f>
        <v>3rd</v>
      </c>
      <c r="D748" s="5" t="str">
        <f>INDEX(Z$4:AB$4,MATCH(1,Z748:AB748,0))</f>
        <v>Southhampton</v>
      </c>
      <c r="E748" s="16" t="str">
        <f>INDEX(AD$4:BC$4,MATCH(1,AD748:BC748,0))</f>
        <v>N</v>
      </c>
      <c r="F748" s="11">
        <f>1-G748</f>
        <v>1</v>
      </c>
      <c r="G748" s="14">
        <v>0</v>
      </c>
      <c r="H748">
        <v>0</v>
      </c>
      <c r="I748">
        <v>1</v>
      </c>
      <c r="J748">
        <f>IF($I748,IF($G748,1,0),0)</f>
        <v>0</v>
      </c>
      <c r="K748">
        <f>IF($I748,IF($G748=0,1,0),0)</f>
        <v>1</v>
      </c>
      <c r="L748">
        <f>IF($I748=0,IF($G748,1,0),0)</f>
        <v>0</v>
      </c>
      <c r="M748">
        <f>IF($I748=0,IF($G748=0,1,0),0)</f>
        <v>0</v>
      </c>
      <c r="N748" s="8">
        <v>743</v>
      </c>
      <c r="O748">
        <v>0.3</v>
      </c>
      <c r="P748" s="25">
        <v>0.125</v>
      </c>
      <c r="S748">
        <v>0</v>
      </c>
      <c r="T748">
        <v>3.1425000000000002E-2</v>
      </c>
      <c r="U748">
        <v>1</v>
      </c>
      <c r="V748">
        <v>0</v>
      </c>
      <c r="W748">
        <v>0</v>
      </c>
      <c r="X748">
        <v>0</v>
      </c>
      <c r="Y748">
        <v>1</v>
      </c>
      <c r="Z748">
        <v>0</v>
      </c>
      <c r="AA748">
        <v>1</v>
      </c>
      <c r="AB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1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</row>
    <row r="749" spans="1:55" ht="19" x14ac:dyDescent="0.25">
      <c r="A749" s="18" t="str">
        <f>LOOKUP(N749,Names!A:A,Names!B:B)</f>
        <v>Stranden, Mr. Juho</v>
      </c>
      <c r="B749" s="5" t="str">
        <f>INDEX(U$4:V$4,MATCH(1,U749:V749,0))</f>
        <v>Male</v>
      </c>
      <c r="C749" s="5" t="str">
        <f>INDEX(W$4:BC$4,MATCH(1,W749:BC749,0))</f>
        <v>3rd</v>
      </c>
      <c r="D749" s="5" t="str">
        <f>INDEX(Z$4:AB$4,MATCH(1,Z749:AB749,0))</f>
        <v>Southhampton</v>
      </c>
      <c r="E749" s="16" t="str">
        <f>INDEX(AD$4:BC$4,MATCH(1,AD749:BC749,0))</f>
        <v>J</v>
      </c>
      <c r="F749" s="11">
        <f>1-G749</f>
        <v>0</v>
      </c>
      <c r="G749" s="14">
        <v>1</v>
      </c>
      <c r="H749">
        <v>0</v>
      </c>
      <c r="I749">
        <v>0</v>
      </c>
      <c r="J749">
        <f>IF($I749,IF($G749,1,0),0)</f>
        <v>0</v>
      </c>
      <c r="K749">
        <f>IF($I749,IF($G749=0,1,0),0)</f>
        <v>0</v>
      </c>
      <c r="L749">
        <f>IF($I749=0,IF($G749,1,0),0)</f>
        <v>1</v>
      </c>
      <c r="M749">
        <f>IF($I749=0,IF($G749=0,1,0),0)</f>
        <v>0</v>
      </c>
      <c r="N749" s="8">
        <v>744</v>
      </c>
      <c r="O749">
        <v>0.38750000000000001</v>
      </c>
      <c r="P749" s="25">
        <v>0</v>
      </c>
      <c r="S749">
        <v>0</v>
      </c>
      <c r="T749">
        <v>1.5469E-2</v>
      </c>
      <c r="U749">
        <v>1</v>
      </c>
      <c r="V749">
        <v>0</v>
      </c>
      <c r="W749">
        <v>0</v>
      </c>
      <c r="X749">
        <v>0</v>
      </c>
      <c r="Y749">
        <v>1</v>
      </c>
      <c r="Z749">
        <v>0</v>
      </c>
      <c r="AA749">
        <v>1</v>
      </c>
      <c r="AB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1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</row>
    <row r="750" spans="1:55" ht="19" x14ac:dyDescent="0.25">
      <c r="A750" s="18" t="str">
        <f>LOOKUP(N750,Names!A:A,Names!B:B)</f>
        <v>Crosby, Capt. Edward Gifford</v>
      </c>
      <c r="B750" s="5" t="str">
        <f>INDEX(U$4:V$4,MATCH(1,U750:V750,0))</f>
        <v>Male</v>
      </c>
      <c r="C750" s="5" t="str">
        <f>INDEX(W$4:BC$4,MATCH(1,W750:BC750,0))</f>
        <v>1st</v>
      </c>
      <c r="D750" s="5" t="str">
        <f>INDEX(Z$4:AB$4,MATCH(1,Z750:AB750,0))</f>
        <v>Southhampton</v>
      </c>
      <c r="E750" s="16" t="str">
        <f>INDEX(AD$4:BC$4,MATCH(1,AD750:BC750,0))</f>
        <v>E</v>
      </c>
      <c r="F750" s="11">
        <f>1-G750</f>
        <v>1</v>
      </c>
      <c r="G750" s="14">
        <v>0</v>
      </c>
      <c r="H750">
        <v>0</v>
      </c>
      <c r="I750">
        <v>1</v>
      </c>
      <c r="J750">
        <f>IF($I750,IF($G750,1,0),0)</f>
        <v>0</v>
      </c>
      <c r="K750">
        <f>IF($I750,IF($G750=0,1,0),0)</f>
        <v>1</v>
      </c>
      <c r="L750">
        <f>IF($I750=0,IF($G750,1,0),0)</f>
        <v>0</v>
      </c>
      <c r="M750">
        <f>IF($I750=0,IF($G750=0,1,0),0)</f>
        <v>0</v>
      </c>
      <c r="N750" s="8">
        <v>745</v>
      </c>
      <c r="O750">
        <v>0.875</v>
      </c>
      <c r="P750" s="25">
        <v>0.125</v>
      </c>
      <c r="S750">
        <v>0.16666700000000001</v>
      </c>
      <c r="T750">
        <v>0.13858300000000001</v>
      </c>
      <c r="U750">
        <v>1</v>
      </c>
      <c r="V750">
        <v>0</v>
      </c>
      <c r="W750">
        <v>1</v>
      </c>
      <c r="X750">
        <v>0</v>
      </c>
      <c r="Y750">
        <v>0</v>
      </c>
      <c r="Z750">
        <v>0</v>
      </c>
      <c r="AA750">
        <v>1</v>
      </c>
      <c r="AB750">
        <v>0</v>
      </c>
      <c r="AD750">
        <v>0</v>
      </c>
      <c r="AE750">
        <v>0</v>
      </c>
      <c r="AF750">
        <v>0</v>
      </c>
      <c r="AG750">
        <v>0</v>
      </c>
      <c r="AH750">
        <v>1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</row>
    <row r="751" spans="1:55" ht="19" x14ac:dyDescent="0.25">
      <c r="A751" s="18" t="str">
        <f>LOOKUP(N751,Names!A:A,Names!B:B)</f>
        <v>Abbott, Mr. Rossmore Edward</v>
      </c>
      <c r="B751" s="5" t="str">
        <f>INDEX(U$4:V$4,MATCH(1,U751:V751,0))</f>
        <v>Male</v>
      </c>
      <c r="C751" s="5" t="str">
        <f>INDEX(W$4:BC$4,MATCH(1,W751:BC751,0))</f>
        <v>3rd</v>
      </c>
      <c r="D751" s="5" t="str">
        <f>INDEX(Z$4:AB$4,MATCH(1,Z751:AB751,0))</f>
        <v>Southhampton</v>
      </c>
      <c r="E751" s="16" t="str">
        <f>INDEX(AD$4:BC$4,MATCH(1,AD751:BC751,0))</f>
        <v>R</v>
      </c>
      <c r="F751" s="11">
        <f>1-G751</f>
        <v>1</v>
      </c>
      <c r="G751" s="14">
        <v>0</v>
      </c>
      <c r="H751">
        <v>0</v>
      </c>
      <c r="I751">
        <v>1</v>
      </c>
      <c r="J751">
        <f>IF($I751,IF($G751,1,0),0)</f>
        <v>0</v>
      </c>
      <c r="K751">
        <f>IF($I751,IF($G751=0,1,0),0)</f>
        <v>1</v>
      </c>
      <c r="L751">
        <f>IF($I751=0,IF($G751,1,0),0)</f>
        <v>0</v>
      </c>
      <c r="M751">
        <f>IF($I751=0,IF($G751=0,1,0),0)</f>
        <v>0</v>
      </c>
      <c r="N751" s="8">
        <v>746</v>
      </c>
      <c r="O751">
        <v>0.2</v>
      </c>
      <c r="P751" s="25">
        <v>0.125</v>
      </c>
      <c r="S751">
        <v>0.16666700000000001</v>
      </c>
      <c r="T751">
        <v>3.9524999999999998E-2</v>
      </c>
      <c r="U751">
        <v>1</v>
      </c>
      <c r="V751">
        <v>0</v>
      </c>
      <c r="W751">
        <v>0</v>
      </c>
      <c r="X751">
        <v>0</v>
      </c>
      <c r="Y751">
        <v>1</v>
      </c>
      <c r="Z751">
        <v>0</v>
      </c>
      <c r="AA751">
        <v>1</v>
      </c>
      <c r="AB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1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</row>
    <row r="752" spans="1:55" ht="19" x14ac:dyDescent="0.25">
      <c r="A752" s="18" t="str">
        <f>LOOKUP(N752,Names!A:A,Names!B:B)</f>
        <v>Sinkkonen, Miss. Anna</v>
      </c>
      <c r="B752" s="5" t="str">
        <f>INDEX(U$4:V$4,MATCH(1,U752:V752,0))</f>
        <v>Female</v>
      </c>
      <c r="C752" s="5" t="str">
        <f>INDEX(W$4:BC$4,MATCH(1,W752:BC752,0))</f>
        <v>2nd</v>
      </c>
      <c r="D752" s="5" t="str">
        <f>INDEX(Z$4:AB$4,MATCH(1,Z752:AB752,0))</f>
        <v>Southhampton</v>
      </c>
      <c r="E752" s="16" t="str">
        <f>INDEX(AD$4:BC$4,MATCH(1,AD752:BC752,0))</f>
        <v>A</v>
      </c>
      <c r="F752" s="11">
        <f>1-G752</f>
        <v>0</v>
      </c>
      <c r="G752" s="14">
        <v>1</v>
      </c>
      <c r="H752">
        <v>1</v>
      </c>
      <c r="I752">
        <v>1</v>
      </c>
      <c r="J752">
        <f>IF($I752,IF($G752,1,0),0)</f>
        <v>1</v>
      </c>
      <c r="K752">
        <f>IF($I752,IF($G752=0,1,0),0)</f>
        <v>0</v>
      </c>
      <c r="L752">
        <f>IF($I752=0,IF($G752,1,0),0)</f>
        <v>0</v>
      </c>
      <c r="M752">
        <f>IF($I752=0,IF($G752=0,1,0),0)</f>
        <v>0</v>
      </c>
      <c r="N752" s="8">
        <v>747</v>
      </c>
      <c r="O752">
        <v>0.375</v>
      </c>
      <c r="P752" s="25">
        <v>0</v>
      </c>
      <c r="S752">
        <v>0</v>
      </c>
      <c r="T752">
        <v>2.5374000000000001E-2</v>
      </c>
      <c r="U752">
        <v>0</v>
      </c>
      <c r="V752">
        <v>1</v>
      </c>
      <c r="W752">
        <v>0</v>
      </c>
      <c r="X752">
        <v>1</v>
      </c>
      <c r="Y752">
        <v>0</v>
      </c>
      <c r="Z752">
        <v>0</v>
      </c>
      <c r="AA752">
        <v>1</v>
      </c>
      <c r="AB752">
        <v>0</v>
      </c>
      <c r="AD752">
        <v>1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</row>
    <row r="753" spans="1:55" ht="19" x14ac:dyDescent="0.25">
      <c r="A753" s="18" t="str">
        <f>LOOKUP(N753,Names!A:A,Names!B:B)</f>
        <v>Marvin, Mr. Daniel Warner</v>
      </c>
      <c r="B753" s="5" t="str">
        <f>INDEX(U$4:V$4,MATCH(1,U753:V753,0))</f>
        <v>Male</v>
      </c>
      <c r="C753" s="5" t="str">
        <f>INDEX(W$4:BC$4,MATCH(1,W753:BC753,0))</f>
        <v>1st</v>
      </c>
      <c r="D753" s="5" t="str">
        <f>INDEX(Z$4:AB$4,MATCH(1,Z753:AB753,0))</f>
        <v>Southhampton</v>
      </c>
      <c r="E753" s="16" t="str">
        <f>INDEX(AD$4:BC$4,MATCH(1,AD753:BC753,0))</f>
        <v>D</v>
      </c>
      <c r="F753" s="11">
        <f>1-G753</f>
        <v>1</v>
      </c>
      <c r="G753" s="14">
        <v>0</v>
      </c>
      <c r="H753">
        <v>0</v>
      </c>
      <c r="I753">
        <v>1</v>
      </c>
      <c r="J753">
        <f>IF($I753,IF($G753,1,0),0)</f>
        <v>0</v>
      </c>
      <c r="K753">
        <f>IF($I753,IF($G753=0,1,0),0)</f>
        <v>1</v>
      </c>
      <c r="L753">
        <f>IF($I753=0,IF($G753,1,0),0)</f>
        <v>0</v>
      </c>
      <c r="M753">
        <f>IF($I753=0,IF($G753=0,1,0),0)</f>
        <v>0</v>
      </c>
      <c r="N753" s="8">
        <v>748</v>
      </c>
      <c r="O753">
        <v>0.23749999999999999</v>
      </c>
      <c r="P753" s="25">
        <v>0.125</v>
      </c>
      <c r="S753">
        <v>0</v>
      </c>
      <c r="T753">
        <v>0.103644</v>
      </c>
      <c r="U753">
        <v>1</v>
      </c>
      <c r="V753">
        <v>0</v>
      </c>
      <c r="W753">
        <v>1</v>
      </c>
      <c r="X753">
        <v>0</v>
      </c>
      <c r="Y753">
        <v>0</v>
      </c>
      <c r="Z753">
        <v>0</v>
      </c>
      <c r="AA753">
        <v>1</v>
      </c>
      <c r="AB753">
        <v>0</v>
      </c>
      <c r="AD753">
        <v>0</v>
      </c>
      <c r="AE753">
        <v>0</v>
      </c>
      <c r="AF753">
        <v>0</v>
      </c>
      <c r="AG753">
        <v>1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</row>
    <row r="754" spans="1:55" ht="19" x14ac:dyDescent="0.25">
      <c r="A754" s="18" t="str">
        <f>LOOKUP(N754,Names!A:A,Names!B:B)</f>
        <v>Connaghton, Mr. Michael</v>
      </c>
      <c r="B754" s="5" t="str">
        <f>INDEX(U$4:V$4,MATCH(1,U754:V754,0))</f>
        <v>Male</v>
      </c>
      <c r="C754" s="5" t="str">
        <f>INDEX(W$4:BC$4,MATCH(1,W754:BC754,0))</f>
        <v>3rd</v>
      </c>
      <c r="D754" s="5" t="str">
        <f>INDEX(Z$4:AB$4,MATCH(1,Z754:AB754,0))</f>
        <v>Queenstown</v>
      </c>
      <c r="E754" s="16" t="str">
        <f>INDEX(AD$4:BC$4,MATCH(1,AD754:BC754,0))</f>
        <v>M</v>
      </c>
      <c r="F754" s="11">
        <f>1-G754</f>
        <v>1</v>
      </c>
      <c r="G754" s="14">
        <v>0</v>
      </c>
      <c r="H754">
        <v>0</v>
      </c>
      <c r="I754">
        <v>1</v>
      </c>
      <c r="J754">
        <f>IF($I754,IF($G754,1,0),0)</f>
        <v>0</v>
      </c>
      <c r="K754">
        <f>IF($I754,IF($G754=0,1,0),0)</f>
        <v>1</v>
      </c>
      <c r="L754">
        <f>IF($I754=0,IF($G754,1,0),0)</f>
        <v>0</v>
      </c>
      <c r="M754">
        <f>IF($I754=0,IF($G754=0,1,0),0)</f>
        <v>0</v>
      </c>
      <c r="N754" s="8">
        <v>749</v>
      </c>
      <c r="O754">
        <v>0.38750000000000001</v>
      </c>
      <c r="P754" s="25">
        <v>0</v>
      </c>
      <c r="S754">
        <v>0</v>
      </c>
      <c r="T754">
        <v>1.5127E-2</v>
      </c>
      <c r="U754">
        <v>1</v>
      </c>
      <c r="V754">
        <v>0</v>
      </c>
      <c r="W754">
        <v>0</v>
      </c>
      <c r="X754">
        <v>0</v>
      </c>
      <c r="Y754">
        <v>1</v>
      </c>
      <c r="Z754">
        <v>1</v>
      </c>
      <c r="AA754">
        <v>0</v>
      </c>
      <c r="AB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1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</row>
    <row r="755" spans="1:55" ht="19" x14ac:dyDescent="0.25">
      <c r="A755" s="18" t="str">
        <f>LOOKUP(N755,Names!A:A,Names!B:B)</f>
        <v>Wells, Miss. Joan</v>
      </c>
      <c r="B755" s="5" t="str">
        <f>INDEX(U$4:V$4,MATCH(1,U755:V755,0))</f>
        <v>Female</v>
      </c>
      <c r="C755" s="5" t="str">
        <f>INDEX(W$4:BC$4,MATCH(1,W755:BC755,0))</f>
        <v>2nd</v>
      </c>
      <c r="D755" s="5" t="str">
        <f>INDEX(Z$4:AB$4,MATCH(1,Z755:AB755,0))</f>
        <v>Southhampton</v>
      </c>
      <c r="E755" s="16" t="str">
        <f>INDEX(AD$4:BC$4,MATCH(1,AD755:BC755,0))</f>
        <v>J</v>
      </c>
      <c r="F755" s="11">
        <f>1-G755</f>
        <v>0</v>
      </c>
      <c r="G755" s="14">
        <v>1</v>
      </c>
      <c r="H755">
        <v>1</v>
      </c>
      <c r="I755">
        <v>1</v>
      </c>
      <c r="J755">
        <f>IF($I755,IF($G755,1,0),0)</f>
        <v>1</v>
      </c>
      <c r="K755">
        <f>IF($I755,IF($G755=0,1,0),0)</f>
        <v>0</v>
      </c>
      <c r="L755">
        <f>IF($I755=0,IF($G755,1,0),0)</f>
        <v>0</v>
      </c>
      <c r="M755">
        <f>IF($I755=0,IF($G755=0,1,0),0)</f>
        <v>0</v>
      </c>
      <c r="N755" s="8">
        <v>750</v>
      </c>
      <c r="O755">
        <v>0.05</v>
      </c>
      <c r="P755" s="25">
        <v>0.125</v>
      </c>
      <c r="S755">
        <v>0.16666700000000001</v>
      </c>
      <c r="T755">
        <v>4.4893000000000002E-2</v>
      </c>
      <c r="U755">
        <v>0</v>
      </c>
      <c r="V755">
        <v>1</v>
      </c>
      <c r="W755">
        <v>0</v>
      </c>
      <c r="X755">
        <v>1</v>
      </c>
      <c r="Y755">
        <v>0</v>
      </c>
      <c r="Z755">
        <v>0</v>
      </c>
      <c r="AA755">
        <v>1</v>
      </c>
      <c r="AB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</row>
    <row r="756" spans="1:55" ht="19" x14ac:dyDescent="0.25">
      <c r="A756" s="18" t="str">
        <f>LOOKUP(N756,Names!A:A,Names!B:B)</f>
        <v>Moor, Master. Meier</v>
      </c>
      <c r="B756" s="5" t="str">
        <f>INDEX(U$4:V$4,MATCH(1,U756:V756,0))</f>
        <v>Male</v>
      </c>
      <c r="C756" s="5" t="str">
        <f>INDEX(W$4:BC$4,MATCH(1,W756:BC756,0))</f>
        <v>3rd</v>
      </c>
      <c r="D756" s="5" t="str">
        <f>INDEX(Z$4:AB$4,MATCH(1,Z756:AB756,0))</f>
        <v>Southhampton</v>
      </c>
      <c r="E756" s="16" t="str">
        <f>INDEX(AD$4:BC$4,MATCH(1,AD756:BC756,0))</f>
        <v>M</v>
      </c>
      <c r="F756" s="11">
        <f>1-G756</f>
        <v>0</v>
      </c>
      <c r="G756" s="14">
        <v>1</v>
      </c>
      <c r="H756">
        <v>0</v>
      </c>
      <c r="I756">
        <v>0</v>
      </c>
      <c r="J756">
        <f>IF($I756,IF($G756,1,0),0)</f>
        <v>0</v>
      </c>
      <c r="K756">
        <f>IF($I756,IF($G756=0,1,0),0)</f>
        <v>0</v>
      </c>
      <c r="L756">
        <f>IF($I756=0,IF($G756,1,0),0)</f>
        <v>1</v>
      </c>
      <c r="M756">
        <f>IF($I756=0,IF($G756=0,1,0),0)</f>
        <v>0</v>
      </c>
      <c r="N756" s="8">
        <v>751</v>
      </c>
      <c r="O756">
        <v>7.4999999999999997E-2</v>
      </c>
      <c r="P756" s="25">
        <v>0</v>
      </c>
      <c r="S756">
        <v>0.16666700000000001</v>
      </c>
      <c r="T756">
        <v>2.435E-2</v>
      </c>
      <c r="U756">
        <v>1</v>
      </c>
      <c r="V756">
        <v>0</v>
      </c>
      <c r="W756">
        <v>0</v>
      </c>
      <c r="X756">
        <v>0</v>
      </c>
      <c r="Y756">
        <v>1</v>
      </c>
      <c r="Z756">
        <v>0</v>
      </c>
      <c r="AA756">
        <v>1</v>
      </c>
      <c r="AB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1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</row>
    <row r="757" spans="1:55" ht="19" x14ac:dyDescent="0.25">
      <c r="A757" s="18" t="str">
        <f>LOOKUP(N757,Names!A:A,Names!B:B)</f>
        <v>Vande Velde, Mr. Johannes Joseph</v>
      </c>
      <c r="B757" s="5" t="str">
        <f>INDEX(U$4:V$4,MATCH(1,U757:V757,0))</f>
        <v>Male</v>
      </c>
      <c r="C757" s="5" t="str">
        <f>INDEX(W$4:BC$4,MATCH(1,W757:BC757,0))</f>
        <v>3rd</v>
      </c>
      <c r="D757" s="5" t="str">
        <f>INDEX(Z$4:AB$4,MATCH(1,Z757:AB757,0))</f>
        <v>Southhampton</v>
      </c>
      <c r="E757" s="16" t="str">
        <f>INDEX(AD$4:BC$4,MATCH(1,AD757:BC757,0))</f>
        <v>J</v>
      </c>
      <c r="F757" s="11">
        <f>1-G757</f>
        <v>1</v>
      </c>
      <c r="G757" s="14">
        <v>0</v>
      </c>
      <c r="H757">
        <v>0</v>
      </c>
      <c r="I757">
        <v>1</v>
      </c>
      <c r="J757">
        <f>IF($I757,IF($G757,1,0),0)</f>
        <v>0</v>
      </c>
      <c r="K757">
        <f>IF($I757,IF($G757=0,1,0),0)</f>
        <v>1</v>
      </c>
      <c r="L757">
        <f>IF($I757=0,IF($G757,1,0),0)</f>
        <v>0</v>
      </c>
      <c r="M757">
        <f>IF($I757=0,IF($G757=0,1,0),0)</f>
        <v>0</v>
      </c>
      <c r="N757" s="8">
        <v>752</v>
      </c>
      <c r="O757">
        <v>0.41249999999999998</v>
      </c>
      <c r="P757" s="25">
        <v>0</v>
      </c>
      <c r="S757">
        <v>0</v>
      </c>
      <c r="T757">
        <v>1.8543E-2</v>
      </c>
      <c r="U757">
        <v>1</v>
      </c>
      <c r="V757">
        <v>0</v>
      </c>
      <c r="W757">
        <v>0</v>
      </c>
      <c r="X757">
        <v>0</v>
      </c>
      <c r="Y757">
        <v>1</v>
      </c>
      <c r="Z757">
        <v>0</v>
      </c>
      <c r="AA757">
        <v>1</v>
      </c>
      <c r="AB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1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</row>
    <row r="758" spans="1:55" ht="19" x14ac:dyDescent="0.25">
      <c r="A758" s="18" t="str">
        <f>LOOKUP(N758,Names!A:A,Names!B:B)</f>
        <v>Jonkoff, Mr. Lalio</v>
      </c>
      <c r="B758" s="5" t="str">
        <f>INDEX(U$4:V$4,MATCH(1,U758:V758,0))</f>
        <v>Male</v>
      </c>
      <c r="C758" s="5" t="str">
        <f>INDEX(W$4:BC$4,MATCH(1,W758:BC758,0))</f>
        <v>3rd</v>
      </c>
      <c r="D758" s="5" t="str">
        <f>INDEX(Z$4:AB$4,MATCH(1,Z758:AB758,0))</f>
        <v>Southhampton</v>
      </c>
      <c r="E758" s="16" t="str">
        <f>INDEX(AD$4:BC$4,MATCH(1,AD758:BC758,0))</f>
        <v>L</v>
      </c>
      <c r="F758" s="11">
        <f>1-G758</f>
        <v>1</v>
      </c>
      <c r="G758" s="14">
        <v>0</v>
      </c>
      <c r="H758">
        <v>0</v>
      </c>
      <c r="I758">
        <v>1</v>
      </c>
      <c r="J758">
        <f>IF($I758,IF($G758,1,0),0)</f>
        <v>0</v>
      </c>
      <c r="K758">
        <f>IF($I758,IF($G758=0,1,0),0)</f>
        <v>1</v>
      </c>
      <c r="L758">
        <f>IF($I758=0,IF($G758,1,0),0)</f>
        <v>0</v>
      </c>
      <c r="M758">
        <f>IF($I758=0,IF($G758=0,1,0),0)</f>
        <v>0</v>
      </c>
      <c r="N758" s="8">
        <v>753</v>
      </c>
      <c r="O758">
        <v>0.28749999999999998</v>
      </c>
      <c r="P758" s="25">
        <v>0</v>
      </c>
      <c r="S758">
        <v>0</v>
      </c>
      <c r="T758">
        <v>1.5412E-2</v>
      </c>
      <c r="U758">
        <v>1</v>
      </c>
      <c r="V758">
        <v>0</v>
      </c>
      <c r="W758">
        <v>0</v>
      </c>
      <c r="X758">
        <v>0</v>
      </c>
      <c r="Y758">
        <v>1</v>
      </c>
      <c r="Z758">
        <v>0</v>
      </c>
      <c r="AA758">
        <v>1</v>
      </c>
      <c r="AB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1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</row>
    <row r="759" spans="1:55" ht="19" x14ac:dyDescent="0.25">
      <c r="A759" s="18" t="str">
        <f>LOOKUP(N759,Names!A:A,Names!B:B)</f>
        <v>Herman, Mrs. Samuel (Jane Laver)</v>
      </c>
      <c r="B759" s="5" t="str">
        <f>INDEX(U$4:V$4,MATCH(1,U759:V759,0))</f>
        <v>Female</v>
      </c>
      <c r="C759" s="5" t="str">
        <f>INDEX(W$4:BC$4,MATCH(1,W759:BC759,0))</f>
        <v>2nd</v>
      </c>
      <c r="D759" s="5" t="str">
        <f>INDEX(Z$4:AB$4,MATCH(1,Z759:AB759,0))</f>
        <v>Southhampton</v>
      </c>
      <c r="E759" s="16" t="str">
        <f>INDEX(AD$4:BC$4,MATCH(1,AD759:BC759,0))</f>
        <v>S</v>
      </c>
      <c r="F759" s="11">
        <f>1-G759</f>
        <v>0</v>
      </c>
      <c r="G759" s="14">
        <v>1</v>
      </c>
      <c r="H759">
        <v>1</v>
      </c>
      <c r="I759">
        <v>1</v>
      </c>
      <c r="J759">
        <f>IF($I759,IF($G759,1,0),0)</f>
        <v>1</v>
      </c>
      <c r="K759">
        <f>IF($I759,IF($G759=0,1,0),0)</f>
        <v>0</v>
      </c>
      <c r="L759">
        <f>IF($I759=0,IF($G759,1,0),0)</f>
        <v>0</v>
      </c>
      <c r="M759">
        <f>IF($I759=0,IF($G759=0,1,0),0)</f>
        <v>0</v>
      </c>
      <c r="N759" s="8">
        <v>754</v>
      </c>
      <c r="O759">
        <v>0.6</v>
      </c>
      <c r="P759" s="25">
        <v>0.125</v>
      </c>
      <c r="S759">
        <v>0.33333299999999999</v>
      </c>
      <c r="T759">
        <v>0.12687200000000001</v>
      </c>
      <c r="U759">
        <v>0</v>
      </c>
      <c r="V759">
        <v>1</v>
      </c>
      <c r="W759">
        <v>0</v>
      </c>
      <c r="X759">
        <v>1</v>
      </c>
      <c r="Y759">
        <v>0</v>
      </c>
      <c r="Z759">
        <v>0</v>
      </c>
      <c r="AA759">
        <v>1</v>
      </c>
      <c r="AB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1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</row>
    <row r="760" spans="1:55" ht="19" x14ac:dyDescent="0.25">
      <c r="A760" s="18" t="str">
        <f>LOOKUP(N760,Names!A:A,Names!B:B)</f>
        <v>Hamalainen, Master. Viljo</v>
      </c>
      <c r="B760" s="5" t="str">
        <f>INDEX(U$4:V$4,MATCH(1,U760:V760,0))</f>
        <v>Male</v>
      </c>
      <c r="C760" s="5" t="str">
        <f>INDEX(W$4:BC$4,MATCH(1,W760:BC760,0))</f>
        <v>2nd</v>
      </c>
      <c r="D760" s="5" t="str">
        <f>INDEX(Z$4:AB$4,MATCH(1,Z760:AB760,0))</f>
        <v>Southhampton</v>
      </c>
      <c r="E760" s="16" t="str">
        <f>INDEX(AD$4:BC$4,MATCH(1,AD760:BC760,0))</f>
        <v>V</v>
      </c>
      <c r="F760" s="11">
        <f>1-G760</f>
        <v>0</v>
      </c>
      <c r="G760" s="14">
        <v>1</v>
      </c>
      <c r="H760">
        <v>0</v>
      </c>
      <c r="I760">
        <v>0</v>
      </c>
      <c r="J760">
        <f>IF($I760,IF($G760,1,0),0)</f>
        <v>0</v>
      </c>
      <c r="K760">
        <f>IF($I760,IF($G760=0,1,0),0)</f>
        <v>0</v>
      </c>
      <c r="L760">
        <f>IF($I760=0,IF($G760,1,0),0)</f>
        <v>1</v>
      </c>
      <c r="M760">
        <f>IF($I760=0,IF($G760=0,1,0),0)</f>
        <v>0</v>
      </c>
      <c r="N760" s="8">
        <v>755</v>
      </c>
      <c r="O760">
        <v>8.3750000000000005E-3</v>
      </c>
      <c r="P760" s="25">
        <v>0.125</v>
      </c>
      <c r="S760">
        <v>0.16666700000000001</v>
      </c>
      <c r="T760">
        <v>2.8302000000000001E-2</v>
      </c>
      <c r="U760">
        <v>1</v>
      </c>
      <c r="V760">
        <v>0</v>
      </c>
      <c r="W760">
        <v>0</v>
      </c>
      <c r="X760">
        <v>1</v>
      </c>
      <c r="Y760">
        <v>0</v>
      </c>
      <c r="Z760">
        <v>0</v>
      </c>
      <c r="AA760">
        <v>1</v>
      </c>
      <c r="AB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1</v>
      </c>
      <c r="AZ760">
        <v>0</v>
      </c>
      <c r="BA760">
        <v>0</v>
      </c>
      <c r="BB760">
        <v>0</v>
      </c>
      <c r="BC760">
        <v>0</v>
      </c>
    </row>
    <row r="761" spans="1:55" ht="19" x14ac:dyDescent="0.25">
      <c r="A761" s="18" t="str">
        <f>LOOKUP(N761,Names!A:A,Names!B:B)</f>
        <v>Carlsson, Mr. August Sigfrid</v>
      </c>
      <c r="B761" s="5" t="str">
        <f>INDEX(U$4:V$4,MATCH(1,U761:V761,0))</f>
        <v>Male</v>
      </c>
      <c r="C761" s="5" t="str">
        <f>INDEX(W$4:BC$4,MATCH(1,W761:BC761,0))</f>
        <v>3rd</v>
      </c>
      <c r="D761" s="5" t="str">
        <f>INDEX(Z$4:AB$4,MATCH(1,Z761:AB761,0))</f>
        <v>Southhampton</v>
      </c>
      <c r="E761" s="16" t="str">
        <f>INDEX(AD$4:BC$4,MATCH(1,AD761:BC761,0))</f>
        <v>A</v>
      </c>
      <c r="F761" s="11">
        <f>1-G761</f>
        <v>1</v>
      </c>
      <c r="G761" s="14">
        <v>0</v>
      </c>
      <c r="H761">
        <v>0</v>
      </c>
      <c r="I761">
        <v>1</v>
      </c>
      <c r="J761">
        <f>IF($I761,IF($G761,1,0),0)</f>
        <v>0</v>
      </c>
      <c r="K761">
        <f>IF($I761,IF($G761=0,1,0),0)</f>
        <v>1</v>
      </c>
      <c r="L761">
        <f>IF($I761=0,IF($G761,1,0),0)</f>
        <v>0</v>
      </c>
      <c r="M761">
        <f>IF($I761=0,IF($G761=0,1,0),0)</f>
        <v>0</v>
      </c>
      <c r="N761" s="8">
        <v>756</v>
      </c>
      <c r="O761">
        <v>0.35</v>
      </c>
      <c r="P761" s="25">
        <v>0</v>
      </c>
      <c r="S761">
        <v>0</v>
      </c>
      <c r="T761">
        <v>1.5216E-2</v>
      </c>
      <c r="U761">
        <v>1</v>
      </c>
      <c r="V761">
        <v>0</v>
      </c>
      <c r="W761">
        <v>0</v>
      </c>
      <c r="X761">
        <v>0</v>
      </c>
      <c r="Y761">
        <v>1</v>
      </c>
      <c r="Z761">
        <v>0</v>
      </c>
      <c r="AA761">
        <v>1</v>
      </c>
      <c r="AB761">
        <v>0</v>
      </c>
      <c r="AD761">
        <v>1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</row>
    <row r="762" spans="1:55" ht="19" x14ac:dyDescent="0.25">
      <c r="A762" s="18" t="str">
        <f>LOOKUP(N762,Names!A:A,Names!B:B)</f>
        <v>Bailey, Mr. Percy Andrew</v>
      </c>
      <c r="B762" s="5" t="str">
        <f>INDEX(U$4:V$4,MATCH(1,U762:V762,0))</f>
        <v>Male</v>
      </c>
      <c r="C762" s="5" t="str">
        <f>INDEX(W$4:BC$4,MATCH(1,W762:BC762,0))</f>
        <v>2nd</v>
      </c>
      <c r="D762" s="5" t="str">
        <f>INDEX(Z$4:AB$4,MATCH(1,Z762:AB762,0))</f>
        <v>Southhampton</v>
      </c>
      <c r="E762" s="16" t="str">
        <f>INDEX(AD$4:BC$4,MATCH(1,AD762:BC762,0))</f>
        <v>P</v>
      </c>
      <c r="F762" s="11">
        <f>1-G762</f>
        <v>1</v>
      </c>
      <c r="G762" s="14">
        <v>0</v>
      </c>
      <c r="H762">
        <v>0</v>
      </c>
      <c r="I762">
        <v>1</v>
      </c>
      <c r="J762">
        <f>IF($I762,IF($G762,1,0),0)</f>
        <v>0</v>
      </c>
      <c r="K762">
        <f>IF($I762,IF($G762=0,1,0),0)</f>
        <v>1</v>
      </c>
      <c r="L762">
        <f>IF($I762=0,IF($G762,1,0),0)</f>
        <v>0</v>
      </c>
      <c r="M762">
        <f>IF($I762=0,IF($G762=0,1,0),0)</f>
        <v>0</v>
      </c>
      <c r="N762" s="8">
        <v>757</v>
      </c>
      <c r="O762">
        <v>0.22500000000000001</v>
      </c>
      <c r="P762" s="25">
        <v>0</v>
      </c>
      <c r="S762">
        <v>0</v>
      </c>
      <c r="T762">
        <v>2.2447000000000002E-2</v>
      </c>
      <c r="U762">
        <v>1</v>
      </c>
      <c r="V762">
        <v>0</v>
      </c>
      <c r="W762">
        <v>0</v>
      </c>
      <c r="X762">
        <v>1</v>
      </c>
      <c r="Y762">
        <v>0</v>
      </c>
      <c r="Z762">
        <v>0</v>
      </c>
      <c r="AA762">
        <v>1</v>
      </c>
      <c r="AB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1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</row>
    <row r="763" spans="1:55" ht="19" x14ac:dyDescent="0.25">
      <c r="A763" s="18" t="str">
        <f>LOOKUP(N763,Names!A:A,Names!B:B)</f>
        <v>Theobald, Mr. Thomas Leonard</v>
      </c>
      <c r="B763" s="5" t="str">
        <f>INDEX(U$4:V$4,MATCH(1,U763:V763,0))</f>
        <v>Male</v>
      </c>
      <c r="C763" s="5" t="str">
        <f>INDEX(W$4:BC$4,MATCH(1,W763:BC763,0))</f>
        <v>3rd</v>
      </c>
      <c r="D763" s="5" t="str">
        <f>INDEX(Z$4:AB$4,MATCH(1,Z763:AB763,0))</f>
        <v>Southhampton</v>
      </c>
      <c r="E763" s="16" t="str">
        <f>INDEX(AD$4:BC$4,MATCH(1,AD763:BC763,0))</f>
        <v>T</v>
      </c>
      <c r="F763" s="11">
        <f>1-G763</f>
        <v>1</v>
      </c>
      <c r="G763" s="14">
        <v>0</v>
      </c>
      <c r="H763">
        <v>0</v>
      </c>
      <c r="I763">
        <v>1</v>
      </c>
      <c r="J763">
        <f>IF($I763,IF($G763,1,0),0)</f>
        <v>0</v>
      </c>
      <c r="K763">
        <f>IF($I763,IF($G763=0,1,0),0)</f>
        <v>1</v>
      </c>
      <c r="L763">
        <f>IF($I763=0,IF($G763,1,0),0)</f>
        <v>0</v>
      </c>
      <c r="M763">
        <f>IF($I763=0,IF($G763=0,1,0),0)</f>
        <v>0</v>
      </c>
      <c r="N763" s="8">
        <v>758</v>
      </c>
      <c r="O763">
        <v>0.42499999999999999</v>
      </c>
      <c r="P763" s="25">
        <v>0</v>
      </c>
      <c r="S763">
        <v>0</v>
      </c>
      <c r="T763">
        <v>1.5713000000000001E-2</v>
      </c>
      <c r="U763">
        <v>1</v>
      </c>
      <c r="V763">
        <v>0</v>
      </c>
      <c r="W763">
        <v>0</v>
      </c>
      <c r="X763">
        <v>0</v>
      </c>
      <c r="Y763">
        <v>1</v>
      </c>
      <c r="Z763">
        <v>0</v>
      </c>
      <c r="AA763">
        <v>1</v>
      </c>
      <c r="AB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1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</row>
    <row r="764" spans="1:55" ht="19" x14ac:dyDescent="0.25">
      <c r="A764" s="18" t="str">
        <f>LOOKUP(N764,Names!A:A,Names!B:B)</f>
        <v>Rothes, the Countess. of (Lucy Noel Martha Dye...</v>
      </c>
      <c r="B764" s="5" t="str">
        <f>INDEX(U$4:V$4,MATCH(1,U764:V764,0))</f>
        <v>Female</v>
      </c>
      <c r="C764" s="5" t="str">
        <f>INDEX(W$4:BC$4,MATCH(1,W764:BC764,0))</f>
        <v>1st</v>
      </c>
      <c r="D764" s="5" t="str">
        <f>INDEX(Z$4:AB$4,MATCH(1,Z764:AB764,0))</f>
        <v>Southhampton</v>
      </c>
      <c r="E764" s="16" t="str">
        <f>INDEX(AD$4:BC$4,MATCH(1,AD764:BC764,0))</f>
        <v>O</v>
      </c>
      <c r="F764" s="11">
        <f>1-G764</f>
        <v>0</v>
      </c>
      <c r="G764" s="14">
        <v>1</v>
      </c>
      <c r="H764">
        <v>1</v>
      </c>
      <c r="I764">
        <v>1</v>
      </c>
      <c r="J764">
        <f>IF($I764,IF($G764,1,0),0)</f>
        <v>1</v>
      </c>
      <c r="K764">
        <f>IF($I764,IF($G764=0,1,0),0)</f>
        <v>0</v>
      </c>
      <c r="L764">
        <f>IF($I764=0,IF($G764,1,0),0)</f>
        <v>0</v>
      </c>
      <c r="M764">
        <f>IF($I764=0,IF($G764=0,1,0),0)</f>
        <v>0</v>
      </c>
      <c r="N764" s="8">
        <v>759</v>
      </c>
      <c r="O764">
        <v>0.41249999999999998</v>
      </c>
      <c r="P764" s="25">
        <v>0</v>
      </c>
      <c r="S764">
        <v>0</v>
      </c>
      <c r="T764">
        <v>0.16883699999999999</v>
      </c>
      <c r="U764">
        <v>0</v>
      </c>
      <c r="V764">
        <v>1</v>
      </c>
      <c r="W764">
        <v>1</v>
      </c>
      <c r="X764">
        <v>0</v>
      </c>
      <c r="Y764">
        <v>0</v>
      </c>
      <c r="Z764">
        <v>0</v>
      </c>
      <c r="AA764">
        <v>1</v>
      </c>
      <c r="AB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1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</row>
    <row r="765" spans="1:55" ht="19" x14ac:dyDescent="0.25">
      <c r="A765" s="18" t="str">
        <f>LOOKUP(N765,Names!A:A,Names!B:B)</f>
        <v>Garfirth, Mr. John</v>
      </c>
      <c r="B765" s="5" t="str">
        <f>INDEX(U$4:V$4,MATCH(1,U765:V765,0))</f>
        <v>Male</v>
      </c>
      <c r="C765" s="5" t="str">
        <f>INDEX(W$4:BC$4,MATCH(1,W765:BC765,0))</f>
        <v>3rd</v>
      </c>
      <c r="D765" s="5" t="str">
        <f>INDEX(Z$4:AB$4,MATCH(1,Z765:AB765,0))</f>
        <v>Southhampton</v>
      </c>
      <c r="E765" s="16" t="str">
        <f>INDEX(AD$4:BC$4,MATCH(1,AD765:BC765,0))</f>
        <v>J</v>
      </c>
      <c r="F765" s="11">
        <f>1-G765</f>
        <v>1</v>
      </c>
      <c r="G765" s="14">
        <v>0</v>
      </c>
      <c r="H765">
        <v>0</v>
      </c>
      <c r="I765">
        <v>1</v>
      </c>
      <c r="J765">
        <f>IF($I765,IF($G765,1,0),0)</f>
        <v>0</v>
      </c>
      <c r="K765">
        <f>IF($I765,IF($G765=0,1,0),0)</f>
        <v>1</v>
      </c>
      <c r="L765">
        <f>IF($I765=0,IF($G765,1,0),0)</f>
        <v>0</v>
      </c>
      <c r="M765">
        <f>IF($I765=0,IF($G765=0,1,0),0)</f>
        <v>0</v>
      </c>
      <c r="N765" s="8">
        <v>760</v>
      </c>
      <c r="O765">
        <v>0</v>
      </c>
      <c r="P765" s="25">
        <v>0</v>
      </c>
      <c r="S765">
        <v>0</v>
      </c>
      <c r="T765">
        <v>2.8302000000000001E-2</v>
      </c>
      <c r="U765">
        <v>1</v>
      </c>
      <c r="V765">
        <v>0</v>
      </c>
      <c r="W765">
        <v>0</v>
      </c>
      <c r="X765">
        <v>0</v>
      </c>
      <c r="Y765">
        <v>1</v>
      </c>
      <c r="Z765">
        <v>0</v>
      </c>
      <c r="AA765">
        <v>1</v>
      </c>
      <c r="AB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1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</row>
    <row r="766" spans="1:55" ht="19" x14ac:dyDescent="0.25">
      <c r="A766" s="18" t="str">
        <f>LOOKUP(N766,Names!A:A,Names!B:B)</f>
        <v>Nirva, Mr. Iisakki Antino Aijo</v>
      </c>
      <c r="B766" s="5" t="str">
        <f>INDEX(U$4:V$4,MATCH(1,U766:V766,0))</f>
        <v>Male</v>
      </c>
      <c r="C766" s="5" t="str">
        <f>INDEX(W$4:BC$4,MATCH(1,W766:BC766,0))</f>
        <v>3rd</v>
      </c>
      <c r="D766" s="5" t="str">
        <f>INDEX(Z$4:AB$4,MATCH(1,Z766:AB766,0))</f>
        <v>Southhampton</v>
      </c>
      <c r="E766" s="16" t="str">
        <f>INDEX(AD$4:BC$4,MATCH(1,AD766:BC766,0))</f>
        <v>I</v>
      </c>
      <c r="F766" s="11">
        <f>1-G766</f>
        <v>1</v>
      </c>
      <c r="G766" s="14">
        <v>0</v>
      </c>
      <c r="H766">
        <v>0</v>
      </c>
      <c r="I766">
        <v>1</v>
      </c>
      <c r="J766">
        <f>IF($I766,IF($G766,1,0),0)</f>
        <v>0</v>
      </c>
      <c r="K766">
        <f>IF($I766,IF($G766=0,1,0),0)</f>
        <v>1</v>
      </c>
      <c r="L766">
        <f>IF($I766=0,IF($G766,1,0),0)</f>
        <v>0</v>
      </c>
      <c r="M766">
        <f>IF($I766=0,IF($G766=0,1,0),0)</f>
        <v>0</v>
      </c>
      <c r="N766" s="8">
        <v>761</v>
      </c>
      <c r="O766">
        <v>0.51249999999999996</v>
      </c>
      <c r="P766" s="25">
        <v>0</v>
      </c>
      <c r="S766">
        <v>0</v>
      </c>
      <c r="T766">
        <v>1.3906999999999999E-2</v>
      </c>
      <c r="U766">
        <v>1</v>
      </c>
      <c r="V766">
        <v>0</v>
      </c>
      <c r="W766">
        <v>0</v>
      </c>
      <c r="X766">
        <v>0</v>
      </c>
      <c r="Y766">
        <v>1</v>
      </c>
      <c r="Z766">
        <v>0</v>
      </c>
      <c r="AA766">
        <v>1</v>
      </c>
      <c r="AB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1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</row>
    <row r="767" spans="1:55" ht="19" x14ac:dyDescent="0.25">
      <c r="A767" s="18" t="str">
        <f>LOOKUP(N767,Names!A:A,Names!B:B)</f>
        <v>Barah, Mr. Hanna Assi</v>
      </c>
      <c r="B767" s="5" t="str">
        <f>INDEX(U$4:V$4,MATCH(1,U767:V767,0))</f>
        <v>Male</v>
      </c>
      <c r="C767" s="5" t="str">
        <f>INDEX(W$4:BC$4,MATCH(1,W767:BC767,0))</f>
        <v>3rd</v>
      </c>
      <c r="D767" s="5" t="str">
        <f>INDEX(Z$4:AB$4,MATCH(1,Z767:AB767,0))</f>
        <v>Cherbourg</v>
      </c>
      <c r="E767" s="16" t="str">
        <f>INDEX(AD$4:BC$4,MATCH(1,AD767:BC767,0))</f>
        <v>H</v>
      </c>
      <c r="F767" s="11">
        <f>1-G767</f>
        <v>0</v>
      </c>
      <c r="G767" s="14">
        <v>1</v>
      </c>
      <c r="H767">
        <v>0</v>
      </c>
      <c r="I767">
        <v>0</v>
      </c>
      <c r="J767">
        <f>IF($I767,IF($G767,1,0),0)</f>
        <v>0</v>
      </c>
      <c r="K767">
        <f>IF($I767,IF($G767=0,1,0),0)</f>
        <v>0</v>
      </c>
      <c r="L767">
        <f>IF($I767=0,IF($G767,1,0),0)</f>
        <v>1</v>
      </c>
      <c r="M767">
        <f>IF($I767=0,IF($G767=0,1,0),0)</f>
        <v>0</v>
      </c>
      <c r="N767" s="8">
        <v>762</v>
      </c>
      <c r="O767">
        <v>0.25</v>
      </c>
      <c r="P767" s="25">
        <v>0</v>
      </c>
      <c r="S767">
        <v>0</v>
      </c>
      <c r="T767">
        <v>1.4109999999999999E-2</v>
      </c>
      <c r="U767">
        <v>1</v>
      </c>
      <c r="V767">
        <v>0</v>
      </c>
      <c r="W767">
        <v>0</v>
      </c>
      <c r="X767">
        <v>0</v>
      </c>
      <c r="Y767">
        <v>1</v>
      </c>
      <c r="Z767">
        <v>0</v>
      </c>
      <c r="AA767">
        <v>0</v>
      </c>
      <c r="AB767">
        <v>1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1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</row>
    <row r="768" spans="1:55" ht="19" x14ac:dyDescent="0.25">
      <c r="A768" s="18" t="str">
        <f>LOOKUP(N768,Names!A:A,Names!B:B)</f>
        <v>Carter, Mrs. William Ernest (Lucile Polk)</v>
      </c>
      <c r="B768" s="5" t="str">
        <f>INDEX(U$4:V$4,MATCH(1,U768:V768,0))</f>
        <v>Female</v>
      </c>
      <c r="C768" s="5" t="str">
        <f>INDEX(W$4:BC$4,MATCH(1,W768:BC768,0))</f>
        <v>1st</v>
      </c>
      <c r="D768" s="5" t="str">
        <f>INDEX(Z$4:AB$4,MATCH(1,Z768:AB768,0))</f>
        <v>Southhampton</v>
      </c>
      <c r="E768" s="16" t="str">
        <f>INDEX(AD$4:BC$4,MATCH(1,AD768:BC768,0))</f>
        <v>W</v>
      </c>
      <c r="F768" s="11">
        <f>1-G768</f>
        <v>0</v>
      </c>
      <c r="G768" s="14">
        <v>1</v>
      </c>
      <c r="H768">
        <v>1</v>
      </c>
      <c r="I768">
        <v>1</v>
      </c>
      <c r="J768">
        <f>IF($I768,IF($G768,1,0),0)</f>
        <v>1</v>
      </c>
      <c r="K768">
        <f>IF($I768,IF($G768=0,1,0),0)</f>
        <v>0</v>
      </c>
      <c r="L768">
        <f>IF($I768=0,IF($G768,1,0),0)</f>
        <v>0</v>
      </c>
      <c r="M768">
        <f>IF($I768=0,IF($G768=0,1,0),0)</f>
        <v>0</v>
      </c>
      <c r="N768" s="8">
        <v>763</v>
      </c>
      <c r="O768">
        <v>0.45</v>
      </c>
      <c r="P768" s="25">
        <v>0.125</v>
      </c>
      <c r="S768">
        <v>0.33333299999999999</v>
      </c>
      <c r="T768">
        <v>0.23422399999999999</v>
      </c>
      <c r="U768">
        <v>0</v>
      </c>
      <c r="V768">
        <v>1</v>
      </c>
      <c r="W768">
        <v>1</v>
      </c>
      <c r="X768">
        <v>0</v>
      </c>
      <c r="Y768">
        <v>0</v>
      </c>
      <c r="Z768">
        <v>0</v>
      </c>
      <c r="AA768">
        <v>1</v>
      </c>
      <c r="AB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1</v>
      </c>
      <c r="BA768">
        <v>0</v>
      </c>
      <c r="BB768">
        <v>0</v>
      </c>
      <c r="BC768">
        <v>0</v>
      </c>
    </row>
    <row r="769" spans="1:55" ht="19" x14ac:dyDescent="0.25">
      <c r="A769" s="18" t="str">
        <f>LOOKUP(N769,Names!A:A,Names!B:B)</f>
        <v>Eklund, Mr. Hans Linus</v>
      </c>
      <c r="B769" s="5" t="str">
        <f>INDEX(U$4:V$4,MATCH(1,U769:V769,0))</f>
        <v>Male</v>
      </c>
      <c r="C769" s="5" t="str">
        <f>INDEX(W$4:BC$4,MATCH(1,W769:BC769,0))</f>
        <v>3rd</v>
      </c>
      <c r="D769" s="5" t="str">
        <f>INDEX(Z$4:AB$4,MATCH(1,Z769:AB769,0))</f>
        <v>Southhampton</v>
      </c>
      <c r="E769" s="16" t="str">
        <f>INDEX(AD$4:BC$4,MATCH(1,AD769:BC769,0))</f>
        <v>H</v>
      </c>
      <c r="F769" s="11">
        <f>1-G769</f>
        <v>1</v>
      </c>
      <c r="G769" s="14">
        <v>0</v>
      </c>
      <c r="H769">
        <v>0</v>
      </c>
      <c r="I769">
        <v>1</v>
      </c>
      <c r="J769">
        <f>IF($I769,IF($G769,1,0),0)</f>
        <v>0</v>
      </c>
      <c r="K769">
        <f>IF($I769,IF($G769=0,1,0),0)</f>
        <v>1</v>
      </c>
      <c r="L769">
        <f>IF($I769=0,IF($G769,1,0),0)</f>
        <v>0</v>
      </c>
      <c r="M769">
        <f>IF($I769=0,IF($G769=0,1,0),0)</f>
        <v>0</v>
      </c>
      <c r="N769" s="8">
        <v>764</v>
      </c>
      <c r="O769">
        <v>0.2</v>
      </c>
      <c r="P769" s="25">
        <v>0</v>
      </c>
      <c r="S769">
        <v>0</v>
      </c>
      <c r="T769">
        <v>1.5176E-2</v>
      </c>
      <c r="U769">
        <v>1</v>
      </c>
      <c r="V769">
        <v>0</v>
      </c>
      <c r="W769">
        <v>0</v>
      </c>
      <c r="X769">
        <v>0</v>
      </c>
      <c r="Y769">
        <v>1</v>
      </c>
      <c r="Z769">
        <v>0</v>
      </c>
      <c r="AA769">
        <v>1</v>
      </c>
      <c r="AB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1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</row>
    <row r="770" spans="1:55" ht="19" x14ac:dyDescent="0.25">
      <c r="A770" s="18" t="str">
        <f>LOOKUP(N770,Names!A:A,Names!B:B)</f>
        <v>Hogeboom, Mrs. John C (Anna Andrews)</v>
      </c>
      <c r="B770" s="5" t="str">
        <f>INDEX(U$4:V$4,MATCH(1,U770:V770,0))</f>
        <v>Female</v>
      </c>
      <c r="C770" s="5" t="str">
        <f>INDEX(W$4:BC$4,MATCH(1,W770:BC770,0))</f>
        <v>1st</v>
      </c>
      <c r="D770" s="5" t="str">
        <f>INDEX(Z$4:AB$4,MATCH(1,Z770:AB770,0))</f>
        <v>Southhampton</v>
      </c>
      <c r="E770" s="16" t="str">
        <f>INDEX(AD$4:BC$4,MATCH(1,AD770:BC770,0))</f>
        <v>J</v>
      </c>
      <c r="F770" s="11">
        <f>1-G770</f>
        <v>0</v>
      </c>
      <c r="G770" s="14">
        <v>1</v>
      </c>
      <c r="H770">
        <v>1</v>
      </c>
      <c r="I770">
        <v>1</v>
      </c>
      <c r="J770">
        <f>IF($I770,IF($G770,1,0),0)</f>
        <v>1</v>
      </c>
      <c r="K770">
        <f>IF($I770,IF($G770=0,1,0),0)</f>
        <v>0</v>
      </c>
      <c r="L770">
        <f>IF($I770=0,IF($G770,1,0),0)</f>
        <v>0</v>
      </c>
      <c r="M770">
        <f>IF($I770=0,IF($G770=0,1,0),0)</f>
        <v>0</v>
      </c>
      <c r="N770" s="8">
        <v>765</v>
      </c>
      <c r="O770">
        <v>0.63749999999999996</v>
      </c>
      <c r="P770" s="25">
        <v>0.125</v>
      </c>
      <c r="S770">
        <v>0</v>
      </c>
      <c r="T770">
        <v>0.15216399999999999</v>
      </c>
      <c r="U770">
        <v>0</v>
      </c>
      <c r="V770">
        <v>1</v>
      </c>
      <c r="W770">
        <v>1</v>
      </c>
      <c r="X770">
        <v>0</v>
      </c>
      <c r="Y770">
        <v>0</v>
      </c>
      <c r="Z770">
        <v>0</v>
      </c>
      <c r="AA770">
        <v>1</v>
      </c>
      <c r="AB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1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</row>
    <row r="771" spans="1:55" ht="19" x14ac:dyDescent="0.25">
      <c r="A771" s="18" t="str">
        <f>LOOKUP(N771,Names!A:A,Names!B:B)</f>
        <v>Brewe, Dr. Arthur Jackson</v>
      </c>
      <c r="B771" s="5" t="str">
        <f>INDEX(U$4:V$4,MATCH(1,U771:V771,0))</f>
        <v>Male</v>
      </c>
      <c r="C771" s="5" t="str">
        <f>INDEX(W$4:BC$4,MATCH(1,W771:BC771,0))</f>
        <v>1st</v>
      </c>
      <c r="D771" s="5" t="str">
        <f>INDEX(Z$4:AB$4,MATCH(1,Z771:AB771,0))</f>
        <v>Cherbourg</v>
      </c>
      <c r="E771" s="16" t="str">
        <f>INDEX(AD$4:BC$4,MATCH(1,AD771:BC771,0))</f>
        <v>A</v>
      </c>
      <c r="F771" s="11">
        <f>1-G771</f>
        <v>1</v>
      </c>
      <c r="G771" s="14">
        <v>0</v>
      </c>
      <c r="H771">
        <v>0</v>
      </c>
      <c r="I771">
        <v>1</v>
      </c>
      <c r="J771">
        <f>IF($I771,IF($G771,1,0),0)</f>
        <v>0</v>
      </c>
      <c r="K771">
        <f>IF($I771,IF($G771=0,1,0),0)</f>
        <v>1</v>
      </c>
      <c r="L771">
        <f>IF($I771=0,IF($G771,1,0),0)</f>
        <v>0</v>
      </c>
      <c r="M771">
        <f>IF($I771=0,IF($G771=0,1,0),0)</f>
        <v>0</v>
      </c>
      <c r="N771" s="8">
        <v>766</v>
      </c>
      <c r="O771">
        <v>0</v>
      </c>
      <c r="P771" s="25">
        <v>0</v>
      </c>
      <c r="S771">
        <v>0</v>
      </c>
      <c r="T771">
        <v>7.7294000000000002E-2</v>
      </c>
      <c r="U771">
        <v>1</v>
      </c>
      <c r="V771">
        <v>0</v>
      </c>
      <c r="W771">
        <v>1</v>
      </c>
      <c r="X771">
        <v>0</v>
      </c>
      <c r="Y771">
        <v>0</v>
      </c>
      <c r="Z771">
        <v>0</v>
      </c>
      <c r="AA771">
        <v>0</v>
      </c>
      <c r="AB771">
        <v>1</v>
      </c>
      <c r="AD771">
        <v>1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</row>
    <row r="772" spans="1:55" ht="19" x14ac:dyDescent="0.25">
      <c r="A772" s="18" t="str">
        <f>LOOKUP(N772,Names!A:A,Names!B:B)</f>
        <v>Mangan, Miss. Mary</v>
      </c>
      <c r="B772" s="5" t="str">
        <f>INDEX(U$4:V$4,MATCH(1,U772:V772,0))</f>
        <v>Female</v>
      </c>
      <c r="C772" s="5" t="str">
        <f>INDEX(W$4:BC$4,MATCH(1,W772:BC772,0))</f>
        <v>3rd</v>
      </c>
      <c r="D772" s="5" t="str">
        <f>INDEX(Z$4:AB$4,MATCH(1,Z772:AB772,0))</f>
        <v>Queenstown</v>
      </c>
      <c r="E772" s="16" t="str">
        <f>INDEX(AD$4:BC$4,MATCH(1,AD772:BC772,0))</f>
        <v>M</v>
      </c>
      <c r="F772" s="11">
        <f>1-G772</f>
        <v>1</v>
      </c>
      <c r="G772" s="14">
        <v>0</v>
      </c>
      <c r="H772">
        <v>1</v>
      </c>
      <c r="I772">
        <v>0</v>
      </c>
      <c r="J772">
        <f>IF($I772,IF($G772,1,0),0)</f>
        <v>0</v>
      </c>
      <c r="K772">
        <f>IF($I772,IF($G772=0,1,0),0)</f>
        <v>0</v>
      </c>
      <c r="L772">
        <f>IF($I772=0,IF($G772,1,0),0)</f>
        <v>0</v>
      </c>
      <c r="M772">
        <f>IF($I772=0,IF($G772=0,1,0),0)</f>
        <v>1</v>
      </c>
      <c r="N772" s="8">
        <v>767</v>
      </c>
      <c r="O772">
        <v>0.38124999999999998</v>
      </c>
      <c r="P772" s="25">
        <v>0</v>
      </c>
      <c r="S772">
        <v>0</v>
      </c>
      <c r="T772">
        <v>1.5127E-2</v>
      </c>
      <c r="U772">
        <v>0</v>
      </c>
      <c r="V772">
        <v>1</v>
      </c>
      <c r="W772">
        <v>0</v>
      </c>
      <c r="X772">
        <v>0</v>
      </c>
      <c r="Y772">
        <v>1</v>
      </c>
      <c r="Z772">
        <v>1</v>
      </c>
      <c r="AA772">
        <v>0</v>
      </c>
      <c r="AB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1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</row>
    <row r="773" spans="1:55" ht="19" x14ac:dyDescent="0.25">
      <c r="A773" s="18" t="str">
        <f>LOOKUP(N773,Names!A:A,Names!B:B)</f>
        <v>Moran, Mr. Daniel J</v>
      </c>
      <c r="B773" s="5" t="str">
        <f>INDEX(U$4:V$4,MATCH(1,U773:V773,0))</f>
        <v>Male</v>
      </c>
      <c r="C773" s="5" t="str">
        <f>INDEX(W$4:BC$4,MATCH(1,W773:BC773,0))</f>
        <v>3rd</v>
      </c>
      <c r="D773" s="5" t="str">
        <f>INDEX(Z$4:AB$4,MATCH(1,Z773:AB773,0))</f>
        <v>Queenstown</v>
      </c>
      <c r="E773" s="16" t="str">
        <f>INDEX(AD$4:BC$4,MATCH(1,AD773:BC773,0))</f>
        <v>D</v>
      </c>
      <c r="F773" s="11">
        <f>1-G773</f>
        <v>1</v>
      </c>
      <c r="G773" s="14">
        <v>0</v>
      </c>
      <c r="H773">
        <v>0</v>
      </c>
      <c r="I773">
        <v>1</v>
      </c>
      <c r="J773">
        <f>IF($I773,IF($G773,1,0),0)</f>
        <v>0</v>
      </c>
      <c r="K773">
        <f>IF($I773,IF($G773=0,1,0),0)</f>
        <v>1</v>
      </c>
      <c r="L773">
        <f>IF($I773=0,IF($G773,1,0),0)</f>
        <v>0</v>
      </c>
      <c r="M773">
        <f>IF($I773=0,IF($G773=0,1,0),0)</f>
        <v>0</v>
      </c>
      <c r="N773" s="8">
        <v>768</v>
      </c>
      <c r="O773">
        <v>0</v>
      </c>
      <c r="P773" s="25">
        <v>0.125</v>
      </c>
      <c r="S773">
        <v>0</v>
      </c>
      <c r="T773">
        <v>4.7137999999999999E-2</v>
      </c>
      <c r="U773">
        <v>1</v>
      </c>
      <c r="V773">
        <v>0</v>
      </c>
      <c r="W773">
        <v>0</v>
      </c>
      <c r="X773">
        <v>0</v>
      </c>
      <c r="Y773">
        <v>1</v>
      </c>
      <c r="Z773">
        <v>1</v>
      </c>
      <c r="AA773">
        <v>0</v>
      </c>
      <c r="AB773">
        <v>0</v>
      </c>
      <c r="AD773">
        <v>0</v>
      </c>
      <c r="AE773">
        <v>0</v>
      </c>
      <c r="AF773">
        <v>0</v>
      </c>
      <c r="AG773">
        <v>1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</row>
    <row r="774" spans="1:55" ht="19" x14ac:dyDescent="0.25">
      <c r="A774" s="18" t="str">
        <f>LOOKUP(N774,Names!A:A,Names!B:B)</f>
        <v>Gronnestad, Mr. Daniel Danielsen</v>
      </c>
      <c r="B774" s="5" t="str">
        <f>INDEX(U$4:V$4,MATCH(1,U774:V774,0))</f>
        <v>Male</v>
      </c>
      <c r="C774" s="5" t="str">
        <f>INDEX(W$4:BC$4,MATCH(1,W774:BC774,0))</f>
        <v>3rd</v>
      </c>
      <c r="D774" s="5" t="str">
        <f>INDEX(Z$4:AB$4,MATCH(1,Z774:AB774,0))</f>
        <v>Southhampton</v>
      </c>
      <c r="E774" s="16" t="str">
        <f>INDEX(AD$4:BC$4,MATCH(1,AD774:BC774,0))</f>
        <v>D</v>
      </c>
      <c r="F774" s="11">
        <f>1-G774</f>
        <v>1</v>
      </c>
      <c r="G774" s="14">
        <v>0</v>
      </c>
      <c r="H774">
        <v>0</v>
      </c>
      <c r="I774">
        <v>1</v>
      </c>
      <c r="J774">
        <f>IF($I774,IF($G774,1,0),0)</f>
        <v>0</v>
      </c>
      <c r="K774">
        <f>IF($I774,IF($G774=0,1,0),0)</f>
        <v>1</v>
      </c>
      <c r="L774">
        <f>IF($I774=0,IF($G774,1,0),0)</f>
        <v>0</v>
      </c>
      <c r="M774">
        <f>IF($I774=0,IF($G774=0,1,0),0)</f>
        <v>0</v>
      </c>
      <c r="N774" s="8">
        <v>769</v>
      </c>
      <c r="O774">
        <v>0.4</v>
      </c>
      <c r="P774" s="25">
        <v>0</v>
      </c>
      <c r="S774">
        <v>0</v>
      </c>
      <c r="T774">
        <v>1.6323000000000001E-2</v>
      </c>
      <c r="U774">
        <v>1</v>
      </c>
      <c r="V774">
        <v>0</v>
      </c>
      <c r="W774">
        <v>0</v>
      </c>
      <c r="X774">
        <v>0</v>
      </c>
      <c r="Y774">
        <v>1</v>
      </c>
      <c r="Z774">
        <v>0</v>
      </c>
      <c r="AA774">
        <v>1</v>
      </c>
      <c r="AB774">
        <v>0</v>
      </c>
      <c r="AD774">
        <v>0</v>
      </c>
      <c r="AE774">
        <v>0</v>
      </c>
      <c r="AF774">
        <v>0</v>
      </c>
      <c r="AG774">
        <v>1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</row>
    <row r="775" spans="1:55" ht="19" x14ac:dyDescent="0.25">
      <c r="A775" s="18" t="str">
        <f>LOOKUP(N775,Names!A:A,Names!B:B)</f>
        <v>Lievens, Mr. Rene Aime</v>
      </c>
      <c r="B775" s="5" t="str">
        <f>INDEX(U$4:V$4,MATCH(1,U775:V775,0))</f>
        <v>Male</v>
      </c>
      <c r="C775" s="5" t="str">
        <f>INDEX(W$4:BC$4,MATCH(1,W775:BC775,0))</f>
        <v>3rd</v>
      </c>
      <c r="D775" s="5" t="str">
        <f>INDEX(Z$4:AB$4,MATCH(1,Z775:AB775,0))</f>
        <v>Southhampton</v>
      </c>
      <c r="E775" s="16" t="str">
        <f>INDEX(AD$4:BC$4,MATCH(1,AD775:BC775,0))</f>
        <v>R</v>
      </c>
      <c r="F775" s="11">
        <f>1-G775</f>
        <v>1</v>
      </c>
      <c r="G775" s="14">
        <v>0</v>
      </c>
      <c r="H775">
        <v>0</v>
      </c>
      <c r="I775">
        <v>1</v>
      </c>
      <c r="J775">
        <f>IF($I775,IF($G775,1,0),0)</f>
        <v>0</v>
      </c>
      <c r="K775">
        <f>IF($I775,IF($G775=0,1,0),0)</f>
        <v>1</v>
      </c>
      <c r="L775">
        <f>IF($I775=0,IF($G775,1,0),0)</f>
        <v>0</v>
      </c>
      <c r="M775">
        <f>IF($I775=0,IF($G775=0,1,0),0)</f>
        <v>0</v>
      </c>
      <c r="N775" s="8">
        <v>770</v>
      </c>
      <c r="O775">
        <v>0.3</v>
      </c>
      <c r="P775" s="25">
        <v>0</v>
      </c>
      <c r="S775">
        <v>0</v>
      </c>
      <c r="T775">
        <v>1.8543E-2</v>
      </c>
      <c r="U775">
        <v>1</v>
      </c>
      <c r="V775">
        <v>0</v>
      </c>
      <c r="W775">
        <v>0</v>
      </c>
      <c r="X775">
        <v>0</v>
      </c>
      <c r="Y775">
        <v>1</v>
      </c>
      <c r="Z775">
        <v>0</v>
      </c>
      <c r="AA775">
        <v>1</v>
      </c>
      <c r="AB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1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</row>
    <row r="776" spans="1:55" ht="19" x14ac:dyDescent="0.25">
      <c r="A776" s="18" t="str">
        <f>LOOKUP(N776,Names!A:A,Names!B:B)</f>
        <v>Jensen, Mr. Niels Peder</v>
      </c>
      <c r="B776" s="5" t="str">
        <f>INDEX(U$4:V$4,MATCH(1,U776:V776,0))</f>
        <v>Male</v>
      </c>
      <c r="C776" s="5" t="str">
        <f>INDEX(W$4:BC$4,MATCH(1,W776:BC776,0))</f>
        <v>3rd</v>
      </c>
      <c r="D776" s="5" t="str">
        <f>INDEX(Z$4:AB$4,MATCH(1,Z776:AB776,0))</f>
        <v>Southhampton</v>
      </c>
      <c r="E776" s="16" t="str">
        <f>INDEX(AD$4:BC$4,MATCH(1,AD776:BC776,0))</f>
        <v>N</v>
      </c>
      <c r="F776" s="11">
        <f>1-G776</f>
        <v>1</v>
      </c>
      <c r="G776" s="14">
        <v>0</v>
      </c>
      <c r="H776">
        <v>0</v>
      </c>
      <c r="I776">
        <v>1</v>
      </c>
      <c r="J776">
        <f>IF($I776,IF($G776,1,0),0)</f>
        <v>0</v>
      </c>
      <c r="K776">
        <f>IF($I776,IF($G776=0,1,0),0)</f>
        <v>1</v>
      </c>
      <c r="L776">
        <f>IF($I776=0,IF($G776,1,0),0)</f>
        <v>0</v>
      </c>
      <c r="M776">
        <f>IF($I776=0,IF($G776=0,1,0),0)</f>
        <v>0</v>
      </c>
      <c r="N776" s="8">
        <v>771</v>
      </c>
      <c r="O776">
        <v>0.6</v>
      </c>
      <c r="P776" s="25">
        <v>0</v>
      </c>
      <c r="S776">
        <v>0</v>
      </c>
      <c r="T776">
        <v>1.533E-2</v>
      </c>
      <c r="U776">
        <v>1</v>
      </c>
      <c r="V776">
        <v>0</v>
      </c>
      <c r="W776">
        <v>0</v>
      </c>
      <c r="X776">
        <v>0</v>
      </c>
      <c r="Y776">
        <v>1</v>
      </c>
      <c r="Z776">
        <v>0</v>
      </c>
      <c r="AA776">
        <v>1</v>
      </c>
      <c r="AB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1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</row>
    <row r="777" spans="1:55" ht="19" x14ac:dyDescent="0.25">
      <c r="A777" s="18" t="str">
        <f>LOOKUP(N777,Names!A:A,Names!B:B)</f>
        <v>Mack, Mrs. (Mary)</v>
      </c>
      <c r="B777" s="5" t="str">
        <f>INDEX(U$4:V$4,MATCH(1,U777:V777,0))</f>
        <v>Female</v>
      </c>
      <c r="C777" s="5" t="str">
        <f>INDEX(W$4:BC$4,MATCH(1,W777:BC777,0))</f>
        <v>2nd</v>
      </c>
      <c r="D777" s="5" t="str">
        <f>INDEX(Z$4:AB$4,MATCH(1,Z777:AB777,0))</f>
        <v>Southhampton</v>
      </c>
      <c r="E777" s="16" t="str">
        <f>INDEX(AD$4:BC$4,MATCH(1,AD777:BC777,0))</f>
        <v>M</v>
      </c>
      <c r="F777" s="11">
        <f>1-G777</f>
        <v>1</v>
      </c>
      <c r="G777" s="14">
        <v>0</v>
      </c>
      <c r="H777">
        <v>1</v>
      </c>
      <c r="I777">
        <v>0</v>
      </c>
      <c r="J777">
        <f>IF($I777,IF($G777,1,0),0)</f>
        <v>0</v>
      </c>
      <c r="K777">
        <f>IF($I777,IF($G777=0,1,0),0)</f>
        <v>0</v>
      </c>
      <c r="L777">
        <f>IF($I777=0,IF($G777,1,0),0)</f>
        <v>0</v>
      </c>
      <c r="M777">
        <f>IF($I777=0,IF($G777=0,1,0),0)</f>
        <v>1</v>
      </c>
      <c r="N777" s="8">
        <v>772</v>
      </c>
      <c r="O777">
        <v>0.71250000000000002</v>
      </c>
      <c r="P777" s="25">
        <v>0</v>
      </c>
      <c r="S777">
        <v>0</v>
      </c>
      <c r="T777">
        <v>2.0494999999999999E-2</v>
      </c>
      <c r="U777">
        <v>0</v>
      </c>
      <c r="V777">
        <v>1</v>
      </c>
      <c r="W777">
        <v>0</v>
      </c>
      <c r="X777">
        <v>1</v>
      </c>
      <c r="Y777">
        <v>0</v>
      </c>
      <c r="Z777">
        <v>0</v>
      </c>
      <c r="AA777">
        <v>1</v>
      </c>
      <c r="AB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1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</row>
    <row r="778" spans="1:55" ht="19" x14ac:dyDescent="0.25">
      <c r="A778" s="18" t="str">
        <f>LOOKUP(N778,Names!A:A,Names!B:B)</f>
        <v>Elias, Mr. Dibo</v>
      </c>
      <c r="B778" s="5" t="str">
        <f>INDEX(U$4:V$4,MATCH(1,U778:V778,0))</f>
        <v>Male</v>
      </c>
      <c r="C778" s="5" t="str">
        <f>INDEX(W$4:BC$4,MATCH(1,W778:BC778,0))</f>
        <v>3rd</v>
      </c>
      <c r="D778" s="5" t="str">
        <f>INDEX(Z$4:AB$4,MATCH(1,Z778:AB778,0))</f>
        <v>Cherbourg</v>
      </c>
      <c r="E778" s="16" t="str">
        <f>INDEX(AD$4:BC$4,MATCH(1,AD778:BC778,0))</f>
        <v>D</v>
      </c>
      <c r="F778" s="11">
        <f>1-G778</f>
        <v>1</v>
      </c>
      <c r="G778" s="14">
        <v>0</v>
      </c>
      <c r="H778">
        <v>0</v>
      </c>
      <c r="I778">
        <v>1</v>
      </c>
      <c r="J778">
        <f>IF($I778,IF($G778,1,0),0)</f>
        <v>0</v>
      </c>
      <c r="K778">
        <f>IF($I778,IF($G778=0,1,0),0)</f>
        <v>1</v>
      </c>
      <c r="L778">
        <f>IF($I778=0,IF($G778,1,0),0)</f>
        <v>0</v>
      </c>
      <c r="M778">
        <f>IF($I778=0,IF($G778=0,1,0),0)</f>
        <v>0</v>
      </c>
      <c r="N778" s="8">
        <v>773</v>
      </c>
      <c r="O778">
        <v>0</v>
      </c>
      <c r="P778" s="25">
        <v>0</v>
      </c>
      <c r="S778">
        <v>0</v>
      </c>
      <c r="T778">
        <v>1.4102E-2</v>
      </c>
      <c r="U778">
        <v>1</v>
      </c>
      <c r="V778">
        <v>0</v>
      </c>
      <c r="W778">
        <v>0</v>
      </c>
      <c r="X778">
        <v>0</v>
      </c>
      <c r="Y778">
        <v>1</v>
      </c>
      <c r="Z778">
        <v>0</v>
      </c>
      <c r="AA778">
        <v>0</v>
      </c>
      <c r="AB778">
        <v>1</v>
      </c>
      <c r="AD778">
        <v>0</v>
      </c>
      <c r="AE778">
        <v>0</v>
      </c>
      <c r="AF778">
        <v>0</v>
      </c>
      <c r="AG778">
        <v>1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</row>
    <row r="779" spans="1:55" ht="19" x14ac:dyDescent="0.25">
      <c r="A779" s="18" t="str">
        <f>LOOKUP(N779,Names!A:A,Names!B:B)</f>
        <v>Hocking, Mrs. Elizabeth (Eliza Needs)</v>
      </c>
      <c r="B779" s="5" t="str">
        <f>INDEX(U$4:V$4,MATCH(1,U779:V779,0))</f>
        <v>Female</v>
      </c>
      <c r="C779" s="5" t="str">
        <f>INDEX(W$4:BC$4,MATCH(1,W779:BC779,0))</f>
        <v>2nd</v>
      </c>
      <c r="D779" s="5" t="str">
        <f>INDEX(Z$4:AB$4,MATCH(1,Z779:AB779,0))</f>
        <v>Southhampton</v>
      </c>
      <c r="E779" s="16" t="str">
        <f>INDEX(AD$4:BC$4,MATCH(1,AD779:BC779,0))</f>
        <v>E</v>
      </c>
      <c r="F779" s="11">
        <f>1-G779</f>
        <v>0</v>
      </c>
      <c r="G779" s="14">
        <v>1</v>
      </c>
      <c r="H779">
        <v>1</v>
      </c>
      <c r="I779">
        <v>1</v>
      </c>
      <c r="J779">
        <f>IF($I779,IF($G779,1,0),0)</f>
        <v>1</v>
      </c>
      <c r="K779">
        <f>IF($I779,IF($G779=0,1,0),0)</f>
        <v>0</v>
      </c>
      <c r="L779">
        <f>IF($I779=0,IF($G779,1,0),0)</f>
        <v>0</v>
      </c>
      <c r="M779">
        <f>IF($I779=0,IF($G779=0,1,0),0)</f>
        <v>0</v>
      </c>
      <c r="N779" s="8">
        <v>774</v>
      </c>
      <c r="O779">
        <v>0.67500000000000004</v>
      </c>
      <c r="P779" s="25">
        <v>0.125</v>
      </c>
      <c r="S779">
        <v>0.5</v>
      </c>
      <c r="T779">
        <v>4.4893000000000002E-2</v>
      </c>
      <c r="U779">
        <v>0</v>
      </c>
      <c r="V779">
        <v>1</v>
      </c>
      <c r="W779">
        <v>0</v>
      </c>
      <c r="X779">
        <v>1</v>
      </c>
      <c r="Y779">
        <v>0</v>
      </c>
      <c r="Z779">
        <v>0</v>
      </c>
      <c r="AA779">
        <v>1</v>
      </c>
      <c r="AB779">
        <v>0</v>
      </c>
      <c r="AD779">
        <v>0</v>
      </c>
      <c r="AE779">
        <v>0</v>
      </c>
      <c r="AF779">
        <v>0</v>
      </c>
      <c r="AG779">
        <v>0</v>
      </c>
      <c r="AH779">
        <v>1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</row>
    <row r="780" spans="1:55" ht="19" x14ac:dyDescent="0.25">
      <c r="A780" s="18" t="str">
        <f>LOOKUP(N780,Names!A:A,Names!B:B)</f>
        <v>Myhrman, Mr. Pehr Fabian Oliver Malkolm</v>
      </c>
      <c r="B780" s="5" t="str">
        <f>INDEX(U$4:V$4,MATCH(1,U780:V780,0))</f>
        <v>Male</v>
      </c>
      <c r="C780" s="5" t="str">
        <f>INDEX(W$4:BC$4,MATCH(1,W780:BC780,0))</f>
        <v>3rd</v>
      </c>
      <c r="D780" s="5" t="str">
        <f>INDEX(Z$4:AB$4,MATCH(1,Z780:AB780,0))</f>
        <v>Southhampton</v>
      </c>
      <c r="E780" s="16" t="str">
        <f>INDEX(AD$4:BC$4,MATCH(1,AD780:BC780,0))</f>
        <v>P</v>
      </c>
      <c r="F780" s="11">
        <f>1-G780</f>
        <v>1</v>
      </c>
      <c r="G780" s="14">
        <v>0</v>
      </c>
      <c r="H780">
        <v>0</v>
      </c>
      <c r="I780">
        <v>1</v>
      </c>
      <c r="J780">
        <f>IF($I780,IF($G780,1,0),0)</f>
        <v>0</v>
      </c>
      <c r="K780">
        <f>IF($I780,IF($G780=0,1,0),0)</f>
        <v>1</v>
      </c>
      <c r="L780">
        <f>IF($I780=0,IF($G780,1,0),0)</f>
        <v>0</v>
      </c>
      <c r="M780">
        <f>IF($I780=0,IF($G780=0,1,0),0)</f>
        <v>0</v>
      </c>
      <c r="N780" s="8">
        <v>775</v>
      </c>
      <c r="O780">
        <v>0.22500000000000001</v>
      </c>
      <c r="P780" s="25">
        <v>0</v>
      </c>
      <c r="S780">
        <v>0</v>
      </c>
      <c r="T780">
        <v>1.5127E-2</v>
      </c>
      <c r="U780">
        <v>1</v>
      </c>
      <c r="V780">
        <v>0</v>
      </c>
      <c r="W780">
        <v>0</v>
      </c>
      <c r="X780">
        <v>0</v>
      </c>
      <c r="Y780">
        <v>1</v>
      </c>
      <c r="Z780">
        <v>0</v>
      </c>
      <c r="AA780">
        <v>1</v>
      </c>
      <c r="AB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1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</row>
    <row r="781" spans="1:55" ht="19" x14ac:dyDescent="0.25">
      <c r="A781" s="18" t="str">
        <f>LOOKUP(N781,Names!A:A,Names!B:B)</f>
        <v>Tobin, Mr. Roger</v>
      </c>
      <c r="B781" s="5" t="str">
        <f>INDEX(U$4:V$4,MATCH(1,U781:V781,0))</f>
        <v>Male</v>
      </c>
      <c r="C781" s="5" t="str">
        <f>INDEX(W$4:BC$4,MATCH(1,W781:BC781,0))</f>
        <v>3rd</v>
      </c>
      <c r="D781" s="5" t="str">
        <f>INDEX(Z$4:AB$4,MATCH(1,Z781:AB781,0))</f>
        <v>Queenstown</v>
      </c>
      <c r="E781" s="16" t="str">
        <f>INDEX(AD$4:BC$4,MATCH(1,AD781:BC781,0))</f>
        <v>R</v>
      </c>
      <c r="F781" s="11">
        <f>1-G781</f>
        <v>1</v>
      </c>
      <c r="G781" s="14">
        <v>0</v>
      </c>
      <c r="H781">
        <v>0</v>
      </c>
      <c r="I781">
        <v>1</v>
      </c>
      <c r="J781">
        <f>IF($I781,IF($G781,1,0),0)</f>
        <v>0</v>
      </c>
      <c r="K781">
        <f>IF($I781,IF($G781=0,1,0),0)</f>
        <v>1</v>
      </c>
      <c r="L781">
        <f>IF($I781=0,IF($G781,1,0),0)</f>
        <v>0</v>
      </c>
      <c r="M781">
        <f>IF($I781=0,IF($G781=0,1,0),0)</f>
        <v>0</v>
      </c>
      <c r="N781" s="8">
        <v>776</v>
      </c>
      <c r="O781">
        <v>0</v>
      </c>
      <c r="P781" s="25">
        <v>0</v>
      </c>
      <c r="S781">
        <v>0</v>
      </c>
      <c r="T781">
        <v>1.5127E-2</v>
      </c>
      <c r="U781">
        <v>1</v>
      </c>
      <c r="V781">
        <v>0</v>
      </c>
      <c r="W781">
        <v>0</v>
      </c>
      <c r="X781">
        <v>0</v>
      </c>
      <c r="Y781">
        <v>1</v>
      </c>
      <c r="Z781">
        <v>1</v>
      </c>
      <c r="AA781">
        <v>0</v>
      </c>
      <c r="AB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1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</row>
    <row r="782" spans="1:55" ht="19" x14ac:dyDescent="0.25">
      <c r="A782" s="18" t="str">
        <f>LOOKUP(N782,Names!A:A,Names!B:B)</f>
        <v>Emanuel, Miss. Virginia Ethel</v>
      </c>
      <c r="B782" s="5" t="str">
        <f>INDEX(U$4:V$4,MATCH(1,U782:V782,0))</f>
        <v>Female</v>
      </c>
      <c r="C782" s="5" t="str">
        <f>INDEX(W$4:BC$4,MATCH(1,W782:BC782,0))</f>
        <v>3rd</v>
      </c>
      <c r="D782" s="5" t="str">
        <f>INDEX(Z$4:AB$4,MATCH(1,Z782:AB782,0))</f>
        <v>Southhampton</v>
      </c>
      <c r="E782" s="16" t="str">
        <f>INDEX(AD$4:BC$4,MATCH(1,AD782:BC782,0))</f>
        <v>V</v>
      </c>
      <c r="F782" s="11">
        <f>1-G782</f>
        <v>0</v>
      </c>
      <c r="G782" s="14">
        <v>1</v>
      </c>
      <c r="H782">
        <v>1</v>
      </c>
      <c r="I782">
        <v>1</v>
      </c>
      <c r="J782">
        <f>IF($I782,IF($G782,1,0),0)</f>
        <v>1</v>
      </c>
      <c r="K782">
        <f>IF($I782,IF($G782=0,1,0),0)</f>
        <v>0</v>
      </c>
      <c r="L782">
        <f>IF($I782=0,IF($G782,1,0),0)</f>
        <v>0</v>
      </c>
      <c r="M782">
        <f>IF($I782=0,IF($G782=0,1,0),0)</f>
        <v>0</v>
      </c>
      <c r="N782" s="8">
        <v>777</v>
      </c>
      <c r="O782">
        <v>6.25E-2</v>
      </c>
      <c r="P782" s="25">
        <v>0</v>
      </c>
      <c r="S782">
        <v>0</v>
      </c>
      <c r="T782">
        <v>2.435E-2</v>
      </c>
      <c r="U782">
        <v>0</v>
      </c>
      <c r="V782">
        <v>1</v>
      </c>
      <c r="W782">
        <v>0</v>
      </c>
      <c r="X782">
        <v>0</v>
      </c>
      <c r="Y782">
        <v>1</v>
      </c>
      <c r="Z782">
        <v>0</v>
      </c>
      <c r="AA782">
        <v>1</v>
      </c>
      <c r="AB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1</v>
      </c>
      <c r="AZ782">
        <v>0</v>
      </c>
      <c r="BA782">
        <v>0</v>
      </c>
      <c r="BB782">
        <v>0</v>
      </c>
      <c r="BC782">
        <v>0</v>
      </c>
    </row>
    <row r="783" spans="1:55" ht="19" x14ac:dyDescent="0.25">
      <c r="A783" s="18" t="str">
        <f>LOOKUP(N783,Names!A:A,Names!B:B)</f>
        <v>Kilgannon, Mr. Thomas J</v>
      </c>
      <c r="B783" s="5" t="str">
        <f>INDEX(U$4:V$4,MATCH(1,U783:V783,0))</f>
        <v>Male</v>
      </c>
      <c r="C783" s="5" t="str">
        <f>INDEX(W$4:BC$4,MATCH(1,W783:BC783,0))</f>
        <v>3rd</v>
      </c>
      <c r="D783" s="5" t="str">
        <f>INDEX(Z$4:AB$4,MATCH(1,Z783:AB783,0))</f>
        <v>Queenstown</v>
      </c>
      <c r="E783" s="16" t="str">
        <f>INDEX(AD$4:BC$4,MATCH(1,AD783:BC783,0))</f>
        <v>T</v>
      </c>
      <c r="F783" s="11">
        <f>1-G783</f>
        <v>1</v>
      </c>
      <c r="G783" s="14">
        <v>0</v>
      </c>
      <c r="H783">
        <v>0</v>
      </c>
      <c r="I783">
        <v>1</v>
      </c>
      <c r="J783">
        <f>IF($I783,IF($G783,1,0),0)</f>
        <v>0</v>
      </c>
      <c r="K783">
        <f>IF($I783,IF($G783=0,1,0),0)</f>
        <v>1</v>
      </c>
      <c r="L783">
        <f>IF($I783=0,IF($G783,1,0),0)</f>
        <v>0</v>
      </c>
      <c r="M783">
        <f>IF($I783=0,IF($G783=0,1,0),0)</f>
        <v>0</v>
      </c>
      <c r="N783" s="8">
        <v>778</v>
      </c>
      <c r="O783">
        <v>0</v>
      </c>
      <c r="P783" s="25">
        <v>0</v>
      </c>
      <c r="S783">
        <v>0</v>
      </c>
      <c r="T783">
        <v>1.5103E-2</v>
      </c>
      <c r="U783">
        <v>1</v>
      </c>
      <c r="V783">
        <v>0</v>
      </c>
      <c r="W783">
        <v>0</v>
      </c>
      <c r="X783">
        <v>0</v>
      </c>
      <c r="Y783">
        <v>1</v>
      </c>
      <c r="Z783">
        <v>1</v>
      </c>
      <c r="AA783">
        <v>0</v>
      </c>
      <c r="AB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1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</row>
    <row r="784" spans="1:55" ht="19" x14ac:dyDescent="0.25">
      <c r="A784" s="18" t="str">
        <f>LOOKUP(N784,Names!A:A,Names!B:B)</f>
        <v>Robert, Mrs. Edward Scott (Elisabeth Walton Mc...</v>
      </c>
      <c r="B784" s="5" t="str">
        <f>INDEX(U$4:V$4,MATCH(1,U784:V784,0))</f>
        <v>Female</v>
      </c>
      <c r="C784" s="5" t="str">
        <f>INDEX(W$4:BC$4,MATCH(1,W784:BC784,0))</f>
        <v>1st</v>
      </c>
      <c r="D784" s="5" t="str">
        <f>INDEX(Z$4:AB$4,MATCH(1,Z784:AB784,0))</f>
        <v>Southhampton</v>
      </c>
      <c r="E784" s="16" t="str">
        <f>INDEX(AD$4:BC$4,MATCH(1,AD784:BC784,0))</f>
        <v>E</v>
      </c>
      <c r="F784" s="11">
        <f>1-G784</f>
        <v>0</v>
      </c>
      <c r="G784" s="14">
        <v>1</v>
      </c>
      <c r="H784">
        <v>1</v>
      </c>
      <c r="I784">
        <v>1</v>
      </c>
      <c r="J784">
        <f>IF($I784,IF($G784,1,0),0)</f>
        <v>1</v>
      </c>
      <c r="K784">
        <f>IF($I784,IF($G784=0,1,0),0)</f>
        <v>0</v>
      </c>
      <c r="L784">
        <f>IF($I784=0,IF($G784,1,0),0)</f>
        <v>0</v>
      </c>
      <c r="M784">
        <f>IF($I784=0,IF($G784=0,1,0),0)</f>
        <v>0</v>
      </c>
      <c r="N784" s="8">
        <v>779</v>
      </c>
      <c r="O784">
        <v>0.53749999999999998</v>
      </c>
      <c r="P784" s="25">
        <v>0</v>
      </c>
      <c r="S784">
        <v>0.16666700000000001</v>
      </c>
      <c r="T784">
        <v>0.41250300000000001</v>
      </c>
      <c r="U784">
        <v>0</v>
      </c>
      <c r="V784">
        <v>1</v>
      </c>
      <c r="W784">
        <v>1</v>
      </c>
      <c r="X784">
        <v>0</v>
      </c>
      <c r="Y784">
        <v>0</v>
      </c>
      <c r="Z784">
        <v>0</v>
      </c>
      <c r="AA784">
        <v>1</v>
      </c>
      <c r="AB784">
        <v>0</v>
      </c>
      <c r="AD784">
        <v>0</v>
      </c>
      <c r="AE784">
        <v>0</v>
      </c>
      <c r="AF784">
        <v>0</v>
      </c>
      <c r="AG784">
        <v>0</v>
      </c>
      <c r="AH784">
        <v>1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</row>
    <row r="785" spans="1:55" ht="19" x14ac:dyDescent="0.25">
      <c r="A785" s="18" t="str">
        <f>LOOKUP(N785,Names!A:A,Names!B:B)</f>
        <v>Ayoub, Miss. Banoura</v>
      </c>
      <c r="B785" s="5" t="str">
        <f>INDEX(U$4:V$4,MATCH(1,U785:V785,0))</f>
        <v>Female</v>
      </c>
      <c r="C785" s="5" t="str">
        <f>INDEX(W$4:BC$4,MATCH(1,W785:BC785,0))</f>
        <v>3rd</v>
      </c>
      <c r="D785" s="5" t="str">
        <f>INDEX(Z$4:AB$4,MATCH(1,Z785:AB785,0))</f>
        <v>Cherbourg</v>
      </c>
      <c r="E785" s="16" t="str">
        <f>INDEX(AD$4:BC$4,MATCH(1,AD785:BC785,0))</f>
        <v>B</v>
      </c>
      <c r="F785" s="11">
        <f>1-G785</f>
        <v>0</v>
      </c>
      <c r="G785" s="14">
        <v>1</v>
      </c>
      <c r="H785">
        <v>1</v>
      </c>
      <c r="I785">
        <v>1</v>
      </c>
      <c r="J785">
        <f>IF($I785,IF($G785,1,0),0)</f>
        <v>1</v>
      </c>
      <c r="K785">
        <f>IF($I785,IF($G785=0,1,0),0)</f>
        <v>0</v>
      </c>
      <c r="L785">
        <f>IF($I785=0,IF($G785,1,0),0)</f>
        <v>0</v>
      </c>
      <c r="M785">
        <f>IF($I785=0,IF($G785=0,1,0),0)</f>
        <v>0</v>
      </c>
      <c r="N785" s="8">
        <v>780</v>
      </c>
      <c r="O785">
        <v>0.16250000000000001</v>
      </c>
      <c r="P785" s="25">
        <v>0</v>
      </c>
      <c r="S785">
        <v>0</v>
      </c>
      <c r="T785">
        <v>1.4109999999999999E-2</v>
      </c>
      <c r="U785">
        <v>0</v>
      </c>
      <c r="V785">
        <v>1</v>
      </c>
      <c r="W785">
        <v>0</v>
      </c>
      <c r="X785">
        <v>0</v>
      </c>
      <c r="Y785">
        <v>1</v>
      </c>
      <c r="Z785">
        <v>0</v>
      </c>
      <c r="AA785">
        <v>0</v>
      </c>
      <c r="AB785">
        <v>1</v>
      </c>
      <c r="AD785">
        <v>0</v>
      </c>
      <c r="AE785">
        <v>1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</row>
    <row r="786" spans="1:55" ht="19" x14ac:dyDescent="0.25">
      <c r="A786" s="18" t="str">
        <f>LOOKUP(N786,Names!A:A,Names!B:B)</f>
        <v>Dick, Mrs. Albert Adrian (Vera Gillespie)</v>
      </c>
      <c r="B786" s="5" t="str">
        <f>INDEX(U$4:V$4,MATCH(1,U786:V786,0))</f>
        <v>Female</v>
      </c>
      <c r="C786" s="5" t="str">
        <f>INDEX(W$4:BC$4,MATCH(1,W786:BC786,0))</f>
        <v>1st</v>
      </c>
      <c r="D786" s="5" t="str">
        <f>INDEX(Z$4:AB$4,MATCH(1,Z786:AB786,0))</f>
        <v>Southhampton</v>
      </c>
      <c r="E786" s="16" t="str">
        <f>INDEX(AD$4:BC$4,MATCH(1,AD786:BC786,0))</f>
        <v>A</v>
      </c>
      <c r="F786" s="11">
        <f>1-G786</f>
        <v>0</v>
      </c>
      <c r="G786" s="14">
        <v>1</v>
      </c>
      <c r="H786">
        <v>1</v>
      </c>
      <c r="I786">
        <v>1</v>
      </c>
      <c r="J786">
        <f>IF($I786,IF($G786,1,0),0)</f>
        <v>1</v>
      </c>
      <c r="K786">
        <f>IF($I786,IF($G786=0,1,0),0)</f>
        <v>0</v>
      </c>
      <c r="L786">
        <f>IF($I786=0,IF($G786,1,0),0)</f>
        <v>0</v>
      </c>
      <c r="M786">
        <f>IF($I786=0,IF($G786=0,1,0),0)</f>
        <v>0</v>
      </c>
      <c r="N786" s="8">
        <v>781</v>
      </c>
      <c r="O786">
        <v>0.21249999999999999</v>
      </c>
      <c r="P786" s="25">
        <v>0.125</v>
      </c>
      <c r="S786">
        <v>0</v>
      </c>
      <c r="T786">
        <v>0.11125699999999999</v>
      </c>
      <c r="U786">
        <v>0</v>
      </c>
      <c r="V786">
        <v>1</v>
      </c>
      <c r="W786">
        <v>1</v>
      </c>
      <c r="X786">
        <v>0</v>
      </c>
      <c r="Y786">
        <v>0</v>
      </c>
      <c r="Z786">
        <v>0</v>
      </c>
      <c r="AA786">
        <v>1</v>
      </c>
      <c r="AB786">
        <v>0</v>
      </c>
      <c r="AD786">
        <v>1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</row>
    <row r="787" spans="1:55" ht="19" x14ac:dyDescent="0.25">
      <c r="A787" s="18" t="str">
        <f>LOOKUP(N787,Names!A:A,Names!B:B)</f>
        <v>Long, Mr. Milton Clyde</v>
      </c>
      <c r="B787" s="5" t="str">
        <f>INDEX(U$4:V$4,MATCH(1,U787:V787,0))</f>
        <v>Male</v>
      </c>
      <c r="C787" s="5" t="str">
        <f>INDEX(W$4:BC$4,MATCH(1,W787:BC787,0))</f>
        <v>1st</v>
      </c>
      <c r="D787" s="5" t="str">
        <f>INDEX(Z$4:AB$4,MATCH(1,Z787:AB787,0))</f>
        <v>Southhampton</v>
      </c>
      <c r="E787" s="16" t="str">
        <f>INDEX(AD$4:BC$4,MATCH(1,AD787:BC787,0))</f>
        <v>M</v>
      </c>
      <c r="F787" s="11">
        <f>1-G787</f>
        <v>1</v>
      </c>
      <c r="G787" s="14">
        <v>0</v>
      </c>
      <c r="H787">
        <v>0</v>
      </c>
      <c r="I787">
        <v>1</v>
      </c>
      <c r="J787">
        <f>IF($I787,IF($G787,1,0),0)</f>
        <v>0</v>
      </c>
      <c r="K787">
        <f>IF($I787,IF($G787=0,1,0),0)</f>
        <v>1</v>
      </c>
      <c r="L787">
        <f>IF($I787=0,IF($G787,1,0),0)</f>
        <v>0</v>
      </c>
      <c r="M787">
        <f>IF($I787=0,IF($G787=0,1,0),0)</f>
        <v>0</v>
      </c>
      <c r="N787" s="8">
        <v>782</v>
      </c>
      <c r="O787">
        <v>0.36249999999999999</v>
      </c>
      <c r="P787" s="25">
        <v>0</v>
      </c>
      <c r="S787">
        <v>0</v>
      </c>
      <c r="T787">
        <v>5.8555999999999997E-2</v>
      </c>
      <c r="U787">
        <v>1</v>
      </c>
      <c r="V787">
        <v>0</v>
      </c>
      <c r="W787">
        <v>1</v>
      </c>
      <c r="X787">
        <v>0</v>
      </c>
      <c r="Y787">
        <v>0</v>
      </c>
      <c r="Z787">
        <v>0</v>
      </c>
      <c r="AA787">
        <v>1</v>
      </c>
      <c r="AB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1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</row>
    <row r="788" spans="1:55" ht="19" x14ac:dyDescent="0.25">
      <c r="A788" s="18" t="str">
        <f>LOOKUP(N788,Names!A:A,Names!B:B)</f>
        <v>Johnston, Mr. Andrew G</v>
      </c>
      <c r="B788" s="5" t="str">
        <f>INDEX(U$4:V$4,MATCH(1,U788:V788,0))</f>
        <v>Male</v>
      </c>
      <c r="C788" s="5" t="str">
        <f>INDEX(W$4:BC$4,MATCH(1,W788:BC788,0))</f>
        <v>3rd</v>
      </c>
      <c r="D788" s="5" t="str">
        <f>INDEX(Z$4:AB$4,MATCH(1,Z788:AB788,0))</f>
        <v>Southhampton</v>
      </c>
      <c r="E788" s="16" t="str">
        <f>INDEX(AD$4:BC$4,MATCH(1,AD788:BC788,0))</f>
        <v>A</v>
      </c>
      <c r="F788" s="11">
        <f>1-G788</f>
        <v>1</v>
      </c>
      <c r="G788" s="14">
        <v>0</v>
      </c>
      <c r="H788">
        <v>0</v>
      </c>
      <c r="I788">
        <v>1</v>
      </c>
      <c r="J788">
        <f>IF($I788,IF($G788,1,0),0)</f>
        <v>0</v>
      </c>
      <c r="K788">
        <f>IF($I788,IF($G788=0,1,0),0)</f>
        <v>1</v>
      </c>
      <c r="L788">
        <f>IF($I788=0,IF($G788,1,0),0)</f>
        <v>0</v>
      </c>
      <c r="M788">
        <f>IF($I788=0,IF($G788=0,1,0),0)</f>
        <v>0</v>
      </c>
      <c r="N788" s="8">
        <v>783</v>
      </c>
      <c r="O788">
        <v>0</v>
      </c>
      <c r="P788" s="25">
        <v>0.125</v>
      </c>
      <c r="S788">
        <v>0.33333299999999999</v>
      </c>
      <c r="T788">
        <v>4.5770999999999999E-2</v>
      </c>
      <c r="U788">
        <v>1</v>
      </c>
      <c r="V788">
        <v>0</v>
      </c>
      <c r="W788">
        <v>0</v>
      </c>
      <c r="X788">
        <v>0</v>
      </c>
      <c r="Y788">
        <v>1</v>
      </c>
      <c r="Z788">
        <v>0</v>
      </c>
      <c r="AA788">
        <v>1</v>
      </c>
      <c r="AB788">
        <v>0</v>
      </c>
      <c r="AD788">
        <v>1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</row>
    <row r="789" spans="1:55" ht="19" x14ac:dyDescent="0.25">
      <c r="A789" s="18" t="str">
        <f>LOOKUP(N789,Names!A:A,Names!B:B)</f>
        <v>Ali, Mr. William</v>
      </c>
      <c r="B789" s="5" t="str">
        <f>INDEX(U$4:V$4,MATCH(1,U789:V789,0))</f>
        <v>Male</v>
      </c>
      <c r="C789" s="5" t="str">
        <f>INDEX(W$4:BC$4,MATCH(1,W789:BC789,0))</f>
        <v>3rd</v>
      </c>
      <c r="D789" s="5" t="str">
        <f>INDEX(Z$4:AB$4,MATCH(1,Z789:AB789,0))</f>
        <v>Southhampton</v>
      </c>
      <c r="E789" s="16" t="str">
        <f>INDEX(AD$4:BC$4,MATCH(1,AD789:BC789,0))</f>
        <v>W</v>
      </c>
      <c r="F789" s="11">
        <f>1-G789</f>
        <v>1</v>
      </c>
      <c r="G789" s="14">
        <v>0</v>
      </c>
      <c r="H789">
        <v>0</v>
      </c>
      <c r="I789">
        <v>1</v>
      </c>
      <c r="J789">
        <f>IF($I789,IF($G789,1,0),0)</f>
        <v>0</v>
      </c>
      <c r="K789">
        <f>IF($I789,IF($G789=0,1,0),0)</f>
        <v>1</v>
      </c>
      <c r="L789">
        <f>IF($I789=0,IF($G789,1,0),0)</f>
        <v>0</v>
      </c>
      <c r="M789">
        <f>IF($I789=0,IF($G789=0,1,0),0)</f>
        <v>0</v>
      </c>
      <c r="N789" s="8">
        <v>784</v>
      </c>
      <c r="O789">
        <v>0.3125</v>
      </c>
      <c r="P789" s="25">
        <v>0</v>
      </c>
      <c r="S789">
        <v>0</v>
      </c>
      <c r="T789">
        <v>1.3761000000000001E-2</v>
      </c>
      <c r="U789">
        <v>1</v>
      </c>
      <c r="V789">
        <v>0</v>
      </c>
      <c r="W789">
        <v>0</v>
      </c>
      <c r="X789">
        <v>0</v>
      </c>
      <c r="Y789">
        <v>1</v>
      </c>
      <c r="Z789">
        <v>0</v>
      </c>
      <c r="AA789">
        <v>1</v>
      </c>
      <c r="AB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1</v>
      </c>
      <c r="BA789">
        <v>0</v>
      </c>
      <c r="BB789">
        <v>0</v>
      </c>
      <c r="BC789">
        <v>0</v>
      </c>
    </row>
    <row r="790" spans="1:55" ht="19" x14ac:dyDescent="0.25">
      <c r="A790" s="18" t="str">
        <f>LOOKUP(N790,Names!A:A,Names!B:B)</f>
        <v>Harmer, Mr. Abraham (David Lishin)</v>
      </c>
      <c r="B790" s="5" t="str">
        <f>INDEX(U$4:V$4,MATCH(1,U790:V790,0))</f>
        <v>Male</v>
      </c>
      <c r="C790" s="5" t="str">
        <f>INDEX(W$4:BC$4,MATCH(1,W790:BC790,0))</f>
        <v>3rd</v>
      </c>
      <c r="D790" s="5" t="str">
        <f>INDEX(Z$4:AB$4,MATCH(1,Z790:AB790,0))</f>
        <v>Southhampton</v>
      </c>
      <c r="E790" s="16" t="str">
        <f>INDEX(AD$4:BC$4,MATCH(1,AD790:BC790,0))</f>
        <v>A</v>
      </c>
      <c r="F790" s="11">
        <f>1-G790</f>
        <v>1</v>
      </c>
      <c r="G790" s="14">
        <v>0</v>
      </c>
      <c r="H790">
        <v>0</v>
      </c>
      <c r="I790">
        <v>1</v>
      </c>
      <c r="J790">
        <f>IF($I790,IF($G790,1,0),0)</f>
        <v>0</v>
      </c>
      <c r="K790">
        <f>IF($I790,IF($G790=0,1,0),0)</f>
        <v>1</v>
      </c>
      <c r="L790">
        <f>IF($I790=0,IF($G790,1,0),0)</f>
        <v>0</v>
      </c>
      <c r="M790">
        <f>IF($I790=0,IF($G790=0,1,0),0)</f>
        <v>0</v>
      </c>
      <c r="N790" s="8">
        <v>785</v>
      </c>
      <c r="O790">
        <v>0.3125</v>
      </c>
      <c r="P790" s="25">
        <v>0</v>
      </c>
      <c r="S790">
        <v>0</v>
      </c>
      <c r="T790">
        <v>1.4151E-2</v>
      </c>
      <c r="U790">
        <v>1</v>
      </c>
      <c r="V790">
        <v>0</v>
      </c>
      <c r="W790">
        <v>0</v>
      </c>
      <c r="X790">
        <v>0</v>
      </c>
      <c r="Y790">
        <v>1</v>
      </c>
      <c r="Z790">
        <v>0</v>
      </c>
      <c r="AA790">
        <v>1</v>
      </c>
      <c r="AB790">
        <v>0</v>
      </c>
      <c r="AD790">
        <v>1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</row>
    <row r="791" spans="1:55" ht="19" x14ac:dyDescent="0.25">
      <c r="A791" s="18" t="str">
        <f>LOOKUP(N791,Names!A:A,Names!B:B)</f>
        <v>Sjoblom, Miss. Anna Sofia</v>
      </c>
      <c r="B791" s="5" t="str">
        <f>INDEX(U$4:V$4,MATCH(1,U791:V791,0))</f>
        <v>Female</v>
      </c>
      <c r="C791" s="5" t="str">
        <f>INDEX(W$4:BC$4,MATCH(1,W791:BC791,0))</f>
        <v>3rd</v>
      </c>
      <c r="D791" s="5" t="str">
        <f>INDEX(Z$4:AB$4,MATCH(1,Z791:AB791,0))</f>
        <v>Southhampton</v>
      </c>
      <c r="E791" s="16" t="str">
        <f>INDEX(AD$4:BC$4,MATCH(1,AD791:BC791,0))</f>
        <v>A</v>
      </c>
      <c r="F791" s="11">
        <f>1-G791</f>
        <v>0</v>
      </c>
      <c r="G791" s="14">
        <v>1</v>
      </c>
      <c r="H791">
        <v>0</v>
      </c>
      <c r="I791">
        <v>0</v>
      </c>
      <c r="J791">
        <f>IF($I791,IF($G791,1,0),0)</f>
        <v>0</v>
      </c>
      <c r="K791">
        <f>IF($I791,IF($G791=0,1,0),0)</f>
        <v>0</v>
      </c>
      <c r="L791">
        <f>IF($I791=0,IF($G791,1,0),0)</f>
        <v>1</v>
      </c>
      <c r="M791">
        <f>IF($I791=0,IF($G791=0,1,0),0)</f>
        <v>0</v>
      </c>
      <c r="N791" s="8">
        <v>786</v>
      </c>
      <c r="O791">
        <v>0.22500000000000001</v>
      </c>
      <c r="P791" s="25">
        <v>0</v>
      </c>
      <c r="S791">
        <v>0</v>
      </c>
      <c r="T791">
        <v>1.4631E-2</v>
      </c>
      <c r="U791">
        <v>0</v>
      </c>
      <c r="V791">
        <v>1</v>
      </c>
      <c r="W791">
        <v>0</v>
      </c>
      <c r="X791">
        <v>0</v>
      </c>
      <c r="Y791">
        <v>1</v>
      </c>
      <c r="Z791">
        <v>0</v>
      </c>
      <c r="AA791">
        <v>1</v>
      </c>
      <c r="AB791">
        <v>0</v>
      </c>
      <c r="AD791">
        <v>1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</row>
    <row r="792" spans="1:55" ht="19" x14ac:dyDescent="0.25">
      <c r="A792" s="18" t="str">
        <f>LOOKUP(N792,Names!A:A,Names!B:B)</f>
        <v>Rice, Master. George Hugh</v>
      </c>
      <c r="B792" s="5" t="str">
        <f>INDEX(U$4:V$4,MATCH(1,U792:V792,0))</f>
        <v>Male</v>
      </c>
      <c r="C792" s="5" t="str">
        <f>INDEX(W$4:BC$4,MATCH(1,W792:BC792,0))</f>
        <v>3rd</v>
      </c>
      <c r="D792" s="5" t="str">
        <f>INDEX(Z$4:AB$4,MATCH(1,Z792:AB792,0))</f>
        <v>Queenstown</v>
      </c>
      <c r="E792" s="16" t="str">
        <f>INDEX(AD$4:BC$4,MATCH(1,AD792:BC792,0))</f>
        <v>G</v>
      </c>
      <c r="F792" s="11">
        <f>1-G792</f>
        <v>1</v>
      </c>
      <c r="G792" s="14">
        <v>0</v>
      </c>
      <c r="H792">
        <v>0</v>
      </c>
      <c r="I792">
        <v>1</v>
      </c>
      <c r="J792">
        <f>IF($I792,IF($G792,1,0),0)</f>
        <v>0</v>
      </c>
      <c r="K792">
        <f>IF($I792,IF($G792=0,1,0),0)</f>
        <v>1</v>
      </c>
      <c r="L792">
        <f>IF($I792=0,IF($G792,1,0),0)</f>
        <v>0</v>
      </c>
      <c r="M792">
        <f>IF($I792=0,IF($G792=0,1,0),0)</f>
        <v>0</v>
      </c>
      <c r="N792" s="8">
        <v>787</v>
      </c>
      <c r="O792">
        <v>0.1</v>
      </c>
      <c r="P792" s="25">
        <v>0.5</v>
      </c>
      <c r="S792">
        <v>0.16666700000000001</v>
      </c>
      <c r="T792">
        <v>5.6848000000000003E-2</v>
      </c>
      <c r="U792">
        <v>1</v>
      </c>
      <c r="V792">
        <v>0</v>
      </c>
      <c r="W792">
        <v>0</v>
      </c>
      <c r="X792">
        <v>0</v>
      </c>
      <c r="Y792">
        <v>1</v>
      </c>
      <c r="Z792">
        <v>1</v>
      </c>
      <c r="AA792">
        <v>0</v>
      </c>
      <c r="AB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1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</row>
    <row r="793" spans="1:55" ht="19" x14ac:dyDescent="0.25">
      <c r="A793" s="18" t="str">
        <f>LOOKUP(N793,Names!A:A,Names!B:B)</f>
        <v>Dean, Master. Bertram Vere</v>
      </c>
      <c r="B793" s="5" t="str">
        <f>INDEX(U$4:V$4,MATCH(1,U793:V793,0))</f>
        <v>Male</v>
      </c>
      <c r="C793" s="5" t="str">
        <f>INDEX(W$4:BC$4,MATCH(1,W793:BC793,0))</f>
        <v>3rd</v>
      </c>
      <c r="D793" s="5" t="str">
        <f>INDEX(Z$4:AB$4,MATCH(1,Z793:AB793,0))</f>
        <v>Southhampton</v>
      </c>
      <c r="E793" s="16" t="str">
        <f>INDEX(AD$4:BC$4,MATCH(1,AD793:BC793,0))</f>
        <v>B</v>
      </c>
      <c r="F793" s="11">
        <f>1-G793</f>
        <v>0</v>
      </c>
      <c r="G793" s="14">
        <v>1</v>
      </c>
      <c r="H793">
        <v>0</v>
      </c>
      <c r="I793">
        <v>0</v>
      </c>
      <c r="J793">
        <f>IF($I793,IF($G793,1,0),0)</f>
        <v>0</v>
      </c>
      <c r="K793">
        <f>IF($I793,IF($G793=0,1,0),0)</f>
        <v>0</v>
      </c>
      <c r="L793">
        <f>IF($I793=0,IF($G793,1,0),0)</f>
        <v>1</v>
      </c>
      <c r="M793">
        <f>IF($I793=0,IF($G793=0,1,0),0)</f>
        <v>0</v>
      </c>
      <c r="N793" s="8">
        <v>788</v>
      </c>
      <c r="O793">
        <v>1.2500000000000001E-2</v>
      </c>
      <c r="P793" s="25">
        <v>0.125</v>
      </c>
      <c r="S793">
        <v>0.33333299999999999</v>
      </c>
      <c r="T793">
        <v>4.0160000000000001E-2</v>
      </c>
      <c r="U793">
        <v>1</v>
      </c>
      <c r="V793">
        <v>0</v>
      </c>
      <c r="W793">
        <v>0</v>
      </c>
      <c r="X793">
        <v>0</v>
      </c>
      <c r="Y793">
        <v>1</v>
      </c>
      <c r="Z793">
        <v>0</v>
      </c>
      <c r="AA793">
        <v>1</v>
      </c>
      <c r="AB793">
        <v>0</v>
      </c>
      <c r="AD793">
        <v>0</v>
      </c>
      <c r="AE793">
        <v>1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</row>
    <row r="794" spans="1:55" ht="19" x14ac:dyDescent="0.25">
      <c r="A794" s="18" t="str">
        <f>LOOKUP(N794,Names!A:A,Names!B:B)</f>
        <v>Guggenheim, Mr. Benjamin</v>
      </c>
      <c r="B794" s="5" t="str">
        <f>INDEX(U$4:V$4,MATCH(1,U794:V794,0))</f>
        <v>Male</v>
      </c>
      <c r="C794" s="5" t="str">
        <f>INDEX(W$4:BC$4,MATCH(1,W794:BC794,0))</f>
        <v>1st</v>
      </c>
      <c r="D794" s="5" t="str">
        <f>INDEX(Z$4:AB$4,MATCH(1,Z794:AB794,0))</f>
        <v>Cherbourg</v>
      </c>
      <c r="E794" s="16" t="str">
        <f>INDEX(AD$4:BC$4,MATCH(1,AD794:BC794,0))</f>
        <v>B</v>
      </c>
      <c r="F794" s="11">
        <f>1-G794</f>
        <v>1</v>
      </c>
      <c r="G794" s="14">
        <v>0</v>
      </c>
      <c r="H794">
        <v>0</v>
      </c>
      <c r="I794">
        <v>1</v>
      </c>
      <c r="J794">
        <f>IF($I794,IF($G794,1,0),0)</f>
        <v>0</v>
      </c>
      <c r="K794">
        <f>IF($I794,IF($G794=0,1,0),0)</f>
        <v>1</v>
      </c>
      <c r="L794">
        <f>IF($I794=0,IF($G794,1,0),0)</f>
        <v>0</v>
      </c>
      <c r="M794">
        <f>IF($I794=0,IF($G794=0,1,0),0)</f>
        <v>0</v>
      </c>
      <c r="N794" s="8">
        <v>789</v>
      </c>
      <c r="O794">
        <v>0.57499999999999996</v>
      </c>
      <c r="P794" s="25">
        <v>0</v>
      </c>
      <c r="S794">
        <v>0</v>
      </c>
      <c r="T794">
        <v>0.154588</v>
      </c>
      <c r="U794">
        <v>1</v>
      </c>
      <c r="V794">
        <v>0</v>
      </c>
      <c r="W794">
        <v>1</v>
      </c>
      <c r="X794">
        <v>0</v>
      </c>
      <c r="Y794">
        <v>0</v>
      </c>
      <c r="Z794">
        <v>0</v>
      </c>
      <c r="AA794">
        <v>0</v>
      </c>
      <c r="AB794">
        <v>1</v>
      </c>
      <c r="AD794">
        <v>0</v>
      </c>
      <c r="AE794">
        <v>1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</row>
    <row r="795" spans="1:55" ht="19" x14ac:dyDescent="0.25">
      <c r="A795" s="18" t="str">
        <f>LOOKUP(N795,Names!A:A,Names!B:B)</f>
        <v>Keane, Mr. Andrew "Andy"</v>
      </c>
      <c r="B795" s="5" t="str">
        <f>INDEX(U$4:V$4,MATCH(1,U795:V795,0))</f>
        <v>Male</v>
      </c>
      <c r="C795" s="5" t="str">
        <f>INDEX(W$4:BC$4,MATCH(1,W795:BC795,0))</f>
        <v>3rd</v>
      </c>
      <c r="D795" s="5" t="str">
        <f>INDEX(Z$4:AB$4,MATCH(1,Z795:AB795,0))</f>
        <v>Queenstown</v>
      </c>
      <c r="E795" s="16" t="str">
        <f>INDEX(AD$4:BC$4,MATCH(1,AD795:BC795,0))</f>
        <v>A</v>
      </c>
      <c r="F795" s="11">
        <f>1-G795</f>
        <v>1</v>
      </c>
      <c r="G795" s="14">
        <v>0</v>
      </c>
      <c r="H795">
        <v>0</v>
      </c>
      <c r="I795">
        <v>1</v>
      </c>
      <c r="J795">
        <f>IF($I795,IF($G795,1,0),0)</f>
        <v>0</v>
      </c>
      <c r="K795">
        <f>IF($I795,IF($G795=0,1,0),0)</f>
        <v>1</v>
      </c>
      <c r="L795">
        <f>IF($I795=0,IF($G795,1,0),0)</f>
        <v>0</v>
      </c>
      <c r="M795">
        <f>IF($I795=0,IF($G795=0,1,0),0)</f>
        <v>0</v>
      </c>
      <c r="N795" s="8">
        <v>790</v>
      </c>
      <c r="O795">
        <v>0</v>
      </c>
      <c r="P795" s="25">
        <v>0</v>
      </c>
      <c r="S795">
        <v>0</v>
      </c>
      <c r="T795">
        <v>1.5127E-2</v>
      </c>
      <c r="U795">
        <v>1</v>
      </c>
      <c r="V795">
        <v>0</v>
      </c>
      <c r="W795">
        <v>0</v>
      </c>
      <c r="X795">
        <v>0</v>
      </c>
      <c r="Y795">
        <v>1</v>
      </c>
      <c r="Z795">
        <v>1</v>
      </c>
      <c r="AA795">
        <v>0</v>
      </c>
      <c r="AB795">
        <v>0</v>
      </c>
      <c r="AD795">
        <v>1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</row>
    <row r="796" spans="1:55" ht="19" x14ac:dyDescent="0.25">
      <c r="A796" s="18" t="str">
        <f>LOOKUP(N796,Names!A:A,Names!B:B)</f>
        <v>Gaskell, Mr. Alfred</v>
      </c>
      <c r="B796" s="5" t="str">
        <f>INDEX(U$4:V$4,MATCH(1,U796:V796,0))</f>
        <v>Male</v>
      </c>
      <c r="C796" s="5" t="str">
        <f>INDEX(W$4:BC$4,MATCH(1,W796:BC796,0))</f>
        <v>2nd</v>
      </c>
      <c r="D796" s="5" t="str">
        <f>INDEX(Z$4:AB$4,MATCH(1,Z796:AB796,0))</f>
        <v>Southhampton</v>
      </c>
      <c r="E796" s="16" t="str">
        <f>INDEX(AD$4:BC$4,MATCH(1,AD796:BC796,0))</f>
        <v>A</v>
      </c>
      <c r="F796" s="11">
        <f>1-G796</f>
        <v>1</v>
      </c>
      <c r="G796" s="14">
        <v>0</v>
      </c>
      <c r="H796">
        <v>0</v>
      </c>
      <c r="I796">
        <v>1</v>
      </c>
      <c r="J796">
        <f>IF($I796,IF($G796,1,0),0)</f>
        <v>0</v>
      </c>
      <c r="K796">
        <f>IF($I796,IF($G796=0,1,0),0)</f>
        <v>1</v>
      </c>
      <c r="L796">
        <f>IF($I796=0,IF($G796,1,0),0)</f>
        <v>0</v>
      </c>
      <c r="M796">
        <f>IF($I796=0,IF($G796=0,1,0),0)</f>
        <v>0</v>
      </c>
      <c r="N796" s="8">
        <v>791</v>
      </c>
      <c r="O796">
        <v>0.2</v>
      </c>
      <c r="P796" s="25">
        <v>0</v>
      </c>
      <c r="S796">
        <v>0</v>
      </c>
      <c r="T796">
        <v>5.0749000000000002E-2</v>
      </c>
      <c r="U796">
        <v>1</v>
      </c>
      <c r="V796">
        <v>0</v>
      </c>
      <c r="W796">
        <v>0</v>
      </c>
      <c r="X796">
        <v>1</v>
      </c>
      <c r="Y796">
        <v>0</v>
      </c>
      <c r="Z796">
        <v>0</v>
      </c>
      <c r="AA796">
        <v>1</v>
      </c>
      <c r="AB796">
        <v>0</v>
      </c>
      <c r="AD796">
        <v>1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</row>
    <row r="797" spans="1:55" ht="19" x14ac:dyDescent="0.25">
      <c r="A797" s="18" t="str">
        <f>LOOKUP(N797,Names!A:A,Names!B:B)</f>
        <v>Sage, Miss. Stella Anna</v>
      </c>
      <c r="B797" s="5" t="str">
        <f>INDEX(U$4:V$4,MATCH(1,U797:V797,0))</f>
        <v>Female</v>
      </c>
      <c r="C797" s="5" t="str">
        <f>INDEX(W$4:BC$4,MATCH(1,W797:BC797,0))</f>
        <v>3rd</v>
      </c>
      <c r="D797" s="5" t="str">
        <f>INDEX(Z$4:AB$4,MATCH(1,Z797:AB797,0))</f>
        <v>Southhampton</v>
      </c>
      <c r="E797" s="16" t="str">
        <f>INDEX(AD$4:BC$4,MATCH(1,AD797:BC797,0))</f>
        <v>S</v>
      </c>
      <c r="F797" s="11">
        <f>1-G797</f>
        <v>1</v>
      </c>
      <c r="G797" s="14">
        <v>0</v>
      </c>
      <c r="H797">
        <v>0</v>
      </c>
      <c r="I797">
        <v>1</v>
      </c>
      <c r="J797">
        <f>IF($I797,IF($G797,1,0),0)</f>
        <v>0</v>
      </c>
      <c r="K797">
        <f>IF($I797,IF($G797=0,1,0),0)</f>
        <v>1</v>
      </c>
      <c r="L797">
        <f>IF($I797=0,IF($G797,1,0),0)</f>
        <v>0</v>
      </c>
      <c r="M797">
        <f>IF($I797=0,IF($G797=0,1,0),0)</f>
        <v>0</v>
      </c>
      <c r="N797" s="8">
        <v>792</v>
      </c>
      <c r="O797">
        <v>0</v>
      </c>
      <c r="P797" s="25">
        <v>1</v>
      </c>
      <c r="S797">
        <v>0.33333299999999999</v>
      </c>
      <c r="T797">
        <v>0.13575300000000001</v>
      </c>
      <c r="U797">
        <v>0</v>
      </c>
      <c r="V797">
        <v>1</v>
      </c>
      <c r="W797">
        <v>0</v>
      </c>
      <c r="X797">
        <v>0</v>
      </c>
      <c r="Y797">
        <v>1</v>
      </c>
      <c r="Z797">
        <v>0</v>
      </c>
      <c r="AA797">
        <v>1</v>
      </c>
      <c r="AB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1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</row>
    <row r="798" spans="1:55" ht="19" x14ac:dyDescent="0.25">
      <c r="A798" s="18" t="str">
        <f>LOOKUP(N798,Names!A:A,Names!B:B)</f>
        <v>Hoyt, Mr. William Fisher</v>
      </c>
      <c r="B798" s="5" t="str">
        <f>INDEX(U$4:V$4,MATCH(1,U798:V798,0))</f>
        <v>Male</v>
      </c>
      <c r="C798" s="5" t="str">
        <f>INDEX(W$4:BC$4,MATCH(1,W798:BC798,0))</f>
        <v>1st</v>
      </c>
      <c r="D798" s="5" t="str">
        <f>INDEX(Z$4:AB$4,MATCH(1,Z798:AB798,0))</f>
        <v>Cherbourg</v>
      </c>
      <c r="E798" s="16" t="str">
        <f>INDEX(AD$4:BC$4,MATCH(1,AD798:BC798,0))</f>
        <v>W</v>
      </c>
      <c r="F798" s="11">
        <f>1-G798</f>
        <v>1</v>
      </c>
      <c r="G798" s="14">
        <v>0</v>
      </c>
      <c r="H798">
        <v>0</v>
      </c>
      <c r="I798">
        <v>1</v>
      </c>
      <c r="J798">
        <f>IF($I798,IF($G798,1,0),0)</f>
        <v>0</v>
      </c>
      <c r="K798">
        <f>IF($I798,IF($G798=0,1,0),0)</f>
        <v>1</v>
      </c>
      <c r="L798">
        <f>IF($I798=0,IF($G798,1,0),0)</f>
        <v>0</v>
      </c>
      <c r="M798">
        <f>IF($I798=0,IF($G798=0,1,0),0)</f>
        <v>0</v>
      </c>
      <c r="N798" s="8">
        <v>793</v>
      </c>
      <c r="O798">
        <v>0</v>
      </c>
      <c r="P798" s="25">
        <v>0</v>
      </c>
      <c r="S798">
        <v>0</v>
      </c>
      <c r="T798">
        <v>5.9914000000000002E-2</v>
      </c>
      <c r="U798">
        <v>1</v>
      </c>
      <c r="V798">
        <v>0</v>
      </c>
      <c r="W798">
        <v>1</v>
      </c>
      <c r="X798">
        <v>0</v>
      </c>
      <c r="Y798">
        <v>0</v>
      </c>
      <c r="Z798">
        <v>0</v>
      </c>
      <c r="AA798">
        <v>0</v>
      </c>
      <c r="AB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1</v>
      </c>
      <c r="BA798">
        <v>0</v>
      </c>
      <c r="BB798">
        <v>0</v>
      </c>
      <c r="BC798">
        <v>0</v>
      </c>
    </row>
    <row r="799" spans="1:55" ht="19" x14ac:dyDescent="0.25">
      <c r="A799" s="18" t="str">
        <f>LOOKUP(N799,Names!A:A,Names!B:B)</f>
        <v>Dantcheff, Mr. Ristiu</v>
      </c>
      <c r="B799" s="5" t="str">
        <f>INDEX(U$4:V$4,MATCH(1,U799:V799,0))</f>
        <v>Male</v>
      </c>
      <c r="C799" s="5" t="str">
        <f>INDEX(W$4:BC$4,MATCH(1,W799:BC799,0))</f>
        <v>3rd</v>
      </c>
      <c r="D799" s="5" t="str">
        <f>INDEX(Z$4:AB$4,MATCH(1,Z799:AB799,0))</f>
        <v>Southhampton</v>
      </c>
      <c r="E799" s="16" t="str">
        <f>INDEX(AD$4:BC$4,MATCH(1,AD799:BC799,0))</f>
        <v>R</v>
      </c>
      <c r="F799" s="11">
        <f>1-G799</f>
        <v>1</v>
      </c>
      <c r="G799" s="14">
        <v>0</v>
      </c>
      <c r="H799">
        <v>0</v>
      </c>
      <c r="I799">
        <v>1</v>
      </c>
      <c r="J799">
        <f>IF($I799,IF($G799,1,0),0)</f>
        <v>0</v>
      </c>
      <c r="K799">
        <f>IF($I799,IF($G799=0,1,0),0)</f>
        <v>1</v>
      </c>
      <c r="L799">
        <f>IF($I799=0,IF($G799,1,0),0)</f>
        <v>0</v>
      </c>
      <c r="M799">
        <f>IF($I799=0,IF($G799=0,1,0),0)</f>
        <v>0</v>
      </c>
      <c r="N799" s="8">
        <v>794</v>
      </c>
      <c r="O799">
        <v>0.3125</v>
      </c>
      <c r="P799" s="25">
        <v>0</v>
      </c>
      <c r="S799">
        <v>0</v>
      </c>
      <c r="T799">
        <v>1.5412E-2</v>
      </c>
      <c r="U799">
        <v>1</v>
      </c>
      <c r="V799">
        <v>0</v>
      </c>
      <c r="W799">
        <v>0</v>
      </c>
      <c r="X799">
        <v>0</v>
      </c>
      <c r="Y799">
        <v>1</v>
      </c>
      <c r="Z799">
        <v>0</v>
      </c>
      <c r="AA799">
        <v>1</v>
      </c>
      <c r="AB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1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</row>
    <row r="800" spans="1:55" ht="19" x14ac:dyDescent="0.25">
      <c r="A800" s="18" t="str">
        <f>LOOKUP(N800,Names!A:A,Names!B:B)</f>
        <v>Otter, Mr. Richard</v>
      </c>
      <c r="B800" s="5" t="str">
        <f>INDEX(U$4:V$4,MATCH(1,U800:V800,0))</f>
        <v>Male</v>
      </c>
      <c r="C800" s="5" t="str">
        <f>INDEX(W$4:BC$4,MATCH(1,W800:BC800,0))</f>
        <v>2nd</v>
      </c>
      <c r="D800" s="5" t="str">
        <f>INDEX(Z$4:AB$4,MATCH(1,Z800:AB800,0))</f>
        <v>Southhampton</v>
      </c>
      <c r="E800" s="16" t="str">
        <f>INDEX(AD$4:BC$4,MATCH(1,AD800:BC800,0))</f>
        <v>R</v>
      </c>
      <c r="F800" s="11">
        <f>1-G800</f>
        <v>1</v>
      </c>
      <c r="G800" s="14">
        <v>0</v>
      </c>
      <c r="H800">
        <v>0</v>
      </c>
      <c r="I800">
        <v>1</v>
      </c>
      <c r="J800">
        <f>IF($I800,IF($G800,1,0),0)</f>
        <v>0</v>
      </c>
      <c r="K800">
        <f>IF($I800,IF($G800=0,1,0),0)</f>
        <v>1</v>
      </c>
      <c r="L800">
        <f>IF($I800=0,IF($G800,1,0),0)</f>
        <v>0</v>
      </c>
      <c r="M800">
        <f>IF($I800=0,IF($G800=0,1,0),0)</f>
        <v>0</v>
      </c>
      <c r="N800" s="8">
        <v>795</v>
      </c>
      <c r="O800">
        <v>0.48749999999999999</v>
      </c>
      <c r="P800" s="25">
        <v>0</v>
      </c>
      <c r="S800">
        <v>0</v>
      </c>
      <c r="T800">
        <v>2.5374000000000001E-2</v>
      </c>
      <c r="U800">
        <v>1</v>
      </c>
      <c r="V800">
        <v>0</v>
      </c>
      <c r="W800">
        <v>0</v>
      </c>
      <c r="X800">
        <v>1</v>
      </c>
      <c r="Y800">
        <v>0</v>
      </c>
      <c r="Z800">
        <v>0</v>
      </c>
      <c r="AA800">
        <v>1</v>
      </c>
      <c r="AB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1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</row>
    <row r="801" spans="1:55" ht="19" x14ac:dyDescent="0.25">
      <c r="A801" s="18" t="str">
        <f>LOOKUP(N801,Names!A:A,Names!B:B)</f>
        <v>Leader, Dr. Alice (Farnham)</v>
      </c>
      <c r="B801" s="5" t="str">
        <f>INDEX(U$4:V$4,MATCH(1,U801:V801,0))</f>
        <v>Female</v>
      </c>
      <c r="C801" s="5" t="str">
        <f>INDEX(W$4:BC$4,MATCH(1,W801:BC801,0))</f>
        <v>1st</v>
      </c>
      <c r="D801" s="5" t="str">
        <f>INDEX(Z$4:AB$4,MATCH(1,Z801:AB801,0))</f>
        <v>Southhampton</v>
      </c>
      <c r="E801" s="16" t="str">
        <f>INDEX(AD$4:BC$4,MATCH(1,AD801:BC801,0))</f>
        <v>A</v>
      </c>
      <c r="F801" s="11">
        <f>1-G801</f>
        <v>0</v>
      </c>
      <c r="G801" s="14">
        <v>1</v>
      </c>
      <c r="H801">
        <v>1</v>
      </c>
      <c r="I801">
        <v>1</v>
      </c>
      <c r="J801">
        <f>IF($I801,IF($G801,1,0),0)</f>
        <v>1</v>
      </c>
      <c r="K801">
        <f>IF($I801,IF($G801=0,1,0),0)</f>
        <v>0</v>
      </c>
      <c r="L801">
        <f>IF($I801=0,IF($G801,1,0),0)</f>
        <v>0</v>
      </c>
      <c r="M801">
        <f>IF($I801=0,IF($G801=0,1,0),0)</f>
        <v>0</v>
      </c>
      <c r="N801" s="8">
        <v>796</v>
      </c>
      <c r="O801">
        <v>0.61250000000000004</v>
      </c>
      <c r="P801" s="25">
        <v>0</v>
      </c>
      <c r="S801">
        <v>0</v>
      </c>
      <c r="T801">
        <v>5.0610000000000002E-2</v>
      </c>
      <c r="U801">
        <v>0</v>
      </c>
      <c r="V801">
        <v>1</v>
      </c>
      <c r="W801">
        <v>1</v>
      </c>
      <c r="X801">
        <v>0</v>
      </c>
      <c r="Y801">
        <v>0</v>
      </c>
      <c r="Z801">
        <v>0</v>
      </c>
      <c r="AA801">
        <v>1</v>
      </c>
      <c r="AB801">
        <v>0</v>
      </c>
      <c r="AD801">
        <v>1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</row>
    <row r="802" spans="1:55" ht="19" x14ac:dyDescent="0.25">
      <c r="A802" s="18" t="str">
        <f>LOOKUP(N802,Names!A:A,Names!B:B)</f>
        <v>Osman, Mrs. Mara</v>
      </c>
      <c r="B802" s="5" t="str">
        <f>INDEX(U$4:V$4,MATCH(1,U802:V802,0))</f>
        <v>Female</v>
      </c>
      <c r="C802" s="5" t="str">
        <f>INDEX(W$4:BC$4,MATCH(1,W802:BC802,0))</f>
        <v>3rd</v>
      </c>
      <c r="D802" s="5" t="str">
        <f>INDEX(Z$4:AB$4,MATCH(1,Z802:AB802,0))</f>
        <v>Southhampton</v>
      </c>
      <c r="E802" s="16" t="str">
        <f>INDEX(AD$4:BC$4,MATCH(1,AD802:BC802,0))</f>
        <v>M</v>
      </c>
      <c r="F802" s="11">
        <f>1-G802</f>
        <v>0</v>
      </c>
      <c r="G802" s="14">
        <v>1</v>
      </c>
      <c r="H802">
        <v>0</v>
      </c>
      <c r="I802">
        <v>0</v>
      </c>
      <c r="J802">
        <f>IF($I802,IF($G802,1,0),0)</f>
        <v>0</v>
      </c>
      <c r="K802">
        <f>IF($I802,IF($G802=0,1,0),0)</f>
        <v>0</v>
      </c>
      <c r="L802">
        <f>IF($I802=0,IF($G802,1,0),0)</f>
        <v>1</v>
      </c>
      <c r="M802">
        <f>IF($I802=0,IF($G802=0,1,0),0)</f>
        <v>0</v>
      </c>
      <c r="N802" s="8">
        <v>797</v>
      </c>
      <c r="O802">
        <v>0.38750000000000001</v>
      </c>
      <c r="P802" s="25">
        <v>0</v>
      </c>
      <c r="S802">
        <v>0</v>
      </c>
      <c r="T802">
        <v>1.6948999999999999E-2</v>
      </c>
      <c r="U802">
        <v>0</v>
      </c>
      <c r="V802">
        <v>1</v>
      </c>
      <c r="W802">
        <v>0</v>
      </c>
      <c r="X802">
        <v>0</v>
      </c>
      <c r="Y802">
        <v>1</v>
      </c>
      <c r="Z802">
        <v>0</v>
      </c>
      <c r="AA802">
        <v>1</v>
      </c>
      <c r="AB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1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</row>
    <row r="803" spans="1:55" ht="19" x14ac:dyDescent="0.25">
      <c r="A803" s="18" t="str">
        <f>LOOKUP(N803,Names!A:A,Names!B:B)</f>
        <v>Ibrahim Shawah, Mr. Yousseff</v>
      </c>
      <c r="B803" s="5" t="str">
        <f>INDEX(U$4:V$4,MATCH(1,U803:V803,0))</f>
        <v>Male</v>
      </c>
      <c r="C803" s="5" t="str">
        <f>INDEX(W$4:BC$4,MATCH(1,W803:BC803,0))</f>
        <v>3rd</v>
      </c>
      <c r="D803" s="5" t="str">
        <f>INDEX(Z$4:AB$4,MATCH(1,Z803:AB803,0))</f>
        <v>Cherbourg</v>
      </c>
      <c r="E803" s="16" t="str">
        <f>INDEX(AD$4:BC$4,MATCH(1,AD803:BC803,0))</f>
        <v>Y</v>
      </c>
      <c r="F803" s="11">
        <f>1-G803</f>
        <v>1</v>
      </c>
      <c r="G803" s="14">
        <v>0</v>
      </c>
      <c r="H803">
        <v>0</v>
      </c>
      <c r="I803">
        <v>1</v>
      </c>
      <c r="J803">
        <f>IF($I803,IF($G803,1,0),0)</f>
        <v>0</v>
      </c>
      <c r="K803">
        <f>IF($I803,IF($G803=0,1,0),0)</f>
        <v>1</v>
      </c>
      <c r="L803">
        <f>IF($I803=0,IF($G803,1,0),0)</f>
        <v>0</v>
      </c>
      <c r="M803">
        <f>IF($I803=0,IF($G803=0,1,0),0)</f>
        <v>0</v>
      </c>
      <c r="N803" s="8">
        <v>798</v>
      </c>
      <c r="O803">
        <v>0.375</v>
      </c>
      <c r="P803" s="25">
        <v>0</v>
      </c>
      <c r="S803">
        <v>0</v>
      </c>
      <c r="T803">
        <v>1.4109999999999999E-2</v>
      </c>
      <c r="U803">
        <v>1</v>
      </c>
      <c r="V803">
        <v>0</v>
      </c>
      <c r="W803">
        <v>0</v>
      </c>
      <c r="X803">
        <v>0</v>
      </c>
      <c r="Y803">
        <v>1</v>
      </c>
      <c r="Z803">
        <v>0</v>
      </c>
      <c r="AA803">
        <v>0</v>
      </c>
      <c r="AB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1</v>
      </c>
      <c r="BC803">
        <v>0</v>
      </c>
    </row>
    <row r="804" spans="1:55" ht="19" x14ac:dyDescent="0.25">
      <c r="A804" s="18" t="str">
        <f>LOOKUP(N804,Names!A:A,Names!B:B)</f>
        <v>Van Impe, Mrs. Jean Baptiste (Rosalie Paula Go...</v>
      </c>
      <c r="B804" s="5" t="str">
        <f>INDEX(U$4:V$4,MATCH(1,U804:V804,0))</f>
        <v>Female</v>
      </c>
      <c r="C804" s="5" t="str">
        <f>INDEX(W$4:BC$4,MATCH(1,W804:BC804,0))</f>
        <v>3rd</v>
      </c>
      <c r="D804" s="5" t="str">
        <f>INDEX(Z$4:AB$4,MATCH(1,Z804:AB804,0))</f>
        <v>Southhampton</v>
      </c>
      <c r="E804" s="16" t="str">
        <f>INDEX(AD$4:BC$4,MATCH(1,AD804:BC804,0))</f>
        <v>J</v>
      </c>
      <c r="F804" s="11">
        <f>1-G804</f>
        <v>1</v>
      </c>
      <c r="G804" s="14">
        <v>0</v>
      </c>
      <c r="H804">
        <v>0</v>
      </c>
      <c r="I804">
        <v>1</v>
      </c>
      <c r="J804">
        <f>IF($I804,IF($G804,1,0),0)</f>
        <v>0</v>
      </c>
      <c r="K804">
        <f>IF($I804,IF($G804=0,1,0),0)</f>
        <v>1</v>
      </c>
      <c r="L804">
        <f>IF($I804=0,IF($G804,1,0),0)</f>
        <v>0</v>
      </c>
      <c r="M804">
        <f>IF($I804=0,IF($G804=0,1,0),0)</f>
        <v>0</v>
      </c>
      <c r="N804" s="8">
        <v>799</v>
      </c>
      <c r="O804">
        <v>0.375</v>
      </c>
      <c r="P804" s="25">
        <v>0.125</v>
      </c>
      <c r="S804">
        <v>0.16666700000000001</v>
      </c>
      <c r="T804">
        <v>4.7137999999999999E-2</v>
      </c>
      <c r="U804">
        <v>0</v>
      </c>
      <c r="V804">
        <v>1</v>
      </c>
      <c r="W804">
        <v>0</v>
      </c>
      <c r="X804">
        <v>0</v>
      </c>
      <c r="Y804">
        <v>1</v>
      </c>
      <c r="Z804">
        <v>0</v>
      </c>
      <c r="AA804">
        <v>1</v>
      </c>
      <c r="AB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1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</row>
    <row r="805" spans="1:55" ht="19" x14ac:dyDescent="0.25">
      <c r="A805" s="18" t="str">
        <f>LOOKUP(N805,Names!A:A,Names!B:B)</f>
        <v>Ponesell, Mr. Martin</v>
      </c>
      <c r="B805" s="5" t="str">
        <f>INDEX(U$4:V$4,MATCH(1,U805:V805,0))</f>
        <v>Male</v>
      </c>
      <c r="C805" s="5" t="str">
        <f>INDEX(W$4:BC$4,MATCH(1,W805:BC805,0))</f>
        <v>2nd</v>
      </c>
      <c r="D805" s="5" t="str">
        <f>INDEX(Z$4:AB$4,MATCH(1,Z805:AB805,0))</f>
        <v>Southhampton</v>
      </c>
      <c r="E805" s="16" t="str">
        <f>INDEX(AD$4:BC$4,MATCH(1,AD805:BC805,0))</f>
        <v>M</v>
      </c>
      <c r="F805" s="11">
        <f>1-G805</f>
        <v>1</v>
      </c>
      <c r="G805" s="14">
        <v>0</v>
      </c>
      <c r="H805">
        <v>0</v>
      </c>
      <c r="I805">
        <v>1</v>
      </c>
      <c r="J805">
        <f>IF($I805,IF($G805,1,0),0)</f>
        <v>0</v>
      </c>
      <c r="K805">
        <f>IF($I805,IF($G805=0,1,0),0)</f>
        <v>1</v>
      </c>
      <c r="L805">
        <f>IF($I805=0,IF($G805,1,0),0)</f>
        <v>0</v>
      </c>
      <c r="M805">
        <f>IF($I805=0,IF($G805=0,1,0),0)</f>
        <v>0</v>
      </c>
      <c r="N805" s="8">
        <v>800</v>
      </c>
      <c r="O805">
        <v>0.42499999999999999</v>
      </c>
      <c r="P805" s="25">
        <v>0</v>
      </c>
      <c r="S805">
        <v>0</v>
      </c>
      <c r="T805">
        <v>2.5374000000000001E-2</v>
      </c>
      <c r="U805">
        <v>1</v>
      </c>
      <c r="V805">
        <v>0</v>
      </c>
      <c r="W805">
        <v>0</v>
      </c>
      <c r="X805">
        <v>1</v>
      </c>
      <c r="Y805">
        <v>0</v>
      </c>
      <c r="Z805">
        <v>0</v>
      </c>
      <c r="AA805">
        <v>1</v>
      </c>
      <c r="AB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1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</row>
    <row r="806" spans="1:55" ht="19" x14ac:dyDescent="0.25">
      <c r="A806" s="18" t="str">
        <f>LOOKUP(N806,Names!A:A,Names!B:B)</f>
        <v>Collyer, Mrs. Harvey (Charlotte Annie Tate)</v>
      </c>
      <c r="B806" s="5" t="str">
        <f>INDEX(U$4:V$4,MATCH(1,U806:V806,0))</f>
        <v>Female</v>
      </c>
      <c r="C806" s="5" t="str">
        <f>INDEX(W$4:BC$4,MATCH(1,W806:BC806,0))</f>
        <v>2nd</v>
      </c>
      <c r="D806" s="5" t="str">
        <f>INDEX(Z$4:AB$4,MATCH(1,Z806:AB806,0))</f>
        <v>Southhampton</v>
      </c>
      <c r="E806" s="16" t="str">
        <f>INDEX(AD$4:BC$4,MATCH(1,AD806:BC806,0))</f>
        <v>H</v>
      </c>
      <c r="F806" s="11">
        <f>1-G806</f>
        <v>0</v>
      </c>
      <c r="G806" s="14">
        <v>1</v>
      </c>
      <c r="H806">
        <v>1</v>
      </c>
      <c r="I806">
        <v>1</v>
      </c>
      <c r="J806">
        <f>IF($I806,IF($G806,1,0),0)</f>
        <v>1</v>
      </c>
      <c r="K806">
        <f>IF($I806,IF($G806=0,1,0),0)</f>
        <v>0</v>
      </c>
      <c r="L806">
        <f>IF($I806=0,IF($G806,1,0),0)</f>
        <v>0</v>
      </c>
      <c r="M806">
        <f>IF($I806=0,IF($G806=0,1,0),0)</f>
        <v>0</v>
      </c>
      <c r="N806" s="8">
        <v>801</v>
      </c>
      <c r="O806">
        <v>0.38750000000000001</v>
      </c>
      <c r="P806" s="25">
        <v>0.125</v>
      </c>
      <c r="S806">
        <v>0.16666700000000001</v>
      </c>
      <c r="T806">
        <v>5.1236999999999998E-2</v>
      </c>
      <c r="U806">
        <v>0</v>
      </c>
      <c r="V806">
        <v>1</v>
      </c>
      <c r="W806">
        <v>0</v>
      </c>
      <c r="X806">
        <v>1</v>
      </c>
      <c r="Y806">
        <v>0</v>
      </c>
      <c r="Z806">
        <v>0</v>
      </c>
      <c r="AA806">
        <v>1</v>
      </c>
      <c r="AB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1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</row>
    <row r="807" spans="1:55" ht="19" x14ac:dyDescent="0.25">
      <c r="A807" s="18" t="str">
        <f>LOOKUP(N807,Names!A:A,Names!B:B)</f>
        <v>Carter, Master. William Thornton II</v>
      </c>
      <c r="B807" s="5" t="str">
        <f>INDEX(U$4:V$4,MATCH(1,U807:V807,0))</f>
        <v>Male</v>
      </c>
      <c r="C807" s="5" t="str">
        <f>INDEX(W$4:BC$4,MATCH(1,W807:BC807,0))</f>
        <v>1st</v>
      </c>
      <c r="D807" s="5" t="str">
        <f>INDEX(Z$4:AB$4,MATCH(1,Z807:AB807,0))</f>
        <v>Southhampton</v>
      </c>
      <c r="E807" s="16" t="str">
        <f>INDEX(AD$4:BC$4,MATCH(1,AD807:BC807,0))</f>
        <v>W</v>
      </c>
      <c r="F807" s="11">
        <f>1-G807</f>
        <v>0</v>
      </c>
      <c r="G807" s="14">
        <v>1</v>
      </c>
      <c r="H807">
        <v>0</v>
      </c>
      <c r="I807">
        <v>0</v>
      </c>
      <c r="J807">
        <f>IF($I807,IF($G807,1,0),0)</f>
        <v>0</v>
      </c>
      <c r="K807">
        <f>IF($I807,IF($G807=0,1,0),0)</f>
        <v>0</v>
      </c>
      <c r="L807">
        <f>IF($I807=0,IF($G807,1,0),0)</f>
        <v>1</v>
      </c>
      <c r="M807">
        <f>IF($I807=0,IF($G807=0,1,0),0)</f>
        <v>0</v>
      </c>
      <c r="N807" s="8">
        <v>802</v>
      </c>
      <c r="O807">
        <v>0.13750000000000001</v>
      </c>
      <c r="P807" s="25">
        <v>0.125</v>
      </c>
      <c r="S807">
        <v>0.33333299999999999</v>
      </c>
      <c r="T807">
        <v>0.23422399999999999</v>
      </c>
      <c r="U807">
        <v>1</v>
      </c>
      <c r="V807">
        <v>0</v>
      </c>
      <c r="W807">
        <v>1</v>
      </c>
      <c r="X807">
        <v>0</v>
      </c>
      <c r="Y807">
        <v>0</v>
      </c>
      <c r="Z807">
        <v>0</v>
      </c>
      <c r="AA807">
        <v>1</v>
      </c>
      <c r="AB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1</v>
      </c>
      <c r="BA807">
        <v>0</v>
      </c>
      <c r="BB807">
        <v>0</v>
      </c>
      <c r="BC807">
        <v>0</v>
      </c>
    </row>
    <row r="808" spans="1:55" ht="19" x14ac:dyDescent="0.25">
      <c r="A808" s="18" t="str">
        <f>LOOKUP(N808,Names!A:A,Names!B:B)</f>
        <v>Thomas, Master. Assad Alexander</v>
      </c>
      <c r="B808" s="5" t="str">
        <f>INDEX(U$4:V$4,MATCH(1,U808:V808,0))</f>
        <v>Male</v>
      </c>
      <c r="C808" s="5" t="str">
        <f>INDEX(W$4:BC$4,MATCH(1,W808:BC808,0))</f>
        <v>3rd</v>
      </c>
      <c r="D808" s="5" t="str">
        <f>INDEX(Z$4:AB$4,MATCH(1,Z808:AB808,0))</f>
        <v>Cherbourg</v>
      </c>
      <c r="E808" s="16" t="str">
        <f>INDEX(AD$4:BC$4,MATCH(1,AD808:BC808,0))</f>
        <v>A</v>
      </c>
      <c r="F808" s="11">
        <f>1-G808</f>
        <v>0</v>
      </c>
      <c r="G808" s="14">
        <v>1</v>
      </c>
      <c r="H808">
        <v>0</v>
      </c>
      <c r="I808">
        <v>0</v>
      </c>
      <c r="J808">
        <f>IF($I808,IF($G808,1,0),0)</f>
        <v>0</v>
      </c>
      <c r="K808">
        <f>IF($I808,IF($G808=0,1,0),0)</f>
        <v>0</v>
      </c>
      <c r="L808">
        <f>IF($I808=0,IF($G808,1,0),0)</f>
        <v>1</v>
      </c>
      <c r="M808">
        <f>IF($I808=0,IF($G808=0,1,0),0)</f>
        <v>0</v>
      </c>
      <c r="N808" s="8">
        <v>803</v>
      </c>
      <c r="O808">
        <v>5.2500000000000003E-3</v>
      </c>
      <c r="P808" s="25">
        <v>0</v>
      </c>
      <c r="S808">
        <v>0.16666700000000001</v>
      </c>
      <c r="T808">
        <v>1.6622999999999999E-2</v>
      </c>
      <c r="U808">
        <v>1</v>
      </c>
      <c r="V808">
        <v>0</v>
      </c>
      <c r="W808">
        <v>0</v>
      </c>
      <c r="X808">
        <v>0</v>
      </c>
      <c r="Y808">
        <v>1</v>
      </c>
      <c r="Z808">
        <v>0</v>
      </c>
      <c r="AA808">
        <v>0</v>
      </c>
      <c r="AB808">
        <v>1</v>
      </c>
      <c r="AD808">
        <v>1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</row>
    <row r="809" spans="1:55" ht="19" x14ac:dyDescent="0.25">
      <c r="A809" s="18" t="str">
        <f>LOOKUP(N809,Names!A:A,Names!B:B)</f>
        <v>Hedman, Mr. Oskar Arvid</v>
      </c>
      <c r="B809" s="5" t="str">
        <f>INDEX(U$4:V$4,MATCH(1,U809:V809,0))</f>
        <v>Male</v>
      </c>
      <c r="C809" s="5" t="str">
        <f>INDEX(W$4:BC$4,MATCH(1,W809:BC809,0))</f>
        <v>3rd</v>
      </c>
      <c r="D809" s="5" t="str">
        <f>INDEX(Z$4:AB$4,MATCH(1,Z809:AB809,0))</f>
        <v>Southhampton</v>
      </c>
      <c r="E809" s="16" t="str">
        <f>INDEX(AD$4:BC$4,MATCH(1,AD809:BC809,0))</f>
        <v>O</v>
      </c>
      <c r="F809" s="11">
        <f>1-G809</f>
        <v>0</v>
      </c>
      <c r="G809" s="14">
        <v>1</v>
      </c>
      <c r="H809">
        <v>0</v>
      </c>
      <c r="I809">
        <v>0</v>
      </c>
      <c r="J809">
        <f>IF($I809,IF($G809,1,0),0)</f>
        <v>0</v>
      </c>
      <c r="K809">
        <f>IF($I809,IF($G809=0,1,0),0)</f>
        <v>0</v>
      </c>
      <c r="L809">
        <f>IF($I809=0,IF($G809,1,0),0)</f>
        <v>1</v>
      </c>
      <c r="M809">
        <f>IF($I809=0,IF($G809=0,1,0),0)</f>
        <v>0</v>
      </c>
      <c r="N809" s="8">
        <v>804</v>
      </c>
      <c r="O809">
        <v>0.33750000000000002</v>
      </c>
      <c r="P809" s="25">
        <v>0</v>
      </c>
      <c r="S809">
        <v>0</v>
      </c>
      <c r="T809">
        <v>1.3613999999999999E-2</v>
      </c>
      <c r="U809">
        <v>1</v>
      </c>
      <c r="V809">
        <v>0</v>
      </c>
      <c r="W809">
        <v>0</v>
      </c>
      <c r="X809">
        <v>0</v>
      </c>
      <c r="Y809">
        <v>1</v>
      </c>
      <c r="Z809">
        <v>0</v>
      </c>
      <c r="AA809">
        <v>1</v>
      </c>
      <c r="AB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1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</row>
    <row r="810" spans="1:55" ht="19" x14ac:dyDescent="0.25">
      <c r="A810" s="18" t="str">
        <f>LOOKUP(N810,Names!A:A,Names!B:B)</f>
        <v>Johansson, Mr. Karl Johan</v>
      </c>
      <c r="B810" s="5" t="str">
        <f>INDEX(U$4:V$4,MATCH(1,U810:V810,0))</f>
        <v>Male</v>
      </c>
      <c r="C810" s="5" t="str">
        <f>INDEX(W$4:BC$4,MATCH(1,W810:BC810,0))</f>
        <v>3rd</v>
      </c>
      <c r="D810" s="5" t="str">
        <f>INDEX(Z$4:AB$4,MATCH(1,Z810:AB810,0))</f>
        <v>Southhampton</v>
      </c>
      <c r="E810" s="16" t="str">
        <f>INDEX(AD$4:BC$4,MATCH(1,AD810:BC810,0))</f>
        <v>K</v>
      </c>
      <c r="F810" s="11">
        <f>1-G810</f>
        <v>1</v>
      </c>
      <c r="G810" s="14">
        <v>0</v>
      </c>
      <c r="H810">
        <v>0</v>
      </c>
      <c r="I810">
        <v>1</v>
      </c>
      <c r="J810">
        <f>IF($I810,IF($G810,1,0),0)</f>
        <v>0</v>
      </c>
      <c r="K810">
        <f>IF($I810,IF($G810=0,1,0),0)</f>
        <v>1</v>
      </c>
      <c r="L810">
        <f>IF($I810=0,IF($G810,1,0),0)</f>
        <v>0</v>
      </c>
      <c r="M810">
        <f>IF($I810=0,IF($G810=0,1,0),0)</f>
        <v>0</v>
      </c>
      <c r="N810" s="8">
        <v>805</v>
      </c>
      <c r="O810">
        <v>0.38750000000000001</v>
      </c>
      <c r="P810" s="25">
        <v>0</v>
      </c>
      <c r="S810">
        <v>0</v>
      </c>
      <c r="T810">
        <v>1.5176E-2</v>
      </c>
      <c r="U810">
        <v>1</v>
      </c>
      <c r="V810">
        <v>0</v>
      </c>
      <c r="W810">
        <v>0</v>
      </c>
      <c r="X810">
        <v>0</v>
      </c>
      <c r="Y810">
        <v>1</v>
      </c>
      <c r="Z810">
        <v>0</v>
      </c>
      <c r="AA810">
        <v>1</v>
      </c>
      <c r="AB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1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</row>
    <row r="811" spans="1:55" ht="19" x14ac:dyDescent="0.25">
      <c r="A811" s="18" t="str">
        <f>LOOKUP(N811,Names!A:A,Names!B:B)</f>
        <v>Andrews, Mr. Thomas Jr</v>
      </c>
      <c r="B811" s="5" t="str">
        <f>INDEX(U$4:V$4,MATCH(1,U811:V811,0))</f>
        <v>Male</v>
      </c>
      <c r="C811" s="5" t="str">
        <f>INDEX(W$4:BC$4,MATCH(1,W811:BC811,0))</f>
        <v>1st</v>
      </c>
      <c r="D811" s="5" t="str">
        <f>INDEX(Z$4:AB$4,MATCH(1,Z811:AB811,0))</f>
        <v>Southhampton</v>
      </c>
      <c r="E811" s="16" t="str">
        <f>INDEX(AD$4:BC$4,MATCH(1,AD811:BC811,0))</f>
        <v>T</v>
      </c>
      <c r="F811" s="11">
        <f>1-G811</f>
        <v>1</v>
      </c>
      <c r="G811" s="14">
        <v>0</v>
      </c>
      <c r="H811">
        <v>0</v>
      </c>
      <c r="I811">
        <v>1</v>
      </c>
      <c r="J811">
        <f>IF($I811,IF($G811,1,0),0)</f>
        <v>0</v>
      </c>
      <c r="K811">
        <f>IF($I811,IF($G811=0,1,0),0)</f>
        <v>1</v>
      </c>
      <c r="L811">
        <f>IF($I811=0,IF($G811,1,0),0)</f>
        <v>0</v>
      </c>
      <c r="M811">
        <f>IF($I811=0,IF($G811=0,1,0),0)</f>
        <v>0</v>
      </c>
      <c r="N811" s="8">
        <v>806</v>
      </c>
      <c r="O811">
        <v>0.48749999999999999</v>
      </c>
      <c r="P811" s="25">
        <v>0</v>
      </c>
      <c r="S811">
        <v>0</v>
      </c>
      <c r="T811">
        <v>0</v>
      </c>
      <c r="U811">
        <v>1</v>
      </c>
      <c r="V811">
        <v>0</v>
      </c>
      <c r="W811">
        <v>1</v>
      </c>
      <c r="X811">
        <v>0</v>
      </c>
      <c r="Y811">
        <v>0</v>
      </c>
      <c r="Z811">
        <v>0</v>
      </c>
      <c r="AA811">
        <v>1</v>
      </c>
      <c r="AB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1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</row>
    <row r="812" spans="1:55" ht="19" x14ac:dyDescent="0.25">
      <c r="A812" s="18" t="str">
        <f>LOOKUP(N812,Names!A:A,Names!B:B)</f>
        <v>Pettersson, Miss. Ellen Natalia</v>
      </c>
      <c r="B812" s="5" t="str">
        <f>INDEX(U$4:V$4,MATCH(1,U812:V812,0))</f>
        <v>Female</v>
      </c>
      <c r="C812" s="5" t="str">
        <f>INDEX(W$4:BC$4,MATCH(1,W812:BC812,0))</f>
        <v>3rd</v>
      </c>
      <c r="D812" s="5" t="str">
        <f>INDEX(Z$4:AB$4,MATCH(1,Z812:AB812,0))</f>
        <v>Southhampton</v>
      </c>
      <c r="E812" s="16" t="str">
        <f>INDEX(AD$4:BC$4,MATCH(1,AD812:BC812,0))</f>
        <v>E</v>
      </c>
      <c r="F812" s="11">
        <f>1-G812</f>
        <v>1</v>
      </c>
      <c r="G812" s="14">
        <v>0</v>
      </c>
      <c r="H812">
        <v>1</v>
      </c>
      <c r="I812">
        <v>0</v>
      </c>
      <c r="J812">
        <f>IF($I812,IF($G812,1,0),0)</f>
        <v>0</v>
      </c>
      <c r="K812">
        <f>IF($I812,IF($G812=0,1,0),0)</f>
        <v>0</v>
      </c>
      <c r="L812">
        <f>IF($I812=0,IF($G812,1,0),0)</f>
        <v>0</v>
      </c>
      <c r="M812">
        <f>IF($I812=0,IF($G812=0,1,0),0)</f>
        <v>1</v>
      </c>
      <c r="N812" s="8">
        <v>807</v>
      </c>
      <c r="O812">
        <v>0.22500000000000001</v>
      </c>
      <c r="P812" s="25">
        <v>0</v>
      </c>
      <c r="S812">
        <v>0</v>
      </c>
      <c r="T812">
        <v>1.5176E-2</v>
      </c>
      <c r="U812">
        <v>0</v>
      </c>
      <c r="V812">
        <v>1</v>
      </c>
      <c r="W812">
        <v>0</v>
      </c>
      <c r="X812">
        <v>0</v>
      </c>
      <c r="Y812">
        <v>1</v>
      </c>
      <c r="Z812">
        <v>0</v>
      </c>
      <c r="AA812">
        <v>1</v>
      </c>
      <c r="AB812">
        <v>0</v>
      </c>
      <c r="AD812">
        <v>0</v>
      </c>
      <c r="AE812">
        <v>0</v>
      </c>
      <c r="AF812">
        <v>0</v>
      </c>
      <c r="AG812">
        <v>0</v>
      </c>
      <c r="AH812">
        <v>1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</row>
    <row r="813" spans="1:55" ht="19" x14ac:dyDescent="0.25">
      <c r="A813" s="18" t="str">
        <f>LOOKUP(N813,Names!A:A,Names!B:B)</f>
        <v>Meyer, Mr. August</v>
      </c>
      <c r="B813" s="5" t="str">
        <f>INDEX(U$4:V$4,MATCH(1,U813:V813,0))</f>
        <v>Male</v>
      </c>
      <c r="C813" s="5" t="str">
        <f>INDEX(W$4:BC$4,MATCH(1,W813:BC813,0))</f>
        <v>2nd</v>
      </c>
      <c r="D813" s="5" t="str">
        <f>INDEX(Z$4:AB$4,MATCH(1,Z813:AB813,0))</f>
        <v>Southhampton</v>
      </c>
      <c r="E813" s="16" t="str">
        <f>INDEX(AD$4:BC$4,MATCH(1,AD813:BC813,0))</f>
        <v>A</v>
      </c>
      <c r="F813" s="11">
        <f>1-G813</f>
        <v>1</v>
      </c>
      <c r="G813" s="14">
        <v>0</v>
      </c>
      <c r="H813">
        <v>0</v>
      </c>
      <c r="I813">
        <v>1</v>
      </c>
      <c r="J813">
        <f>IF($I813,IF($G813,1,0),0)</f>
        <v>0</v>
      </c>
      <c r="K813">
        <f>IF($I813,IF($G813=0,1,0),0)</f>
        <v>1</v>
      </c>
      <c r="L813">
        <f>IF($I813=0,IF($G813,1,0),0)</f>
        <v>0</v>
      </c>
      <c r="M813">
        <f>IF($I813=0,IF($G813=0,1,0),0)</f>
        <v>0</v>
      </c>
      <c r="N813" s="8">
        <v>808</v>
      </c>
      <c r="O813">
        <v>0.48749999999999999</v>
      </c>
      <c r="P813" s="25">
        <v>0</v>
      </c>
      <c r="S813">
        <v>0</v>
      </c>
      <c r="T813">
        <v>2.5374000000000001E-2</v>
      </c>
      <c r="U813">
        <v>1</v>
      </c>
      <c r="V813">
        <v>0</v>
      </c>
      <c r="W813">
        <v>0</v>
      </c>
      <c r="X813">
        <v>1</v>
      </c>
      <c r="Y813">
        <v>0</v>
      </c>
      <c r="Z813">
        <v>0</v>
      </c>
      <c r="AA813">
        <v>1</v>
      </c>
      <c r="AB813">
        <v>0</v>
      </c>
      <c r="AD813">
        <v>1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</row>
    <row r="814" spans="1:55" ht="19" x14ac:dyDescent="0.25">
      <c r="A814" s="18" t="str">
        <f>LOOKUP(N814,Names!A:A,Names!B:B)</f>
        <v>Chambers, Mrs. Norman Campbell (Bertha Griggs)</v>
      </c>
      <c r="B814" s="5" t="str">
        <f>INDEX(U$4:V$4,MATCH(1,U814:V814,0))</f>
        <v>Female</v>
      </c>
      <c r="C814" s="5" t="str">
        <f>INDEX(W$4:BC$4,MATCH(1,W814:BC814,0))</f>
        <v>1st</v>
      </c>
      <c r="D814" s="5" t="str">
        <f>INDEX(Z$4:AB$4,MATCH(1,Z814:AB814,0))</f>
        <v>Southhampton</v>
      </c>
      <c r="E814" s="16" t="str">
        <f>INDEX(AD$4:BC$4,MATCH(1,AD814:BC814,0))</f>
        <v>N</v>
      </c>
      <c r="F814" s="11">
        <f>1-G814</f>
        <v>0</v>
      </c>
      <c r="G814" s="14">
        <v>1</v>
      </c>
      <c r="H814">
        <v>1</v>
      </c>
      <c r="I814">
        <v>1</v>
      </c>
      <c r="J814">
        <f>IF($I814,IF($G814,1,0),0)</f>
        <v>1</v>
      </c>
      <c r="K814">
        <f>IF($I814,IF($G814=0,1,0),0)</f>
        <v>0</v>
      </c>
      <c r="L814">
        <f>IF($I814=0,IF($G814,1,0),0)</f>
        <v>0</v>
      </c>
      <c r="M814">
        <f>IF($I814=0,IF($G814=0,1,0),0)</f>
        <v>0</v>
      </c>
      <c r="N814" s="8">
        <v>809</v>
      </c>
      <c r="O814">
        <v>0.41249999999999998</v>
      </c>
      <c r="P814" s="25">
        <v>0.125</v>
      </c>
      <c r="S814">
        <v>0</v>
      </c>
      <c r="T814">
        <v>0.103644</v>
      </c>
      <c r="U814">
        <v>0</v>
      </c>
      <c r="V814">
        <v>1</v>
      </c>
      <c r="W814">
        <v>1</v>
      </c>
      <c r="X814">
        <v>0</v>
      </c>
      <c r="Y814">
        <v>0</v>
      </c>
      <c r="Z814">
        <v>0</v>
      </c>
      <c r="AA814">
        <v>1</v>
      </c>
      <c r="AB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1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</row>
    <row r="815" spans="1:55" ht="19" x14ac:dyDescent="0.25">
      <c r="A815" s="18" t="str">
        <f>LOOKUP(N815,Names!A:A,Names!B:B)</f>
        <v>Alexander, Mr. William</v>
      </c>
      <c r="B815" s="5" t="str">
        <f>INDEX(U$4:V$4,MATCH(1,U815:V815,0))</f>
        <v>Male</v>
      </c>
      <c r="C815" s="5" t="str">
        <f>INDEX(W$4:BC$4,MATCH(1,W815:BC815,0))</f>
        <v>3rd</v>
      </c>
      <c r="D815" s="5" t="str">
        <f>INDEX(Z$4:AB$4,MATCH(1,Z815:AB815,0))</f>
        <v>Southhampton</v>
      </c>
      <c r="E815" s="16" t="str">
        <f>INDEX(AD$4:BC$4,MATCH(1,AD815:BC815,0))</f>
        <v>W</v>
      </c>
      <c r="F815" s="11">
        <f>1-G815</f>
        <v>1</v>
      </c>
      <c r="G815" s="14">
        <v>0</v>
      </c>
      <c r="H815">
        <v>0</v>
      </c>
      <c r="I815">
        <v>1</v>
      </c>
      <c r="J815">
        <f>IF($I815,IF($G815,1,0),0)</f>
        <v>0</v>
      </c>
      <c r="K815">
        <f>IF($I815,IF($G815=0,1,0),0)</f>
        <v>1</v>
      </c>
      <c r="L815">
        <f>IF($I815=0,IF($G815,1,0),0)</f>
        <v>0</v>
      </c>
      <c r="M815">
        <f>IF($I815=0,IF($G815=0,1,0),0)</f>
        <v>0</v>
      </c>
      <c r="N815" s="8">
        <v>810</v>
      </c>
      <c r="O815">
        <v>0.32500000000000001</v>
      </c>
      <c r="P815" s="25">
        <v>0</v>
      </c>
      <c r="S815">
        <v>0</v>
      </c>
      <c r="T815">
        <v>1.5395000000000001E-2</v>
      </c>
      <c r="U815">
        <v>1</v>
      </c>
      <c r="V815">
        <v>0</v>
      </c>
      <c r="W815">
        <v>0</v>
      </c>
      <c r="X815">
        <v>0</v>
      </c>
      <c r="Y815">
        <v>1</v>
      </c>
      <c r="Z815">
        <v>0</v>
      </c>
      <c r="AA815">
        <v>1</v>
      </c>
      <c r="AB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1</v>
      </c>
      <c r="BA815">
        <v>0</v>
      </c>
      <c r="BB815">
        <v>0</v>
      </c>
      <c r="BC815">
        <v>0</v>
      </c>
    </row>
    <row r="816" spans="1:55" ht="19" x14ac:dyDescent="0.25">
      <c r="A816" s="18" t="str">
        <f>LOOKUP(N816,Names!A:A,Names!B:B)</f>
        <v>Lester, Mr. James</v>
      </c>
      <c r="B816" s="5" t="str">
        <f>INDEX(U$4:V$4,MATCH(1,U816:V816,0))</f>
        <v>Male</v>
      </c>
      <c r="C816" s="5" t="str">
        <f>INDEX(W$4:BC$4,MATCH(1,W816:BC816,0))</f>
        <v>3rd</v>
      </c>
      <c r="D816" s="5" t="str">
        <f>INDEX(Z$4:AB$4,MATCH(1,Z816:AB816,0))</f>
        <v>Southhampton</v>
      </c>
      <c r="E816" s="16" t="str">
        <f>INDEX(AD$4:BC$4,MATCH(1,AD816:BC816,0))</f>
        <v>J</v>
      </c>
      <c r="F816" s="11">
        <f>1-G816</f>
        <v>1</v>
      </c>
      <c r="G816" s="14">
        <v>0</v>
      </c>
      <c r="H816">
        <v>0</v>
      </c>
      <c r="I816">
        <v>1</v>
      </c>
      <c r="J816">
        <f>IF($I816,IF($G816,1,0),0)</f>
        <v>0</v>
      </c>
      <c r="K816">
        <f>IF($I816,IF($G816=0,1,0),0)</f>
        <v>1</v>
      </c>
      <c r="L816">
        <f>IF($I816=0,IF($G816,1,0),0)</f>
        <v>0</v>
      </c>
      <c r="M816">
        <f>IF($I816=0,IF($G816=0,1,0),0)</f>
        <v>0</v>
      </c>
      <c r="N816" s="8">
        <v>811</v>
      </c>
      <c r="O816">
        <v>0.48749999999999999</v>
      </c>
      <c r="P816" s="25">
        <v>0</v>
      </c>
      <c r="S816">
        <v>0</v>
      </c>
      <c r="T816">
        <v>4.7137999999999999E-2</v>
      </c>
      <c r="U816">
        <v>1</v>
      </c>
      <c r="V816">
        <v>0</v>
      </c>
      <c r="W816">
        <v>0</v>
      </c>
      <c r="X816">
        <v>0</v>
      </c>
      <c r="Y816">
        <v>1</v>
      </c>
      <c r="Z816">
        <v>0</v>
      </c>
      <c r="AA816">
        <v>1</v>
      </c>
      <c r="AB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1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</row>
    <row r="817" spans="1:55" ht="19" x14ac:dyDescent="0.25">
      <c r="A817" s="18" t="str">
        <f>LOOKUP(N817,Names!A:A,Names!B:B)</f>
        <v>Slemen, Mr. Richard James</v>
      </c>
      <c r="B817" s="5" t="str">
        <f>INDEX(U$4:V$4,MATCH(1,U817:V817,0))</f>
        <v>Male</v>
      </c>
      <c r="C817" s="5" t="str">
        <f>INDEX(W$4:BC$4,MATCH(1,W817:BC817,0))</f>
        <v>2nd</v>
      </c>
      <c r="D817" s="5" t="str">
        <f>INDEX(Z$4:AB$4,MATCH(1,Z817:AB817,0))</f>
        <v>Southhampton</v>
      </c>
      <c r="E817" s="16" t="str">
        <f>INDEX(AD$4:BC$4,MATCH(1,AD817:BC817,0))</f>
        <v>R</v>
      </c>
      <c r="F817" s="11">
        <f>1-G817</f>
        <v>1</v>
      </c>
      <c r="G817" s="14">
        <v>0</v>
      </c>
      <c r="H817">
        <v>0</v>
      </c>
      <c r="I817">
        <v>1</v>
      </c>
      <c r="J817">
        <f>IF($I817,IF($G817,1,0),0)</f>
        <v>0</v>
      </c>
      <c r="K817">
        <f>IF($I817,IF($G817=0,1,0),0)</f>
        <v>1</v>
      </c>
      <c r="L817">
        <f>IF($I817=0,IF($G817,1,0),0)</f>
        <v>0</v>
      </c>
      <c r="M817">
        <f>IF($I817=0,IF($G817=0,1,0),0)</f>
        <v>0</v>
      </c>
      <c r="N817" s="8">
        <v>812</v>
      </c>
      <c r="O817">
        <v>0.4375</v>
      </c>
      <c r="P817" s="25">
        <v>0</v>
      </c>
      <c r="S817">
        <v>0</v>
      </c>
      <c r="T817">
        <v>2.0494999999999999E-2</v>
      </c>
      <c r="U817">
        <v>1</v>
      </c>
      <c r="V817">
        <v>0</v>
      </c>
      <c r="W817">
        <v>0</v>
      </c>
      <c r="X817">
        <v>1</v>
      </c>
      <c r="Y817">
        <v>0</v>
      </c>
      <c r="Z817">
        <v>0</v>
      </c>
      <c r="AA817">
        <v>1</v>
      </c>
      <c r="AB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1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</row>
    <row r="818" spans="1:55" ht="19" x14ac:dyDescent="0.25">
      <c r="A818" s="18" t="str">
        <f>LOOKUP(N818,Names!A:A,Names!B:B)</f>
        <v>Andersson, Miss. Ebba Iris Alfrida</v>
      </c>
      <c r="B818" s="5" t="str">
        <f>INDEX(U$4:V$4,MATCH(1,U818:V818,0))</f>
        <v>Female</v>
      </c>
      <c r="C818" s="5" t="str">
        <f>INDEX(W$4:BC$4,MATCH(1,W818:BC818,0))</f>
        <v>3rd</v>
      </c>
      <c r="D818" s="5" t="str">
        <f>INDEX(Z$4:AB$4,MATCH(1,Z818:AB818,0))</f>
        <v>Southhampton</v>
      </c>
      <c r="E818" s="16" t="str">
        <f>INDEX(AD$4:BC$4,MATCH(1,AD818:BC818,0))</f>
        <v>E</v>
      </c>
      <c r="F818" s="11">
        <f>1-G818</f>
        <v>1</v>
      </c>
      <c r="G818" s="14">
        <v>0</v>
      </c>
      <c r="H818">
        <v>0</v>
      </c>
      <c r="I818">
        <v>1</v>
      </c>
      <c r="J818">
        <f>IF($I818,IF($G818,1,0),0)</f>
        <v>0</v>
      </c>
      <c r="K818">
        <f>IF($I818,IF($G818=0,1,0),0)</f>
        <v>1</v>
      </c>
      <c r="L818">
        <f>IF($I818=0,IF($G818,1,0),0)</f>
        <v>0</v>
      </c>
      <c r="M818">
        <f>IF($I818=0,IF($G818=0,1,0),0)</f>
        <v>0</v>
      </c>
      <c r="N818" s="8">
        <v>813</v>
      </c>
      <c r="O818">
        <v>7.4999999999999997E-2</v>
      </c>
      <c r="P818" s="25">
        <v>0.5</v>
      </c>
      <c r="S818">
        <v>0.33333299999999999</v>
      </c>
      <c r="T818">
        <v>6.1045000000000002E-2</v>
      </c>
      <c r="U818">
        <v>0</v>
      </c>
      <c r="V818">
        <v>1</v>
      </c>
      <c r="W818">
        <v>0</v>
      </c>
      <c r="X818">
        <v>0</v>
      </c>
      <c r="Y818">
        <v>1</v>
      </c>
      <c r="Z818">
        <v>0</v>
      </c>
      <c r="AA818">
        <v>1</v>
      </c>
      <c r="AB818">
        <v>0</v>
      </c>
      <c r="AD818">
        <v>0</v>
      </c>
      <c r="AE818">
        <v>0</v>
      </c>
      <c r="AF818">
        <v>0</v>
      </c>
      <c r="AG818">
        <v>0</v>
      </c>
      <c r="AH818">
        <v>1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</row>
    <row r="819" spans="1:55" ht="19" x14ac:dyDescent="0.25">
      <c r="A819" s="18" t="str">
        <f>LOOKUP(N819,Names!A:A,Names!B:B)</f>
        <v>Tomlin, Mr. Ernest Portage</v>
      </c>
      <c r="B819" s="5" t="str">
        <f>INDEX(U$4:V$4,MATCH(1,U819:V819,0))</f>
        <v>Male</v>
      </c>
      <c r="C819" s="5" t="str">
        <f>INDEX(W$4:BC$4,MATCH(1,W819:BC819,0))</f>
        <v>3rd</v>
      </c>
      <c r="D819" s="5" t="str">
        <f>INDEX(Z$4:AB$4,MATCH(1,Z819:AB819,0))</f>
        <v>Southhampton</v>
      </c>
      <c r="E819" s="16" t="str">
        <f>INDEX(AD$4:BC$4,MATCH(1,AD819:BC819,0))</f>
        <v>E</v>
      </c>
      <c r="F819" s="11">
        <f>1-G819</f>
        <v>1</v>
      </c>
      <c r="G819" s="14">
        <v>0</v>
      </c>
      <c r="H819">
        <v>0</v>
      </c>
      <c r="I819">
        <v>1</v>
      </c>
      <c r="J819">
        <f>IF($I819,IF($G819,1,0),0)</f>
        <v>0</v>
      </c>
      <c r="K819">
        <f>IF($I819,IF($G819=0,1,0),0)</f>
        <v>1</v>
      </c>
      <c r="L819">
        <f>IF($I819=0,IF($G819,1,0),0)</f>
        <v>0</v>
      </c>
      <c r="M819">
        <f>IF($I819=0,IF($G819=0,1,0),0)</f>
        <v>0</v>
      </c>
      <c r="N819" s="8">
        <v>814</v>
      </c>
      <c r="O819">
        <v>0.38124999999999998</v>
      </c>
      <c r="P819" s="25">
        <v>0</v>
      </c>
      <c r="S819">
        <v>0</v>
      </c>
      <c r="T819">
        <v>1.5713000000000001E-2</v>
      </c>
      <c r="U819">
        <v>1</v>
      </c>
      <c r="V819">
        <v>0</v>
      </c>
      <c r="W819">
        <v>0</v>
      </c>
      <c r="X819">
        <v>0</v>
      </c>
      <c r="Y819">
        <v>1</v>
      </c>
      <c r="Z819">
        <v>0</v>
      </c>
      <c r="AA819">
        <v>1</v>
      </c>
      <c r="AB819">
        <v>0</v>
      </c>
      <c r="AD819">
        <v>0</v>
      </c>
      <c r="AE819">
        <v>0</v>
      </c>
      <c r="AF819">
        <v>0</v>
      </c>
      <c r="AG819">
        <v>0</v>
      </c>
      <c r="AH819">
        <v>1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</row>
    <row r="820" spans="1:55" ht="19" x14ac:dyDescent="0.25">
      <c r="A820" s="18" t="str">
        <f>LOOKUP(N820,Names!A:A,Names!B:B)</f>
        <v>Fry, Mr. Richard</v>
      </c>
      <c r="B820" s="5" t="str">
        <f>INDEX(U$4:V$4,MATCH(1,U820:V820,0))</f>
        <v>Male</v>
      </c>
      <c r="C820" s="5" t="str">
        <f>INDEX(W$4:BC$4,MATCH(1,W820:BC820,0))</f>
        <v>1st</v>
      </c>
      <c r="D820" s="5" t="str">
        <f>INDEX(Z$4:AB$4,MATCH(1,Z820:AB820,0))</f>
        <v>Southhampton</v>
      </c>
      <c r="E820" s="16" t="str">
        <f>INDEX(AD$4:BC$4,MATCH(1,AD820:BC820,0))</f>
        <v>R</v>
      </c>
      <c r="F820" s="11">
        <f>1-G820</f>
        <v>1</v>
      </c>
      <c r="G820" s="14">
        <v>0</v>
      </c>
      <c r="H820">
        <v>0</v>
      </c>
      <c r="I820">
        <v>1</v>
      </c>
      <c r="J820">
        <f>IF($I820,IF($G820,1,0),0)</f>
        <v>0</v>
      </c>
      <c r="K820">
        <f>IF($I820,IF($G820=0,1,0),0)</f>
        <v>1</v>
      </c>
      <c r="L820">
        <f>IF($I820=0,IF($G820,1,0),0)</f>
        <v>0</v>
      </c>
      <c r="M820">
        <f>IF($I820=0,IF($G820=0,1,0),0)</f>
        <v>0</v>
      </c>
      <c r="N820" s="8">
        <v>815</v>
      </c>
      <c r="O820">
        <v>0</v>
      </c>
      <c r="P820" s="25">
        <v>0</v>
      </c>
      <c r="S820">
        <v>0</v>
      </c>
      <c r="T820">
        <v>0</v>
      </c>
      <c r="U820">
        <v>1</v>
      </c>
      <c r="V820">
        <v>0</v>
      </c>
      <c r="W820">
        <v>1</v>
      </c>
      <c r="X820">
        <v>0</v>
      </c>
      <c r="Y820">
        <v>0</v>
      </c>
      <c r="Z820">
        <v>0</v>
      </c>
      <c r="AA820">
        <v>1</v>
      </c>
      <c r="AB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1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</row>
    <row r="821" spans="1:55" ht="19" x14ac:dyDescent="0.25">
      <c r="A821" s="18" t="str">
        <f>LOOKUP(N821,Names!A:A,Names!B:B)</f>
        <v>Heininen, Miss. Wendla Maria</v>
      </c>
      <c r="B821" s="5" t="str">
        <f>INDEX(U$4:V$4,MATCH(1,U821:V821,0))</f>
        <v>Female</v>
      </c>
      <c r="C821" s="5" t="str">
        <f>INDEX(W$4:BC$4,MATCH(1,W821:BC821,0))</f>
        <v>3rd</v>
      </c>
      <c r="D821" s="5" t="str">
        <f>INDEX(Z$4:AB$4,MATCH(1,Z821:AB821,0))</f>
        <v>Southhampton</v>
      </c>
      <c r="E821" s="16" t="str">
        <f>INDEX(AD$4:BC$4,MATCH(1,AD821:BC821,0))</f>
        <v>W</v>
      </c>
      <c r="F821" s="11">
        <f>1-G821</f>
        <v>1</v>
      </c>
      <c r="G821" s="14">
        <v>0</v>
      </c>
      <c r="H821">
        <v>0</v>
      </c>
      <c r="I821">
        <v>1</v>
      </c>
      <c r="J821">
        <f>IF($I821,IF($G821,1,0),0)</f>
        <v>0</v>
      </c>
      <c r="K821">
        <f>IF($I821,IF($G821=0,1,0),0)</f>
        <v>1</v>
      </c>
      <c r="L821">
        <f>IF($I821=0,IF($G821,1,0),0)</f>
        <v>0</v>
      </c>
      <c r="M821">
        <f>IF($I821=0,IF($G821=0,1,0),0)</f>
        <v>0</v>
      </c>
      <c r="N821" s="8">
        <v>816</v>
      </c>
      <c r="O821">
        <v>0.28749999999999998</v>
      </c>
      <c r="P821" s="25">
        <v>0</v>
      </c>
      <c r="S821">
        <v>0</v>
      </c>
      <c r="T821">
        <v>1.5469E-2</v>
      </c>
      <c r="U821">
        <v>0</v>
      </c>
      <c r="V821">
        <v>1</v>
      </c>
      <c r="W821">
        <v>0</v>
      </c>
      <c r="X821">
        <v>0</v>
      </c>
      <c r="Y821">
        <v>1</v>
      </c>
      <c r="Z821">
        <v>0</v>
      </c>
      <c r="AA821">
        <v>1</v>
      </c>
      <c r="AB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1</v>
      </c>
      <c r="BA821">
        <v>0</v>
      </c>
      <c r="BB821">
        <v>0</v>
      </c>
      <c r="BC821">
        <v>0</v>
      </c>
    </row>
    <row r="822" spans="1:55" ht="19" x14ac:dyDescent="0.25">
      <c r="A822" s="18" t="str">
        <f>LOOKUP(N822,Names!A:A,Names!B:B)</f>
        <v>Mallet, Mr. Albert</v>
      </c>
      <c r="B822" s="5" t="str">
        <f>INDEX(U$4:V$4,MATCH(1,U822:V822,0))</f>
        <v>Male</v>
      </c>
      <c r="C822" s="5" t="str">
        <f>INDEX(W$4:BC$4,MATCH(1,W822:BC822,0))</f>
        <v>2nd</v>
      </c>
      <c r="D822" s="5" t="str">
        <f>INDEX(Z$4:AB$4,MATCH(1,Z822:AB822,0))</f>
        <v>Cherbourg</v>
      </c>
      <c r="E822" s="16" t="str">
        <f>INDEX(AD$4:BC$4,MATCH(1,AD822:BC822,0))</f>
        <v>A</v>
      </c>
      <c r="F822" s="11">
        <f>1-G822</f>
        <v>1</v>
      </c>
      <c r="G822" s="14">
        <v>0</v>
      </c>
      <c r="H822">
        <v>0</v>
      </c>
      <c r="I822">
        <v>1</v>
      </c>
      <c r="J822">
        <f>IF($I822,IF($G822,1,0),0)</f>
        <v>0</v>
      </c>
      <c r="K822">
        <f>IF($I822,IF($G822=0,1,0),0)</f>
        <v>1</v>
      </c>
      <c r="L822">
        <f>IF($I822=0,IF($G822,1,0),0)</f>
        <v>0</v>
      </c>
      <c r="M822">
        <f>IF($I822=0,IF($G822=0,1,0),0)</f>
        <v>0</v>
      </c>
      <c r="N822" s="8">
        <v>817</v>
      </c>
      <c r="O822">
        <v>0.38750000000000001</v>
      </c>
      <c r="P822" s="25">
        <v>0.125</v>
      </c>
      <c r="S822">
        <v>0.16666700000000001</v>
      </c>
      <c r="T822">
        <v>7.2227E-2</v>
      </c>
      <c r="U822">
        <v>1</v>
      </c>
      <c r="V822">
        <v>0</v>
      </c>
      <c r="W822">
        <v>0</v>
      </c>
      <c r="X822">
        <v>1</v>
      </c>
      <c r="Y822">
        <v>0</v>
      </c>
      <c r="Z822">
        <v>0</v>
      </c>
      <c r="AA822">
        <v>0</v>
      </c>
      <c r="AB822">
        <v>1</v>
      </c>
      <c r="AD822">
        <v>1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</row>
    <row r="823" spans="1:55" ht="19" x14ac:dyDescent="0.25">
      <c r="A823" s="18" t="str">
        <f>LOOKUP(N823,Names!A:A,Names!B:B)</f>
        <v>Holm, Mr. John Fredrik Alexander</v>
      </c>
      <c r="B823" s="5" t="str">
        <f>INDEX(U$4:V$4,MATCH(1,U823:V823,0))</f>
        <v>Male</v>
      </c>
      <c r="C823" s="5" t="str">
        <f>INDEX(W$4:BC$4,MATCH(1,W823:BC823,0))</f>
        <v>3rd</v>
      </c>
      <c r="D823" s="5" t="str">
        <f>INDEX(Z$4:AB$4,MATCH(1,Z823:AB823,0))</f>
        <v>Southhampton</v>
      </c>
      <c r="E823" s="16" t="str">
        <f>INDEX(AD$4:BC$4,MATCH(1,AD823:BC823,0))</f>
        <v>J</v>
      </c>
      <c r="F823" s="11">
        <f>1-G823</f>
        <v>1</v>
      </c>
      <c r="G823" s="14">
        <v>0</v>
      </c>
      <c r="H823">
        <v>0</v>
      </c>
      <c r="I823">
        <v>1</v>
      </c>
      <c r="J823">
        <f>IF($I823,IF($G823,1,0),0)</f>
        <v>0</v>
      </c>
      <c r="K823">
        <f>IF($I823,IF($G823=0,1,0),0)</f>
        <v>1</v>
      </c>
      <c r="L823">
        <f>IF($I823=0,IF($G823,1,0),0)</f>
        <v>0</v>
      </c>
      <c r="M823">
        <f>IF($I823=0,IF($G823=0,1,0),0)</f>
        <v>0</v>
      </c>
      <c r="N823" s="8">
        <v>818</v>
      </c>
      <c r="O823">
        <v>0.53749999999999998</v>
      </c>
      <c r="P823" s="25">
        <v>0</v>
      </c>
      <c r="S823">
        <v>0</v>
      </c>
      <c r="T823">
        <v>1.259E-2</v>
      </c>
      <c r="U823">
        <v>1</v>
      </c>
      <c r="V823">
        <v>0</v>
      </c>
      <c r="W823">
        <v>0</v>
      </c>
      <c r="X823">
        <v>0</v>
      </c>
      <c r="Y823">
        <v>1</v>
      </c>
      <c r="Z823">
        <v>0</v>
      </c>
      <c r="AA823">
        <v>1</v>
      </c>
      <c r="AB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1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</row>
    <row r="824" spans="1:55" ht="19" x14ac:dyDescent="0.25">
      <c r="A824" s="18" t="str">
        <f>LOOKUP(N824,Names!A:A,Names!B:B)</f>
        <v>Skoog, Master. Karl Thorsten</v>
      </c>
      <c r="B824" s="5" t="str">
        <f>INDEX(U$4:V$4,MATCH(1,U824:V824,0))</f>
        <v>Male</v>
      </c>
      <c r="C824" s="5" t="str">
        <f>INDEX(W$4:BC$4,MATCH(1,W824:BC824,0))</f>
        <v>3rd</v>
      </c>
      <c r="D824" s="5" t="str">
        <f>INDEX(Z$4:AB$4,MATCH(1,Z824:AB824,0))</f>
        <v>Southhampton</v>
      </c>
      <c r="E824" s="16" t="str">
        <f>INDEX(AD$4:BC$4,MATCH(1,AD824:BC824,0))</f>
        <v>K</v>
      </c>
      <c r="F824" s="11">
        <f>1-G824</f>
        <v>1</v>
      </c>
      <c r="G824" s="14">
        <v>0</v>
      </c>
      <c r="H824">
        <v>0</v>
      </c>
      <c r="I824">
        <v>1</v>
      </c>
      <c r="J824">
        <f>IF($I824,IF($G824,1,0),0)</f>
        <v>0</v>
      </c>
      <c r="K824">
        <f>IF($I824,IF($G824=0,1,0),0)</f>
        <v>1</v>
      </c>
      <c r="L824">
        <f>IF($I824=0,IF($G824,1,0),0)</f>
        <v>0</v>
      </c>
      <c r="M824">
        <f>IF($I824=0,IF($G824=0,1,0),0)</f>
        <v>0</v>
      </c>
      <c r="N824" s="8">
        <v>819</v>
      </c>
      <c r="O824">
        <v>0.125</v>
      </c>
      <c r="P824" s="25">
        <v>0.375</v>
      </c>
      <c r="S824">
        <v>0.33333299999999999</v>
      </c>
      <c r="T824">
        <v>5.4456999999999998E-2</v>
      </c>
      <c r="U824">
        <v>1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1</v>
      </c>
      <c r="AB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1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</row>
    <row r="825" spans="1:55" ht="19" x14ac:dyDescent="0.25">
      <c r="A825" s="18" t="str">
        <f>LOOKUP(N825,Names!A:A,Names!B:B)</f>
        <v>Hays, Mrs. Charles Melville (Clara Jennings Gr...</v>
      </c>
      <c r="B825" s="5" t="str">
        <f>INDEX(U$4:V$4,MATCH(1,U825:V825,0))</f>
        <v>Female</v>
      </c>
      <c r="C825" s="5" t="str">
        <f>INDEX(W$4:BC$4,MATCH(1,W825:BC825,0))</f>
        <v>1st</v>
      </c>
      <c r="D825" s="5" t="str">
        <f>INDEX(Z$4:AB$4,MATCH(1,Z825:AB825,0))</f>
        <v>Southhampton</v>
      </c>
      <c r="E825" s="16" t="str">
        <f>INDEX(AD$4:BC$4,MATCH(1,AD825:BC825,0))</f>
        <v>C</v>
      </c>
      <c r="F825" s="11">
        <f>1-G825</f>
        <v>0</v>
      </c>
      <c r="G825" s="14">
        <v>1</v>
      </c>
      <c r="H825">
        <v>1</v>
      </c>
      <c r="I825">
        <v>1</v>
      </c>
      <c r="J825">
        <f>IF($I825,IF($G825,1,0),0)</f>
        <v>1</v>
      </c>
      <c r="K825">
        <f>IF($I825,IF($G825=0,1,0),0)</f>
        <v>0</v>
      </c>
      <c r="L825">
        <f>IF($I825=0,IF($G825,1,0),0)</f>
        <v>0</v>
      </c>
      <c r="M825">
        <f>IF($I825=0,IF($G825=0,1,0),0)</f>
        <v>0</v>
      </c>
      <c r="N825" s="8">
        <v>820</v>
      </c>
      <c r="O825">
        <v>0.65</v>
      </c>
      <c r="P825" s="25">
        <v>0.125</v>
      </c>
      <c r="S825">
        <v>0.16666700000000001</v>
      </c>
      <c r="T825">
        <v>0.1825</v>
      </c>
      <c r="U825">
        <v>0</v>
      </c>
      <c r="V825">
        <v>1</v>
      </c>
      <c r="W825">
        <v>1</v>
      </c>
      <c r="X825">
        <v>0</v>
      </c>
      <c r="Y825">
        <v>0</v>
      </c>
      <c r="Z825">
        <v>0</v>
      </c>
      <c r="AA825">
        <v>1</v>
      </c>
      <c r="AB825">
        <v>0</v>
      </c>
      <c r="AD825">
        <v>0</v>
      </c>
      <c r="AE825">
        <v>0</v>
      </c>
      <c r="AF825">
        <v>1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</row>
    <row r="826" spans="1:55" ht="19" x14ac:dyDescent="0.25">
      <c r="A826" s="18" t="str">
        <f>LOOKUP(N826,Names!A:A,Names!B:B)</f>
        <v>Lulic, Mr. Nikola</v>
      </c>
      <c r="B826" s="5" t="str">
        <f>INDEX(U$4:V$4,MATCH(1,U826:V826,0))</f>
        <v>Male</v>
      </c>
      <c r="C826" s="5" t="str">
        <f>INDEX(W$4:BC$4,MATCH(1,W826:BC826,0))</f>
        <v>3rd</v>
      </c>
      <c r="D826" s="5" t="str">
        <f>INDEX(Z$4:AB$4,MATCH(1,Z826:AB826,0))</f>
        <v>Southhampton</v>
      </c>
      <c r="E826" s="16" t="str">
        <f>INDEX(AD$4:BC$4,MATCH(1,AD826:BC826,0))</f>
        <v>N</v>
      </c>
      <c r="F826" s="11">
        <f>1-G826</f>
        <v>0</v>
      </c>
      <c r="G826" s="14">
        <v>1</v>
      </c>
      <c r="H826">
        <v>0</v>
      </c>
      <c r="I826">
        <v>0</v>
      </c>
      <c r="J826">
        <f>IF($I826,IF($G826,1,0),0)</f>
        <v>0</v>
      </c>
      <c r="K826">
        <f>IF($I826,IF($G826=0,1,0),0)</f>
        <v>0</v>
      </c>
      <c r="L826">
        <f>IF($I826=0,IF($G826,1,0),0)</f>
        <v>1</v>
      </c>
      <c r="M826">
        <f>IF($I826=0,IF($G826=0,1,0),0)</f>
        <v>0</v>
      </c>
      <c r="N826" s="8">
        <v>821</v>
      </c>
      <c r="O826">
        <v>0.33750000000000002</v>
      </c>
      <c r="P826" s="25">
        <v>0</v>
      </c>
      <c r="S826">
        <v>0</v>
      </c>
      <c r="T826">
        <v>1.6907999999999999E-2</v>
      </c>
      <c r="U826">
        <v>1</v>
      </c>
      <c r="V826">
        <v>0</v>
      </c>
      <c r="W826">
        <v>0</v>
      </c>
      <c r="X826">
        <v>0</v>
      </c>
      <c r="Y826">
        <v>1</v>
      </c>
      <c r="Z826">
        <v>0</v>
      </c>
      <c r="AA826">
        <v>1</v>
      </c>
      <c r="AB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1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</row>
    <row r="827" spans="1:55" ht="19" x14ac:dyDescent="0.25">
      <c r="A827" s="18" t="str">
        <f>LOOKUP(N827,Names!A:A,Names!B:B)</f>
        <v>Reuchlin, Jonkheer. John George</v>
      </c>
      <c r="B827" s="5" t="str">
        <f>INDEX(U$4:V$4,MATCH(1,U827:V827,0))</f>
        <v>Male</v>
      </c>
      <c r="C827" s="5" t="str">
        <f>INDEX(W$4:BC$4,MATCH(1,W827:BC827,0))</f>
        <v>1st</v>
      </c>
      <c r="D827" s="5" t="str">
        <f>INDEX(Z$4:AB$4,MATCH(1,Z827:AB827,0))</f>
        <v>Southhampton</v>
      </c>
      <c r="E827" s="16" t="str">
        <f>INDEX(AD$4:BC$4,MATCH(1,AD827:BC827,0))</f>
        <v>J</v>
      </c>
      <c r="F827" s="11">
        <f>1-G827</f>
        <v>1</v>
      </c>
      <c r="G827" s="14">
        <v>0</v>
      </c>
      <c r="H827">
        <v>0</v>
      </c>
      <c r="I827">
        <v>1</v>
      </c>
      <c r="J827">
        <f>IF($I827,IF($G827,1,0),0)</f>
        <v>0</v>
      </c>
      <c r="K827">
        <f>IF($I827,IF($G827=0,1,0),0)</f>
        <v>1</v>
      </c>
      <c r="L827">
        <f>IF($I827=0,IF($G827,1,0),0)</f>
        <v>0</v>
      </c>
      <c r="M827">
        <f>IF($I827=0,IF($G827=0,1,0),0)</f>
        <v>0</v>
      </c>
      <c r="N827" s="8">
        <v>822</v>
      </c>
      <c r="O827">
        <v>0.47499999999999998</v>
      </c>
      <c r="P827" s="25">
        <v>0</v>
      </c>
      <c r="S827">
        <v>0</v>
      </c>
      <c r="T827">
        <v>0</v>
      </c>
      <c r="U827">
        <v>1</v>
      </c>
      <c r="V827">
        <v>0</v>
      </c>
      <c r="W827">
        <v>1</v>
      </c>
      <c r="X827">
        <v>0</v>
      </c>
      <c r="Y827">
        <v>0</v>
      </c>
      <c r="Z827">
        <v>0</v>
      </c>
      <c r="AA827">
        <v>1</v>
      </c>
      <c r="AB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1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</row>
    <row r="828" spans="1:55" ht="19" x14ac:dyDescent="0.25">
      <c r="A828" s="18" t="str">
        <f>LOOKUP(N828,Names!A:A,Names!B:B)</f>
        <v>Moor, Mrs. (Beila)</v>
      </c>
      <c r="B828" s="5" t="str">
        <f>INDEX(U$4:V$4,MATCH(1,U828:V828,0))</f>
        <v>Female</v>
      </c>
      <c r="C828" s="5" t="str">
        <f>INDEX(W$4:BC$4,MATCH(1,W828:BC828,0))</f>
        <v>3rd</v>
      </c>
      <c r="D828" s="5" t="str">
        <f>INDEX(Z$4:AB$4,MATCH(1,Z828:AB828,0))</f>
        <v>Southhampton</v>
      </c>
      <c r="E828" s="16" t="str">
        <f>INDEX(AD$4:BC$4,MATCH(1,AD828:BC828,0))</f>
        <v>B</v>
      </c>
      <c r="F828" s="11">
        <f>1-G828</f>
        <v>0</v>
      </c>
      <c r="G828" s="14">
        <v>1</v>
      </c>
      <c r="H828">
        <v>0</v>
      </c>
      <c r="I828">
        <v>0</v>
      </c>
      <c r="J828">
        <f>IF($I828,IF($G828,1,0),0)</f>
        <v>0</v>
      </c>
      <c r="K828">
        <f>IF($I828,IF($G828=0,1,0),0)</f>
        <v>0</v>
      </c>
      <c r="L828">
        <f>IF($I828=0,IF($G828,1,0),0)</f>
        <v>1</v>
      </c>
      <c r="M828">
        <f>IF($I828=0,IF($G828=0,1,0),0)</f>
        <v>0</v>
      </c>
      <c r="N828" s="8">
        <v>823</v>
      </c>
      <c r="O828">
        <v>0.33750000000000002</v>
      </c>
      <c r="P828" s="25">
        <v>0</v>
      </c>
      <c r="S828">
        <v>0.16666700000000001</v>
      </c>
      <c r="T828">
        <v>2.435E-2</v>
      </c>
      <c r="U828">
        <v>0</v>
      </c>
      <c r="V828">
        <v>1</v>
      </c>
      <c r="W828">
        <v>0</v>
      </c>
      <c r="X828">
        <v>0</v>
      </c>
      <c r="Y828">
        <v>1</v>
      </c>
      <c r="Z828">
        <v>0</v>
      </c>
      <c r="AA828">
        <v>1</v>
      </c>
      <c r="AB828">
        <v>0</v>
      </c>
      <c r="AD828">
        <v>0</v>
      </c>
      <c r="AE828">
        <v>1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</row>
    <row r="829" spans="1:55" ht="19" x14ac:dyDescent="0.25">
      <c r="A829" s="18" t="str">
        <f>LOOKUP(N829,Names!A:A,Names!B:B)</f>
        <v>Panula, Master. Urho Abraham</v>
      </c>
      <c r="B829" s="5" t="str">
        <f>INDEX(U$4:V$4,MATCH(1,U829:V829,0))</f>
        <v>Male</v>
      </c>
      <c r="C829" s="5" t="str">
        <f>INDEX(W$4:BC$4,MATCH(1,W829:BC829,0))</f>
        <v>3rd</v>
      </c>
      <c r="D829" s="5" t="str">
        <f>INDEX(Z$4:AB$4,MATCH(1,Z829:AB829,0))</f>
        <v>Southhampton</v>
      </c>
      <c r="E829" s="16" t="str">
        <f>INDEX(AD$4:BC$4,MATCH(1,AD829:BC829,0))</f>
        <v>U</v>
      </c>
      <c r="F829" s="11">
        <f>1-G829</f>
        <v>1</v>
      </c>
      <c r="G829" s="14">
        <v>0</v>
      </c>
      <c r="H829">
        <v>0</v>
      </c>
      <c r="I829">
        <v>1</v>
      </c>
      <c r="J829">
        <f>IF($I829,IF($G829,1,0),0)</f>
        <v>0</v>
      </c>
      <c r="K829">
        <f>IF($I829,IF($G829=0,1,0),0)</f>
        <v>1</v>
      </c>
      <c r="L829">
        <f>IF($I829=0,IF($G829,1,0),0)</f>
        <v>0</v>
      </c>
      <c r="M829">
        <f>IF($I829=0,IF($G829=0,1,0),0)</f>
        <v>0</v>
      </c>
      <c r="N829" s="8">
        <v>824</v>
      </c>
      <c r="O829">
        <v>2.5000000000000001E-2</v>
      </c>
      <c r="P829" s="25">
        <v>0.5</v>
      </c>
      <c r="S829">
        <v>0.16666700000000001</v>
      </c>
      <c r="T829">
        <v>7.7465000000000006E-2</v>
      </c>
      <c r="U829">
        <v>1</v>
      </c>
      <c r="V829">
        <v>0</v>
      </c>
      <c r="W829">
        <v>0</v>
      </c>
      <c r="X829">
        <v>0</v>
      </c>
      <c r="Y829">
        <v>1</v>
      </c>
      <c r="Z829">
        <v>0</v>
      </c>
      <c r="AA829">
        <v>1</v>
      </c>
      <c r="AB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1</v>
      </c>
      <c r="AY829">
        <v>0</v>
      </c>
      <c r="AZ829">
        <v>0</v>
      </c>
      <c r="BA829">
        <v>0</v>
      </c>
      <c r="BB829">
        <v>0</v>
      </c>
      <c r="BC829">
        <v>0</v>
      </c>
    </row>
    <row r="830" spans="1:55" ht="19" x14ac:dyDescent="0.25">
      <c r="A830" s="18" t="str">
        <f>LOOKUP(N830,Names!A:A,Names!B:B)</f>
        <v>Flynn, Mr. John</v>
      </c>
      <c r="B830" s="5" t="str">
        <f>INDEX(U$4:V$4,MATCH(1,U830:V830,0))</f>
        <v>Male</v>
      </c>
      <c r="C830" s="5" t="str">
        <f>INDEX(W$4:BC$4,MATCH(1,W830:BC830,0))</f>
        <v>3rd</v>
      </c>
      <c r="D830" s="5" t="str">
        <f>INDEX(Z$4:AB$4,MATCH(1,Z830:AB830,0))</f>
        <v>Queenstown</v>
      </c>
      <c r="E830" s="16" t="str">
        <f>INDEX(AD$4:BC$4,MATCH(1,AD830:BC830,0))</f>
        <v>J</v>
      </c>
      <c r="F830" s="11">
        <f>1-G830</f>
        <v>1</v>
      </c>
      <c r="G830" s="14">
        <v>0</v>
      </c>
      <c r="H830">
        <v>0</v>
      </c>
      <c r="I830">
        <v>1</v>
      </c>
      <c r="J830">
        <f>IF($I830,IF($G830,1,0),0)</f>
        <v>0</v>
      </c>
      <c r="K830">
        <f>IF($I830,IF($G830=0,1,0),0)</f>
        <v>1</v>
      </c>
      <c r="L830">
        <f>IF($I830=0,IF($G830,1,0),0)</f>
        <v>0</v>
      </c>
      <c r="M830">
        <f>IF($I830=0,IF($G830=0,1,0),0)</f>
        <v>0</v>
      </c>
      <c r="N830" s="8">
        <v>825</v>
      </c>
      <c r="O830">
        <v>0</v>
      </c>
      <c r="P830" s="25">
        <v>0</v>
      </c>
      <c r="S830">
        <v>0</v>
      </c>
      <c r="T830">
        <v>1.3565000000000001E-2</v>
      </c>
      <c r="U830">
        <v>1</v>
      </c>
      <c r="V830">
        <v>0</v>
      </c>
      <c r="W830">
        <v>0</v>
      </c>
      <c r="X830">
        <v>0</v>
      </c>
      <c r="Y830">
        <v>1</v>
      </c>
      <c r="Z830">
        <v>1</v>
      </c>
      <c r="AA830">
        <v>0</v>
      </c>
      <c r="AB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1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</row>
    <row r="831" spans="1:55" ht="19" x14ac:dyDescent="0.25">
      <c r="A831" s="18" t="str">
        <f>LOOKUP(N831,Names!A:A,Names!B:B)</f>
        <v>Lam, Mr. Len</v>
      </c>
      <c r="B831" s="5" t="str">
        <f>INDEX(U$4:V$4,MATCH(1,U831:V831,0))</f>
        <v>Male</v>
      </c>
      <c r="C831" s="5" t="str">
        <f>INDEX(W$4:BC$4,MATCH(1,W831:BC831,0))</f>
        <v>3rd</v>
      </c>
      <c r="D831" s="5" t="str">
        <f>INDEX(Z$4:AB$4,MATCH(1,Z831:AB831,0))</f>
        <v>Southhampton</v>
      </c>
      <c r="E831" s="16" t="str">
        <f>INDEX(AD$4:BC$4,MATCH(1,AD831:BC831,0))</f>
        <v>L</v>
      </c>
      <c r="F831" s="11">
        <f>1-G831</f>
        <v>1</v>
      </c>
      <c r="G831" s="14">
        <v>0</v>
      </c>
      <c r="H831">
        <v>0</v>
      </c>
      <c r="I831">
        <v>1</v>
      </c>
      <c r="J831">
        <f>IF($I831,IF($G831,1,0),0)</f>
        <v>0</v>
      </c>
      <c r="K831">
        <f>IF($I831,IF($G831=0,1,0),0)</f>
        <v>1</v>
      </c>
      <c r="L831">
        <f>IF($I831=0,IF($G831,1,0),0)</f>
        <v>0</v>
      </c>
      <c r="M831">
        <f>IF($I831=0,IF($G831=0,1,0),0)</f>
        <v>0</v>
      </c>
      <c r="N831" s="8">
        <v>826</v>
      </c>
      <c r="O831">
        <v>0</v>
      </c>
      <c r="P831" s="25">
        <v>0</v>
      </c>
      <c r="S831">
        <v>0</v>
      </c>
      <c r="T831">
        <v>0.110272</v>
      </c>
      <c r="U831">
        <v>1</v>
      </c>
      <c r="V831">
        <v>0</v>
      </c>
      <c r="W831">
        <v>0</v>
      </c>
      <c r="X831">
        <v>0</v>
      </c>
      <c r="Y831">
        <v>1</v>
      </c>
      <c r="Z831">
        <v>0</v>
      </c>
      <c r="AA831">
        <v>1</v>
      </c>
      <c r="AB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1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</row>
    <row r="832" spans="1:55" ht="19" x14ac:dyDescent="0.25">
      <c r="A832" s="18" t="str">
        <f>LOOKUP(N832,Names!A:A,Names!B:B)</f>
        <v>Mallet, Master. Andre</v>
      </c>
      <c r="B832" s="5" t="str">
        <f>INDEX(U$4:V$4,MATCH(1,U832:V832,0))</f>
        <v>Male</v>
      </c>
      <c r="C832" s="5" t="str">
        <f>INDEX(W$4:BC$4,MATCH(1,W832:BC832,0))</f>
        <v>2nd</v>
      </c>
      <c r="D832" s="5" t="str">
        <f>INDEX(Z$4:AB$4,MATCH(1,Z832:AB832,0))</f>
        <v>Cherbourg</v>
      </c>
      <c r="E832" s="16" t="str">
        <f>INDEX(AD$4:BC$4,MATCH(1,AD832:BC832,0))</f>
        <v>A</v>
      </c>
      <c r="F832" s="11">
        <f>1-G832</f>
        <v>0</v>
      </c>
      <c r="G832" s="14">
        <v>1</v>
      </c>
      <c r="H832">
        <v>0</v>
      </c>
      <c r="I832">
        <v>0</v>
      </c>
      <c r="J832">
        <f>IF($I832,IF($G832,1,0),0)</f>
        <v>0</v>
      </c>
      <c r="K832">
        <f>IF($I832,IF($G832=0,1,0),0)</f>
        <v>0</v>
      </c>
      <c r="L832">
        <f>IF($I832=0,IF($G832,1,0),0)</f>
        <v>1</v>
      </c>
      <c r="M832">
        <f>IF($I832=0,IF($G832=0,1,0),0)</f>
        <v>0</v>
      </c>
      <c r="N832" s="8">
        <v>827</v>
      </c>
      <c r="O832">
        <v>1.2500000000000001E-2</v>
      </c>
      <c r="P832" s="25">
        <v>0</v>
      </c>
      <c r="S832">
        <v>0.33333299999999999</v>
      </c>
      <c r="T832">
        <v>7.2227E-2</v>
      </c>
      <c r="U832">
        <v>1</v>
      </c>
      <c r="V832">
        <v>0</v>
      </c>
      <c r="W832">
        <v>0</v>
      </c>
      <c r="X832">
        <v>1</v>
      </c>
      <c r="Y832">
        <v>0</v>
      </c>
      <c r="Z832">
        <v>0</v>
      </c>
      <c r="AA832">
        <v>0</v>
      </c>
      <c r="AB832">
        <v>1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</row>
    <row r="833" spans="1:55" ht="19" x14ac:dyDescent="0.25">
      <c r="A833" s="18" t="str">
        <f>LOOKUP(N833,Names!A:A,Names!B:B)</f>
        <v>McCormack, Mr. Thomas Joseph</v>
      </c>
      <c r="B833" s="5" t="str">
        <f>INDEX(U$4:V$4,MATCH(1,U833:V833,0))</f>
        <v>Male</v>
      </c>
      <c r="C833" s="5" t="str">
        <f>INDEX(W$4:BC$4,MATCH(1,W833:BC833,0))</f>
        <v>3rd</v>
      </c>
      <c r="D833" s="5" t="str">
        <f>INDEX(Z$4:AB$4,MATCH(1,Z833:AB833,0))</f>
        <v>Queenstown</v>
      </c>
      <c r="E833" s="16" t="str">
        <f>INDEX(AD$4:BC$4,MATCH(1,AD833:BC833,0))</f>
        <v>T</v>
      </c>
      <c r="F833" s="11">
        <f>1-G833</f>
        <v>0</v>
      </c>
      <c r="G833" s="14">
        <v>1</v>
      </c>
      <c r="H833">
        <v>0</v>
      </c>
      <c r="I833">
        <v>0</v>
      </c>
      <c r="J833">
        <f>IF($I833,IF($G833,1,0),0)</f>
        <v>0</v>
      </c>
      <c r="K833">
        <f>IF($I833,IF($G833=0,1,0),0)</f>
        <v>0</v>
      </c>
      <c r="L833">
        <f>IF($I833=0,IF($G833,1,0),0)</f>
        <v>1</v>
      </c>
      <c r="M833">
        <f>IF($I833=0,IF($G833=0,1,0),0)</f>
        <v>0</v>
      </c>
      <c r="N833" s="8">
        <v>828</v>
      </c>
      <c r="O833">
        <v>0</v>
      </c>
      <c r="P833" s="25">
        <v>0</v>
      </c>
      <c r="S833">
        <v>0</v>
      </c>
      <c r="T833">
        <v>1.5127E-2</v>
      </c>
      <c r="U833">
        <v>1</v>
      </c>
      <c r="V833">
        <v>0</v>
      </c>
      <c r="W833">
        <v>0</v>
      </c>
      <c r="X833">
        <v>0</v>
      </c>
      <c r="Y833">
        <v>1</v>
      </c>
      <c r="Z833">
        <v>1</v>
      </c>
      <c r="AA833">
        <v>0</v>
      </c>
      <c r="AB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1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</row>
    <row r="834" spans="1:55" ht="19" x14ac:dyDescent="0.25">
      <c r="A834" s="18" t="str">
        <f>LOOKUP(N834,Names!A:A,Names!B:B)</f>
        <v>Stone, Mrs. George Nelson (Martha Evelyn)</v>
      </c>
      <c r="B834" s="5" t="str">
        <f>INDEX(U$4:V$4,MATCH(1,U834:V834,0))</f>
        <v>Female</v>
      </c>
      <c r="C834" s="5" t="str">
        <f>INDEX(W$4:BC$4,MATCH(1,W834:BC834,0))</f>
        <v>1st</v>
      </c>
      <c r="D834" s="5" t="e">
        <f>INDEX(Z$4:AB$4,MATCH(1,Z834:AB834,0))</f>
        <v>#N/A</v>
      </c>
      <c r="E834" s="16" t="str">
        <f>INDEX(AD$4:BC$4,MATCH(1,AD834:BC834,0))</f>
        <v>G</v>
      </c>
      <c r="F834" s="11">
        <f>1-G834</f>
        <v>0</v>
      </c>
      <c r="G834" s="14">
        <v>1</v>
      </c>
      <c r="H834">
        <v>1</v>
      </c>
      <c r="I834">
        <v>1</v>
      </c>
      <c r="J834">
        <f>IF($I834,IF($G834,1,0),0)</f>
        <v>1</v>
      </c>
      <c r="K834">
        <f>IF($I834,IF($G834=0,1,0),0)</f>
        <v>0</v>
      </c>
      <c r="L834">
        <f>IF($I834=0,IF($G834,1,0),0)</f>
        <v>0</v>
      </c>
      <c r="M834">
        <f>IF($I834=0,IF($G834=0,1,0),0)</f>
        <v>0</v>
      </c>
      <c r="N834" s="8">
        <v>829</v>
      </c>
      <c r="O834">
        <v>0.77500000000000002</v>
      </c>
      <c r="P834" s="25">
        <v>0</v>
      </c>
      <c r="S834">
        <v>0</v>
      </c>
      <c r="T834">
        <v>0.15615000000000001</v>
      </c>
      <c r="U834">
        <v>0</v>
      </c>
      <c r="V834">
        <v>1</v>
      </c>
      <c r="W834">
        <v>1</v>
      </c>
      <c r="X834">
        <v>0</v>
      </c>
      <c r="Y834">
        <v>0</v>
      </c>
      <c r="Z834">
        <v>0</v>
      </c>
      <c r="AA834">
        <v>0</v>
      </c>
      <c r="AB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1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</row>
    <row r="835" spans="1:55" ht="19" x14ac:dyDescent="0.25">
      <c r="A835" s="18" t="str">
        <f>LOOKUP(N835,Names!A:A,Names!B:B)</f>
        <v>Yasbeck, Mrs. Antoni (Selini Alexander)</v>
      </c>
      <c r="B835" s="5" t="str">
        <f>INDEX(U$4:V$4,MATCH(1,U835:V835,0))</f>
        <v>Female</v>
      </c>
      <c r="C835" s="5" t="str">
        <f>INDEX(W$4:BC$4,MATCH(1,W835:BC835,0))</f>
        <v>3rd</v>
      </c>
      <c r="D835" s="5" t="str">
        <f>INDEX(Z$4:AB$4,MATCH(1,Z835:AB835,0))</f>
        <v>Cherbourg</v>
      </c>
      <c r="E835" s="16" t="str">
        <f>INDEX(AD$4:BC$4,MATCH(1,AD835:BC835,0))</f>
        <v>A</v>
      </c>
      <c r="F835" s="11">
        <f>1-G835</f>
        <v>0</v>
      </c>
      <c r="G835" s="14">
        <v>1</v>
      </c>
      <c r="H835">
        <v>1</v>
      </c>
      <c r="I835">
        <v>1</v>
      </c>
      <c r="J835">
        <f>IF($I835,IF($G835,1,0),0)</f>
        <v>1</v>
      </c>
      <c r="K835">
        <f>IF($I835,IF($G835=0,1,0),0)</f>
        <v>0</v>
      </c>
      <c r="L835">
        <f>IF($I835=0,IF($G835,1,0),0)</f>
        <v>0</v>
      </c>
      <c r="M835">
        <f>IF($I835=0,IF($G835=0,1,0),0)</f>
        <v>0</v>
      </c>
      <c r="N835" s="8">
        <v>830</v>
      </c>
      <c r="O835">
        <v>0.1875</v>
      </c>
      <c r="P835" s="25">
        <v>0.125</v>
      </c>
      <c r="S835">
        <v>0</v>
      </c>
      <c r="T835">
        <v>2.8212999999999998E-2</v>
      </c>
      <c r="U835">
        <v>0</v>
      </c>
      <c r="V835">
        <v>1</v>
      </c>
      <c r="W835">
        <v>0</v>
      </c>
      <c r="X835">
        <v>0</v>
      </c>
      <c r="Y835">
        <v>1</v>
      </c>
      <c r="Z835">
        <v>0</v>
      </c>
      <c r="AA835">
        <v>0</v>
      </c>
      <c r="AB835">
        <v>1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</row>
    <row r="836" spans="1:55" ht="19" x14ac:dyDescent="0.25">
      <c r="A836" s="18" t="str">
        <f>LOOKUP(N836,Names!A:A,Names!B:B)</f>
        <v>Richards, Master. George Sibley</v>
      </c>
      <c r="B836" s="5" t="str">
        <f>INDEX(U$4:V$4,MATCH(1,U836:V836,0))</f>
        <v>Male</v>
      </c>
      <c r="C836" s="5" t="str">
        <f>INDEX(W$4:BC$4,MATCH(1,W836:BC836,0))</f>
        <v>2nd</v>
      </c>
      <c r="D836" s="5" t="str">
        <f>INDEX(Z$4:AB$4,MATCH(1,Z836:AB836,0))</f>
        <v>Southhampton</v>
      </c>
      <c r="E836" s="16" t="str">
        <f>INDEX(AD$4:BC$4,MATCH(1,AD836:BC836,0))</f>
        <v>G</v>
      </c>
      <c r="F836" s="11">
        <f>1-G836</f>
        <v>0</v>
      </c>
      <c r="G836" s="14">
        <v>1</v>
      </c>
      <c r="H836">
        <v>0</v>
      </c>
      <c r="I836">
        <v>0</v>
      </c>
      <c r="J836">
        <f>IF($I836,IF($G836,1,0),0)</f>
        <v>0</v>
      </c>
      <c r="K836">
        <f>IF($I836,IF($G836=0,1,0),0)</f>
        <v>0</v>
      </c>
      <c r="L836">
        <f>IF($I836=0,IF($G836,1,0),0)</f>
        <v>1</v>
      </c>
      <c r="M836">
        <f>IF($I836=0,IF($G836=0,1,0),0)</f>
        <v>0</v>
      </c>
      <c r="N836" s="8">
        <v>831</v>
      </c>
      <c r="O836">
        <v>1.0375000000000001E-2</v>
      </c>
      <c r="P836" s="25">
        <v>0.125</v>
      </c>
      <c r="S836">
        <v>0.16666700000000001</v>
      </c>
      <c r="T836">
        <v>3.6597999999999999E-2</v>
      </c>
      <c r="U836">
        <v>1</v>
      </c>
      <c r="V836">
        <v>0</v>
      </c>
      <c r="W836">
        <v>0</v>
      </c>
      <c r="X836">
        <v>1</v>
      </c>
      <c r="Y836">
        <v>0</v>
      </c>
      <c r="Z836">
        <v>0</v>
      </c>
      <c r="AA836">
        <v>1</v>
      </c>
      <c r="AB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1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</row>
    <row r="837" spans="1:55" ht="19" x14ac:dyDescent="0.25">
      <c r="A837" s="18" t="str">
        <f>LOOKUP(N837,Names!A:A,Names!B:B)</f>
        <v>Saad, Mr. Amin</v>
      </c>
      <c r="B837" s="5" t="str">
        <f>INDEX(U$4:V$4,MATCH(1,U837:V837,0))</f>
        <v>Male</v>
      </c>
      <c r="C837" s="5" t="str">
        <f>INDEX(W$4:BC$4,MATCH(1,W837:BC837,0))</f>
        <v>3rd</v>
      </c>
      <c r="D837" s="5" t="str">
        <f>INDEX(Z$4:AB$4,MATCH(1,Z837:AB837,0))</f>
        <v>Cherbourg</v>
      </c>
      <c r="E837" s="16" t="str">
        <f>INDEX(AD$4:BC$4,MATCH(1,AD837:BC837,0))</f>
        <v>A</v>
      </c>
      <c r="F837" s="11">
        <f>1-G837</f>
        <v>1</v>
      </c>
      <c r="G837" s="14">
        <v>0</v>
      </c>
      <c r="H837">
        <v>0</v>
      </c>
      <c r="I837">
        <v>1</v>
      </c>
      <c r="J837">
        <f>IF($I837,IF($G837,1,0),0)</f>
        <v>0</v>
      </c>
      <c r="K837">
        <f>IF($I837,IF($G837=0,1,0),0)</f>
        <v>1</v>
      </c>
      <c r="L837">
        <f>IF($I837=0,IF($G837,1,0),0)</f>
        <v>0</v>
      </c>
      <c r="M837">
        <f>IF($I837=0,IF($G837=0,1,0),0)</f>
        <v>0</v>
      </c>
      <c r="N837" s="8">
        <v>832</v>
      </c>
      <c r="O837">
        <v>0</v>
      </c>
      <c r="P837" s="25">
        <v>0</v>
      </c>
      <c r="S837">
        <v>0</v>
      </c>
      <c r="T837">
        <v>1.4109999999999999E-2</v>
      </c>
      <c r="U837">
        <v>1</v>
      </c>
      <c r="V837">
        <v>0</v>
      </c>
      <c r="W837">
        <v>0</v>
      </c>
      <c r="X837">
        <v>0</v>
      </c>
      <c r="Y837">
        <v>1</v>
      </c>
      <c r="Z837">
        <v>0</v>
      </c>
      <c r="AA837">
        <v>0</v>
      </c>
      <c r="AB837">
        <v>1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</row>
    <row r="838" spans="1:55" ht="19" x14ac:dyDescent="0.25">
      <c r="A838" s="18" t="str">
        <f>LOOKUP(N838,Names!A:A,Names!B:B)</f>
        <v>Augustsson, Mr. Albert</v>
      </c>
      <c r="B838" s="5" t="str">
        <f>INDEX(U$4:V$4,MATCH(1,U838:V838,0))</f>
        <v>Male</v>
      </c>
      <c r="C838" s="5" t="str">
        <f>INDEX(W$4:BC$4,MATCH(1,W838:BC838,0))</f>
        <v>3rd</v>
      </c>
      <c r="D838" s="5" t="str">
        <f>INDEX(Z$4:AB$4,MATCH(1,Z838:AB838,0))</f>
        <v>Southhampton</v>
      </c>
      <c r="E838" s="16" t="str">
        <f>INDEX(AD$4:BC$4,MATCH(1,AD838:BC838,0))</f>
        <v>A</v>
      </c>
      <c r="F838" s="11">
        <f>1-G838</f>
        <v>1</v>
      </c>
      <c r="G838" s="14">
        <v>0</v>
      </c>
      <c r="H838">
        <v>0</v>
      </c>
      <c r="I838">
        <v>1</v>
      </c>
      <c r="J838">
        <f>IF($I838,IF($G838,1,0),0)</f>
        <v>0</v>
      </c>
      <c r="K838">
        <f>IF($I838,IF($G838=0,1,0),0)</f>
        <v>1</v>
      </c>
      <c r="L838">
        <f>IF($I838=0,IF($G838,1,0),0)</f>
        <v>0</v>
      </c>
      <c r="M838">
        <f>IF($I838=0,IF($G838=0,1,0),0)</f>
        <v>0</v>
      </c>
      <c r="N838" s="8">
        <v>833</v>
      </c>
      <c r="O838">
        <v>0.28749999999999998</v>
      </c>
      <c r="P838" s="25">
        <v>0</v>
      </c>
      <c r="S838">
        <v>0</v>
      </c>
      <c r="T838">
        <v>1.533E-2</v>
      </c>
      <c r="U838">
        <v>1</v>
      </c>
      <c r="V838">
        <v>0</v>
      </c>
      <c r="W838">
        <v>0</v>
      </c>
      <c r="X838">
        <v>0</v>
      </c>
      <c r="Y838">
        <v>1</v>
      </c>
      <c r="Z838">
        <v>0</v>
      </c>
      <c r="AA838">
        <v>1</v>
      </c>
      <c r="AB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</row>
    <row r="839" spans="1:55" ht="19" x14ac:dyDescent="0.25">
      <c r="A839" s="18" t="str">
        <f>LOOKUP(N839,Names!A:A,Names!B:B)</f>
        <v>Allum, Mr. Owen George</v>
      </c>
      <c r="B839" s="5" t="str">
        <f>INDEX(U$4:V$4,MATCH(1,U839:V839,0))</f>
        <v>Male</v>
      </c>
      <c r="C839" s="5" t="str">
        <f>INDEX(W$4:BC$4,MATCH(1,W839:BC839,0))</f>
        <v>3rd</v>
      </c>
      <c r="D839" s="5" t="str">
        <f>INDEX(Z$4:AB$4,MATCH(1,Z839:AB839,0))</f>
        <v>Southhampton</v>
      </c>
      <c r="E839" s="16" t="str">
        <f>INDEX(AD$4:BC$4,MATCH(1,AD839:BC839,0))</f>
        <v>O</v>
      </c>
      <c r="F839" s="11">
        <f>1-G839</f>
        <v>1</v>
      </c>
      <c r="G839" s="14">
        <v>0</v>
      </c>
      <c r="H839">
        <v>0</v>
      </c>
      <c r="I839">
        <v>1</v>
      </c>
      <c r="J839">
        <f>IF($I839,IF($G839,1,0),0)</f>
        <v>0</v>
      </c>
      <c r="K839">
        <f>IF($I839,IF($G839=0,1,0),0)</f>
        <v>1</v>
      </c>
      <c r="L839">
        <f>IF($I839=0,IF($G839,1,0),0)</f>
        <v>0</v>
      </c>
      <c r="M839">
        <f>IF($I839=0,IF($G839=0,1,0),0)</f>
        <v>0</v>
      </c>
      <c r="N839" s="8">
        <v>834</v>
      </c>
      <c r="O839">
        <v>0.22500000000000001</v>
      </c>
      <c r="P839" s="25">
        <v>0</v>
      </c>
      <c r="S839">
        <v>0</v>
      </c>
      <c r="T839">
        <v>1.6201E-2</v>
      </c>
      <c r="U839">
        <v>1</v>
      </c>
      <c r="V839">
        <v>0</v>
      </c>
      <c r="W839">
        <v>0</v>
      </c>
      <c r="X839">
        <v>0</v>
      </c>
      <c r="Y839">
        <v>1</v>
      </c>
      <c r="Z839">
        <v>0</v>
      </c>
      <c r="AA839">
        <v>1</v>
      </c>
      <c r="AB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1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</row>
    <row r="840" spans="1:55" ht="19" x14ac:dyDescent="0.25">
      <c r="A840" s="18" t="str">
        <f>LOOKUP(N840,Names!A:A,Names!B:B)</f>
        <v>Compton, Miss. Sara Rebecca</v>
      </c>
      <c r="B840" s="5" t="str">
        <f>INDEX(U$4:V$4,MATCH(1,U840:V840,0))</f>
        <v>Female</v>
      </c>
      <c r="C840" s="5" t="str">
        <f>INDEX(W$4:BC$4,MATCH(1,W840:BC840,0))</f>
        <v>1st</v>
      </c>
      <c r="D840" s="5" t="str">
        <f>INDEX(Z$4:AB$4,MATCH(1,Z840:AB840,0))</f>
        <v>Cherbourg</v>
      </c>
      <c r="E840" s="16" t="str">
        <f>INDEX(AD$4:BC$4,MATCH(1,AD840:BC840,0))</f>
        <v>S</v>
      </c>
      <c r="F840" s="11">
        <f>1-G840</f>
        <v>0</v>
      </c>
      <c r="G840" s="14">
        <v>1</v>
      </c>
      <c r="H840">
        <v>1</v>
      </c>
      <c r="I840">
        <v>1</v>
      </c>
      <c r="J840">
        <f>IF($I840,IF($G840,1,0),0)</f>
        <v>1</v>
      </c>
      <c r="K840">
        <f>IF($I840,IF($G840=0,1,0),0)</f>
        <v>0</v>
      </c>
      <c r="L840">
        <f>IF($I840=0,IF($G840,1,0),0)</f>
        <v>0</v>
      </c>
      <c r="M840">
        <f>IF($I840=0,IF($G840=0,1,0),0)</f>
        <v>0</v>
      </c>
      <c r="N840" s="8">
        <v>835</v>
      </c>
      <c r="O840">
        <v>0.48749999999999999</v>
      </c>
      <c r="P840" s="25">
        <v>0.125</v>
      </c>
      <c r="S840">
        <v>0.16666700000000001</v>
      </c>
      <c r="T840">
        <v>0.16231400000000001</v>
      </c>
      <c r="U840">
        <v>0</v>
      </c>
      <c r="V840">
        <v>1</v>
      </c>
      <c r="W840">
        <v>1</v>
      </c>
      <c r="X840">
        <v>0</v>
      </c>
      <c r="Y840">
        <v>0</v>
      </c>
      <c r="Z840">
        <v>0</v>
      </c>
      <c r="AA840">
        <v>0</v>
      </c>
      <c r="AB840">
        <v>1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1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</row>
    <row r="841" spans="1:55" ht="19" x14ac:dyDescent="0.25">
      <c r="A841" s="18" t="str">
        <f>LOOKUP(N841,Names!A:A,Names!B:B)</f>
        <v>Pasic, Mr. Jakob</v>
      </c>
      <c r="B841" s="5" t="str">
        <f>INDEX(U$4:V$4,MATCH(1,U841:V841,0))</f>
        <v>Male</v>
      </c>
      <c r="C841" s="5" t="str">
        <f>INDEX(W$4:BC$4,MATCH(1,W841:BC841,0))</f>
        <v>3rd</v>
      </c>
      <c r="D841" s="5" t="str">
        <f>INDEX(Z$4:AB$4,MATCH(1,Z841:AB841,0))</f>
        <v>Southhampton</v>
      </c>
      <c r="E841" s="16" t="str">
        <f>INDEX(AD$4:BC$4,MATCH(1,AD841:BC841,0))</f>
        <v>J</v>
      </c>
      <c r="F841" s="11">
        <f>1-G841</f>
        <v>1</v>
      </c>
      <c r="G841" s="14">
        <v>0</v>
      </c>
      <c r="H841">
        <v>0</v>
      </c>
      <c r="I841">
        <v>1</v>
      </c>
      <c r="J841">
        <f>IF($I841,IF($G841,1,0),0)</f>
        <v>0</v>
      </c>
      <c r="K841">
        <f>IF($I841,IF($G841=0,1,0),0)</f>
        <v>1</v>
      </c>
      <c r="L841">
        <f>IF($I841=0,IF($G841,1,0),0)</f>
        <v>0</v>
      </c>
      <c r="M841">
        <f>IF($I841=0,IF($G841=0,1,0),0)</f>
        <v>0</v>
      </c>
      <c r="N841" s="8">
        <v>836</v>
      </c>
      <c r="O841">
        <v>0.26250000000000001</v>
      </c>
      <c r="P841" s="25">
        <v>0</v>
      </c>
      <c r="S841">
        <v>0</v>
      </c>
      <c r="T841">
        <v>1.6907999999999999E-2</v>
      </c>
      <c r="U841">
        <v>1</v>
      </c>
      <c r="V841">
        <v>0</v>
      </c>
      <c r="W841">
        <v>0</v>
      </c>
      <c r="X841">
        <v>0</v>
      </c>
      <c r="Y841">
        <v>1</v>
      </c>
      <c r="Z841">
        <v>0</v>
      </c>
      <c r="AA841">
        <v>1</v>
      </c>
      <c r="AB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1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</row>
    <row r="842" spans="1:55" ht="19" x14ac:dyDescent="0.25">
      <c r="A842" s="18" t="str">
        <f>LOOKUP(N842,Names!A:A,Names!B:B)</f>
        <v>Sirota, Mr. Maurice</v>
      </c>
      <c r="B842" s="5" t="str">
        <f>INDEX(U$4:V$4,MATCH(1,U842:V842,0))</f>
        <v>Male</v>
      </c>
      <c r="C842" s="5" t="str">
        <f>INDEX(W$4:BC$4,MATCH(1,W842:BC842,0))</f>
        <v>3rd</v>
      </c>
      <c r="D842" s="5" t="str">
        <f>INDEX(Z$4:AB$4,MATCH(1,Z842:AB842,0))</f>
        <v>Southhampton</v>
      </c>
      <c r="E842" s="16" t="str">
        <f>INDEX(AD$4:BC$4,MATCH(1,AD842:BC842,0))</f>
        <v>M</v>
      </c>
      <c r="F842" s="11">
        <f>1-G842</f>
        <v>1</v>
      </c>
      <c r="G842" s="14">
        <v>0</v>
      </c>
      <c r="H842">
        <v>0</v>
      </c>
      <c r="I842">
        <v>1</v>
      </c>
      <c r="J842">
        <f>IF($I842,IF($G842,1,0),0)</f>
        <v>0</v>
      </c>
      <c r="K842">
        <f>IF($I842,IF($G842=0,1,0),0)</f>
        <v>1</v>
      </c>
      <c r="L842">
        <f>IF($I842=0,IF($G842,1,0),0)</f>
        <v>0</v>
      </c>
      <c r="M842">
        <f>IF($I842=0,IF($G842=0,1,0),0)</f>
        <v>0</v>
      </c>
      <c r="N842" s="8">
        <v>837</v>
      </c>
      <c r="O842">
        <v>0</v>
      </c>
      <c r="P842" s="25">
        <v>0</v>
      </c>
      <c r="S842">
        <v>0</v>
      </c>
      <c r="T842">
        <v>1.5713000000000001E-2</v>
      </c>
      <c r="U842">
        <v>1</v>
      </c>
      <c r="V842">
        <v>0</v>
      </c>
      <c r="W842">
        <v>0</v>
      </c>
      <c r="X842">
        <v>0</v>
      </c>
      <c r="Y842">
        <v>1</v>
      </c>
      <c r="Z842">
        <v>0</v>
      </c>
      <c r="AA842">
        <v>1</v>
      </c>
      <c r="AB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1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</row>
    <row r="843" spans="1:55" ht="19" x14ac:dyDescent="0.25">
      <c r="A843" s="18" t="str">
        <f>LOOKUP(N843,Names!A:A,Names!B:B)</f>
        <v>Chip, Mr. Chang</v>
      </c>
      <c r="B843" s="5" t="str">
        <f>INDEX(U$4:V$4,MATCH(1,U843:V843,0))</f>
        <v>Male</v>
      </c>
      <c r="C843" s="5" t="str">
        <f>INDEX(W$4:BC$4,MATCH(1,W843:BC843,0))</f>
        <v>3rd</v>
      </c>
      <c r="D843" s="5" t="str">
        <f>INDEX(Z$4:AB$4,MATCH(1,Z843:AB843,0))</f>
        <v>Southhampton</v>
      </c>
      <c r="E843" s="16" t="str">
        <f>INDEX(AD$4:BC$4,MATCH(1,AD843:BC843,0))</f>
        <v>C</v>
      </c>
      <c r="F843" s="11">
        <f>1-G843</f>
        <v>0</v>
      </c>
      <c r="G843" s="14">
        <v>1</v>
      </c>
      <c r="H843">
        <v>0</v>
      </c>
      <c r="I843">
        <v>0</v>
      </c>
      <c r="J843">
        <f>IF($I843,IF($G843,1,0),0)</f>
        <v>0</v>
      </c>
      <c r="K843">
        <f>IF($I843,IF($G843=0,1,0),0)</f>
        <v>0</v>
      </c>
      <c r="L843">
        <f>IF($I843=0,IF($G843,1,0),0)</f>
        <v>1</v>
      </c>
      <c r="M843">
        <f>IF($I843=0,IF($G843=0,1,0),0)</f>
        <v>0</v>
      </c>
      <c r="N843" s="8">
        <v>838</v>
      </c>
      <c r="O843">
        <v>0.4</v>
      </c>
      <c r="P843" s="25">
        <v>0</v>
      </c>
      <c r="S843">
        <v>0</v>
      </c>
      <c r="T843">
        <v>0.110272</v>
      </c>
      <c r="U843">
        <v>1</v>
      </c>
      <c r="V843">
        <v>0</v>
      </c>
      <c r="W843">
        <v>0</v>
      </c>
      <c r="X843">
        <v>0</v>
      </c>
      <c r="Y843">
        <v>1</v>
      </c>
      <c r="Z843">
        <v>0</v>
      </c>
      <c r="AA843">
        <v>1</v>
      </c>
      <c r="AB843">
        <v>0</v>
      </c>
      <c r="AD843">
        <v>0</v>
      </c>
      <c r="AE843">
        <v>0</v>
      </c>
      <c r="AF843">
        <v>1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</row>
    <row r="844" spans="1:55" ht="19" x14ac:dyDescent="0.25">
      <c r="A844" s="18" t="str">
        <f>LOOKUP(N844,Names!A:A,Names!B:B)</f>
        <v>Marechal, Mr. Pierre</v>
      </c>
      <c r="B844" s="5" t="str">
        <f>INDEX(U$4:V$4,MATCH(1,U844:V844,0))</f>
        <v>Male</v>
      </c>
      <c r="C844" s="5" t="str">
        <f>INDEX(W$4:BC$4,MATCH(1,W844:BC844,0))</f>
        <v>1st</v>
      </c>
      <c r="D844" s="5" t="str">
        <f>INDEX(Z$4:AB$4,MATCH(1,Z844:AB844,0))</f>
        <v>Cherbourg</v>
      </c>
      <c r="E844" s="16" t="str">
        <f>INDEX(AD$4:BC$4,MATCH(1,AD844:BC844,0))</f>
        <v>P</v>
      </c>
      <c r="F844" s="11">
        <f>1-G844</f>
        <v>0</v>
      </c>
      <c r="G844" s="14">
        <v>1</v>
      </c>
      <c r="H844">
        <v>0</v>
      </c>
      <c r="I844">
        <v>0</v>
      </c>
      <c r="J844">
        <f>IF($I844,IF($G844,1,0),0)</f>
        <v>0</v>
      </c>
      <c r="K844">
        <f>IF($I844,IF($G844=0,1,0),0)</f>
        <v>0</v>
      </c>
      <c r="L844">
        <f>IF($I844=0,IF($G844,1,0),0)</f>
        <v>1</v>
      </c>
      <c r="M844">
        <f>IF($I844=0,IF($G844=0,1,0),0)</f>
        <v>0</v>
      </c>
      <c r="N844" s="8">
        <v>839</v>
      </c>
      <c r="O844">
        <v>0</v>
      </c>
      <c r="P844" s="25">
        <v>0</v>
      </c>
      <c r="S844">
        <v>0</v>
      </c>
      <c r="T844">
        <v>5.7971000000000002E-2</v>
      </c>
      <c r="U844">
        <v>1</v>
      </c>
      <c r="V844">
        <v>0</v>
      </c>
      <c r="W844">
        <v>1</v>
      </c>
      <c r="X844">
        <v>0</v>
      </c>
      <c r="Y844">
        <v>0</v>
      </c>
      <c r="Z844">
        <v>0</v>
      </c>
      <c r="AA844">
        <v>0</v>
      </c>
      <c r="AB844">
        <v>1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1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</row>
    <row r="845" spans="1:55" ht="19" x14ac:dyDescent="0.25">
      <c r="A845" s="18" t="str">
        <f>LOOKUP(N845,Names!A:A,Names!B:B)</f>
        <v>Alhomaki, Mr. Ilmari Rudolf</v>
      </c>
      <c r="B845" s="5" t="str">
        <f>INDEX(U$4:V$4,MATCH(1,U845:V845,0))</f>
        <v>Male</v>
      </c>
      <c r="C845" s="5" t="str">
        <f>INDEX(W$4:BC$4,MATCH(1,W845:BC845,0))</f>
        <v>3rd</v>
      </c>
      <c r="D845" s="5" t="str">
        <f>INDEX(Z$4:AB$4,MATCH(1,Z845:AB845,0))</f>
        <v>Southhampton</v>
      </c>
      <c r="E845" s="16" t="str">
        <f>INDEX(AD$4:BC$4,MATCH(1,AD845:BC845,0))</f>
        <v>I</v>
      </c>
      <c r="F845" s="11">
        <f>1-G845</f>
        <v>1</v>
      </c>
      <c r="G845" s="14">
        <v>0</v>
      </c>
      <c r="H845">
        <v>0</v>
      </c>
      <c r="I845">
        <v>1</v>
      </c>
      <c r="J845">
        <f>IF($I845,IF($G845,1,0),0)</f>
        <v>0</v>
      </c>
      <c r="K845">
        <f>IF($I845,IF($G845=0,1,0),0)</f>
        <v>1</v>
      </c>
      <c r="L845">
        <f>IF($I845=0,IF($G845,1,0),0)</f>
        <v>0</v>
      </c>
      <c r="M845">
        <f>IF($I845=0,IF($G845=0,1,0),0)</f>
        <v>0</v>
      </c>
      <c r="N845" s="8">
        <v>840</v>
      </c>
      <c r="O845">
        <v>0.25</v>
      </c>
      <c r="P845" s="25">
        <v>0</v>
      </c>
      <c r="S845">
        <v>0</v>
      </c>
      <c r="T845">
        <v>1.5469E-2</v>
      </c>
      <c r="U845">
        <v>1</v>
      </c>
      <c r="V845">
        <v>0</v>
      </c>
      <c r="W845">
        <v>0</v>
      </c>
      <c r="X845">
        <v>0</v>
      </c>
      <c r="Y845">
        <v>1</v>
      </c>
      <c r="Z845">
        <v>0</v>
      </c>
      <c r="AA845">
        <v>1</v>
      </c>
      <c r="AB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1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</row>
    <row r="846" spans="1:55" ht="19" x14ac:dyDescent="0.25">
      <c r="A846" s="18" t="str">
        <f>LOOKUP(N846,Names!A:A,Names!B:B)</f>
        <v>Mudd, Mr. Thomas Charles</v>
      </c>
      <c r="B846" s="5" t="str">
        <f>INDEX(U$4:V$4,MATCH(1,U846:V846,0))</f>
        <v>Male</v>
      </c>
      <c r="C846" s="5" t="str">
        <f>INDEX(W$4:BC$4,MATCH(1,W846:BC846,0))</f>
        <v>2nd</v>
      </c>
      <c r="D846" s="5" t="str">
        <f>INDEX(Z$4:AB$4,MATCH(1,Z846:AB846,0))</f>
        <v>Southhampton</v>
      </c>
      <c r="E846" s="16" t="str">
        <f>INDEX(AD$4:BC$4,MATCH(1,AD846:BC846,0))</f>
        <v>T</v>
      </c>
      <c r="F846" s="11">
        <f>1-G846</f>
        <v>1</v>
      </c>
      <c r="G846" s="14">
        <v>0</v>
      </c>
      <c r="H846">
        <v>0</v>
      </c>
      <c r="I846">
        <v>1</v>
      </c>
      <c r="J846">
        <f>IF($I846,IF($G846,1,0),0)</f>
        <v>0</v>
      </c>
      <c r="K846">
        <f>IF($I846,IF($G846=0,1,0),0)</f>
        <v>1</v>
      </c>
      <c r="L846">
        <f>IF($I846=0,IF($G846,1,0),0)</f>
        <v>0</v>
      </c>
      <c r="M846">
        <f>IF($I846=0,IF($G846=0,1,0),0)</f>
        <v>0</v>
      </c>
      <c r="N846" s="8">
        <v>841</v>
      </c>
      <c r="O846">
        <v>0.2</v>
      </c>
      <c r="P846" s="25">
        <v>0</v>
      </c>
      <c r="S846">
        <v>0</v>
      </c>
      <c r="T846">
        <v>2.0494999999999999E-2</v>
      </c>
      <c r="U846">
        <v>1</v>
      </c>
      <c r="V846">
        <v>0</v>
      </c>
      <c r="W846">
        <v>0</v>
      </c>
      <c r="X846">
        <v>1</v>
      </c>
      <c r="Y846">
        <v>0</v>
      </c>
      <c r="Z846">
        <v>0</v>
      </c>
      <c r="AA846">
        <v>1</v>
      </c>
      <c r="AB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1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</row>
    <row r="847" spans="1:55" ht="19" x14ac:dyDescent="0.25">
      <c r="A847" s="18" t="str">
        <f>LOOKUP(N847,Names!A:A,Names!B:B)</f>
        <v>Serepeca, Miss. Augusta</v>
      </c>
      <c r="B847" s="5" t="str">
        <f>INDEX(U$4:V$4,MATCH(1,U847:V847,0))</f>
        <v>Female</v>
      </c>
      <c r="C847" s="5" t="str">
        <f>INDEX(W$4:BC$4,MATCH(1,W847:BC847,0))</f>
        <v>1st</v>
      </c>
      <c r="D847" s="5" t="str">
        <f>INDEX(Z$4:AB$4,MATCH(1,Z847:AB847,0))</f>
        <v>Cherbourg</v>
      </c>
      <c r="E847" s="16" t="str">
        <f>INDEX(AD$4:BC$4,MATCH(1,AD847:BC847,0))</f>
        <v>A</v>
      </c>
      <c r="F847" s="11">
        <f>1-G847</f>
        <v>0</v>
      </c>
      <c r="G847" s="14">
        <v>1</v>
      </c>
      <c r="H847">
        <v>1</v>
      </c>
      <c r="I847">
        <v>1</v>
      </c>
      <c r="J847">
        <f>IF($I847,IF($G847,1,0),0)</f>
        <v>1</v>
      </c>
      <c r="K847">
        <f>IF($I847,IF($G847=0,1,0),0)</f>
        <v>0</v>
      </c>
      <c r="L847">
        <f>IF($I847=0,IF($G847,1,0),0)</f>
        <v>0</v>
      </c>
      <c r="M847">
        <f>IF($I847=0,IF($G847=0,1,0),0)</f>
        <v>0</v>
      </c>
      <c r="N847" s="8">
        <v>842</v>
      </c>
      <c r="O847">
        <v>0.375</v>
      </c>
      <c r="P847" s="25">
        <v>0</v>
      </c>
      <c r="S847">
        <v>0</v>
      </c>
      <c r="T847">
        <v>6.0507999999999999E-2</v>
      </c>
      <c r="U847">
        <v>0</v>
      </c>
      <c r="V847">
        <v>1</v>
      </c>
      <c r="W847">
        <v>1</v>
      </c>
      <c r="X847">
        <v>0</v>
      </c>
      <c r="Y847">
        <v>0</v>
      </c>
      <c r="Z847">
        <v>0</v>
      </c>
      <c r="AA847">
        <v>0</v>
      </c>
      <c r="AB847">
        <v>1</v>
      </c>
      <c r="AD847">
        <v>1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</row>
    <row r="848" spans="1:55" ht="19" x14ac:dyDescent="0.25">
      <c r="A848" s="18" t="str">
        <f>LOOKUP(N848,Names!A:A,Names!B:B)</f>
        <v>Lemberopolous, Mr. Peter L</v>
      </c>
      <c r="B848" s="5" t="str">
        <f>INDEX(U$4:V$4,MATCH(1,U848:V848,0))</f>
        <v>Male</v>
      </c>
      <c r="C848" s="5" t="str">
        <f>INDEX(W$4:BC$4,MATCH(1,W848:BC848,0))</f>
        <v>3rd</v>
      </c>
      <c r="D848" s="5" t="str">
        <f>INDEX(Z$4:AB$4,MATCH(1,Z848:AB848,0))</f>
        <v>Cherbourg</v>
      </c>
      <c r="E848" s="16" t="str">
        <f>INDEX(AD$4:BC$4,MATCH(1,AD848:BC848,0))</f>
        <v>P</v>
      </c>
      <c r="F848" s="11">
        <f>1-G848</f>
        <v>1</v>
      </c>
      <c r="G848" s="14">
        <v>0</v>
      </c>
      <c r="H848">
        <v>0</v>
      </c>
      <c r="I848">
        <v>1</v>
      </c>
      <c r="J848">
        <f>IF($I848,IF($G848,1,0),0)</f>
        <v>0</v>
      </c>
      <c r="K848">
        <f>IF($I848,IF($G848=0,1,0),0)</f>
        <v>1</v>
      </c>
      <c r="L848">
        <f>IF($I848=0,IF($G848,1,0),0)</f>
        <v>0</v>
      </c>
      <c r="M848">
        <f>IF($I848=0,IF($G848=0,1,0),0)</f>
        <v>0</v>
      </c>
      <c r="N848" s="8">
        <v>843</v>
      </c>
      <c r="O848">
        <v>0.43125000000000002</v>
      </c>
      <c r="P848" s="25">
        <v>0</v>
      </c>
      <c r="S848">
        <v>0</v>
      </c>
      <c r="T848">
        <v>1.2565E-2</v>
      </c>
      <c r="U848">
        <v>1</v>
      </c>
      <c r="V848">
        <v>0</v>
      </c>
      <c r="W848">
        <v>0</v>
      </c>
      <c r="X848">
        <v>0</v>
      </c>
      <c r="Y848">
        <v>1</v>
      </c>
      <c r="Z848">
        <v>0</v>
      </c>
      <c r="AA848">
        <v>0</v>
      </c>
      <c r="AB848">
        <v>1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1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</row>
    <row r="849" spans="1:55" ht="19" x14ac:dyDescent="0.25">
      <c r="A849" s="18" t="str">
        <f>LOOKUP(N849,Names!A:A,Names!B:B)</f>
        <v>Culumovic, Mr. Jeso</v>
      </c>
      <c r="B849" s="5" t="str">
        <f>INDEX(U$4:V$4,MATCH(1,U849:V849,0))</f>
        <v>Male</v>
      </c>
      <c r="C849" s="5" t="str">
        <f>INDEX(W$4:BC$4,MATCH(1,W849:BC849,0))</f>
        <v>3rd</v>
      </c>
      <c r="D849" s="5" t="str">
        <f>INDEX(Z$4:AB$4,MATCH(1,Z849:AB849,0))</f>
        <v>Southhampton</v>
      </c>
      <c r="E849" s="16" t="str">
        <f>INDEX(AD$4:BC$4,MATCH(1,AD849:BC849,0))</f>
        <v>J</v>
      </c>
      <c r="F849" s="11">
        <f>1-G849</f>
        <v>1</v>
      </c>
      <c r="G849" s="14">
        <v>0</v>
      </c>
      <c r="H849">
        <v>0</v>
      </c>
      <c r="I849">
        <v>1</v>
      </c>
      <c r="J849">
        <f>IF($I849,IF($G849,1,0),0)</f>
        <v>0</v>
      </c>
      <c r="K849">
        <f>IF($I849,IF($G849=0,1,0),0)</f>
        <v>1</v>
      </c>
      <c r="L849">
        <f>IF($I849=0,IF($G849,1,0),0)</f>
        <v>0</v>
      </c>
      <c r="M849">
        <f>IF($I849=0,IF($G849=0,1,0),0)</f>
        <v>0</v>
      </c>
      <c r="N849" s="8">
        <v>844</v>
      </c>
      <c r="O849">
        <v>0.21249999999999999</v>
      </c>
      <c r="P849" s="25">
        <v>0</v>
      </c>
      <c r="S849">
        <v>0</v>
      </c>
      <c r="T849">
        <v>1.6907999999999999E-2</v>
      </c>
      <c r="U849">
        <v>1</v>
      </c>
      <c r="V849">
        <v>0</v>
      </c>
      <c r="W849">
        <v>0</v>
      </c>
      <c r="X849">
        <v>0</v>
      </c>
      <c r="Y849">
        <v>1</v>
      </c>
      <c r="Z849">
        <v>0</v>
      </c>
      <c r="AA849">
        <v>1</v>
      </c>
      <c r="AB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1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</row>
    <row r="850" spans="1:55" ht="19" x14ac:dyDescent="0.25">
      <c r="A850" s="18" t="str">
        <f>LOOKUP(N850,Names!A:A,Names!B:B)</f>
        <v>Abbing, Mr. Anthony</v>
      </c>
      <c r="B850" s="5" t="str">
        <f>INDEX(U$4:V$4,MATCH(1,U850:V850,0))</f>
        <v>Male</v>
      </c>
      <c r="C850" s="5" t="str">
        <f>INDEX(W$4:BC$4,MATCH(1,W850:BC850,0))</f>
        <v>3rd</v>
      </c>
      <c r="D850" s="5" t="str">
        <f>INDEX(Z$4:AB$4,MATCH(1,Z850:AB850,0))</f>
        <v>Southhampton</v>
      </c>
      <c r="E850" s="16" t="str">
        <f>INDEX(AD$4:BC$4,MATCH(1,AD850:BC850,0))</f>
        <v>A</v>
      </c>
      <c r="F850" s="11">
        <f>1-G850</f>
        <v>1</v>
      </c>
      <c r="G850" s="14">
        <v>0</v>
      </c>
      <c r="H850">
        <v>0</v>
      </c>
      <c r="I850">
        <v>1</v>
      </c>
      <c r="J850">
        <f>IF($I850,IF($G850,1,0),0)</f>
        <v>0</v>
      </c>
      <c r="K850">
        <f>IF($I850,IF($G850=0,1,0),0)</f>
        <v>1</v>
      </c>
      <c r="L850">
        <f>IF($I850=0,IF($G850,1,0),0)</f>
        <v>0</v>
      </c>
      <c r="M850">
        <f>IF($I850=0,IF($G850=0,1,0),0)</f>
        <v>0</v>
      </c>
      <c r="N850" s="8">
        <v>845</v>
      </c>
      <c r="O850">
        <v>0.52500000000000002</v>
      </c>
      <c r="P850" s="25">
        <v>0</v>
      </c>
      <c r="S850">
        <v>0</v>
      </c>
      <c r="T850">
        <v>1.4737E-2</v>
      </c>
      <c r="U850">
        <v>1</v>
      </c>
      <c r="V850">
        <v>0</v>
      </c>
      <c r="W850">
        <v>0</v>
      </c>
      <c r="X850">
        <v>0</v>
      </c>
      <c r="Y850">
        <v>1</v>
      </c>
      <c r="Z850">
        <v>0</v>
      </c>
      <c r="AA850">
        <v>1</v>
      </c>
      <c r="AB850">
        <v>0</v>
      </c>
      <c r="AD850">
        <v>1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</row>
    <row r="851" spans="1:55" ht="19" x14ac:dyDescent="0.25">
      <c r="A851" s="18" t="str">
        <f>LOOKUP(N851,Names!A:A,Names!B:B)</f>
        <v>Sage, Mr. Douglas Bullen</v>
      </c>
      <c r="B851" s="5" t="str">
        <f>INDEX(U$4:V$4,MATCH(1,U851:V851,0))</f>
        <v>Male</v>
      </c>
      <c r="C851" s="5" t="str">
        <f>INDEX(W$4:BC$4,MATCH(1,W851:BC851,0))</f>
        <v>3rd</v>
      </c>
      <c r="D851" s="5" t="str">
        <f>INDEX(Z$4:AB$4,MATCH(1,Z851:AB851,0))</f>
        <v>Southhampton</v>
      </c>
      <c r="E851" s="16" t="str">
        <f>INDEX(AD$4:BC$4,MATCH(1,AD851:BC851,0))</f>
        <v>D</v>
      </c>
      <c r="F851" s="11">
        <f>1-G851</f>
        <v>1</v>
      </c>
      <c r="G851" s="14">
        <v>0</v>
      </c>
      <c r="H851">
        <v>0</v>
      </c>
      <c r="I851">
        <v>1</v>
      </c>
      <c r="J851">
        <f>IF($I851,IF($G851,1,0),0)</f>
        <v>0</v>
      </c>
      <c r="K851">
        <f>IF($I851,IF($G851=0,1,0),0)</f>
        <v>1</v>
      </c>
      <c r="L851">
        <f>IF($I851=0,IF($G851,1,0),0)</f>
        <v>0</v>
      </c>
      <c r="M851">
        <f>IF($I851=0,IF($G851=0,1,0),0)</f>
        <v>0</v>
      </c>
      <c r="N851" s="8">
        <v>846</v>
      </c>
      <c r="O851">
        <v>0</v>
      </c>
      <c r="P851" s="25">
        <v>1</v>
      </c>
      <c r="S851">
        <v>0.33333299999999999</v>
      </c>
      <c r="T851">
        <v>0.13575300000000001</v>
      </c>
      <c r="U851">
        <v>1</v>
      </c>
      <c r="V851">
        <v>0</v>
      </c>
      <c r="W851">
        <v>0</v>
      </c>
      <c r="X851">
        <v>0</v>
      </c>
      <c r="Y851">
        <v>1</v>
      </c>
      <c r="Z851">
        <v>0</v>
      </c>
      <c r="AA851">
        <v>1</v>
      </c>
      <c r="AB851">
        <v>0</v>
      </c>
      <c r="AD851">
        <v>0</v>
      </c>
      <c r="AE851">
        <v>0</v>
      </c>
      <c r="AF851">
        <v>0</v>
      </c>
      <c r="AG851">
        <v>1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</row>
    <row r="852" spans="1:55" ht="19" x14ac:dyDescent="0.25">
      <c r="A852" s="18" t="str">
        <f>LOOKUP(N852,Names!A:A,Names!B:B)</f>
        <v>Markoff, Mr. Marin</v>
      </c>
      <c r="B852" s="5" t="str">
        <f>INDEX(U$4:V$4,MATCH(1,U852:V852,0))</f>
        <v>Male</v>
      </c>
      <c r="C852" s="5" t="str">
        <f>INDEX(W$4:BC$4,MATCH(1,W852:BC852,0))</f>
        <v>3rd</v>
      </c>
      <c r="D852" s="5" t="str">
        <f>INDEX(Z$4:AB$4,MATCH(1,Z852:AB852,0))</f>
        <v>Cherbourg</v>
      </c>
      <c r="E852" s="16" t="str">
        <f>INDEX(AD$4:BC$4,MATCH(1,AD852:BC852,0))</f>
        <v>M</v>
      </c>
      <c r="F852" s="11">
        <f>1-G852</f>
        <v>1</v>
      </c>
      <c r="G852" s="14">
        <v>0</v>
      </c>
      <c r="H852">
        <v>0</v>
      </c>
      <c r="I852">
        <v>1</v>
      </c>
      <c r="J852">
        <f>IF($I852,IF($G852,1,0),0)</f>
        <v>0</v>
      </c>
      <c r="K852">
        <f>IF($I852,IF($G852=0,1,0),0)</f>
        <v>1</v>
      </c>
      <c r="L852">
        <f>IF($I852=0,IF($G852,1,0),0)</f>
        <v>0</v>
      </c>
      <c r="M852">
        <f>IF($I852=0,IF($G852=0,1,0),0)</f>
        <v>0</v>
      </c>
      <c r="N852" s="8">
        <v>847</v>
      </c>
      <c r="O852">
        <v>0.4375</v>
      </c>
      <c r="P852" s="25">
        <v>0</v>
      </c>
      <c r="S852">
        <v>0</v>
      </c>
      <c r="T852">
        <v>1.5412E-2</v>
      </c>
      <c r="U852">
        <v>1</v>
      </c>
      <c r="V852">
        <v>0</v>
      </c>
      <c r="W852">
        <v>0</v>
      </c>
      <c r="X852">
        <v>0</v>
      </c>
      <c r="Y852">
        <v>1</v>
      </c>
      <c r="Z852">
        <v>0</v>
      </c>
      <c r="AA852">
        <v>0</v>
      </c>
      <c r="AB852">
        <v>1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1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</row>
    <row r="853" spans="1:55" ht="19" x14ac:dyDescent="0.25">
      <c r="A853" s="18" t="str">
        <f>LOOKUP(N853,Names!A:A,Names!B:B)</f>
        <v>Harper, Rev. John</v>
      </c>
      <c r="B853" s="5" t="str">
        <f>INDEX(U$4:V$4,MATCH(1,U853:V853,0))</f>
        <v>Male</v>
      </c>
      <c r="C853" s="5" t="str">
        <f>INDEX(W$4:BC$4,MATCH(1,W853:BC853,0))</f>
        <v>2nd</v>
      </c>
      <c r="D853" s="5" t="str">
        <f>INDEX(Z$4:AB$4,MATCH(1,Z853:AB853,0))</f>
        <v>Southhampton</v>
      </c>
      <c r="E853" s="16" t="str">
        <f>INDEX(AD$4:BC$4,MATCH(1,AD853:BC853,0))</f>
        <v>J</v>
      </c>
      <c r="F853" s="11">
        <f>1-G853</f>
        <v>1</v>
      </c>
      <c r="G853" s="14">
        <v>0</v>
      </c>
      <c r="H853">
        <v>0</v>
      </c>
      <c r="I853">
        <v>1</v>
      </c>
      <c r="J853">
        <f>IF($I853,IF($G853,1,0),0)</f>
        <v>0</v>
      </c>
      <c r="K853">
        <f>IF($I853,IF($G853=0,1,0),0)</f>
        <v>1</v>
      </c>
      <c r="L853">
        <f>IF($I853=0,IF($G853,1,0),0)</f>
        <v>0</v>
      </c>
      <c r="M853">
        <f>IF($I853=0,IF($G853=0,1,0),0)</f>
        <v>0</v>
      </c>
      <c r="N853" s="8">
        <v>848</v>
      </c>
      <c r="O853">
        <v>0.35</v>
      </c>
      <c r="P853" s="25">
        <v>0</v>
      </c>
      <c r="S853">
        <v>0.16666700000000001</v>
      </c>
      <c r="T853">
        <v>6.4411999999999997E-2</v>
      </c>
      <c r="U853">
        <v>1</v>
      </c>
      <c r="V853">
        <v>0</v>
      </c>
      <c r="W853">
        <v>0</v>
      </c>
      <c r="X853">
        <v>1</v>
      </c>
      <c r="Y853">
        <v>0</v>
      </c>
      <c r="Z853">
        <v>0</v>
      </c>
      <c r="AA853">
        <v>1</v>
      </c>
      <c r="AB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1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</row>
    <row r="854" spans="1:55" ht="19" x14ac:dyDescent="0.25">
      <c r="A854" s="18" t="str">
        <f>LOOKUP(N854,Names!A:A,Names!B:B)</f>
        <v>Goldenberg, Mrs. Samuel L (Edwiga Grabowska)</v>
      </c>
      <c r="B854" s="5" t="str">
        <f>INDEX(U$4:V$4,MATCH(1,U854:V854,0))</f>
        <v>Female</v>
      </c>
      <c r="C854" s="5" t="str">
        <f>INDEX(W$4:BC$4,MATCH(1,W854:BC854,0))</f>
        <v>1st</v>
      </c>
      <c r="D854" s="5" t="str">
        <f>INDEX(Z$4:AB$4,MATCH(1,Z854:AB854,0))</f>
        <v>Cherbourg</v>
      </c>
      <c r="E854" s="16" t="str">
        <f>INDEX(AD$4:BC$4,MATCH(1,AD854:BC854,0))</f>
        <v>S</v>
      </c>
      <c r="F854" s="11">
        <f>1-G854</f>
        <v>0</v>
      </c>
      <c r="G854" s="14">
        <v>1</v>
      </c>
      <c r="H854">
        <v>1</v>
      </c>
      <c r="I854">
        <v>1</v>
      </c>
      <c r="J854">
        <f>IF($I854,IF($G854,1,0),0)</f>
        <v>1</v>
      </c>
      <c r="K854">
        <f>IF($I854,IF($G854=0,1,0),0)</f>
        <v>0</v>
      </c>
      <c r="L854">
        <f>IF($I854=0,IF($G854,1,0),0)</f>
        <v>0</v>
      </c>
      <c r="M854">
        <f>IF($I854=0,IF($G854=0,1,0),0)</f>
        <v>0</v>
      </c>
      <c r="N854" s="8">
        <v>849</v>
      </c>
      <c r="O854">
        <v>0</v>
      </c>
      <c r="P854" s="25">
        <v>0.125</v>
      </c>
      <c r="S854">
        <v>0</v>
      </c>
      <c r="T854">
        <v>0.17391999999999999</v>
      </c>
      <c r="U854">
        <v>0</v>
      </c>
      <c r="V854">
        <v>1</v>
      </c>
      <c r="W854">
        <v>1</v>
      </c>
      <c r="X854">
        <v>0</v>
      </c>
      <c r="Y854">
        <v>0</v>
      </c>
      <c r="Z854">
        <v>0</v>
      </c>
      <c r="AA854">
        <v>0</v>
      </c>
      <c r="AB854">
        <v>1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1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</row>
    <row r="855" spans="1:55" ht="19" x14ac:dyDescent="0.25">
      <c r="A855" s="18" t="str">
        <f>LOOKUP(N855,Names!A:A,Names!B:B)</f>
        <v>Andersson, Master. Sigvard Harald Elias</v>
      </c>
      <c r="B855" s="5" t="str">
        <f>INDEX(U$4:V$4,MATCH(1,U855:V855,0))</f>
        <v>Male</v>
      </c>
      <c r="C855" s="5" t="str">
        <f>INDEX(W$4:BC$4,MATCH(1,W855:BC855,0))</f>
        <v>3rd</v>
      </c>
      <c r="D855" s="5" t="str">
        <f>INDEX(Z$4:AB$4,MATCH(1,Z855:AB855,0))</f>
        <v>Southhampton</v>
      </c>
      <c r="E855" s="16" t="str">
        <f>INDEX(AD$4:BC$4,MATCH(1,AD855:BC855,0))</f>
        <v>S</v>
      </c>
      <c r="F855" s="11">
        <f>1-G855</f>
        <v>1</v>
      </c>
      <c r="G855" s="14">
        <v>0</v>
      </c>
      <c r="H855">
        <v>0</v>
      </c>
      <c r="I855">
        <v>1</v>
      </c>
      <c r="J855">
        <f>IF($I855,IF($G855,1,0),0)</f>
        <v>0</v>
      </c>
      <c r="K855">
        <f>IF($I855,IF($G855=0,1,0),0)</f>
        <v>1</v>
      </c>
      <c r="L855">
        <f>IF($I855=0,IF($G855,1,0),0)</f>
        <v>0</v>
      </c>
      <c r="M855">
        <f>IF($I855=0,IF($G855=0,1,0),0)</f>
        <v>0</v>
      </c>
      <c r="N855" s="8">
        <v>850</v>
      </c>
      <c r="O855">
        <v>0.05</v>
      </c>
      <c r="P855" s="25">
        <v>0.5</v>
      </c>
      <c r="S855">
        <v>0.33333299999999999</v>
      </c>
      <c r="T855">
        <v>6.1045000000000002E-2</v>
      </c>
      <c r="U855">
        <v>1</v>
      </c>
      <c r="V855">
        <v>0</v>
      </c>
      <c r="W855">
        <v>0</v>
      </c>
      <c r="X855">
        <v>0</v>
      </c>
      <c r="Y855">
        <v>1</v>
      </c>
      <c r="Z855">
        <v>0</v>
      </c>
      <c r="AA855">
        <v>1</v>
      </c>
      <c r="AB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1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</row>
    <row r="856" spans="1:55" ht="19" x14ac:dyDescent="0.25">
      <c r="A856" s="18" t="str">
        <f>LOOKUP(N856,Names!A:A,Names!B:B)</f>
        <v>Svensson, Mr. Johan</v>
      </c>
      <c r="B856" s="5" t="str">
        <f>INDEX(U$4:V$4,MATCH(1,U856:V856,0))</f>
        <v>Male</v>
      </c>
      <c r="C856" s="5" t="str">
        <f>INDEX(W$4:BC$4,MATCH(1,W856:BC856,0))</f>
        <v>3rd</v>
      </c>
      <c r="D856" s="5" t="str">
        <f>INDEX(Z$4:AB$4,MATCH(1,Z856:AB856,0))</f>
        <v>Southhampton</v>
      </c>
      <c r="E856" s="16" t="str">
        <f>INDEX(AD$4:BC$4,MATCH(1,AD856:BC856,0))</f>
        <v>J</v>
      </c>
      <c r="F856" s="11">
        <f>1-G856</f>
        <v>1</v>
      </c>
      <c r="G856" s="14">
        <v>0</v>
      </c>
      <c r="H856">
        <v>0</v>
      </c>
      <c r="I856">
        <v>1</v>
      </c>
      <c r="J856">
        <f>IF($I856,IF($G856,1,0),0)</f>
        <v>0</v>
      </c>
      <c r="K856">
        <f>IF($I856,IF($G856=0,1,0),0)</f>
        <v>1</v>
      </c>
      <c r="L856">
        <f>IF($I856=0,IF($G856,1,0),0)</f>
        <v>0</v>
      </c>
      <c r="M856">
        <f>IF($I856=0,IF($G856=0,1,0),0)</f>
        <v>0</v>
      </c>
      <c r="N856" s="8">
        <v>851</v>
      </c>
      <c r="O856">
        <v>0.92500000000000004</v>
      </c>
      <c r="P856" s="25">
        <v>0</v>
      </c>
      <c r="S856">
        <v>0</v>
      </c>
      <c r="T856">
        <v>1.5176E-2</v>
      </c>
      <c r="U856">
        <v>1</v>
      </c>
      <c r="V856">
        <v>0</v>
      </c>
      <c r="W856">
        <v>0</v>
      </c>
      <c r="X856">
        <v>0</v>
      </c>
      <c r="Y856">
        <v>1</v>
      </c>
      <c r="Z856">
        <v>0</v>
      </c>
      <c r="AA856">
        <v>1</v>
      </c>
      <c r="AB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1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</row>
    <row r="857" spans="1:55" ht="19" x14ac:dyDescent="0.25">
      <c r="A857" s="18" t="str">
        <f>LOOKUP(N857,Names!A:A,Names!B:B)</f>
        <v>Boulos, Miss. Nourelain</v>
      </c>
      <c r="B857" s="5" t="str">
        <f>INDEX(U$4:V$4,MATCH(1,U857:V857,0))</f>
        <v>Female</v>
      </c>
      <c r="C857" s="5" t="str">
        <f>INDEX(W$4:BC$4,MATCH(1,W857:BC857,0))</f>
        <v>3rd</v>
      </c>
      <c r="D857" s="5" t="str">
        <f>INDEX(Z$4:AB$4,MATCH(1,Z857:AB857,0))</f>
        <v>Cherbourg</v>
      </c>
      <c r="E857" s="16" t="str">
        <f>INDEX(AD$4:BC$4,MATCH(1,AD857:BC857,0))</f>
        <v>N</v>
      </c>
      <c r="F857" s="11">
        <f>1-G857</f>
        <v>1</v>
      </c>
      <c r="G857" s="14">
        <v>0</v>
      </c>
      <c r="H857">
        <v>1</v>
      </c>
      <c r="I857">
        <v>0</v>
      </c>
      <c r="J857">
        <f>IF($I857,IF($G857,1,0),0)</f>
        <v>0</v>
      </c>
      <c r="K857">
        <f>IF($I857,IF($G857=0,1,0),0)</f>
        <v>0</v>
      </c>
      <c r="L857">
        <f>IF($I857=0,IF($G857,1,0),0)</f>
        <v>0</v>
      </c>
      <c r="M857">
        <f>IF($I857=0,IF($G857=0,1,0),0)</f>
        <v>1</v>
      </c>
      <c r="N857" s="8">
        <v>852</v>
      </c>
      <c r="O857">
        <v>0.1125</v>
      </c>
      <c r="P857" s="25">
        <v>0.125</v>
      </c>
      <c r="S857">
        <v>0.16666700000000001</v>
      </c>
      <c r="T857">
        <v>2.9758E-2</v>
      </c>
      <c r="U857">
        <v>0</v>
      </c>
      <c r="V857">
        <v>1</v>
      </c>
      <c r="W857">
        <v>0</v>
      </c>
      <c r="X857">
        <v>0</v>
      </c>
      <c r="Y857">
        <v>1</v>
      </c>
      <c r="Z857">
        <v>0</v>
      </c>
      <c r="AA857">
        <v>0</v>
      </c>
      <c r="AB857">
        <v>1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1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</row>
    <row r="858" spans="1:55" ht="19" x14ac:dyDescent="0.25">
      <c r="A858" s="18" t="str">
        <f>LOOKUP(N858,Names!A:A,Names!B:B)</f>
        <v>Lines, Miss. Mary Conover</v>
      </c>
      <c r="B858" s="5" t="str">
        <f>INDEX(U$4:V$4,MATCH(1,U858:V858,0))</f>
        <v>Female</v>
      </c>
      <c r="C858" s="5" t="str">
        <f>INDEX(W$4:BC$4,MATCH(1,W858:BC858,0))</f>
        <v>1st</v>
      </c>
      <c r="D858" s="5" t="str">
        <f>INDEX(Z$4:AB$4,MATCH(1,Z858:AB858,0))</f>
        <v>Southhampton</v>
      </c>
      <c r="E858" s="16" t="str">
        <f>INDEX(AD$4:BC$4,MATCH(1,AD858:BC858,0))</f>
        <v>M</v>
      </c>
      <c r="F858" s="11">
        <f>1-G858</f>
        <v>0</v>
      </c>
      <c r="G858" s="14">
        <v>1</v>
      </c>
      <c r="H858">
        <v>1</v>
      </c>
      <c r="I858">
        <v>1</v>
      </c>
      <c r="J858">
        <f>IF($I858,IF($G858,1,0),0)</f>
        <v>1</v>
      </c>
      <c r="K858">
        <f>IF($I858,IF($G858=0,1,0),0)</f>
        <v>0</v>
      </c>
      <c r="L858">
        <f>IF($I858=0,IF($G858,1,0),0)</f>
        <v>0</v>
      </c>
      <c r="M858">
        <f>IF($I858=0,IF($G858=0,1,0),0)</f>
        <v>0</v>
      </c>
      <c r="N858" s="8">
        <v>853</v>
      </c>
      <c r="O858">
        <v>0.2</v>
      </c>
      <c r="P858" s="25">
        <v>0</v>
      </c>
      <c r="S858">
        <v>0.16666700000000001</v>
      </c>
      <c r="T858">
        <v>7.6904E-2</v>
      </c>
      <c r="U858">
        <v>0</v>
      </c>
      <c r="V858">
        <v>1</v>
      </c>
      <c r="W858">
        <v>1</v>
      </c>
      <c r="X858">
        <v>0</v>
      </c>
      <c r="Y858">
        <v>0</v>
      </c>
      <c r="Z858">
        <v>0</v>
      </c>
      <c r="AA858">
        <v>1</v>
      </c>
      <c r="AB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1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</row>
    <row r="859" spans="1:55" ht="19" x14ac:dyDescent="0.25">
      <c r="A859" s="18" t="str">
        <f>LOOKUP(N859,Names!A:A,Names!B:B)</f>
        <v>Carter, Mrs. Ernest Courtenay (Lilian Hughes)</v>
      </c>
      <c r="B859" s="5" t="str">
        <f>INDEX(U$4:V$4,MATCH(1,U859:V859,0))</f>
        <v>Female</v>
      </c>
      <c r="C859" s="5" t="str">
        <f>INDEX(W$4:BC$4,MATCH(1,W859:BC859,0))</f>
        <v>2nd</v>
      </c>
      <c r="D859" s="5" t="str">
        <f>INDEX(Z$4:AB$4,MATCH(1,Z859:AB859,0))</f>
        <v>Southhampton</v>
      </c>
      <c r="E859" s="16" t="str">
        <f>INDEX(AD$4:BC$4,MATCH(1,AD859:BC859,0))</f>
        <v>E</v>
      </c>
      <c r="F859" s="11">
        <f>1-G859</f>
        <v>1</v>
      </c>
      <c r="G859" s="14">
        <v>0</v>
      </c>
      <c r="H859">
        <v>1</v>
      </c>
      <c r="I859">
        <v>0</v>
      </c>
      <c r="J859">
        <f>IF($I859,IF($G859,1,0),0)</f>
        <v>0</v>
      </c>
      <c r="K859">
        <f>IF($I859,IF($G859=0,1,0),0)</f>
        <v>0</v>
      </c>
      <c r="L859">
        <f>IF($I859=0,IF($G859,1,0),0)</f>
        <v>0</v>
      </c>
      <c r="M859">
        <f>IF($I859=0,IF($G859=0,1,0),0)</f>
        <v>1</v>
      </c>
      <c r="N859" s="8">
        <v>854</v>
      </c>
      <c r="O859">
        <v>0.55000000000000004</v>
      </c>
      <c r="P859" s="25">
        <v>0.125</v>
      </c>
      <c r="S859">
        <v>0</v>
      </c>
      <c r="T859">
        <v>5.0749000000000002E-2</v>
      </c>
      <c r="U859">
        <v>0</v>
      </c>
      <c r="V859">
        <v>1</v>
      </c>
      <c r="W859">
        <v>0</v>
      </c>
      <c r="X859">
        <v>1</v>
      </c>
      <c r="Y859">
        <v>0</v>
      </c>
      <c r="Z859">
        <v>0</v>
      </c>
      <c r="AA859">
        <v>1</v>
      </c>
      <c r="AB859">
        <v>0</v>
      </c>
      <c r="AD859">
        <v>0</v>
      </c>
      <c r="AE859">
        <v>0</v>
      </c>
      <c r="AF859">
        <v>0</v>
      </c>
      <c r="AG859">
        <v>0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</row>
    <row r="860" spans="1:55" ht="19" x14ac:dyDescent="0.25">
      <c r="A860" s="18" t="str">
        <f>LOOKUP(N860,Names!A:A,Names!B:B)</f>
        <v>Aks, Mrs. Sam (Leah Rosen)</v>
      </c>
      <c r="B860" s="5" t="str">
        <f>INDEX(U$4:V$4,MATCH(1,U860:V860,0))</f>
        <v>Female</v>
      </c>
      <c r="C860" s="5" t="str">
        <f>INDEX(W$4:BC$4,MATCH(1,W860:BC860,0))</f>
        <v>3rd</v>
      </c>
      <c r="D860" s="5" t="str">
        <f>INDEX(Z$4:AB$4,MATCH(1,Z860:AB860,0))</f>
        <v>Southhampton</v>
      </c>
      <c r="E860" s="16" t="str">
        <f>INDEX(AD$4:BC$4,MATCH(1,AD860:BC860,0))</f>
        <v>S</v>
      </c>
      <c r="F860" s="11">
        <f>1-G860</f>
        <v>0</v>
      </c>
      <c r="G860" s="14">
        <v>1</v>
      </c>
      <c r="H860">
        <v>0</v>
      </c>
      <c r="I860">
        <v>0</v>
      </c>
      <c r="J860">
        <f>IF($I860,IF($G860,1,0),0)</f>
        <v>0</v>
      </c>
      <c r="K860">
        <f>IF($I860,IF($G860=0,1,0),0)</f>
        <v>0</v>
      </c>
      <c r="L860">
        <f>IF($I860=0,IF($G860,1,0),0)</f>
        <v>1</v>
      </c>
      <c r="M860">
        <f>IF($I860=0,IF($G860=0,1,0),0)</f>
        <v>0</v>
      </c>
      <c r="N860" s="8">
        <v>855</v>
      </c>
      <c r="O860">
        <v>0.22500000000000001</v>
      </c>
      <c r="P860" s="25">
        <v>0</v>
      </c>
      <c r="S860">
        <v>0.16666700000000001</v>
      </c>
      <c r="T860">
        <v>1.8249999999999999E-2</v>
      </c>
      <c r="U860">
        <v>0</v>
      </c>
      <c r="V860">
        <v>1</v>
      </c>
      <c r="W860">
        <v>0</v>
      </c>
      <c r="X860">
        <v>0</v>
      </c>
      <c r="Y860">
        <v>1</v>
      </c>
      <c r="Z860">
        <v>0</v>
      </c>
      <c r="AA860">
        <v>1</v>
      </c>
      <c r="AB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1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</row>
    <row r="861" spans="1:55" ht="19" x14ac:dyDescent="0.25">
      <c r="A861" s="18" t="str">
        <f>LOOKUP(N861,Names!A:A,Names!B:B)</f>
        <v>Wick, Mrs. George Dennick (Mary Hitchcock)</v>
      </c>
      <c r="B861" s="5" t="str">
        <f>INDEX(U$4:V$4,MATCH(1,U861:V861,0))</f>
        <v>Female</v>
      </c>
      <c r="C861" s="5" t="str">
        <f>INDEX(W$4:BC$4,MATCH(1,W861:BC861,0))</f>
        <v>1st</v>
      </c>
      <c r="D861" s="5" t="str">
        <f>INDEX(Z$4:AB$4,MATCH(1,Z861:AB861,0))</f>
        <v>Southhampton</v>
      </c>
      <c r="E861" s="16" t="str">
        <f>INDEX(AD$4:BC$4,MATCH(1,AD861:BC861,0))</f>
        <v>G</v>
      </c>
      <c r="F861" s="11">
        <f>1-G861</f>
        <v>0</v>
      </c>
      <c r="G861" s="14">
        <v>1</v>
      </c>
      <c r="H861">
        <v>1</v>
      </c>
      <c r="I861">
        <v>1</v>
      </c>
      <c r="J861">
        <f>IF($I861,IF($G861,1,0),0)</f>
        <v>1</v>
      </c>
      <c r="K861">
        <f>IF($I861,IF($G861=0,1,0),0)</f>
        <v>0</v>
      </c>
      <c r="L861">
        <f>IF($I861=0,IF($G861,1,0),0)</f>
        <v>0</v>
      </c>
      <c r="M861">
        <f>IF($I861=0,IF($G861=0,1,0),0)</f>
        <v>0</v>
      </c>
      <c r="N861" s="8">
        <v>856</v>
      </c>
      <c r="O861">
        <v>0.5625</v>
      </c>
      <c r="P861" s="25">
        <v>0.125</v>
      </c>
      <c r="S861">
        <v>0.16666700000000001</v>
      </c>
      <c r="T861">
        <v>0.32179799999999997</v>
      </c>
      <c r="U861">
        <v>0</v>
      </c>
      <c r="V861">
        <v>1</v>
      </c>
      <c r="W861">
        <v>1</v>
      </c>
      <c r="X861">
        <v>0</v>
      </c>
      <c r="Y861">
        <v>0</v>
      </c>
      <c r="Z861">
        <v>0</v>
      </c>
      <c r="AA861">
        <v>1</v>
      </c>
      <c r="AB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1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</row>
    <row r="862" spans="1:55" ht="19" x14ac:dyDescent="0.25">
      <c r="A862" s="18" t="str">
        <f>LOOKUP(N862,Names!A:A,Names!B:B)</f>
        <v>Daly, Mr. Peter Denis</v>
      </c>
      <c r="B862" s="5" t="str">
        <f>INDEX(U$4:V$4,MATCH(1,U862:V862,0))</f>
        <v>Male</v>
      </c>
      <c r="C862" s="5" t="str">
        <f>INDEX(W$4:BC$4,MATCH(1,W862:BC862,0))</f>
        <v>1st</v>
      </c>
      <c r="D862" s="5" t="str">
        <f>INDEX(Z$4:AB$4,MATCH(1,Z862:AB862,0))</f>
        <v>Southhampton</v>
      </c>
      <c r="E862" s="16" t="str">
        <f>INDEX(AD$4:BC$4,MATCH(1,AD862:BC862,0))</f>
        <v>P</v>
      </c>
      <c r="F862" s="11">
        <f>1-G862</f>
        <v>0</v>
      </c>
      <c r="G862" s="14">
        <v>1</v>
      </c>
      <c r="H862">
        <v>0</v>
      </c>
      <c r="I862">
        <v>0</v>
      </c>
      <c r="J862">
        <f>IF($I862,IF($G862,1,0),0)</f>
        <v>0</v>
      </c>
      <c r="K862">
        <f>IF($I862,IF($G862=0,1,0),0)</f>
        <v>0</v>
      </c>
      <c r="L862">
        <f>IF($I862=0,IF($G862,1,0),0)</f>
        <v>1</v>
      </c>
      <c r="M862">
        <f>IF($I862=0,IF($G862=0,1,0),0)</f>
        <v>0</v>
      </c>
      <c r="N862" s="8">
        <v>857</v>
      </c>
      <c r="O862">
        <v>0.63749999999999996</v>
      </c>
      <c r="P862" s="25">
        <v>0</v>
      </c>
      <c r="S862">
        <v>0</v>
      </c>
      <c r="T862">
        <v>5.1822E-2</v>
      </c>
      <c r="U862">
        <v>1</v>
      </c>
      <c r="V862">
        <v>0</v>
      </c>
      <c r="W862">
        <v>1</v>
      </c>
      <c r="X862">
        <v>0</v>
      </c>
      <c r="Y862">
        <v>0</v>
      </c>
      <c r="Z862">
        <v>0</v>
      </c>
      <c r="AA862">
        <v>1</v>
      </c>
      <c r="AB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1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</row>
    <row r="863" spans="1:55" ht="19" x14ac:dyDescent="0.25">
      <c r="A863" s="18" t="str">
        <f>LOOKUP(N863,Names!A:A,Names!B:B)</f>
        <v>Baclini, Mrs. Solomon (Latifa Qurban)</v>
      </c>
      <c r="B863" s="5" t="str">
        <f>INDEX(U$4:V$4,MATCH(1,U863:V863,0))</f>
        <v>Female</v>
      </c>
      <c r="C863" s="5" t="str">
        <f>INDEX(W$4:BC$4,MATCH(1,W863:BC863,0))</f>
        <v>3rd</v>
      </c>
      <c r="D863" s="5" t="str">
        <f>INDEX(Z$4:AB$4,MATCH(1,Z863:AB863,0))</f>
        <v>Cherbourg</v>
      </c>
      <c r="E863" s="16" t="str">
        <f>INDEX(AD$4:BC$4,MATCH(1,AD863:BC863,0))</f>
        <v>S</v>
      </c>
      <c r="F863" s="11">
        <f>1-G863</f>
        <v>0</v>
      </c>
      <c r="G863" s="14">
        <v>1</v>
      </c>
      <c r="H863">
        <v>1</v>
      </c>
      <c r="I863">
        <v>1</v>
      </c>
      <c r="J863">
        <f>IF($I863,IF($G863,1,0),0)</f>
        <v>1</v>
      </c>
      <c r="K863">
        <f>IF($I863,IF($G863=0,1,0),0)</f>
        <v>0</v>
      </c>
      <c r="L863">
        <f>IF($I863=0,IF($G863,1,0),0)</f>
        <v>0</v>
      </c>
      <c r="M863">
        <f>IF($I863=0,IF($G863=0,1,0),0)</f>
        <v>0</v>
      </c>
      <c r="N863" s="8">
        <v>858</v>
      </c>
      <c r="O863">
        <v>0.3</v>
      </c>
      <c r="P863" s="25">
        <v>0</v>
      </c>
      <c r="S863">
        <v>0.5</v>
      </c>
      <c r="T863">
        <v>3.7589999999999998E-2</v>
      </c>
      <c r="U863">
        <v>0</v>
      </c>
      <c r="V863">
        <v>1</v>
      </c>
      <c r="W863">
        <v>0</v>
      </c>
      <c r="X863">
        <v>0</v>
      </c>
      <c r="Y863">
        <v>1</v>
      </c>
      <c r="Z863">
        <v>0</v>
      </c>
      <c r="AA863">
        <v>0</v>
      </c>
      <c r="AB863">
        <v>1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1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</row>
    <row r="864" spans="1:55" ht="19" x14ac:dyDescent="0.25">
      <c r="A864" s="18" t="str">
        <f>LOOKUP(N864,Names!A:A,Names!B:B)</f>
        <v>Razi, Mr. Raihed</v>
      </c>
      <c r="B864" s="5" t="str">
        <f>INDEX(U$4:V$4,MATCH(1,U864:V864,0))</f>
        <v>Male</v>
      </c>
      <c r="C864" s="5" t="str">
        <f>INDEX(W$4:BC$4,MATCH(1,W864:BC864,0))</f>
        <v>3rd</v>
      </c>
      <c r="D864" s="5" t="str">
        <f>INDEX(Z$4:AB$4,MATCH(1,Z864:AB864,0))</f>
        <v>Cherbourg</v>
      </c>
      <c r="E864" s="16" t="str">
        <f>INDEX(AD$4:BC$4,MATCH(1,AD864:BC864,0))</f>
        <v>R</v>
      </c>
      <c r="F864" s="11">
        <f>1-G864</f>
        <v>1</v>
      </c>
      <c r="G864" s="14">
        <v>0</v>
      </c>
      <c r="H864">
        <v>0</v>
      </c>
      <c r="I864">
        <v>1</v>
      </c>
      <c r="J864">
        <f>IF($I864,IF($G864,1,0),0)</f>
        <v>0</v>
      </c>
      <c r="K864">
        <f>IF($I864,IF($G864=0,1,0),0)</f>
        <v>1</v>
      </c>
      <c r="L864">
        <f>IF($I864=0,IF($G864,1,0),0)</f>
        <v>0</v>
      </c>
      <c r="M864">
        <f>IF($I864=0,IF($G864=0,1,0),0)</f>
        <v>0</v>
      </c>
      <c r="N864" s="8">
        <v>859</v>
      </c>
      <c r="O864">
        <v>0</v>
      </c>
      <c r="P864" s="25">
        <v>0</v>
      </c>
      <c r="S864">
        <v>0</v>
      </c>
      <c r="T864">
        <v>1.4109999999999999E-2</v>
      </c>
      <c r="U864">
        <v>1</v>
      </c>
      <c r="V864">
        <v>0</v>
      </c>
      <c r="W864">
        <v>0</v>
      </c>
      <c r="X864">
        <v>0</v>
      </c>
      <c r="Y864">
        <v>1</v>
      </c>
      <c r="Z864">
        <v>0</v>
      </c>
      <c r="AA864">
        <v>0</v>
      </c>
      <c r="AB864">
        <v>1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1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</row>
    <row r="865" spans="1:55" ht="19" x14ac:dyDescent="0.25">
      <c r="A865" s="18" t="str">
        <f>LOOKUP(N865,Names!A:A,Names!B:B)</f>
        <v>Hansen, Mr. Claus Peter</v>
      </c>
      <c r="B865" s="5" t="str">
        <f>INDEX(U$4:V$4,MATCH(1,U865:V865,0))</f>
        <v>Male</v>
      </c>
      <c r="C865" s="5" t="str">
        <f>INDEX(W$4:BC$4,MATCH(1,W865:BC865,0))</f>
        <v>3rd</v>
      </c>
      <c r="D865" s="5" t="str">
        <f>INDEX(Z$4:AB$4,MATCH(1,Z865:AB865,0))</f>
        <v>Southhampton</v>
      </c>
      <c r="E865" s="16" t="str">
        <f>INDEX(AD$4:BC$4,MATCH(1,AD865:BC865,0))</f>
        <v>C</v>
      </c>
      <c r="F865" s="11">
        <f>1-G865</f>
        <v>1</v>
      </c>
      <c r="G865" s="14">
        <v>0</v>
      </c>
      <c r="H865">
        <v>0</v>
      </c>
      <c r="I865">
        <v>1</v>
      </c>
      <c r="J865">
        <f>IF($I865,IF($G865,1,0),0)</f>
        <v>0</v>
      </c>
      <c r="K865">
        <f>IF($I865,IF($G865=0,1,0),0)</f>
        <v>1</v>
      </c>
      <c r="L865">
        <f>IF($I865=0,IF($G865,1,0),0)</f>
        <v>0</v>
      </c>
      <c r="M865">
        <f>IF($I865=0,IF($G865=0,1,0),0)</f>
        <v>0</v>
      </c>
      <c r="N865" s="8">
        <v>860</v>
      </c>
      <c r="O865">
        <v>0.51249999999999996</v>
      </c>
      <c r="P865" s="25">
        <v>0.25</v>
      </c>
      <c r="S865">
        <v>0</v>
      </c>
      <c r="T865">
        <v>2.7538E-2</v>
      </c>
      <c r="U865">
        <v>1</v>
      </c>
      <c r="V865">
        <v>0</v>
      </c>
      <c r="W865">
        <v>0</v>
      </c>
      <c r="X865">
        <v>0</v>
      </c>
      <c r="Y865">
        <v>1</v>
      </c>
      <c r="Z865">
        <v>0</v>
      </c>
      <c r="AA865">
        <v>1</v>
      </c>
      <c r="AB865">
        <v>0</v>
      </c>
      <c r="AD865">
        <v>0</v>
      </c>
      <c r="AE865">
        <v>0</v>
      </c>
      <c r="AF865">
        <v>1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</row>
    <row r="866" spans="1:55" ht="19" x14ac:dyDescent="0.25">
      <c r="A866" s="18" t="str">
        <f>LOOKUP(N866,Names!A:A,Names!B:B)</f>
        <v>Giles, Mr. Frederick Edward</v>
      </c>
      <c r="B866" s="5" t="str">
        <f>INDEX(U$4:V$4,MATCH(1,U866:V866,0))</f>
        <v>Male</v>
      </c>
      <c r="C866" s="5" t="str">
        <f>INDEX(W$4:BC$4,MATCH(1,W866:BC866,0))</f>
        <v>2nd</v>
      </c>
      <c r="D866" s="5" t="str">
        <f>INDEX(Z$4:AB$4,MATCH(1,Z866:AB866,0))</f>
        <v>Southhampton</v>
      </c>
      <c r="E866" s="16" t="str">
        <f>INDEX(AD$4:BC$4,MATCH(1,AD866:BC866,0))</f>
        <v>F</v>
      </c>
      <c r="F866" s="11">
        <f>1-G866</f>
        <v>1</v>
      </c>
      <c r="G866" s="14">
        <v>0</v>
      </c>
      <c r="H866">
        <v>0</v>
      </c>
      <c r="I866">
        <v>1</v>
      </c>
      <c r="J866">
        <f>IF($I866,IF($G866,1,0),0)</f>
        <v>0</v>
      </c>
      <c r="K866">
        <f>IF($I866,IF($G866=0,1,0),0)</f>
        <v>1</v>
      </c>
      <c r="L866">
        <f>IF($I866=0,IF($G866,1,0),0)</f>
        <v>0</v>
      </c>
      <c r="M866">
        <f>IF($I866=0,IF($G866=0,1,0),0)</f>
        <v>0</v>
      </c>
      <c r="N866" s="8">
        <v>861</v>
      </c>
      <c r="O866">
        <v>0.26250000000000001</v>
      </c>
      <c r="P866" s="25">
        <v>0.125</v>
      </c>
      <c r="S866">
        <v>0</v>
      </c>
      <c r="T866">
        <v>2.2447000000000002E-2</v>
      </c>
      <c r="U866">
        <v>1</v>
      </c>
      <c r="V866">
        <v>0</v>
      </c>
      <c r="W866">
        <v>0</v>
      </c>
      <c r="X866">
        <v>1</v>
      </c>
      <c r="Y866">
        <v>0</v>
      </c>
      <c r="Z866">
        <v>0</v>
      </c>
      <c r="AA866">
        <v>1</v>
      </c>
      <c r="AB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1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</row>
    <row r="867" spans="1:55" ht="19" x14ac:dyDescent="0.25">
      <c r="A867" s="18" t="str">
        <f>LOOKUP(N867,Names!A:A,Names!B:B)</f>
        <v>Swift, Mrs. Frederick Joel (Margaret Welles Ba...</v>
      </c>
      <c r="B867" s="5" t="str">
        <f>INDEX(U$4:V$4,MATCH(1,U867:V867,0))</f>
        <v>Female</v>
      </c>
      <c r="C867" s="5" t="str">
        <f>INDEX(W$4:BC$4,MATCH(1,W867:BC867,0))</f>
        <v>1st</v>
      </c>
      <c r="D867" s="5" t="str">
        <f>INDEX(Z$4:AB$4,MATCH(1,Z867:AB867,0))</f>
        <v>Southhampton</v>
      </c>
      <c r="E867" s="16" t="str">
        <f>INDEX(AD$4:BC$4,MATCH(1,AD867:BC867,0))</f>
        <v>F</v>
      </c>
      <c r="F867" s="11">
        <f>1-G867</f>
        <v>0</v>
      </c>
      <c r="G867" s="14">
        <v>1</v>
      </c>
      <c r="H867">
        <v>1</v>
      </c>
      <c r="I867">
        <v>1</v>
      </c>
      <c r="J867">
        <f>IF($I867,IF($G867,1,0),0)</f>
        <v>1</v>
      </c>
      <c r="K867">
        <f>IF($I867,IF($G867=0,1,0),0)</f>
        <v>0</v>
      </c>
      <c r="L867">
        <f>IF($I867=0,IF($G867,1,0),0)</f>
        <v>0</v>
      </c>
      <c r="M867">
        <f>IF($I867=0,IF($G867=0,1,0),0)</f>
        <v>0</v>
      </c>
      <c r="N867" s="8">
        <v>862</v>
      </c>
      <c r="O867">
        <v>0.6</v>
      </c>
      <c r="P867" s="25">
        <v>0</v>
      </c>
      <c r="S867">
        <v>0</v>
      </c>
      <c r="T867">
        <v>5.0610000000000002E-2</v>
      </c>
      <c r="U867">
        <v>0</v>
      </c>
      <c r="V867">
        <v>1</v>
      </c>
      <c r="W867">
        <v>1</v>
      </c>
      <c r="X867">
        <v>0</v>
      </c>
      <c r="Y867">
        <v>0</v>
      </c>
      <c r="Z867">
        <v>0</v>
      </c>
      <c r="AA867">
        <v>1</v>
      </c>
      <c r="AB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1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</row>
    <row r="868" spans="1:55" ht="19" x14ac:dyDescent="0.25">
      <c r="A868" s="18" t="str">
        <f>LOOKUP(N868,Names!A:A,Names!B:B)</f>
        <v>Sage, Miss. Dorothy Edith "Dolly"</v>
      </c>
      <c r="B868" s="5" t="str">
        <f>INDEX(U$4:V$4,MATCH(1,U868:V868,0))</f>
        <v>Female</v>
      </c>
      <c r="C868" s="5" t="str">
        <f>INDEX(W$4:BC$4,MATCH(1,W868:BC868,0))</f>
        <v>3rd</v>
      </c>
      <c r="D868" s="5" t="str">
        <f>INDEX(Z$4:AB$4,MATCH(1,Z868:AB868,0))</f>
        <v>Southhampton</v>
      </c>
      <c r="E868" s="16" t="str">
        <f>INDEX(AD$4:BC$4,MATCH(1,AD868:BC868,0))</f>
        <v>D</v>
      </c>
      <c r="F868" s="11">
        <f>1-G868</f>
        <v>1</v>
      </c>
      <c r="G868" s="14">
        <v>0</v>
      </c>
      <c r="H868">
        <v>0</v>
      </c>
      <c r="I868">
        <v>1</v>
      </c>
      <c r="J868">
        <f>IF($I868,IF($G868,1,0),0)</f>
        <v>0</v>
      </c>
      <c r="K868">
        <f>IF($I868,IF($G868=0,1,0),0)</f>
        <v>1</v>
      </c>
      <c r="L868">
        <f>IF($I868=0,IF($G868,1,0),0)</f>
        <v>0</v>
      </c>
      <c r="M868">
        <f>IF($I868=0,IF($G868=0,1,0),0)</f>
        <v>0</v>
      </c>
      <c r="N868" s="8">
        <v>863</v>
      </c>
      <c r="O868">
        <v>0</v>
      </c>
      <c r="P868" s="25">
        <v>1</v>
      </c>
      <c r="S868">
        <v>0.33333299999999999</v>
      </c>
      <c r="T868">
        <v>0.13575300000000001</v>
      </c>
      <c r="U868">
        <v>0</v>
      </c>
      <c r="V868">
        <v>1</v>
      </c>
      <c r="W868">
        <v>0</v>
      </c>
      <c r="X868">
        <v>0</v>
      </c>
      <c r="Y868">
        <v>1</v>
      </c>
      <c r="Z868">
        <v>0</v>
      </c>
      <c r="AA868">
        <v>1</v>
      </c>
      <c r="AB868">
        <v>0</v>
      </c>
      <c r="AD868">
        <v>0</v>
      </c>
      <c r="AE868">
        <v>0</v>
      </c>
      <c r="AF868">
        <v>0</v>
      </c>
      <c r="AG868">
        <v>1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</row>
    <row r="869" spans="1:55" ht="19" x14ac:dyDescent="0.25">
      <c r="A869" s="18" t="str">
        <f>LOOKUP(N869,Names!A:A,Names!B:B)</f>
        <v>Gill, Mr. John William</v>
      </c>
      <c r="B869" s="5" t="str">
        <f>INDEX(U$4:V$4,MATCH(1,U869:V869,0))</f>
        <v>Male</v>
      </c>
      <c r="C869" s="5" t="str">
        <f>INDEX(W$4:BC$4,MATCH(1,W869:BC869,0))</f>
        <v>2nd</v>
      </c>
      <c r="D869" s="5" t="str">
        <f>INDEX(Z$4:AB$4,MATCH(1,Z869:AB869,0))</f>
        <v>Southhampton</v>
      </c>
      <c r="E869" s="16" t="str">
        <f>INDEX(AD$4:BC$4,MATCH(1,AD869:BC869,0))</f>
        <v>J</v>
      </c>
      <c r="F869" s="11">
        <f>1-G869</f>
        <v>1</v>
      </c>
      <c r="G869" s="14">
        <v>0</v>
      </c>
      <c r="H869">
        <v>0</v>
      </c>
      <c r="I869">
        <v>1</v>
      </c>
      <c r="J869">
        <f>IF($I869,IF($G869,1,0),0)</f>
        <v>0</v>
      </c>
      <c r="K869">
        <f>IF($I869,IF($G869=0,1,0),0)</f>
        <v>1</v>
      </c>
      <c r="L869">
        <f>IF($I869=0,IF($G869,1,0),0)</f>
        <v>0</v>
      </c>
      <c r="M869">
        <f>IF($I869=0,IF($G869=0,1,0),0)</f>
        <v>0</v>
      </c>
      <c r="N869" s="8">
        <v>864</v>
      </c>
      <c r="O869">
        <v>0.3</v>
      </c>
      <c r="P869" s="25">
        <v>0</v>
      </c>
      <c r="S869">
        <v>0</v>
      </c>
      <c r="T869">
        <v>2.5374000000000001E-2</v>
      </c>
      <c r="U869">
        <v>1</v>
      </c>
      <c r="V869">
        <v>0</v>
      </c>
      <c r="W869">
        <v>0</v>
      </c>
      <c r="X869">
        <v>1</v>
      </c>
      <c r="Y869">
        <v>0</v>
      </c>
      <c r="Z869">
        <v>0</v>
      </c>
      <c r="AA869">
        <v>1</v>
      </c>
      <c r="AB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1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</row>
    <row r="870" spans="1:55" ht="19" x14ac:dyDescent="0.25">
      <c r="A870" s="18" t="str">
        <f>LOOKUP(N870,Names!A:A,Names!B:B)</f>
        <v>Bystrom, Mrs. (Karolina)</v>
      </c>
      <c r="B870" s="5" t="str">
        <f>INDEX(U$4:V$4,MATCH(1,U870:V870,0))</f>
        <v>Female</v>
      </c>
      <c r="C870" s="5" t="str">
        <f>INDEX(W$4:BC$4,MATCH(1,W870:BC870,0))</f>
        <v>2nd</v>
      </c>
      <c r="D870" s="5" t="str">
        <f>INDEX(Z$4:AB$4,MATCH(1,Z870:AB870,0))</f>
        <v>Southhampton</v>
      </c>
      <c r="E870" s="16" t="str">
        <f>INDEX(AD$4:BC$4,MATCH(1,AD870:BC870,0))</f>
        <v>K</v>
      </c>
      <c r="F870" s="11">
        <f>1-G870</f>
        <v>0</v>
      </c>
      <c r="G870" s="14">
        <v>1</v>
      </c>
      <c r="H870">
        <v>1</v>
      </c>
      <c r="I870">
        <v>1</v>
      </c>
      <c r="J870">
        <f>IF($I870,IF($G870,1,0),0)</f>
        <v>1</v>
      </c>
      <c r="K870">
        <f>IF($I870,IF($G870=0,1,0),0)</f>
        <v>0</v>
      </c>
      <c r="L870">
        <f>IF($I870=0,IF($G870,1,0),0)</f>
        <v>0</v>
      </c>
      <c r="M870">
        <f>IF($I870=0,IF($G870=0,1,0),0)</f>
        <v>0</v>
      </c>
      <c r="N870" s="8">
        <v>865</v>
      </c>
      <c r="O870">
        <v>0.52500000000000002</v>
      </c>
      <c r="P870" s="25">
        <v>0</v>
      </c>
      <c r="S870">
        <v>0</v>
      </c>
      <c r="T870">
        <v>2.5374000000000001E-2</v>
      </c>
      <c r="U870">
        <v>0</v>
      </c>
      <c r="V870">
        <v>1</v>
      </c>
      <c r="W870">
        <v>0</v>
      </c>
      <c r="X870">
        <v>1</v>
      </c>
      <c r="Y870">
        <v>0</v>
      </c>
      <c r="Z870">
        <v>0</v>
      </c>
      <c r="AA870">
        <v>1</v>
      </c>
      <c r="AB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1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</row>
    <row r="871" spans="1:55" ht="19" x14ac:dyDescent="0.25">
      <c r="A871" s="18" t="str">
        <f>LOOKUP(N871,Names!A:A,Names!B:B)</f>
        <v>Duran y More, Miss. Asuncion</v>
      </c>
      <c r="B871" s="5" t="str">
        <f>INDEX(U$4:V$4,MATCH(1,U871:V871,0))</f>
        <v>Female</v>
      </c>
      <c r="C871" s="5" t="str">
        <f>INDEX(W$4:BC$4,MATCH(1,W871:BC871,0))</f>
        <v>2nd</v>
      </c>
      <c r="D871" s="5" t="str">
        <f>INDEX(Z$4:AB$4,MATCH(1,Z871:AB871,0))</f>
        <v>Cherbourg</v>
      </c>
      <c r="E871" s="16" t="str">
        <f>INDEX(AD$4:BC$4,MATCH(1,AD871:BC871,0))</f>
        <v>A</v>
      </c>
      <c r="F871" s="11">
        <f>1-G871</f>
        <v>0</v>
      </c>
      <c r="G871" s="14">
        <v>1</v>
      </c>
      <c r="H871">
        <v>1</v>
      </c>
      <c r="I871">
        <v>1</v>
      </c>
      <c r="J871">
        <f>IF($I871,IF($G871,1,0),0)</f>
        <v>1</v>
      </c>
      <c r="K871">
        <f>IF($I871,IF($G871=0,1,0),0)</f>
        <v>0</v>
      </c>
      <c r="L871">
        <f>IF($I871=0,IF($G871,1,0),0)</f>
        <v>0</v>
      </c>
      <c r="M871">
        <f>IF($I871=0,IF($G871=0,1,0),0)</f>
        <v>0</v>
      </c>
      <c r="N871" s="8">
        <v>866</v>
      </c>
      <c r="O871">
        <v>0.33750000000000002</v>
      </c>
      <c r="P871" s="25">
        <v>0.125</v>
      </c>
      <c r="S871">
        <v>0</v>
      </c>
      <c r="T871">
        <v>2.7050000000000001E-2</v>
      </c>
      <c r="U871">
        <v>0</v>
      </c>
      <c r="V871">
        <v>1</v>
      </c>
      <c r="W871">
        <v>0</v>
      </c>
      <c r="X871">
        <v>1</v>
      </c>
      <c r="Y871">
        <v>0</v>
      </c>
      <c r="Z871">
        <v>0</v>
      </c>
      <c r="AA871">
        <v>0</v>
      </c>
      <c r="AB871">
        <v>1</v>
      </c>
      <c r="AD871">
        <v>1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</row>
    <row r="872" spans="1:55" ht="19" x14ac:dyDescent="0.25">
      <c r="A872" s="18" t="str">
        <f>LOOKUP(N872,Names!A:A,Names!B:B)</f>
        <v>Roebling, Mr. Washington Augustus II</v>
      </c>
      <c r="B872" s="5" t="str">
        <f>INDEX(U$4:V$4,MATCH(1,U872:V872,0))</f>
        <v>Male</v>
      </c>
      <c r="C872" s="5" t="str">
        <f>INDEX(W$4:BC$4,MATCH(1,W872:BC872,0))</f>
        <v>1st</v>
      </c>
      <c r="D872" s="5" t="str">
        <f>INDEX(Z$4:AB$4,MATCH(1,Z872:AB872,0))</f>
        <v>Southhampton</v>
      </c>
      <c r="E872" s="16" t="str">
        <f>INDEX(AD$4:BC$4,MATCH(1,AD872:BC872,0))</f>
        <v>W</v>
      </c>
      <c r="F872" s="11">
        <f>1-G872</f>
        <v>1</v>
      </c>
      <c r="G872" s="14">
        <v>0</v>
      </c>
      <c r="H872">
        <v>0</v>
      </c>
      <c r="I872">
        <v>1</v>
      </c>
      <c r="J872">
        <f>IF($I872,IF($G872,1,0),0)</f>
        <v>0</v>
      </c>
      <c r="K872">
        <f>IF($I872,IF($G872=0,1,0),0)</f>
        <v>1</v>
      </c>
      <c r="L872">
        <f>IF($I872=0,IF($G872,1,0),0)</f>
        <v>0</v>
      </c>
      <c r="M872">
        <f>IF($I872=0,IF($G872=0,1,0),0)</f>
        <v>0</v>
      </c>
      <c r="N872" s="8">
        <v>867</v>
      </c>
      <c r="O872">
        <v>0.38750000000000001</v>
      </c>
      <c r="P872" s="25">
        <v>0</v>
      </c>
      <c r="S872">
        <v>0</v>
      </c>
      <c r="T872">
        <v>9.8560999999999996E-2</v>
      </c>
      <c r="U872">
        <v>1</v>
      </c>
      <c r="V872">
        <v>0</v>
      </c>
      <c r="W872">
        <v>1</v>
      </c>
      <c r="X872">
        <v>0</v>
      </c>
      <c r="Y872">
        <v>0</v>
      </c>
      <c r="Z872">
        <v>0</v>
      </c>
      <c r="AA872">
        <v>1</v>
      </c>
      <c r="AB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1</v>
      </c>
      <c r="BA872">
        <v>0</v>
      </c>
      <c r="BB872">
        <v>0</v>
      </c>
      <c r="BC872">
        <v>0</v>
      </c>
    </row>
    <row r="873" spans="1:55" ht="19" x14ac:dyDescent="0.25">
      <c r="A873" s="18" t="str">
        <f>LOOKUP(N873,Names!A:A,Names!B:B)</f>
        <v>van Melkebeke, Mr. Philemon</v>
      </c>
      <c r="B873" s="5" t="str">
        <f>INDEX(U$4:V$4,MATCH(1,U873:V873,0))</f>
        <v>Male</v>
      </c>
      <c r="C873" s="5" t="str">
        <f>INDEX(W$4:BC$4,MATCH(1,W873:BC873,0))</f>
        <v>3rd</v>
      </c>
      <c r="D873" s="5" t="str">
        <f>INDEX(Z$4:AB$4,MATCH(1,Z873:AB873,0))</f>
        <v>Southhampton</v>
      </c>
      <c r="E873" s="16" t="str">
        <f>INDEX(AD$4:BC$4,MATCH(1,AD873:BC873,0))</f>
        <v>P</v>
      </c>
      <c r="F873" s="11">
        <f>1-G873</f>
        <v>1</v>
      </c>
      <c r="G873" s="14">
        <v>0</v>
      </c>
      <c r="H873">
        <v>0</v>
      </c>
      <c r="I873">
        <v>1</v>
      </c>
      <c r="J873">
        <f>IF($I873,IF($G873,1,0),0)</f>
        <v>0</v>
      </c>
      <c r="K873">
        <f>IF($I873,IF($G873=0,1,0),0)</f>
        <v>1</v>
      </c>
      <c r="L873">
        <f>IF($I873=0,IF($G873,1,0),0)</f>
        <v>0</v>
      </c>
      <c r="M873">
        <f>IF($I873=0,IF($G873=0,1,0),0)</f>
        <v>0</v>
      </c>
      <c r="N873" s="8">
        <v>868</v>
      </c>
      <c r="O873">
        <v>0</v>
      </c>
      <c r="P873" s="25">
        <v>0</v>
      </c>
      <c r="S873">
        <v>0</v>
      </c>
      <c r="T873">
        <v>1.8543E-2</v>
      </c>
      <c r="U873">
        <v>1</v>
      </c>
      <c r="V873">
        <v>0</v>
      </c>
      <c r="W873">
        <v>0</v>
      </c>
      <c r="X873">
        <v>0</v>
      </c>
      <c r="Y873">
        <v>1</v>
      </c>
      <c r="Z873">
        <v>0</v>
      </c>
      <c r="AA873">
        <v>1</v>
      </c>
      <c r="AB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1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</row>
    <row r="874" spans="1:55" ht="19" x14ac:dyDescent="0.25">
      <c r="A874" s="18" t="str">
        <f>LOOKUP(N874,Names!A:A,Names!B:B)</f>
        <v>Johnson, Master. Harold Theodor</v>
      </c>
      <c r="B874" s="5" t="str">
        <f>INDEX(U$4:V$4,MATCH(1,U874:V874,0))</f>
        <v>Male</v>
      </c>
      <c r="C874" s="5" t="str">
        <f>INDEX(W$4:BC$4,MATCH(1,W874:BC874,0))</f>
        <v>3rd</v>
      </c>
      <c r="D874" s="5" t="str">
        <f>INDEX(Z$4:AB$4,MATCH(1,Z874:AB874,0))</f>
        <v>Southhampton</v>
      </c>
      <c r="E874" s="16" t="str">
        <f>INDEX(AD$4:BC$4,MATCH(1,AD874:BC874,0))</f>
        <v>H</v>
      </c>
      <c r="F874" s="11">
        <f>1-G874</f>
        <v>0</v>
      </c>
      <c r="G874" s="14">
        <v>1</v>
      </c>
      <c r="H874">
        <v>0</v>
      </c>
      <c r="I874">
        <v>0</v>
      </c>
      <c r="J874">
        <f>IF($I874,IF($G874,1,0),0)</f>
        <v>0</v>
      </c>
      <c r="K874">
        <f>IF($I874,IF($G874=0,1,0),0)</f>
        <v>0</v>
      </c>
      <c r="L874">
        <f>IF($I874=0,IF($G874,1,0),0)</f>
        <v>1</v>
      </c>
      <c r="M874">
        <f>IF($I874=0,IF($G874=0,1,0),0)</f>
        <v>0</v>
      </c>
      <c r="N874" s="8">
        <v>869</v>
      </c>
      <c r="O874">
        <v>0.05</v>
      </c>
      <c r="P874" s="25">
        <v>0.125</v>
      </c>
      <c r="S874">
        <v>0.16666700000000001</v>
      </c>
      <c r="T874">
        <v>2.1731E-2</v>
      </c>
      <c r="U874">
        <v>1</v>
      </c>
      <c r="V874">
        <v>0</v>
      </c>
      <c r="W874">
        <v>0</v>
      </c>
      <c r="X874">
        <v>0</v>
      </c>
      <c r="Y874">
        <v>1</v>
      </c>
      <c r="Z874">
        <v>0</v>
      </c>
      <c r="AA874">
        <v>1</v>
      </c>
      <c r="AB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1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</row>
    <row r="875" spans="1:55" ht="19" x14ac:dyDescent="0.25">
      <c r="A875" s="18" t="str">
        <f>LOOKUP(N875,Names!A:A,Names!B:B)</f>
        <v>Balkic, Mr. Cerin</v>
      </c>
      <c r="B875" s="5" t="str">
        <f>INDEX(U$4:V$4,MATCH(1,U875:V875,0))</f>
        <v>Male</v>
      </c>
      <c r="C875" s="5" t="str">
        <f>INDEX(W$4:BC$4,MATCH(1,W875:BC875,0))</f>
        <v>3rd</v>
      </c>
      <c r="D875" s="5" t="str">
        <f>INDEX(Z$4:AB$4,MATCH(1,Z875:AB875,0))</f>
        <v>Southhampton</v>
      </c>
      <c r="E875" s="16" t="str">
        <f>INDEX(AD$4:BC$4,MATCH(1,AD875:BC875,0))</f>
        <v>C</v>
      </c>
      <c r="F875" s="11">
        <f>1-G875</f>
        <v>1</v>
      </c>
      <c r="G875" s="14">
        <v>0</v>
      </c>
      <c r="H875">
        <v>0</v>
      </c>
      <c r="I875">
        <v>1</v>
      </c>
      <c r="J875">
        <f>IF($I875,IF($G875,1,0),0)</f>
        <v>0</v>
      </c>
      <c r="K875">
        <f>IF($I875,IF($G875=0,1,0),0)</f>
        <v>1</v>
      </c>
      <c r="L875">
        <f>IF($I875=0,IF($G875,1,0),0)</f>
        <v>0</v>
      </c>
      <c r="M875">
        <f>IF($I875=0,IF($G875=0,1,0),0)</f>
        <v>0</v>
      </c>
      <c r="N875" s="8">
        <v>870</v>
      </c>
      <c r="O875">
        <v>0.32500000000000001</v>
      </c>
      <c r="P875" s="25">
        <v>0</v>
      </c>
      <c r="S875">
        <v>0</v>
      </c>
      <c r="T875">
        <v>1.5412E-2</v>
      </c>
      <c r="U875">
        <v>1</v>
      </c>
      <c r="V875">
        <v>0</v>
      </c>
      <c r="W875">
        <v>0</v>
      </c>
      <c r="X875">
        <v>0</v>
      </c>
      <c r="Y875">
        <v>1</v>
      </c>
      <c r="Z875">
        <v>0</v>
      </c>
      <c r="AA875">
        <v>1</v>
      </c>
      <c r="AB875">
        <v>0</v>
      </c>
      <c r="AD875">
        <v>0</v>
      </c>
      <c r="AE875">
        <v>0</v>
      </c>
      <c r="AF875">
        <v>1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</row>
    <row r="876" spans="1:55" ht="19" x14ac:dyDescent="0.25">
      <c r="A876" s="18" t="str">
        <f>LOOKUP(N876,Names!A:A,Names!B:B)</f>
        <v>Beckwith, Mrs. Richard Leonard (Sallie Monypeny)</v>
      </c>
      <c r="B876" s="5" t="str">
        <f>INDEX(U$4:V$4,MATCH(1,U876:V876,0))</f>
        <v>Female</v>
      </c>
      <c r="C876" s="5" t="str">
        <f>INDEX(W$4:BC$4,MATCH(1,W876:BC876,0))</f>
        <v>1st</v>
      </c>
      <c r="D876" s="5" t="str">
        <f>INDEX(Z$4:AB$4,MATCH(1,Z876:AB876,0))</f>
        <v>Southhampton</v>
      </c>
      <c r="E876" s="16" t="str">
        <f>INDEX(AD$4:BC$4,MATCH(1,AD876:BC876,0))</f>
        <v>R</v>
      </c>
      <c r="F876" s="11">
        <f>1-G876</f>
        <v>0</v>
      </c>
      <c r="G876" s="14">
        <v>1</v>
      </c>
      <c r="H876">
        <v>1</v>
      </c>
      <c r="I876">
        <v>1</v>
      </c>
      <c r="J876">
        <f>IF($I876,IF($G876,1,0),0)</f>
        <v>1</v>
      </c>
      <c r="K876">
        <f>IF($I876,IF($G876=0,1,0),0)</f>
        <v>0</v>
      </c>
      <c r="L876">
        <f>IF($I876=0,IF($G876,1,0),0)</f>
        <v>0</v>
      </c>
      <c r="M876">
        <f>IF($I876=0,IF($G876=0,1,0),0)</f>
        <v>0</v>
      </c>
      <c r="N876" s="8">
        <v>871</v>
      </c>
      <c r="O876">
        <v>0.58750000000000002</v>
      </c>
      <c r="P876" s="25">
        <v>0.125</v>
      </c>
      <c r="S876">
        <v>0.16666700000000001</v>
      </c>
      <c r="T876">
        <v>0.102579</v>
      </c>
      <c r="U876">
        <v>0</v>
      </c>
      <c r="V876">
        <v>1</v>
      </c>
      <c r="W876">
        <v>1</v>
      </c>
      <c r="X876">
        <v>0</v>
      </c>
      <c r="Y876">
        <v>0</v>
      </c>
      <c r="Z876">
        <v>0</v>
      </c>
      <c r="AA876">
        <v>1</v>
      </c>
      <c r="AB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1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</row>
    <row r="877" spans="1:55" ht="19" x14ac:dyDescent="0.25">
      <c r="A877" s="18" t="str">
        <f>LOOKUP(N877,Names!A:A,Names!B:B)</f>
        <v>Carlsson, Mr. Frans Olof</v>
      </c>
      <c r="B877" s="5" t="str">
        <f>INDEX(U$4:V$4,MATCH(1,U877:V877,0))</f>
        <v>Male</v>
      </c>
      <c r="C877" s="5" t="str">
        <f>INDEX(W$4:BC$4,MATCH(1,W877:BC877,0))</f>
        <v>1st</v>
      </c>
      <c r="D877" s="5" t="str">
        <f>INDEX(Z$4:AB$4,MATCH(1,Z877:AB877,0))</f>
        <v>Southhampton</v>
      </c>
      <c r="E877" s="16" t="str">
        <f>INDEX(AD$4:BC$4,MATCH(1,AD877:BC877,0))</f>
        <v>F</v>
      </c>
      <c r="F877" s="11">
        <f>1-G877</f>
        <v>1</v>
      </c>
      <c r="G877" s="14">
        <v>0</v>
      </c>
      <c r="H877">
        <v>0</v>
      </c>
      <c r="I877">
        <v>1</v>
      </c>
      <c r="J877">
        <f>IF($I877,IF($G877,1,0),0)</f>
        <v>0</v>
      </c>
      <c r="K877">
        <f>IF($I877,IF($G877=0,1,0),0)</f>
        <v>1</v>
      </c>
      <c r="L877">
        <f>IF($I877=0,IF($G877,1,0),0)</f>
        <v>0</v>
      </c>
      <c r="M877">
        <f>IF($I877=0,IF($G877=0,1,0),0)</f>
        <v>0</v>
      </c>
      <c r="N877" s="8">
        <v>872</v>
      </c>
      <c r="O877">
        <v>0.41249999999999998</v>
      </c>
      <c r="P877" s="25">
        <v>0</v>
      </c>
      <c r="S877">
        <v>0</v>
      </c>
      <c r="T877">
        <v>9.7590000000000003E-3</v>
      </c>
      <c r="U877">
        <v>1</v>
      </c>
      <c r="V877">
        <v>0</v>
      </c>
      <c r="W877">
        <v>1</v>
      </c>
      <c r="X877">
        <v>0</v>
      </c>
      <c r="Y877">
        <v>0</v>
      </c>
      <c r="Z877">
        <v>0</v>
      </c>
      <c r="AA877">
        <v>1</v>
      </c>
      <c r="AB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1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</row>
    <row r="878" spans="1:55" ht="19" x14ac:dyDescent="0.25">
      <c r="A878" s="18" t="str">
        <f>LOOKUP(N878,Names!A:A,Names!B:B)</f>
        <v>Vander Cruyssen, Mr. Victor</v>
      </c>
      <c r="B878" s="5" t="str">
        <f>INDEX(U$4:V$4,MATCH(1,U878:V878,0))</f>
        <v>Male</v>
      </c>
      <c r="C878" s="5" t="str">
        <f>INDEX(W$4:BC$4,MATCH(1,W878:BC878,0))</f>
        <v>3rd</v>
      </c>
      <c r="D878" s="5" t="str">
        <f>INDEX(Z$4:AB$4,MATCH(1,Z878:AB878,0))</f>
        <v>Southhampton</v>
      </c>
      <c r="E878" s="16" t="str">
        <f>INDEX(AD$4:BC$4,MATCH(1,AD878:BC878,0))</f>
        <v>V</v>
      </c>
      <c r="F878" s="11">
        <f>1-G878</f>
        <v>1</v>
      </c>
      <c r="G878" s="14">
        <v>0</v>
      </c>
      <c r="H878">
        <v>0</v>
      </c>
      <c r="I878">
        <v>1</v>
      </c>
      <c r="J878">
        <f>IF($I878,IF($G878,1,0),0)</f>
        <v>0</v>
      </c>
      <c r="K878">
        <f>IF($I878,IF($G878=0,1,0),0)</f>
        <v>1</v>
      </c>
      <c r="L878">
        <f>IF($I878=0,IF($G878,1,0),0)</f>
        <v>0</v>
      </c>
      <c r="M878">
        <f>IF($I878=0,IF($G878=0,1,0),0)</f>
        <v>0</v>
      </c>
      <c r="N878" s="8">
        <v>873</v>
      </c>
      <c r="O878">
        <v>0.58750000000000002</v>
      </c>
      <c r="P878" s="25">
        <v>0</v>
      </c>
      <c r="S878">
        <v>0</v>
      </c>
      <c r="T878">
        <v>1.7566999999999999E-2</v>
      </c>
      <c r="U878">
        <v>1</v>
      </c>
      <c r="V878">
        <v>0</v>
      </c>
      <c r="W878">
        <v>0</v>
      </c>
      <c r="X878">
        <v>0</v>
      </c>
      <c r="Y878">
        <v>1</v>
      </c>
      <c r="Z878">
        <v>0</v>
      </c>
      <c r="AA878">
        <v>1</v>
      </c>
      <c r="AB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1</v>
      </c>
      <c r="AZ878">
        <v>0</v>
      </c>
      <c r="BA878">
        <v>0</v>
      </c>
      <c r="BB878">
        <v>0</v>
      </c>
      <c r="BC878">
        <v>0</v>
      </c>
    </row>
    <row r="879" spans="1:55" ht="19" x14ac:dyDescent="0.25">
      <c r="A879" s="18" t="str">
        <f>LOOKUP(N879,Names!A:A,Names!B:B)</f>
        <v>Abelson, Mrs. Samuel (Hannah Wizosky)</v>
      </c>
      <c r="B879" s="5" t="str">
        <f>INDEX(U$4:V$4,MATCH(1,U879:V879,0))</f>
        <v>Female</v>
      </c>
      <c r="C879" s="5" t="str">
        <f>INDEX(W$4:BC$4,MATCH(1,W879:BC879,0))</f>
        <v>2nd</v>
      </c>
      <c r="D879" s="5" t="str">
        <f>INDEX(Z$4:AB$4,MATCH(1,Z879:AB879,0))</f>
        <v>Cherbourg</v>
      </c>
      <c r="E879" s="16" t="str">
        <f>INDEX(AD$4:BC$4,MATCH(1,AD879:BC879,0))</f>
        <v>S</v>
      </c>
      <c r="F879" s="11">
        <f>1-G879</f>
        <v>0</v>
      </c>
      <c r="G879" s="14">
        <v>1</v>
      </c>
      <c r="H879">
        <v>1</v>
      </c>
      <c r="I879">
        <v>1</v>
      </c>
      <c r="J879">
        <f>IF($I879,IF($G879,1,0),0)</f>
        <v>1</v>
      </c>
      <c r="K879">
        <f>IF($I879,IF($G879=0,1,0),0)</f>
        <v>0</v>
      </c>
      <c r="L879">
        <f>IF($I879=0,IF($G879,1,0),0)</f>
        <v>0</v>
      </c>
      <c r="M879">
        <f>IF($I879=0,IF($G879=0,1,0),0)</f>
        <v>0</v>
      </c>
      <c r="N879" s="8">
        <v>874</v>
      </c>
      <c r="O879">
        <v>0.35</v>
      </c>
      <c r="P879" s="25">
        <v>0.125</v>
      </c>
      <c r="S879">
        <v>0</v>
      </c>
      <c r="T879">
        <v>4.6844999999999998E-2</v>
      </c>
      <c r="U879">
        <v>0</v>
      </c>
      <c r="V879">
        <v>1</v>
      </c>
      <c r="W879">
        <v>0</v>
      </c>
      <c r="X879">
        <v>1</v>
      </c>
      <c r="Y879">
        <v>0</v>
      </c>
      <c r="Z879">
        <v>0</v>
      </c>
      <c r="AA879">
        <v>0</v>
      </c>
      <c r="AB879">
        <v>1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1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</row>
    <row r="880" spans="1:55" ht="19" x14ac:dyDescent="0.25">
      <c r="A880" s="18" t="str">
        <f>LOOKUP(N880,Names!A:A,Names!B:B)</f>
        <v>Najib, Miss. Adele Kiamie "Jane"</v>
      </c>
      <c r="B880" s="5" t="str">
        <f>INDEX(U$4:V$4,MATCH(1,U880:V880,0))</f>
        <v>Female</v>
      </c>
      <c r="C880" s="5" t="str">
        <f>INDEX(W$4:BC$4,MATCH(1,W880:BC880,0))</f>
        <v>3rd</v>
      </c>
      <c r="D880" s="5" t="str">
        <f>INDEX(Z$4:AB$4,MATCH(1,Z880:AB880,0))</f>
        <v>Cherbourg</v>
      </c>
      <c r="E880" s="16" t="str">
        <f>INDEX(AD$4:BC$4,MATCH(1,AD880:BC880,0))</f>
        <v>A</v>
      </c>
      <c r="F880" s="11">
        <f>1-G880</f>
        <v>0</v>
      </c>
      <c r="G880" s="14">
        <v>1</v>
      </c>
      <c r="H880">
        <v>1</v>
      </c>
      <c r="I880">
        <v>1</v>
      </c>
      <c r="J880">
        <f>IF($I880,IF($G880,1,0),0)</f>
        <v>1</v>
      </c>
      <c r="K880">
        <f>IF($I880,IF($G880=0,1,0),0)</f>
        <v>0</v>
      </c>
      <c r="L880">
        <f>IF($I880=0,IF($G880,1,0),0)</f>
        <v>0</v>
      </c>
      <c r="M880">
        <f>IF($I880=0,IF($G880=0,1,0),0)</f>
        <v>0</v>
      </c>
      <c r="N880" s="8">
        <v>875</v>
      </c>
      <c r="O880">
        <v>0.1875</v>
      </c>
      <c r="P880" s="25">
        <v>0</v>
      </c>
      <c r="S880">
        <v>0</v>
      </c>
      <c r="T880">
        <v>1.4102E-2</v>
      </c>
      <c r="U880">
        <v>0</v>
      </c>
      <c r="V880">
        <v>1</v>
      </c>
      <c r="W880">
        <v>0</v>
      </c>
      <c r="X880">
        <v>0</v>
      </c>
      <c r="Y880">
        <v>1</v>
      </c>
      <c r="Z880">
        <v>0</v>
      </c>
      <c r="AA880">
        <v>0</v>
      </c>
      <c r="AB880">
        <v>1</v>
      </c>
      <c r="AD880">
        <v>1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</row>
    <row r="881" spans="1:55" ht="19" x14ac:dyDescent="0.25">
      <c r="A881" s="18" t="str">
        <f>LOOKUP(N881,Names!A:A,Names!B:B)</f>
        <v>Gustafsson, Mr. Alfred Ossian</v>
      </c>
      <c r="B881" s="5" t="str">
        <f>INDEX(U$4:V$4,MATCH(1,U881:V881,0))</f>
        <v>Male</v>
      </c>
      <c r="C881" s="5" t="str">
        <f>INDEX(W$4:BC$4,MATCH(1,W881:BC881,0))</f>
        <v>3rd</v>
      </c>
      <c r="D881" s="5" t="str">
        <f>INDEX(Z$4:AB$4,MATCH(1,Z881:AB881,0))</f>
        <v>Southhampton</v>
      </c>
      <c r="E881" s="16" t="str">
        <f>INDEX(AD$4:BC$4,MATCH(1,AD881:BC881,0))</f>
        <v>A</v>
      </c>
      <c r="F881" s="11">
        <f>1-G881</f>
        <v>1</v>
      </c>
      <c r="G881" s="14">
        <v>0</v>
      </c>
      <c r="H881">
        <v>0</v>
      </c>
      <c r="I881">
        <v>1</v>
      </c>
      <c r="J881">
        <f>IF($I881,IF($G881,1,0),0)</f>
        <v>0</v>
      </c>
      <c r="K881">
        <f>IF($I881,IF($G881=0,1,0),0)</f>
        <v>1</v>
      </c>
      <c r="L881">
        <f>IF($I881=0,IF($G881,1,0),0)</f>
        <v>0</v>
      </c>
      <c r="M881">
        <f>IF($I881=0,IF($G881=0,1,0),0)</f>
        <v>0</v>
      </c>
      <c r="N881" s="8">
        <v>876</v>
      </c>
      <c r="O881">
        <v>0.25</v>
      </c>
      <c r="P881" s="25">
        <v>0</v>
      </c>
      <c r="S881">
        <v>0</v>
      </c>
      <c r="T881">
        <v>1.9217999999999999E-2</v>
      </c>
      <c r="U881">
        <v>1</v>
      </c>
      <c r="V881">
        <v>0</v>
      </c>
      <c r="W881">
        <v>0</v>
      </c>
      <c r="X881">
        <v>0</v>
      </c>
      <c r="Y881">
        <v>1</v>
      </c>
      <c r="Z881">
        <v>0</v>
      </c>
      <c r="AA881">
        <v>1</v>
      </c>
      <c r="AB881">
        <v>0</v>
      </c>
      <c r="AD881">
        <v>1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</row>
    <row r="882" spans="1:55" ht="19" x14ac:dyDescent="0.25">
      <c r="A882" s="18" t="str">
        <f>LOOKUP(N882,Names!A:A,Names!B:B)</f>
        <v>Petroff, Mr. Nedelio</v>
      </c>
      <c r="B882" s="5" t="str">
        <f>INDEX(U$4:V$4,MATCH(1,U882:V882,0))</f>
        <v>Male</v>
      </c>
      <c r="C882" s="5" t="str">
        <f>INDEX(W$4:BC$4,MATCH(1,W882:BC882,0))</f>
        <v>3rd</v>
      </c>
      <c r="D882" s="5" t="str">
        <f>INDEX(Z$4:AB$4,MATCH(1,Z882:AB882,0))</f>
        <v>Southhampton</v>
      </c>
      <c r="E882" s="16" t="str">
        <f>INDEX(AD$4:BC$4,MATCH(1,AD882:BC882,0))</f>
        <v>N</v>
      </c>
      <c r="F882" s="11">
        <f>1-G882</f>
        <v>1</v>
      </c>
      <c r="G882" s="14">
        <v>0</v>
      </c>
      <c r="H882">
        <v>0</v>
      </c>
      <c r="I882">
        <v>1</v>
      </c>
      <c r="J882">
        <f>IF($I882,IF($G882,1,0),0)</f>
        <v>0</v>
      </c>
      <c r="K882">
        <f>IF($I882,IF($G882=0,1,0),0)</f>
        <v>1</v>
      </c>
      <c r="L882">
        <f>IF($I882=0,IF($G882,1,0),0)</f>
        <v>0</v>
      </c>
      <c r="M882">
        <f>IF($I882=0,IF($G882=0,1,0),0)</f>
        <v>0</v>
      </c>
      <c r="N882" s="8">
        <v>877</v>
      </c>
      <c r="O882">
        <v>0.23749999999999999</v>
      </c>
      <c r="P882" s="25">
        <v>0</v>
      </c>
      <c r="S882">
        <v>0</v>
      </c>
      <c r="T882">
        <v>1.5412E-2</v>
      </c>
      <c r="U882">
        <v>1</v>
      </c>
      <c r="V882">
        <v>0</v>
      </c>
      <c r="W882">
        <v>0</v>
      </c>
      <c r="X882">
        <v>0</v>
      </c>
      <c r="Y882">
        <v>1</v>
      </c>
      <c r="Z882">
        <v>0</v>
      </c>
      <c r="AA882">
        <v>1</v>
      </c>
      <c r="AB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1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</row>
    <row r="883" spans="1:55" ht="19" x14ac:dyDescent="0.25">
      <c r="A883" s="18" t="str">
        <f>LOOKUP(N883,Names!A:A,Names!B:B)</f>
        <v>Laleff, Mr. Kristo</v>
      </c>
      <c r="B883" s="5" t="str">
        <f>INDEX(U$4:V$4,MATCH(1,U883:V883,0))</f>
        <v>Male</v>
      </c>
      <c r="C883" s="5" t="str">
        <f>INDEX(W$4:BC$4,MATCH(1,W883:BC883,0))</f>
        <v>3rd</v>
      </c>
      <c r="D883" s="5" t="str">
        <f>INDEX(Z$4:AB$4,MATCH(1,Z883:AB883,0))</f>
        <v>Southhampton</v>
      </c>
      <c r="E883" s="16" t="str">
        <f>INDEX(AD$4:BC$4,MATCH(1,AD883:BC883,0))</f>
        <v>K</v>
      </c>
      <c r="F883" s="11">
        <f>1-G883</f>
        <v>1</v>
      </c>
      <c r="G883" s="14">
        <v>0</v>
      </c>
      <c r="H883">
        <v>0</v>
      </c>
      <c r="I883">
        <v>1</v>
      </c>
      <c r="J883">
        <f>IF($I883,IF($G883,1,0),0)</f>
        <v>0</v>
      </c>
      <c r="K883">
        <f>IF($I883,IF($G883=0,1,0),0)</f>
        <v>1</v>
      </c>
      <c r="L883">
        <f>IF($I883=0,IF($G883,1,0),0)</f>
        <v>0</v>
      </c>
      <c r="M883">
        <f>IF($I883=0,IF($G883=0,1,0),0)</f>
        <v>0</v>
      </c>
      <c r="N883" s="8">
        <v>878</v>
      </c>
      <c r="O883">
        <v>0</v>
      </c>
      <c r="P883" s="25">
        <v>0</v>
      </c>
      <c r="S883">
        <v>0</v>
      </c>
      <c r="T883">
        <v>1.5412E-2</v>
      </c>
      <c r="U883">
        <v>1</v>
      </c>
      <c r="V883">
        <v>0</v>
      </c>
      <c r="W883">
        <v>0</v>
      </c>
      <c r="X883">
        <v>0</v>
      </c>
      <c r="Y883">
        <v>1</v>
      </c>
      <c r="Z883">
        <v>0</v>
      </c>
      <c r="AA883">
        <v>1</v>
      </c>
      <c r="AB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1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</row>
    <row r="884" spans="1:55" ht="19" x14ac:dyDescent="0.25">
      <c r="A884" s="18" t="str">
        <f>LOOKUP(N884,Names!A:A,Names!B:B)</f>
        <v>Potter, Mrs. Thomas Jr (Lily Alexenia Wilson)</v>
      </c>
      <c r="B884" s="5" t="str">
        <f>INDEX(U$4:V$4,MATCH(1,U884:V884,0))</f>
        <v>Female</v>
      </c>
      <c r="C884" s="5" t="str">
        <f>INDEX(W$4:BC$4,MATCH(1,W884:BC884,0))</f>
        <v>1st</v>
      </c>
      <c r="D884" s="5" t="str">
        <f>INDEX(Z$4:AB$4,MATCH(1,Z884:AB884,0))</f>
        <v>Cherbourg</v>
      </c>
      <c r="E884" s="16" t="str">
        <f>INDEX(AD$4:BC$4,MATCH(1,AD884:BC884,0))</f>
        <v>T</v>
      </c>
      <c r="F884" s="11">
        <f>1-G884</f>
        <v>0</v>
      </c>
      <c r="G884" s="14">
        <v>1</v>
      </c>
      <c r="H884">
        <v>1</v>
      </c>
      <c r="I884">
        <v>1</v>
      </c>
      <c r="J884">
        <f>IF($I884,IF($G884,1,0),0)</f>
        <v>1</v>
      </c>
      <c r="K884">
        <f>IF($I884,IF($G884=0,1,0),0)</f>
        <v>0</v>
      </c>
      <c r="L884">
        <f>IF($I884=0,IF($G884,1,0),0)</f>
        <v>0</v>
      </c>
      <c r="M884">
        <f>IF($I884=0,IF($G884=0,1,0),0)</f>
        <v>0</v>
      </c>
      <c r="N884" s="8">
        <v>879</v>
      </c>
      <c r="O884">
        <v>0.7</v>
      </c>
      <c r="P884" s="25">
        <v>0</v>
      </c>
      <c r="S884">
        <v>0.16666700000000001</v>
      </c>
      <c r="T884">
        <v>0.16231400000000001</v>
      </c>
      <c r="U884">
        <v>0</v>
      </c>
      <c r="V884">
        <v>1</v>
      </c>
      <c r="W884">
        <v>1</v>
      </c>
      <c r="X884">
        <v>0</v>
      </c>
      <c r="Y884">
        <v>0</v>
      </c>
      <c r="Z884">
        <v>0</v>
      </c>
      <c r="AA884">
        <v>0</v>
      </c>
      <c r="AB884">
        <v>1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1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</row>
    <row r="885" spans="1:55" ht="19" x14ac:dyDescent="0.25">
      <c r="A885" s="18" t="str">
        <f>LOOKUP(N885,Names!A:A,Names!B:B)</f>
        <v>Shelley, Mrs. William (Imanita Parrish Hall)</v>
      </c>
      <c r="B885" s="5" t="str">
        <f>INDEX(U$4:V$4,MATCH(1,U885:V885,0))</f>
        <v>Female</v>
      </c>
      <c r="C885" s="5" t="str">
        <f>INDEX(W$4:BC$4,MATCH(1,W885:BC885,0))</f>
        <v>2nd</v>
      </c>
      <c r="D885" s="5" t="str">
        <f>INDEX(Z$4:AB$4,MATCH(1,Z885:AB885,0))</f>
        <v>Southhampton</v>
      </c>
      <c r="E885" s="16" t="str">
        <f>INDEX(AD$4:BC$4,MATCH(1,AD885:BC885,0))</f>
        <v>W</v>
      </c>
      <c r="F885" s="11">
        <f>1-G885</f>
        <v>0</v>
      </c>
      <c r="G885" s="14">
        <v>1</v>
      </c>
      <c r="H885">
        <v>1</v>
      </c>
      <c r="I885">
        <v>1</v>
      </c>
      <c r="J885">
        <f>IF($I885,IF($G885,1,0),0)</f>
        <v>1</v>
      </c>
      <c r="K885">
        <f>IF($I885,IF($G885=0,1,0),0)</f>
        <v>0</v>
      </c>
      <c r="L885">
        <f>IF($I885=0,IF($G885,1,0),0)</f>
        <v>0</v>
      </c>
      <c r="M885">
        <f>IF($I885=0,IF($G885=0,1,0),0)</f>
        <v>0</v>
      </c>
      <c r="N885" s="8">
        <v>880</v>
      </c>
      <c r="O885">
        <v>0.3125</v>
      </c>
      <c r="P885" s="25">
        <v>0</v>
      </c>
      <c r="S885">
        <v>0.16666700000000001</v>
      </c>
      <c r="T885">
        <v>5.0749000000000002E-2</v>
      </c>
      <c r="U885">
        <v>0</v>
      </c>
      <c r="V885">
        <v>1</v>
      </c>
      <c r="W885">
        <v>0</v>
      </c>
      <c r="X885">
        <v>1</v>
      </c>
      <c r="Y885">
        <v>0</v>
      </c>
      <c r="Z885">
        <v>0</v>
      </c>
      <c r="AA885">
        <v>1</v>
      </c>
      <c r="AB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1</v>
      </c>
      <c r="BA885">
        <v>0</v>
      </c>
      <c r="BB885">
        <v>0</v>
      </c>
      <c r="BC885">
        <v>0</v>
      </c>
    </row>
    <row r="886" spans="1:55" ht="19" x14ac:dyDescent="0.25">
      <c r="A886" s="18" t="str">
        <f>LOOKUP(N886,Names!A:A,Names!B:B)</f>
        <v>Markun, Mr. Johann</v>
      </c>
      <c r="B886" s="5" t="str">
        <f>INDEX(U$4:V$4,MATCH(1,U886:V886,0))</f>
        <v>Male</v>
      </c>
      <c r="C886" s="5" t="str">
        <f>INDEX(W$4:BC$4,MATCH(1,W886:BC886,0))</f>
        <v>3rd</v>
      </c>
      <c r="D886" s="5" t="str">
        <f>INDEX(Z$4:AB$4,MATCH(1,Z886:AB886,0))</f>
        <v>Southhampton</v>
      </c>
      <c r="E886" s="16" t="str">
        <f>INDEX(AD$4:BC$4,MATCH(1,AD886:BC886,0))</f>
        <v>J</v>
      </c>
      <c r="F886" s="11">
        <f>1-G886</f>
        <v>1</v>
      </c>
      <c r="G886" s="14">
        <v>0</v>
      </c>
      <c r="H886">
        <v>0</v>
      </c>
      <c r="I886">
        <v>1</v>
      </c>
      <c r="J886">
        <f>IF($I886,IF($G886,1,0),0)</f>
        <v>0</v>
      </c>
      <c r="K886">
        <f>IF($I886,IF($G886=0,1,0),0)</f>
        <v>1</v>
      </c>
      <c r="L886">
        <f>IF($I886=0,IF($G886,1,0),0)</f>
        <v>0</v>
      </c>
      <c r="M886">
        <f>IF($I886=0,IF($G886=0,1,0),0)</f>
        <v>0</v>
      </c>
      <c r="N886" s="8">
        <v>881</v>
      </c>
      <c r="O886">
        <v>0.41249999999999998</v>
      </c>
      <c r="P886" s="25">
        <v>0</v>
      </c>
      <c r="S886">
        <v>0</v>
      </c>
      <c r="T886">
        <v>1.5412E-2</v>
      </c>
      <c r="U886">
        <v>1</v>
      </c>
      <c r="V886">
        <v>0</v>
      </c>
      <c r="W886">
        <v>0</v>
      </c>
      <c r="X886">
        <v>0</v>
      </c>
      <c r="Y886">
        <v>1</v>
      </c>
      <c r="Z886">
        <v>0</v>
      </c>
      <c r="AA886">
        <v>1</v>
      </c>
      <c r="AB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1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</row>
    <row r="887" spans="1:55" ht="19" x14ac:dyDescent="0.25">
      <c r="A887" s="18" t="str">
        <f>LOOKUP(N887,Names!A:A,Names!B:B)</f>
        <v>Dahlberg, Miss. Gerda Ulrika</v>
      </c>
      <c r="B887" s="5" t="str">
        <f>INDEX(U$4:V$4,MATCH(1,U887:V887,0))</f>
        <v>Female</v>
      </c>
      <c r="C887" s="5" t="str">
        <f>INDEX(W$4:BC$4,MATCH(1,W887:BC887,0))</f>
        <v>3rd</v>
      </c>
      <c r="D887" s="5" t="str">
        <f>INDEX(Z$4:AB$4,MATCH(1,Z887:AB887,0))</f>
        <v>Southhampton</v>
      </c>
      <c r="E887" s="16" t="str">
        <f>INDEX(AD$4:BC$4,MATCH(1,AD887:BC887,0))</f>
        <v>G</v>
      </c>
      <c r="F887" s="11">
        <f>1-G887</f>
        <v>1</v>
      </c>
      <c r="G887" s="14">
        <v>0</v>
      </c>
      <c r="H887">
        <v>1</v>
      </c>
      <c r="I887">
        <v>0</v>
      </c>
      <c r="J887">
        <f>IF($I887,IF($G887,1,0),0)</f>
        <v>0</v>
      </c>
      <c r="K887">
        <f>IF($I887,IF($G887=0,1,0),0)</f>
        <v>0</v>
      </c>
      <c r="L887">
        <f>IF($I887=0,IF($G887,1,0),0)</f>
        <v>0</v>
      </c>
      <c r="M887">
        <f>IF($I887=0,IF($G887=0,1,0),0)</f>
        <v>1</v>
      </c>
      <c r="N887" s="8">
        <v>882</v>
      </c>
      <c r="O887">
        <v>0.27500000000000002</v>
      </c>
      <c r="P887" s="25">
        <v>0</v>
      </c>
      <c r="S887">
        <v>0</v>
      </c>
      <c r="T887">
        <v>2.0527E-2</v>
      </c>
      <c r="U887">
        <v>0</v>
      </c>
      <c r="V887">
        <v>1</v>
      </c>
      <c r="W887">
        <v>0</v>
      </c>
      <c r="X887">
        <v>0</v>
      </c>
      <c r="Y887">
        <v>1</v>
      </c>
      <c r="Z887">
        <v>0</v>
      </c>
      <c r="AA887">
        <v>1</v>
      </c>
      <c r="AB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1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</row>
    <row r="888" spans="1:55" ht="19" x14ac:dyDescent="0.25">
      <c r="A888" s="18" t="str">
        <f>LOOKUP(N888,Names!A:A,Names!B:B)</f>
        <v>Banfield, Mr. Frederick James</v>
      </c>
      <c r="B888" s="5" t="str">
        <f>INDEX(U$4:V$4,MATCH(1,U888:V888,0))</f>
        <v>Male</v>
      </c>
      <c r="C888" s="5" t="str">
        <f>INDEX(W$4:BC$4,MATCH(1,W888:BC888,0))</f>
        <v>2nd</v>
      </c>
      <c r="D888" s="5" t="str">
        <f>INDEX(Z$4:AB$4,MATCH(1,Z888:AB888,0))</f>
        <v>Southhampton</v>
      </c>
      <c r="E888" s="16" t="str">
        <f>INDEX(AD$4:BC$4,MATCH(1,AD888:BC888,0))</f>
        <v>F</v>
      </c>
      <c r="F888" s="11">
        <f>1-G888</f>
        <v>1</v>
      </c>
      <c r="G888" s="14">
        <v>0</v>
      </c>
      <c r="H888">
        <v>0</v>
      </c>
      <c r="I888">
        <v>1</v>
      </c>
      <c r="J888">
        <f>IF($I888,IF($G888,1,0),0)</f>
        <v>0</v>
      </c>
      <c r="K888">
        <f>IF($I888,IF($G888=0,1,0),0)</f>
        <v>1</v>
      </c>
      <c r="L888">
        <f>IF($I888=0,IF($G888,1,0),0)</f>
        <v>0</v>
      </c>
      <c r="M888">
        <f>IF($I888=0,IF($G888=0,1,0),0)</f>
        <v>0</v>
      </c>
      <c r="N888" s="8">
        <v>883</v>
      </c>
      <c r="O888">
        <v>0.35</v>
      </c>
      <c r="P888" s="25">
        <v>0</v>
      </c>
      <c r="S888">
        <v>0</v>
      </c>
      <c r="T888">
        <v>2.0494999999999999E-2</v>
      </c>
      <c r="U888">
        <v>1</v>
      </c>
      <c r="V888">
        <v>0</v>
      </c>
      <c r="W888">
        <v>0</v>
      </c>
      <c r="X888">
        <v>1</v>
      </c>
      <c r="Y888">
        <v>0</v>
      </c>
      <c r="Z888">
        <v>0</v>
      </c>
      <c r="AA888">
        <v>1</v>
      </c>
      <c r="AB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1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</row>
    <row r="889" spans="1:55" ht="19" x14ac:dyDescent="0.25">
      <c r="A889" s="18" t="str">
        <f>LOOKUP(N889,Names!A:A,Names!B:B)</f>
        <v>Sutehall, Mr. Henry Jr</v>
      </c>
      <c r="B889" s="5" t="str">
        <f>INDEX(U$4:V$4,MATCH(1,U889:V889,0))</f>
        <v>Male</v>
      </c>
      <c r="C889" s="5" t="str">
        <f>INDEX(W$4:BC$4,MATCH(1,W889:BC889,0))</f>
        <v>3rd</v>
      </c>
      <c r="D889" s="5" t="str">
        <f>INDEX(Z$4:AB$4,MATCH(1,Z889:AB889,0))</f>
        <v>Southhampton</v>
      </c>
      <c r="E889" s="16" t="str">
        <f>INDEX(AD$4:BC$4,MATCH(1,AD889:BC889,0))</f>
        <v>H</v>
      </c>
      <c r="F889" s="11">
        <f>1-G889</f>
        <v>1</v>
      </c>
      <c r="G889" s="14">
        <v>0</v>
      </c>
      <c r="H889">
        <v>0</v>
      </c>
      <c r="I889">
        <v>1</v>
      </c>
      <c r="J889">
        <f>IF($I889,IF($G889,1,0),0)</f>
        <v>0</v>
      </c>
      <c r="K889">
        <f>IF($I889,IF($G889=0,1,0),0)</f>
        <v>1</v>
      </c>
      <c r="L889">
        <f>IF($I889=0,IF($G889,1,0),0)</f>
        <v>0</v>
      </c>
      <c r="M889">
        <f>IF($I889=0,IF($G889=0,1,0),0)</f>
        <v>0</v>
      </c>
      <c r="N889" s="8">
        <v>884</v>
      </c>
      <c r="O889">
        <v>0.3125</v>
      </c>
      <c r="P889" s="25">
        <v>0</v>
      </c>
      <c r="S889">
        <v>0</v>
      </c>
      <c r="T889">
        <v>1.3761000000000001E-2</v>
      </c>
      <c r="U889">
        <v>1</v>
      </c>
      <c r="V889">
        <v>0</v>
      </c>
      <c r="W889">
        <v>0</v>
      </c>
      <c r="X889">
        <v>0</v>
      </c>
      <c r="Y889">
        <v>1</v>
      </c>
      <c r="Z889">
        <v>0</v>
      </c>
      <c r="AA889">
        <v>1</v>
      </c>
      <c r="AB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1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</row>
    <row r="890" spans="1:55" ht="19" x14ac:dyDescent="0.25">
      <c r="A890" s="18" t="str">
        <f>LOOKUP(N890,Names!A:A,Names!B:B)</f>
        <v>Rice, Mrs. William (Margaret Norton)</v>
      </c>
      <c r="B890" s="5" t="str">
        <f>INDEX(U$4:V$4,MATCH(1,U890:V890,0))</f>
        <v>Female</v>
      </c>
      <c r="C890" s="5" t="str">
        <f>INDEX(W$4:BC$4,MATCH(1,W890:BC890,0))</f>
        <v>3rd</v>
      </c>
      <c r="D890" s="5" t="str">
        <f>INDEX(Z$4:AB$4,MATCH(1,Z890:AB890,0))</f>
        <v>Queenstown</v>
      </c>
      <c r="E890" s="16" t="str">
        <f>INDEX(AD$4:BC$4,MATCH(1,AD890:BC890,0))</f>
        <v>W</v>
      </c>
      <c r="F890" s="11">
        <f>1-G890</f>
        <v>1</v>
      </c>
      <c r="G890" s="14">
        <v>0</v>
      </c>
      <c r="H890">
        <v>0</v>
      </c>
      <c r="I890">
        <v>1</v>
      </c>
      <c r="J890">
        <f>IF($I890,IF($G890,1,0),0)</f>
        <v>0</v>
      </c>
      <c r="K890">
        <f>IF($I890,IF($G890=0,1,0),0)</f>
        <v>1</v>
      </c>
      <c r="L890">
        <f>IF($I890=0,IF($G890,1,0),0)</f>
        <v>0</v>
      </c>
      <c r="M890">
        <f>IF($I890=0,IF($G890=0,1,0),0)</f>
        <v>0</v>
      </c>
      <c r="N890" s="8">
        <v>885</v>
      </c>
      <c r="O890">
        <v>0.48749999999999999</v>
      </c>
      <c r="P890" s="25">
        <v>0</v>
      </c>
      <c r="S890">
        <v>0.83333299999999999</v>
      </c>
      <c r="T890">
        <v>5.6848000000000003E-2</v>
      </c>
      <c r="U890">
        <v>0</v>
      </c>
      <c r="V890">
        <v>1</v>
      </c>
      <c r="W890">
        <v>0</v>
      </c>
      <c r="X890">
        <v>0</v>
      </c>
      <c r="Y890">
        <v>1</v>
      </c>
      <c r="Z890">
        <v>1</v>
      </c>
      <c r="AA890">
        <v>0</v>
      </c>
      <c r="AB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1</v>
      </c>
      <c r="BA890">
        <v>0</v>
      </c>
      <c r="BB890">
        <v>0</v>
      </c>
      <c r="BC890">
        <v>0</v>
      </c>
    </row>
    <row r="891" spans="1:55" ht="19" x14ac:dyDescent="0.25">
      <c r="A891" s="18" t="str">
        <f>LOOKUP(N891,Names!A:A,Names!B:B)</f>
        <v>Montvila, Rev. Juozas</v>
      </c>
      <c r="B891" s="5" t="str">
        <f>INDEX(U$4:V$4,MATCH(1,U891:V891,0))</f>
        <v>Male</v>
      </c>
      <c r="C891" s="5" t="str">
        <f>INDEX(W$4:BC$4,MATCH(1,W891:BC891,0))</f>
        <v>2nd</v>
      </c>
      <c r="D891" s="5" t="str">
        <f>INDEX(Z$4:AB$4,MATCH(1,Z891:AB891,0))</f>
        <v>Southhampton</v>
      </c>
      <c r="E891" s="16" t="str">
        <f>INDEX(AD$4:BC$4,MATCH(1,AD891:BC891,0))</f>
        <v>J</v>
      </c>
      <c r="F891" s="11">
        <f>1-G891</f>
        <v>1</v>
      </c>
      <c r="G891" s="14">
        <v>0</v>
      </c>
      <c r="H891">
        <v>0</v>
      </c>
      <c r="I891">
        <v>1</v>
      </c>
      <c r="J891">
        <f>IF($I891,IF($G891,1,0),0)</f>
        <v>0</v>
      </c>
      <c r="K891">
        <f>IF($I891,IF($G891=0,1,0),0)</f>
        <v>1</v>
      </c>
      <c r="L891">
        <f>IF($I891=0,IF($G891,1,0),0)</f>
        <v>0</v>
      </c>
      <c r="M891">
        <f>IF($I891=0,IF($G891=0,1,0),0)</f>
        <v>0</v>
      </c>
      <c r="N891" s="8">
        <v>886</v>
      </c>
      <c r="O891">
        <v>0.33750000000000002</v>
      </c>
      <c r="P891" s="25">
        <v>0</v>
      </c>
      <c r="S891">
        <v>0</v>
      </c>
      <c r="T891">
        <v>2.5374000000000001E-2</v>
      </c>
      <c r="U891">
        <v>1</v>
      </c>
      <c r="V891">
        <v>0</v>
      </c>
      <c r="W891">
        <v>0</v>
      </c>
      <c r="X891">
        <v>1</v>
      </c>
      <c r="Y891">
        <v>0</v>
      </c>
      <c r="Z891">
        <v>0</v>
      </c>
      <c r="AA891">
        <v>1</v>
      </c>
      <c r="AB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1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</row>
    <row r="892" spans="1:55" ht="19" x14ac:dyDescent="0.25">
      <c r="A892" s="18" t="str">
        <f>LOOKUP(N892,Names!A:A,Names!B:B)</f>
        <v>Graham, Miss. Margaret Edith</v>
      </c>
      <c r="B892" s="5" t="str">
        <f>INDEX(U$4:V$4,MATCH(1,U892:V892,0))</f>
        <v>Female</v>
      </c>
      <c r="C892" s="5" t="str">
        <f>INDEX(W$4:BC$4,MATCH(1,W892:BC892,0))</f>
        <v>1st</v>
      </c>
      <c r="D892" s="5" t="str">
        <f>INDEX(Z$4:AB$4,MATCH(1,Z892:AB892,0))</f>
        <v>Southhampton</v>
      </c>
      <c r="E892" s="16" t="str">
        <f>INDEX(AD$4:BC$4,MATCH(1,AD892:BC892,0))</f>
        <v>M</v>
      </c>
      <c r="F892" s="11">
        <f>1-G892</f>
        <v>0</v>
      </c>
      <c r="G892" s="14">
        <v>1</v>
      </c>
      <c r="H892">
        <v>1</v>
      </c>
      <c r="I892">
        <v>1</v>
      </c>
      <c r="J892">
        <f>IF($I892,IF($G892,1,0),0)</f>
        <v>1</v>
      </c>
      <c r="K892">
        <f>IF($I892,IF($G892=0,1,0),0)</f>
        <v>0</v>
      </c>
      <c r="L892">
        <f>IF($I892=0,IF($G892,1,0),0)</f>
        <v>0</v>
      </c>
      <c r="M892">
        <f>IF($I892=0,IF($G892=0,1,0),0)</f>
        <v>0</v>
      </c>
      <c r="N892" s="8">
        <v>887</v>
      </c>
      <c r="O892">
        <v>0.23749999999999999</v>
      </c>
      <c r="P892" s="25">
        <v>0</v>
      </c>
      <c r="S892">
        <v>0</v>
      </c>
      <c r="T892">
        <v>5.8555999999999997E-2</v>
      </c>
      <c r="U892">
        <v>0</v>
      </c>
      <c r="V892">
        <v>1</v>
      </c>
      <c r="W892">
        <v>1</v>
      </c>
      <c r="X892">
        <v>0</v>
      </c>
      <c r="Y892">
        <v>0</v>
      </c>
      <c r="Z892">
        <v>0</v>
      </c>
      <c r="AA892">
        <v>1</v>
      </c>
      <c r="AB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1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</row>
    <row r="893" spans="1:55" ht="19" x14ac:dyDescent="0.25">
      <c r="A893" s="18" t="str">
        <f>LOOKUP(N893,Names!A:A,Names!B:B)</f>
        <v>Johnston, Miss. Catherine Helen "Carrie"</v>
      </c>
      <c r="B893" s="5" t="str">
        <f>INDEX(U$4:V$4,MATCH(1,U893:V893,0))</f>
        <v>Female</v>
      </c>
      <c r="C893" s="5" t="str">
        <f>INDEX(W$4:BC$4,MATCH(1,W893:BC893,0))</f>
        <v>3rd</v>
      </c>
      <c r="D893" s="5" t="str">
        <f>INDEX(Z$4:AB$4,MATCH(1,Z893:AB893,0))</f>
        <v>Southhampton</v>
      </c>
      <c r="E893" s="16" t="str">
        <f>INDEX(AD$4:BC$4,MATCH(1,AD893:BC893,0))</f>
        <v>C</v>
      </c>
      <c r="F893" s="11">
        <f>1-G893</f>
        <v>1</v>
      </c>
      <c r="G893" s="14">
        <v>0</v>
      </c>
      <c r="H893">
        <v>0</v>
      </c>
      <c r="I893">
        <v>1</v>
      </c>
      <c r="J893">
        <f>IF($I893,IF($G893,1,0),0)</f>
        <v>0</v>
      </c>
      <c r="K893">
        <f>IF($I893,IF($G893=0,1,0),0)</f>
        <v>1</v>
      </c>
      <c r="L893">
        <f>IF($I893=0,IF($G893,1,0),0)</f>
        <v>0</v>
      </c>
      <c r="M893">
        <f>IF($I893=0,IF($G893=0,1,0),0)</f>
        <v>0</v>
      </c>
      <c r="N893" s="8">
        <v>888</v>
      </c>
      <c r="O893">
        <v>0</v>
      </c>
      <c r="P893" s="25">
        <v>0.125</v>
      </c>
      <c r="S893">
        <v>0.33333299999999999</v>
      </c>
      <c r="T893">
        <v>4.5770999999999999E-2</v>
      </c>
      <c r="U893">
        <v>0</v>
      </c>
      <c r="V893">
        <v>1</v>
      </c>
      <c r="W893">
        <v>0</v>
      </c>
      <c r="X893">
        <v>0</v>
      </c>
      <c r="Y893">
        <v>1</v>
      </c>
      <c r="Z893">
        <v>0</v>
      </c>
      <c r="AA893">
        <v>1</v>
      </c>
      <c r="AB893">
        <v>0</v>
      </c>
      <c r="AD893">
        <v>0</v>
      </c>
      <c r="AE893">
        <v>0</v>
      </c>
      <c r="AF893">
        <v>1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</row>
    <row r="894" spans="1:55" ht="19" x14ac:dyDescent="0.25">
      <c r="A894" s="18" t="str">
        <f>LOOKUP(N894,Names!A:A,Names!B:B)</f>
        <v>Behr, Mr. Karl Howell</v>
      </c>
      <c r="B894" s="5" t="str">
        <f>INDEX(U$4:V$4,MATCH(1,U894:V894,0))</f>
        <v>Male</v>
      </c>
      <c r="C894" s="5" t="str">
        <f>INDEX(W$4:BC$4,MATCH(1,W894:BC894,0))</f>
        <v>1st</v>
      </c>
      <c r="D894" s="5" t="str">
        <f>INDEX(Z$4:AB$4,MATCH(1,Z894:AB894,0))</f>
        <v>Cherbourg</v>
      </c>
      <c r="E894" s="16" t="str">
        <f>INDEX(AD$4:BC$4,MATCH(1,AD894:BC894,0))</f>
        <v>K</v>
      </c>
      <c r="F894" s="11">
        <f>1-G894</f>
        <v>0</v>
      </c>
      <c r="G894" s="14">
        <v>1</v>
      </c>
      <c r="H894">
        <v>0</v>
      </c>
      <c r="I894">
        <v>0</v>
      </c>
      <c r="J894">
        <f>IF($I894,IF($G894,1,0),0)</f>
        <v>0</v>
      </c>
      <c r="K894">
        <f>IF($I894,IF($G894=0,1,0),0)</f>
        <v>0</v>
      </c>
      <c r="L894">
        <f>IF($I894=0,IF($G894,1,0),0)</f>
        <v>1</v>
      </c>
      <c r="M894">
        <f>IF($I894=0,IF($G894=0,1,0),0)</f>
        <v>0</v>
      </c>
      <c r="N894" s="8">
        <v>889</v>
      </c>
      <c r="O894">
        <v>0.32500000000000001</v>
      </c>
      <c r="P894" s="25">
        <v>0</v>
      </c>
      <c r="S894">
        <v>0</v>
      </c>
      <c r="T894">
        <v>5.8555999999999997E-2</v>
      </c>
      <c r="U894">
        <v>1</v>
      </c>
      <c r="V894">
        <v>0</v>
      </c>
      <c r="W894">
        <v>1</v>
      </c>
      <c r="X894">
        <v>0</v>
      </c>
      <c r="Y894">
        <v>0</v>
      </c>
      <c r="Z894">
        <v>0</v>
      </c>
      <c r="AA894">
        <v>0</v>
      </c>
      <c r="AB894">
        <v>1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1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</row>
    <row r="895" spans="1:55" ht="19" x14ac:dyDescent="0.25">
      <c r="A895" s="18" t="str">
        <f>LOOKUP(N895,Names!A:A,Names!B:B)</f>
        <v>Dooley, Mr. Patrick</v>
      </c>
      <c r="B895" s="5" t="str">
        <f>INDEX(U$4:V$4,MATCH(1,U895:V895,0))</f>
        <v>Male</v>
      </c>
      <c r="C895" s="5" t="str">
        <f>INDEX(W$4:BC$4,MATCH(1,W895:BC895,0))</f>
        <v>3rd</v>
      </c>
      <c r="D895" s="5" t="str">
        <f>INDEX(Z$4:AB$4,MATCH(1,Z895:AB895,0))</f>
        <v>Queenstown</v>
      </c>
      <c r="E895" s="16" t="str">
        <f>INDEX(AD$4:BC$4,MATCH(1,AD895:BC895,0))</f>
        <v>P</v>
      </c>
      <c r="F895" s="11">
        <f>1-G895</f>
        <v>1</v>
      </c>
      <c r="G895" s="14">
        <v>0</v>
      </c>
      <c r="H895">
        <v>0</v>
      </c>
      <c r="I895">
        <v>1</v>
      </c>
      <c r="J895">
        <f>IF($I895,IF($G895,1,0),0)</f>
        <v>0</v>
      </c>
      <c r="K895">
        <f>IF($I895,IF($G895=0,1,0),0)</f>
        <v>1</v>
      </c>
      <c r="L895">
        <f>IF($I895=0,IF($G895,1,0),0)</f>
        <v>0</v>
      </c>
      <c r="M895">
        <f>IF($I895=0,IF($G895=0,1,0),0)</f>
        <v>0</v>
      </c>
      <c r="N895" s="8">
        <v>890</v>
      </c>
      <c r="O895">
        <v>0.4</v>
      </c>
      <c r="P895" s="25">
        <v>0</v>
      </c>
      <c r="S895">
        <v>0</v>
      </c>
      <c r="T895">
        <v>1.5127E-2</v>
      </c>
      <c r="U895">
        <v>1</v>
      </c>
      <c r="V895">
        <v>0</v>
      </c>
      <c r="W895">
        <v>0</v>
      </c>
      <c r="X895">
        <v>0</v>
      </c>
      <c r="Y895">
        <v>1</v>
      </c>
      <c r="Z895">
        <v>1</v>
      </c>
      <c r="AA895">
        <v>0</v>
      </c>
      <c r="AB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1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</row>
  </sheetData>
  <autoFilter ref="E1:E895"/>
  <conditionalFormatting sqref="T2:BC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901">
    <cfRule type="colorScale" priority="4">
      <colorScale>
        <cfvo type="num" val="0"/>
        <cfvo type="num" val="0.5"/>
        <cfvo type="num" val="1"/>
        <color theme="2" tint="-0.749992370372631"/>
        <color theme="0" tint="-0.499984740745262"/>
        <color theme="0"/>
      </colorScale>
    </cfRule>
  </conditionalFormatting>
  <conditionalFormatting sqref="I5:I90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M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:F901">
    <cfRule type="colorScale" priority="1">
      <colorScale>
        <cfvo type="num" val="0"/>
        <cfvo type="num" val="1"/>
        <color theme="0"/>
        <color theme="2" tint="-0.749992370372631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1"/>
  <sheetViews>
    <sheetView showRuler="0" topLeftCell="A78" workbookViewId="0">
      <selection activeCell="C6" sqref="C6"/>
    </sheetView>
  </sheetViews>
  <sheetFormatPr baseColWidth="10" defaultRowHeight="16" x14ac:dyDescent="0.2"/>
  <cols>
    <col min="1" max="1" width="5.1640625" style="15" bestFit="1" customWidth="1"/>
    <col min="2" max="2" width="43.83203125" bestFit="1" customWidth="1"/>
  </cols>
  <sheetData>
    <row r="1" spans="1:2" x14ac:dyDescent="0.2">
      <c r="A1" s="20">
        <v>0</v>
      </c>
      <c r="B1" t="s">
        <v>74</v>
      </c>
    </row>
    <row r="2" spans="1:2" x14ac:dyDescent="0.2">
      <c r="A2" s="20">
        <v>1</v>
      </c>
      <c r="B2" t="s">
        <v>75</v>
      </c>
    </row>
    <row r="3" spans="1:2" x14ac:dyDescent="0.2">
      <c r="A3" s="20">
        <v>2</v>
      </c>
      <c r="B3" t="s">
        <v>76</v>
      </c>
    </row>
    <row r="4" spans="1:2" x14ac:dyDescent="0.2">
      <c r="A4" s="20">
        <v>3</v>
      </c>
      <c r="B4" t="s">
        <v>77</v>
      </c>
    </row>
    <row r="5" spans="1:2" x14ac:dyDescent="0.2">
      <c r="A5" s="20">
        <v>4</v>
      </c>
      <c r="B5" t="s">
        <v>78</v>
      </c>
    </row>
    <row r="6" spans="1:2" x14ac:dyDescent="0.2">
      <c r="A6" s="20">
        <v>5</v>
      </c>
      <c r="B6" t="s">
        <v>79</v>
      </c>
    </row>
    <row r="7" spans="1:2" x14ac:dyDescent="0.2">
      <c r="A7" s="20">
        <v>6</v>
      </c>
      <c r="B7" t="s">
        <v>80</v>
      </c>
    </row>
    <row r="8" spans="1:2" x14ac:dyDescent="0.2">
      <c r="A8" s="20">
        <v>7</v>
      </c>
      <c r="B8" t="s">
        <v>81</v>
      </c>
    </row>
    <row r="9" spans="1:2" x14ac:dyDescent="0.2">
      <c r="A9" s="20">
        <v>8</v>
      </c>
      <c r="B9" t="s">
        <v>82</v>
      </c>
    </row>
    <row r="10" spans="1:2" x14ac:dyDescent="0.2">
      <c r="A10" s="20">
        <v>9</v>
      </c>
      <c r="B10" t="s">
        <v>83</v>
      </c>
    </row>
    <row r="11" spans="1:2" x14ac:dyDescent="0.2">
      <c r="A11" s="20">
        <v>10</v>
      </c>
      <c r="B11" t="s">
        <v>84</v>
      </c>
    </row>
    <row r="12" spans="1:2" x14ac:dyDescent="0.2">
      <c r="A12" s="20">
        <v>11</v>
      </c>
      <c r="B12" t="s">
        <v>85</v>
      </c>
    </row>
    <row r="13" spans="1:2" x14ac:dyDescent="0.2">
      <c r="A13" s="20">
        <v>12</v>
      </c>
      <c r="B13" t="s">
        <v>86</v>
      </c>
    </row>
    <row r="14" spans="1:2" x14ac:dyDescent="0.2">
      <c r="A14" s="20">
        <v>13</v>
      </c>
      <c r="B14" t="s">
        <v>87</v>
      </c>
    </row>
    <row r="15" spans="1:2" x14ac:dyDescent="0.2">
      <c r="A15" s="20">
        <v>14</v>
      </c>
      <c r="B15" t="s">
        <v>88</v>
      </c>
    </row>
    <row r="16" spans="1:2" x14ac:dyDescent="0.2">
      <c r="A16" s="20">
        <v>15</v>
      </c>
      <c r="B16" t="s">
        <v>89</v>
      </c>
    </row>
    <row r="17" spans="1:2" x14ac:dyDescent="0.2">
      <c r="A17" s="20">
        <v>16</v>
      </c>
      <c r="B17" t="s">
        <v>90</v>
      </c>
    </row>
    <row r="18" spans="1:2" x14ac:dyDescent="0.2">
      <c r="A18" s="20">
        <v>17</v>
      </c>
      <c r="B18" t="s">
        <v>91</v>
      </c>
    </row>
    <row r="19" spans="1:2" x14ac:dyDescent="0.2">
      <c r="A19" s="20">
        <v>18</v>
      </c>
      <c r="B19" t="s">
        <v>92</v>
      </c>
    </row>
    <row r="20" spans="1:2" x14ac:dyDescent="0.2">
      <c r="A20" s="20">
        <v>19</v>
      </c>
      <c r="B20" t="s">
        <v>93</v>
      </c>
    </row>
    <row r="21" spans="1:2" x14ac:dyDescent="0.2">
      <c r="A21" s="20">
        <v>20</v>
      </c>
      <c r="B21" t="s">
        <v>94</v>
      </c>
    </row>
    <row r="22" spans="1:2" x14ac:dyDescent="0.2">
      <c r="A22" s="20">
        <v>21</v>
      </c>
      <c r="B22" t="s">
        <v>95</v>
      </c>
    </row>
    <row r="23" spans="1:2" x14ac:dyDescent="0.2">
      <c r="A23" s="20">
        <v>22</v>
      </c>
      <c r="B23" t="s">
        <v>96</v>
      </c>
    </row>
    <row r="24" spans="1:2" x14ac:dyDescent="0.2">
      <c r="A24" s="20">
        <v>23</v>
      </c>
      <c r="B24" t="s">
        <v>97</v>
      </c>
    </row>
    <row r="25" spans="1:2" x14ac:dyDescent="0.2">
      <c r="A25" s="20">
        <v>24</v>
      </c>
      <c r="B25" t="s">
        <v>98</v>
      </c>
    </row>
    <row r="26" spans="1:2" x14ac:dyDescent="0.2">
      <c r="A26" s="20">
        <v>25</v>
      </c>
      <c r="B26" t="s">
        <v>99</v>
      </c>
    </row>
    <row r="27" spans="1:2" x14ac:dyDescent="0.2">
      <c r="A27" s="20">
        <v>26</v>
      </c>
      <c r="B27" t="s">
        <v>100</v>
      </c>
    </row>
    <row r="28" spans="1:2" x14ac:dyDescent="0.2">
      <c r="A28" s="20">
        <v>27</v>
      </c>
      <c r="B28" t="s">
        <v>101</v>
      </c>
    </row>
    <row r="29" spans="1:2" x14ac:dyDescent="0.2">
      <c r="A29" s="20">
        <v>28</v>
      </c>
      <c r="B29" t="s">
        <v>102</v>
      </c>
    </row>
    <row r="30" spans="1:2" x14ac:dyDescent="0.2">
      <c r="A30" s="20">
        <v>29</v>
      </c>
      <c r="B30" t="s">
        <v>103</v>
      </c>
    </row>
    <row r="31" spans="1:2" x14ac:dyDescent="0.2">
      <c r="A31" s="20">
        <v>30</v>
      </c>
      <c r="B31" t="s">
        <v>104</v>
      </c>
    </row>
    <row r="32" spans="1:2" x14ac:dyDescent="0.2">
      <c r="A32" s="20">
        <v>31</v>
      </c>
      <c r="B32" t="s">
        <v>105</v>
      </c>
    </row>
    <row r="33" spans="1:2" x14ac:dyDescent="0.2">
      <c r="A33" s="20">
        <v>32</v>
      </c>
      <c r="B33" t="s">
        <v>106</v>
      </c>
    </row>
    <row r="34" spans="1:2" x14ac:dyDescent="0.2">
      <c r="A34" s="20">
        <v>33</v>
      </c>
      <c r="B34" t="s">
        <v>107</v>
      </c>
    </row>
    <row r="35" spans="1:2" x14ac:dyDescent="0.2">
      <c r="A35" s="20">
        <v>34</v>
      </c>
      <c r="B35" t="s">
        <v>108</v>
      </c>
    </row>
    <row r="36" spans="1:2" x14ac:dyDescent="0.2">
      <c r="A36" s="20">
        <v>35</v>
      </c>
      <c r="B36" t="s">
        <v>109</v>
      </c>
    </row>
    <row r="37" spans="1:2" x14ac:dyDescent="0.2">
      <c r="A37" s="20">
        <v>36</v>
      </c>
      <c r="B37" t="s">
        <v>110</v>
      </c>
    </row>
    <row r="38" spans="1:2" x14ac:dyDescent="0.2">
      <c r="A38" s="20">
        <v>37</v>
      </c>
      <c r="B38" t="s">
        <v>111</v>
      </c>
    </row>
    <row r="39" spans="1:2" x14ac:dyDescent="0.2">
      <c r="A39" s="20">
        <v>38</v>
      </c>
      <c r="B39" t="s">
        <v>112</v>
      </c>
    </row>
    <row r="40" spans="1:2" x14ac:dyDescent="0.2">
      <c r="A40" s="20">
        <v>39</v>
      </c>
      <c r="B40" t="s">
        <v>113</v>
      </c>
    </row>
    <row r="41" spans="1:2" x14ac:dyDescent="0.2">
      <c r="A41" s="20">
        <v>40</v>
      </c>
      <c r="B41" t="s">
        <v>114</v>
      </c>
    </row>
    <row r="42" spans="1:2" x14ac:dyDescent="0.2">
      <c r="A42" s="20">
        <v>41</v>
      </c>
      <c r="B42" t="s">
        <v>115</v>
      </c>
    </row>
    <row r="43" spans="1:2" x14ac:dyDescent="0.2">
      <c r="A43" s="20">
        <v>42</v>
      </c>
      <c r="B43" t="s">
        <v>116</v>
      </c>
    </row>
    <row r="44" spans="1:2" x14ac:dyDescent="0.2">
      <c r="A44" s="20">
        <v>43</v>
      </c>
      <c r="B44" t="s">
        <v>117</v>
      </c>
    </row>
    <row r="45" spans="1:2" x14ac:dyDescent="0.2">
      <c r="A45" s="20">
        <v>44</v>
      </c>
      <c r="B45" t="s">
        <v>118</v>
      </c>
    </row>
    <row r="46" spans="1:2" x14ac:dyDescent="0.2">
      <c r="A46" s="20">
        <v>45</v>
      </c>
      <c r="B46" t="s">
        <v>119</v>
      </c>
    </row>
    <row r="47" spans="1:2" x14ac:dyDescent="0.2">
      <c r="A47" s="20">
        <v>46</v>
      </c>
      <c r="B47" t="s">
        <v>120</v>
      </c>
    </row>
    <row r="48" spans="1:2" x14ac:dyDescent="0.2">
      <c r="A48" s="20">
        <v>47</v>
      </c>
      <c r="B48" t="s">
        <v>121</v>
      </c>
    </row>
    <row r="49" spans="1:2" x14ac:dyDescent="0.2">
      <c r="A49" s="20">
        <v>48</v>
      </c>
      <c r="B49" t="s">
        <v>122</v>
      </c>
    </row>
    <row r="50" spans="1:2" x14ac:dyDescent="0.2">
      <c r="A50" s="20">
        <v>49</v>
      </c>
      <c r="B50" t="s">
        <v>123</v>
      </c>
    </row>
    <row r="51" spans="1:2" x14ac:dyDescent="0.2">
      <c r="A51" s="20">
        <v>50</v>
      </c>
      <c r="B51" t="s">
        <v>124</v>
      </c>
    </row>
    <row r="52" spans="1:2" x14ac:dyDescent="0.2">
      <c r="A52" s="20">
        <v>51</v>
      </c>
      <c r="B52" t="s">
        <v>125</v>
      </c>
    </row>
    <row r="53" spans="1:2" x14ac:dyDescent="0.2">
      <c r="A53" s="20">
        <v>52</v>
      </c>
      <c r="B53" t="s">
        <v>126</v>
      </c>
    </row>
    <row r="54" spans="1:2" x14ac:dyDescent="0.2">
      <c r="A54" s="20">
        <v>53</v>
      </c>
      <c r="B54" t="s">
        <v>127</v>
      </c>
    </row>
    <row r="55" spans="1:2" x14ac:dyDescent="0.2">
      <c r="A55" s="20">
        <v>54</v>
      </c>
      <c r="B55" t="s">
        <v>128</v>
      </c>
    </row>
    <row r="56" spans="1:2" x14ac:dyDescent="0.2">
      <c r="A56" s="20">
        <v>55</v>
      </c>
      <c r="B56" t="s">
        <v>129</v>
      </c>
    </row>
    <row r="57" spans="1:2" x14ac:dyDescent="0.2">
      <c r="A57" s="20">
        <v>56</v>
      </c>
      <c r="B57" t="s">
        <v>130</v>
      </c>
    </row>
    <row r="58" spans="1:2" x14ac:dyDescent="0.2">
      <c r="A58" s="20">
        <v>57</v>
      </c>
      <c r="B58" t="s">
        <v>131</v>
      </c>
    </row>
    <row r="59" spans="1:2" x14ac:dyDescent="0.2">
      <c r="A59" s="20">
        <v>58</v>
      </c>
      <c r="B59" t="s">
        <v>132</v>
      </c>
    </row>
    <row r="60" spans="1:2" x14ac:dyDescent="0.2">
      <c r="A60" s="20">
        <v>59</v>
      </c>
      <c r="B60" t="s">
        <v>133</v>
      </c>
    </row>
    <row r="61" spans="1:2" x14ac:dyDescent="0.2">
      <c r="A61" s="20">
        <v>60</v>
      </c>
      <c r="B61" t="s">
        <v>134</v>
      </c>
    </row>
    <row r="62" spans="1:2" x14ac:dyDescent="0.2">
      <c r="A62" s="20">
        <v>61</v>
      </c>
      <c r="B62" t="s">
        <v>135</v>
      </c>
    </row>
    <row r="63" spans="1:2" x14ac:dyDescent="0.2">
      <c r="A63" s="20">
        <v>62</v>
      </c>
      <c r="B63" t="s">
        <v>136</v>
      </c>
    </row>
    <row r="64" spans="1:2" x14ac:dyDescent="0.2">
      <c r="A64" s="20">
        <v>63</v>
      </c>
      <c r="B64" t="s">
        <v>137</v>
      </c>
    </row>
    <row r="65" spans="1:2" x14ac:dyDescent="0.2">
      <c r="A65" s="20">
        <v>64</v>
      </c>
      <c r="B65" t="s">
        <v>138</v>
      </c>
    </row>
    <row r="66" spans="1:2" x14ac:dyDescent="0.2">
      <c r="A66" s="20">
        <v>65</v>
      </c>
      <c r="B66" t="s">
        <v>139</v>
      </c>
    </row>
    <row r="67" spans="1:2" x14ac:dyDescent="0.2">
      <c r="A67" s="20">
        <v>66</v>
      </c>
      <c r="B67" t="s">
        <v>140</v>
      </c>
    </row>
    <row r="68" spans="1:2" x14ac:dyDescent="0.2">
      <c r="A68" s="20">
        <v>67</v>
      </c>
      <c r="B68" t="s">
        <v>141</v>
      </c>
    </row>
    <row r="69" spans="1:2" x14ac:dyDescent="0.2">
      <c r="A69" s="20">
        <v>68</v>
      </c>
      <c r="B69" t="s">
        <v>142</v>
      </c>
    </row>
    <row r="70" spans="1:2" x14ac:dyDescent="0.2">
      <c r="A70" s="20">
        <v>69</v>
      </c>
      <c r="B70" t="s">
        <v>143</v>
      </c>
    </row>
    <row r="71" spans="1:2" x14ac:dyDescent="0.2">
      <c r="A71" s="20">
        <v>70</v>
      </c>
      <c r="B71" t="s">
        <v>144</v>
      </c>
    </row>
    <row r="72" spans="1:2" x14ac:dyDescent="0.2">
      <c r="A72" s="20">
        <v>71</v>
      </c>
      <c r="B72" t="s">
        <v>145</v>
      </c>
    </row>
    <row r="73" spans="1:2" x14ac:dyDescent="0.2">
      <c r="A73" s="20">
        <v>72</v>
      </c>
      <c r="B73" t="s">
        <v>146</v>
      </c>
    </row>
    <row r="74" spans="1:2" x14ac:dyDescent="0.2">
      <c r="A74" s="20">
        <v>73</v>
      </c>
      <c r="B74" t="s">
        <v>147</v>
      </c>
    </row>
    <row r="75" spans="1:2" x14ac:dyDescent="0.2">
      <c r="A75" s="20">
        <v>74</v>
      </c>
      <c r="B75" t="s">
        <v>148</v>
      </c>
    </row>
    <row r="76" spans="1:2" x14ac:dyDescent="0.2">
      <c r="A76" s="20">
        <v>75</v>
      </c>
      <c r="B76" t="s">
        <v>149</v>
      </c>
    </row>
    <row r="77" spans="1:2" x14ac:dyDescent="0.2">
      <c r="A77" s="20">
        <v>76</v>
      </c>
      <c r="B77" t="s">
        <v>150</v>
      </c>
    </row>
    <row r="78" spans="1:2" x14ac:dyDescent="0.2">
      <c r="A78" s="20">
        <v>77</v>
      </c>
      <c r="B78" t="s">
        <v>151</v>
      </c>
    </row>
    <row r="79" spans="1:2" x14ac:dyDescent="0.2">
      <c r="A79" s="20">
        <v>78</v>
      </c>
      <c r="B79" t="s">
        <v>152</v>
      </c>
    </row>
    <row r="80" spans="1:2" x14ac:dyDescent="0.2">
      <c r="A80" s="20">
        <v>79</v>
      </c>
      <c r="B80" t="s">
        <v>153</v>
      </c>
    </row>
    <row r="81" spans="1:2" x14ac:dyDescent="0.2">
      <c r="A81" s="20">
        <v>80</v>
      </c>
      <c r="B81" t="s">
        <v>154</v>
      </c>
    </row>
    <row r="82" spans="1:2" x14ac:dyDescent="0.2">
      <c r="A82" s="20">
        <v>81</v>
      </c>
      <c r="B82" t="s">
        <v>155</v>
      </c>
    </row>
    <row r="83" spans="1:2" x14ac:dyDescent="0.2">
      <c r="A83" s="20">
        <v>82</v>
      </c>
      <c r="B83" t="s">
        <v>156</v>
      </c>
    </row>
    <row r="84" spans="1:2" x14ac:dyDescent="0.2">
      <c r="A84" s="20">
        <v>83</v>
      </c>
      <c r="B84" t="s">
        <v>157</v>
      </c>
    </row>
    <row r="85" spans="1:2" x14ac:dyDescent="0.2">
      <c r="A85" s="20">
        <v>84</v>
      </c>
      <c r="B85" t="s">
        <v>158</v>
      </c>
    </row>
    <row r="86" spans="1:2" x14ac:dyDescent="0.2">
      <c r="A86" s="20">
        <v>85</v>
      </c>
      <c r="B86" t="s">
        <v>159</v>
      </c>
    </row>
    <row r="87" spans="1:2" x14ac:dyDescent="0.2">
      <c r="A87" s="20">
        <v>86</v>
      </c>
      <c r="B87" t="s">
        <v>160</v>
      </c>
    </row>
    <row r="88" spans="1:2" x14ac:dyDescent="0.2">
      <c r="A88" s="20">
        <v>87</v>
      </c>
      <c r="B88" t="s">
        <v>161</v>
      </c>
    </row>
    <row r="89" spans="1:2" x14ac:dyDescent="0.2">
      <c r="A89" s="20">
        <v>88</v>
      </c>
      <c r="B89" t="s">
        <v>162</v>
      </c>
    </row>
    <row r="90" spans="1:2" x14ac:dyDescent="0.2">
      <c r="A90" s="20">
        <v>89</v>
      </c>
      <c r="B90" t="s">
        <v>163</v>
      </c>
    </row>
    <row r="91" spans="1:2" x14ac:dyDescent="0.2">
      <c r="A91" s="20">
        <v>90</v>
      </c>
      <c r="B91" t="s">
        <v>164</v>
      </c>
    </row>
    <row r="92" spans="1:2" x14ac:dyDescent="0.2">
      <c r="A92" s="20">
        <v>91</v>
      </c>
      <c r="B92" t="s">
        <v>165</v>
      </c>
    </row>
    <row r="93" spans="1:2" x14ac:dyDescent="0.2">
      <c r="A93" s="20">
        <v>92</v>
      </c>
      <c r="B93" t="s">
        <v>166</v>
      </c>
    </row>
    <row r="94" spans="1:2" x14ac:dyDescent="0.2">
      <c r="A94" s="20">
        <v>93</v>
      </c>
      <c r="B94" t="s">
        <v>167</v>
      </c>
    </row>
    <row r="95" spans="1:2" x14ac:dyDescent="0.2">
      <c r="A95" s="20">
        <v>94</v>
      </c>
      <c r="B95" t="s">
        <v>168</v>
      </c>
    </row>
    <row r="96" spans="1:2" x14ac:dyDescent="0.2">
      <c r="A96" s="20">
        <v>95</v>
      </c>
      <c r="B96" t="s">
        <v>169</v>
      </c>
    </row>
    <row r="97" spans="1:2" x14ac:dyDescent="0.2">
      <c r="A97" s="20">
        <v>96</v>
      </c>
      <c r="B97" t="s">
        <v>170</v>
      </c>
    </row>
    <row r="98" spans="1:2" x14ac:dyDescent="0.2">
      <c r="A98" s="20">
        <v>97</v>
      </c>
      <c r="B98" t="s">
        <v>171</v>
      </c>
    </row>
    <row r="99" spans="1:2" x14ac:dyDescent="0.2">
      <c r="A99" s="20">
        <v>98</v>
      </c>
      <c r="B99" t="s">
        <v>172</v>
      </c>
    </row>
    <row r="100" spans="1:2" x14ac:dyDescent="0.2">
      <c r="A100" s="20">
        <v>99</v>
      </c>
      <c r="B100" t="s">
        <v>173</v>
      </c>
    </row>
    <row r="101" spans="1:2" x14ac:dyDescent="0.2">
      <c r="A101" s="20">
        <v>100</v>
      </c>
      <c r="B101" t="s">
        <v>174</v>
      </c>
    </row>
    <row r="102" spans="1:2" x14ac:dyDescent="0.2">
      <c r="A102" s="20">
        <v>101</v>
      </c>
      <c r="B102" t="s">
        <v>175</v>
      </c>
    </row>
    <row r="103" spans="1:2" x14ac:dyDescent="0.2">
      <c r="A103" s="20">
        <v>102</v>
      </c>
      <c r="B103" t="s">
        <v>176</v>
      </c>
    </row>
    <row r="104" spans="1:2" x14ac:dyDescent="0.2">
      <c r="A104" s="20">
        <v>103</v>
      </c>
      <c r="B104" t="s">
        <v>177</v>
      </c>
    </row>
    <row r="105" spans="1:2" x14ac:dyDescent="0.2">
      <c r="A105" s="20">
        <v>104</v>
      </c>
      <c r="B105" t="s">
        <v>178</v>
      </c>
    </row>
    <row r="106" spans="1:2" x14ac:dyDescent="0.2">
      <c r="A106" s="20">
        <v>105</v>
      </c>
      <c r="B106" t="s">
        <v>179</v>
      </c>
    </row>
    <row r="107" spans="1:2" x14ac:dyDescent="0.2">
      <c r="A107" s="20">
        <v>106</v>
      </c>
      <c r="B107" t="s">
        <v>180</v>
      </c>
    </row>
    <row r="108" spans="1:2" x14ac:dyDescent="0.2">
      <c r="A108" s="20">
        <v>107</v>
      </c>
      <c r="B108" t="s">
        <v>181</v>
      </c>
    </row>
    <row r="109" spans="1:2" x14ac:dyDescent="0.2">
      <c r="A109" s="20">
        <v>108</v>
      </c>
      <c r="B109" t="s">
        <v>182</v>
      </c>
    </row>
    <row r="110" spans="1:2" x14ac:dyDescent="0.2">
      <c r="A110" s="20">
        <v>109</v>
      </c>
      <c r="B110" t="s">
        <v>183</v>
      </c>
    </row>
    <row r="111" spans="1:2" x14ac:dyDescent="0.2">
      <c r="A111" s="20">
        <v>110</v>
      </c>
      <c r="B111" t="s">
        <v>184</v>
      </c>
    </row>
    <row r="112" spans="1:2" x14ac:dyDescent="0.2">
      <c r="A112" s="20">
        <v>111</v>
      </c>
      <c r="B112" t="s">
        <v>185</v>
      </c>
    </row>
    <row r="113" spans="1:2" x14ac:dyDescent="0.2">
      <c r="A113" s="20">
        <v>112</v>
      </c>
      <c r="B113" t="s">
        <v>186</v>
      </c>
    </row>
    <row r="114" spans="1:2" x14ac:dyDescent="0.2">
      <c r="A114" s="20">
        <v>113</v>
      </c>
      <c r="B114" t="s">
        <v>187</v>
      </c>
    </row>
    <row r="115" spans="1:2" x14ac:dyDescent="0.2">
      <c r="A115" s="20">
        <v>114</v>
      </c>
      <c r="B115" t="s">
        <v>188</v>
      </c>
    </row>
    <row r="116" spans="1:2" x14ac:dyDescent="0.2">
      <c r="A116" s="20">
        <v>115</v>
      </c>
      <c r="B116" t="s">
        <v>189</v>
      </c>
    </row>
    <row r="117" spans="1:2" x14ac:dyDescent="0.2">
      <c r="A117" s="20">
        <v>116</v>
      </c>
      <c r="B117" t="s">
        <v>190</v>
      </c>
    </row>
    <row r="118" spans="1:2" x14ac:dyDescent="0.2">
      <c r="A118" s="20">
        <v>117</v>
      </c>
      <c r="B118" t="s">
        <v>191</v>
      </c>
    </row>
    <row r="119" spans="1:2" x14ac:dyDescent="0.2">
      <c r="A119" s="20">
        <v>118</v>
      </c>
      <c r="B119" t="s">
        <v>192</v>
      </c>
    </row>
    <row r="120" spans="1:2" x14ac:dyDescent="0.2">
      <c r="A120" s="20">
        <v>119</v>
      </c>
      <c r="B120" t="s">
        <v>193</v>
      </c>
    </row>
    <row r="121" spans="1:2" x14ac:dyDescent="0.2">
      <c r="A121" s="20">
        <v>120</v>
      </c>
      <c r="B121" t="s">
        <v>194</v>
      </c>
    </row>
    <row r="122" spans="1:2" x14ac:dyDescent="0.2">
      <c r="A122" s="20">
        <v>121</v>
      </c>
      <c r="B122" t="s">
        <v>195</v>
      </c>
    </row>
    <row r="123" spans="1:2" x14ac:dyDescent="0.2">
      <c r="A123" s="20">
        <v>122</v>
      </c>
      <c r="B123" t="s">
        <v>196</v>
      </c>
    </row>
    <row r="124" spans="1:2" x14ac:dyDescent="0.2">
      <c r="A124" s="20">
        <v>123</v>
      </c>
      <c r="B124" t="s">
        <v>197</v>
      </c>
    </row>
    <row r="125" spans="1:2" x14ac:dyDescent="0.2">
      <c r="A125" s="20">
        <v>124</v>
      </c>
      <c r="B125" t="s">
        <v>198</v>
      </c>
    </row>
    <row r="126" spans="1:2" x14ac:dyDescent="0.2">
      <c r="A126" s="20">
        <v>125</v>
      </c>
      <c r="B126" t="s">
        <v>199</v>
      </c>
    </row>
    <row r="127" spans="1:2" x14ac:dyDescent="0.2">
      <c r="A127" s="20">
        <v>126</v>
      </c>
      <c r="B127" t="s">
        <v>200</v>
      </c>
    </row>
    <row r="128" spans="1:2" x14ac:dyDescent="0.2">
      <c r="A128" s="20">
        <v>127</v>
      </c>
      <c r="B128" t="s">
        <v>201</v>
      </c>
    </row>
    <row r="129" spans="1:2" x14ac:dyDescent="0.2">
      <c r="A129" s="20">
        <v>128</v>
      </c>
      <c r="B129" t="s">
        <v>202</v>
      </c>
    </row>
    <row r="130" spans="1:2" x14ac:dyDescent="0.2">
      <c r="A130" s="20">
        <v>129</v>
      </c>
      <c r="B130" t="s">
        <v>203</v>
      </c>
    </row>
    <row r="131" spans="1:2" x14ac:dyDescent="0.2">
      <c r="A131" s="20">
        <v>130</v>
      </c>
      <c r="B131" t="s">
        <v>204</v>
      </c>
    </row>
    <row r="132" spans="1:2" x14ac:dyDescent="0.2">
      <c r="A132" s="20">
        <v>131</v>
      </c>
      <c r="B132" t="s">
        <v>205</v>
      </c>
    </row>
    <row r="133" spans="1:2" x14ac:dyDescent="0.2">
      <c r="A133" s="20">
        <v>132</v>
      </c>
      <c r="B133" t="s">
        <v>206</v>
      </c>
    </row>
    <row r="134" spans="1:2" x14ac:dyDescent="0.2">
      <c r="A134" s="20">
        <v>133</v>
      </c>
      <c r="B134" t="s">
        <v>207</v>
      </c>
    </row>
    <row r="135" spans="1:2" x14ac:dyDescent="0.2">
      <c r="A135" s="20">
        <v>134</v>
      </c>
      <c r="B135" t="s">
        <v>208</v>
      </c>
    </row>
    <row r="136" spans="1:2" x14ac:dyDescent="0.2">
      <c r="A136" s="20">
        <v>135</v>
      </c>
      <c r="B136" t="s">
        <v>209</v>
      </c>
    </row>
    <row r="137" spans="1:2" x14ac:dyDescent="0.2">
      <c r="A137" s="20">
        <v>136</v>
      </c>
      <c r="B137" t="s">
        <v>210</v>
      </c>
    </row>
    <row r="138" spans="1:2" x14ac:dyDescent="0.2">
      <c r="A138" s="20">
        <v>137</v>
      </c>
      <c r="B138" t="s">
        <v>211</v>
      </c>
    </row>
    <row r="139" spans="1:2" x14ac:dyDescent="0.2">
      <c r="A139" s="20">
        <v>138</v>
      </c>
      <c r="B139" t="s">
        <v>212</v>
      </c>
    </row>
    <row r="140" spans="1:2" x14ac:dyDescent="0.2">
      <c r="A140" s="20">
        <v>139</v>
      </c>
      <c r="B140" t="s">
        <v>213</v>
      </c>
    </row>
    <row r="141" spans="1:2" x14ac:dyDescent="0.2">
      <c r="A141" s="20">
        <v>140</v>
      </c>
      <c r="B141" t="s">
        <v>214</v>
      </c>
    </row>
    <row r="142" spans="1:2" x14ac:dyDescent="0.2">
      <c r="A142" s="20">
        <v>141</v>
      </c>
      <c r="B142" t="s">
        <v>215</v>
      </c>
    </row>
    <row r="143" spans="1:2" x14ac:dyDescent="0.2">
      <c r="A143" s="20">
        <v>142</v>
      </c>
      <c r="B143" t="s">
        <v>216</v>
      </c>
    </row>
    <row r="144" spans="1:2" x14ac:dyDescent="0.2">
      <c r="A144" s="20">
        <v>143</v>
      </c>
      <c r="B144" t="s">
        <v>217</v>
      </c>
    </row>
    <row r="145" spans="1:2" x14ac:dyDescent="0.2">
      <c r="A145" s="20">
        <v>144</v>
      </c>
      <c r="B145" t="s">
        <v>218</v>
      </c>
    </row>
    <row r="146" spans="1:2" x14ac:dyDescent="0.2">
      <c r="A146" s="20">
        <v>145</v>
      </c>
      <c r="B146" t="s">
        <v>219</v>
      </c>
    </row>
    <row r="147" spans="1:2" x14ac:dyDescent="0.2">
      <c r="A147" s="20">
        <v>146</v>
      </c>
      <c r="B147" t="s">
        <v>220</v>
      </c>
    </row>
    <row r="148" spans="1:2" x14ac:dyDescent="0.2">
      <c r="A148" s="20">
        <v>147</v>
      </c>
      <c r="B148" t="s">
        <v>221</v>
      </c>
    </row>
    <row r="149" spans="1:2" x14ac:dyDescent="0.2">
      <c r="A149" s="20">
        <v>148</v>
      </c>
      <c r="B149" t="s">
        <v>222</v>
      </c>
    </row>
    <row r="150" spans="1:2" x14ac:dyDescent="0.2">
      <c r="A150" s="20">
        <v>149</v>
      </c>
      <c r="B150" t="s">
        <v>223</v>
      </c>
    </row>
    <row r="151" spans="1:2" x14ac:dyDescent="0.2">
      <c r="A151" s="20">
        <v>150</v>
      </c>
      <c r="B151" t="s">
        <v>224</v>
      </c>
    </row>
    <row r="152" spans="1:2" x14ac:dyDescent="0.2">
      <c r="A152" s="20">
        <v>151</v>
      </c>
      <c r="B152" t="s">
        <v>225</v>
      </c>
    </row>
    <row r="153" spans="1:2" x14ac:dyDescent="0.2">
      <c r="A153" s="20">
        <v>152</v>
      </c>
      <c r="B153" t="s">
        <v>226</v>
      </c>
    </row>
    <row r="154" spans="1:2" x14ac:dyDescent="0.2">
      <c r="A154" s="20">
        <v>153</v>
      </c>
      <c r="B154" t="s">
        <v>227</v>
      </c>
    </row>
    <row r="155" spans="1:2" x14ac:dyDescent="0.2">
      <c r="A155" s="20">
        <v>154</v>
      </c>
      <c r="B155" t="s">
        <v>228</v>
      </c>
    </row>
    <row r="156" spans="1:2" x14ac:dyDescent="0.2">
      <c r="A156" s="20">
        <v>155</v>
      </c>
      <c r="B156" t="s">
        <v>229</v>
      </c>
    </row>
    <row r="157" spans="1:2" x14ac:dyDescent="0.2">
      <c r="A157" s="20">
        <v>156</v>
      </c>
      <c r="B157" t="s">
        <v>230</v>
      </c>
    </row>
    <row r="158" spans="1:2" x14ac:dyDescent="0.2">
      <c r="A158" s="20">
        <v>157</v>
      </c>
      <c r="B158" t="s">
        <v>231</v>
      </c>
    </row>
    <row r="159" spans="1:2" x14ac:dyDescent="0.2">
      <c r="A159" s="20">
        <v>158</v>
      </c>
      <c r="B159" t="s">
        <v>232</v>
      </c>
    </row>
    <row r="160" spans="1:2" x14ac:dyDescent="0.2">
      <c r="A160" s="20">
        <v>159</v>
      </c>
      <c r="B160" t="s">
        <v>233</v>
      </c>
    </row>
    <row r="161" spans="1:2" x14ac:dyDescent="0.2">
      <c r="A161" s="20">
        <v>160</v>
      </c>
      <c r="B161" t="s">
        <v>234</v>
      </c>
    </row>
    <row r="162" spans="1:2" x14ac:dyDescent="0.2">
      <c r="A162" s="20">
        <v>161</v>
      </c>
      <c r="B162" t="s">
        <v>235</v>
      </c>
    </row>
    <row r="163" spans="1:2" x14ac:dyDescent="0.2">
      <c r="A163" s="20">
        <v>162</v>
      </c>
      <c r="B163" t="s">
        <v>236</v>
      </c>
    </row>
    <row r="164" spans="1:2" x14ac:dyDescent="0.2">
      <c r="A164" s="20">
        <v>163</v>
      </c>
      <c r="B164" t="s">
        <v>237</v>
      </c>
    </row>
    <row r="165" spans="1:2" x14ac:dyDescent="0.2">
      <c r="A165" s="20">
        <v>164</v>
      </c>
      <c r="B165" t="s">
        <v>238</v>
      </c>
    </row>
    <row r="166" spans="1:2" x14ac:dyDescent="0.2">
      <c r="A166" s="20">
        <v>165</v>
      </c>
      <c r="B166" t="s">
        <v>239</v>
      </c>
    </row>
    <row r="167" spans="1:2" x14ac:dyDescent="0.2">
      <c r="A167" s="20">
        <v>166</v>
      </c>
      <c r="B167" t="s">
        <v>240</v>
      </c>
    </row>
    <row r="168" spans="1:2" x14ac:dyDescent="0.2">
      <c r="A168" s="20">
        <v>167</v>
      </c>
      <c r="B168" t="s">
        <v>241</v>
      </c>
    </row>
    <row r="169" spans="1:2" x14ac:dyDescent="0.2">
      <c r="A169" s="20">
        <v>168</v>
      </c>
      <c r="B169" t="s">
        <v>242</v>
      </c>
    </row>
    <row r="170" spans="1:2" x14ac:dyDescent="0.2">
      <c r="A170" s="20">
        <v>169</v>
      </c>
      <c r="B170" t="s">
        <v>243</v>
      </c>
    </row>
    <row r="171" spans="1:2" x14ac:dyDescent="0.2">
      <c r="A171" s="20">
        <v>170</v>
      </c>
      <c r="B171" t="s">
        <v>244</v>
      </c>
    </row>
    <row r="172" spans="1:2" x14ac:dyDescent="0.2">
      <c r="A172" s="20">
        <v>171</v>
      </c>
      <c r="B172" t="s">
        <v>245</v>
      </c>
    </row>
    <row r="173" spans="1:2" x14ac:dyDescent="0.2">
      <c r="A173" s="20">
        <v>172</v>
      </c>
      <c r="B173" t="s">
        <v>246</v>
      </c>
    </row>
    <row r="174" spans="1:2" x14ac:dyDescent="0.2">
      <c r="A174" s="20">
        <v>173</v>
      </c>
      <c r="B174" t="s">
        <v>247</v>
      </c>
    </row>
    <row r="175" spans="1:2" x14ac:dyDescent="0.2">
      <c r="A175" s="20">
        <v>174</v>
      </c>
      <c r="B175" t="s">
        <v>248</v>
      </c>
    </row>
    <row r="176" spans="1:2" x14ac:dyDescent="0.2">
      <c r="A176" s="20">
        <v>175</v>
      </c>
      <c r="B176" t="s">
        <v>249</v>
      </c>
    </row>
    <row r="177" spans="1:2" x14ac:dyDescent="0.2">
      <c r="A177" s="20">
        <v>176</v>
      </c>
      <c r="B177" t="s">
        <v>250</v>
      </c>
    </row>
    <row r="178" spans="1:2" x14ac:dyDescent="0.2">
      <c r="A178" s="20">
        <v>177</v>
      </c>
      <c r="B178" t="s">
        <v>251</v>
      </c>
    </row>
    <row r="179" spans="1:2" x14ac:dyDescent="0.2">
      <c r="A179" s="20">
        <v>178</v>
      </c>
      <c r="B179" t="s">
        <v>252</v>
      </c>
    </row>
    <row r="180" spans="1:2" x14ac:dyDescent="0.2">
      <c r="A180" s="20">
        <v>179</v>
      </c>
      <c r="B180" t="s">
        <v>253</v>
      </c>
    </row>
    <row r="181" spans="1:2" x14ac:dyDescent="0.2">
      <c r="A181" s="20">
        <v>180</v>
      </c>
      <c r="B181" t="s">
        <v>254</v>
      </c>
    </row>
    <row r="182" spans="1:2" x14ac:dyDescent="0.2">
      <c r="A182" s="20">
        <v>181</v>
      </c>
      <c r="B182" t="s">
        <v>255</v>
      </c>
    </row>
    <row r="183" spans="1:2" x14ac:dyDescent="0.2">
      <c r="A183" s="20">
        <v>182</v>
      </c>
      <c r="B183" t="s">
        <v>256</v>
      </c>
    </row>
    <row r="184" spans="1:2" x14ac:dyDescent="0.2">
      <c r="A184" s="20">
        <v>183</v>
      </c>
      <c r="B184" t="s">
        <v>257</v>
      </c>
    </row>
    <row r="185" spans="1:2" x14ac:dyDescent="0.2">
      <c r="A185" s="20">
        <v>184</v>
      </c>
      <c r="B185" t="s">
        <v>258</v>
      </c>
    </row>
    <row r="186" spans="1:2" x14ac:dyDescent="0.2">
      <c r="A186" s="20">
        <v>185</v>
      </c>
      <c r="B186" t="s">
        <v>259</v>
      </c>
    </row>
    <row r="187" spans="1:2" x14ac:dyDescent="0.2">
      <c r="A187" s="20">
        <v>186</v>
      </c>
      <c r="B187" t="s">
        <v>260</v>
      </c>
    </row>
    <row r="188" spans="1:2" x14ac:dyDescent="0.2">
      <c r="A188" s="20">
        <v>187</v>
      </c>
      <c r="B188" t="s">
        <v>261</v>
      </c>
    </row>
    <row r="189" spans="1:2" x14ac:dyDescent="0.2">
      <c r="A189" s="20">
        <v>188</v>
      </c>
      <c r="B189" t="s">
        <v>262</v>
      </c>
    </row>
    <row r="190" spans="1:2" x14ac:dyDescent="0.2">
      <c r="A190" s="20">
        <v>189</v>
      </c>
      <c r="B190" t="s">
        <v>263</v>
      </c>
    </row>
    <row r="191" spans="1:2" x14ac:dyDescent="0.2">
      <c r="A191" s="20">
        <v>190</v>
      </c>
      <c r="B191" t="s">
        <v>264</v>
      </c>
    </row>
    <row r="192" spans="1:2" x14ac:dyDescent="0.2">
      <c r="A192" s="20">
        <v>191</v>
      </c>
      <c r="B192" t="s">
        <v>265</v>
      </c>
    </row>
    <row r="193" spans="1:2" x14ac:dyDescent="0.2">
      <c r="A193" s="20">
        <v>192</v>
      </c>
      <c r="B193" t="s">
        <v>266</v>
      </c>
    </row>
    <row r="194" spans="1:2" x14ac:dyDescent="0.2">
      <c r="A194" s="20">
        <v>193</v>
      </c>
      <c r="B194" t="s">
        <v>267</v>
      </c>
    </row>
    <row r="195" spans="1:2" x14ac:dyDescent="0.2">
      <c r="A195" s="20">
        <v>194</v>
      </c>
      <c r="B195" t="s">
        <v>268</v>
      </c>
    </row>
    <row r="196" spans="1:2" x14ac:dyDescent="0.2">
      <c r="A196" s="20">
        <v>195</v>
      </c>
      <c r="B196" t="s">
        <v>269</v>
      </c>
    </row>
    <row r="197" spans="1:2" x14ac:dyDescent="0.2">
      <c r="A197" s="20">
        <v>196</v>
      </c>
      <c r="B197" t="s">
        <v>270</v>
      </c>
    </row>
    <row r="198" spans="1:2" x14ac:dyDescent="0.2">
      <c r="A198" s="20">
        <v>197</v>
      </c>
      <c r="B198" t="s">
        <v>271</v>
      </c>
    </row>
    <row r="199" spans="1:2" x14ac:dyDescent="0.2">
      <c r="A199" s="20">
        <v>198</v>
      </c>
      <c r="B199" t="s">
        <v>272</v>
      </c>
    </row>
    <row r="200" spans="1:2" x14ac:dyDescent="0.2">
      <c r="A200" s="20">
        <v>199</v>
      </c>
      <c r="B200" t="s">
        <v>273</v>
      </c>
    </row>
    <row r="201" spans="1:2" x14ac:dyDescent="0.2">
      <c r="A201" s="20">
        <v>200</v>
      </c>
      <c r="B201" t="s">
        <v>274</v>
      </c>
    </row>
    <row r="202" spans="1:2" x14ac:dyDescent="0.2">
      <c r="A202" s="20">
        <v>201</v>
      </c>
      <c r="B202" t="s">
        <v>275</v>
      </c>
    </row>
    <row r="203" spans="1:2" x14ac:dyDescent="0.2">
      <c r="A203" s="20">
        <v>202</v>
      </c>
      <c r="B203" t="s">
        <v>276</v>
      </c>
    </row>
    <row r="204" spans="1:2" x14ac:dyDescent="0.2">
      <c r="A204" s="20">
        <v>203</v>
      </c>
      <c r="B204" t="s">
        <v>277</v>
      </c>
    </row>
    <row r="205" spans="1:2" x14ac:dyDescent="0.2">
      <c r="A205" s="20">
        <v>204</v>
      </c>
      <c r="B205" t="s">
        <v>278</v>
      </c>
    </row>
    <row r="206" spans="1:2" x14ac:dyDescent="0.2">
      <c r="A206" s="20">
        <v>205</v>
      </c>
      <c r="B206" t="s">
        <v>279</v>
      </c>
    </row>
    <row r="207" spans="1:2" x14ac:dyDescent="0.2">
      <c r="A207" s="20">
        <v>206</v>
      </c>
      <c r="B207" t="s">
        <v>280</v>
      </c>
    </row>
    <row r="208" spans="1:2" x14ac:dyDescent="0.2">
      <c r="A208" s="20">
        <v>207</v>
      </c>
      <c r="B208" t="s">
        <v>281</v>
      </c>
    </row>
    <row r="209" spans="1:2" x14ac:dyDescent="0.2">
      <c r="A209" s="20">
        <v>208</v>
      </c>
      <c r="B209" t="s">
        <v>282</v>
      </c>
    </row>
    <row r="210" spans="1:2" x14ac:dyDescent="0.2">
      <c r="A210" s="20">
        <v>209</v>
      </c>
      <c r="B210" t="s">
        <v>283</v>
      </c>
    </row>
    <row r="211" spans="1:2" x14ac:dyDescent="0.2">
      <c r="A211" s="20">
        <v>210</v>
      </c>
      <c r="B211" t="s">
        <v>284</v>
      </c>
    </row>
    <row r="212" spans="1:2" x14ac:dyDescent="0.2">
      <c r="A212" s="20">
        <v>211</v>
      </c>
      <c r="B212" t="s">
        <v>285</v>
      </c>
    </row>
    <row r="213" spans="1:2" x14ac:dyDescent="0.2">
      <c r="A213" s="20">
        <v>212</v>
      </c>
      <c r="B213" t="s">
        <v>286</v>
      </c>
    </row>
    <row r="214" spans="1:2" x14ac:dyDescent="0.2">
      <c r="A214" s="20">
        <v>213</v>
      </c>
      <c r="B214" t="s">
        <v>287</v>
      </c>
    </row>
    <row r="215" spans="1:2" x14ac:dyDescent="0.2">
      <c r="A215" s="20">
        <v>214</v>
      </c>
      <c r="B215" t="s">
        <v>288</v>
      </c>
    </row>
    <row r="216" spans="1:2" x14ac:dyDescent="0.2">
      <c r="A216" s="20">
        <v>215</v>
      </c>
      <c r="B216" t="s">
        <v>289</v>
      </c>
    </row>
    <row r="217" spans="1:2" x14ac:dyDescent="0.2">
      <c r="A217" s="20">
        <v>216</v>
      </c>
      <c r="B217" t="s">
        <v>290</v>
      </c>
    </row>
    <row r="218" spans="1:2" x14ac:dyDescent="0.2">
      <c r="A218" s="20">
        <v>217</v>
      </c>
      <c r="B218" t="s">
        <v>291</v>
      </c>
    </row>
    <row r="219" spans="1:2" x14ac:dyDescent="0.2">
      <c r="A219" s="20">
        <v>218</v>
      </c>
      <c r="B219" t="s">
        <v>292</v>
      </c>
    </row>
    <row r="220" spans="1:2" x14ac:dyDescent="0.2">
      <c r="A220" s="20">
        <v>219</v>
      </c>
      <c r="B220" t="s">
        <v>293</v>
      </c>
    </row>
    <row r="221" spans="1:2" x14ac:dyDescent="0.2">
      <c r="A221" s="20">
        <v>220</v>
      </c>
      <c r="B221" t="s">
        <v>294</v>
      </c>
    </row>
    <row r="222" spans="1:2" x14ac:dyDescent="0.2">
      <c r="A222" s="20">
        <v>221</v>
      </c>
      <c r="B222" t="s">
        <v>295</v>
      </c>
    </row>
    <row r="223" spans="1:2" x14ac:dyDescent="0.2">
      <c r="A223" s="20">
        <v>222</v>
      </c>
      <c r="B223" t="s">
        <v>296</v>
      </c>
    </row>
    <row r="224" spans="1:2" x14ac:dyDescent="0.2">
      <c r="A224" s="20">
        <v>223</v>
      </c>
      <c r="B224" t="s">
        <v>297</v>
      </c>
    </row>
    <row r="225" spans="1:2" x14ac:dyDescent="0.2">
      <c r="A225" s="20">
        <v>224</v>
      </c>
      <c r="B225" t="s">
        <v>298</v>
      </c>
    </row>
    <row r="226" spans="1:2" x14ac:dyDescent="0.2">
      <c r="A226" s="20">
        <v>225</v>
      </c>
      <c r="B226" t="s">
        <v>299</v>
      </c>
    </row>
    <row r="227" spans="1:2" x14ac:dyDescent="0.2">
      <c r="A227" s="20">
        <v>226</v>
      </c>
      <c r="B227" t="s">
        <v>300</v>
      </c>
    </row>
    <row r="228" spans="1:2" x14ac:dyDescent="0.2">
      <c r="A228" s="20">
        <v>227</v>
      </c>
      <c r="B228" t="s">
        <v>301</v>
      </c>
    </row>
    <row r="229" spans="1:2" x14ac:dyDescent="0.2">
      <c r="A229" s="20">
        <v>228</v>
      </c>
      <c r="B229" t="s">
        <v>302</v>
      </c>
    </row>
    <row r="230" spans="1:2" x14ac:dyDescent="0.2">
      <c r="A230" s="20">
        <v>229</v>
      </c>
      <c r="B230" t="s">
        <v>303</v>
      </c>
    </row>
    <row r="231" spans="1:2" x14ac:dyDescent="0.2">
      <c r="A231" s="20">
        <v>230</v>
      </c>
      <c r="B231" t="s">
        <v>304</v>
      </c>
    </row>
    <row r="232" spans="1:2" x14ac:dyDescent="0.2">
      <c r="A232" s="20">
        <v>231</v>
      </c>
      <c r="B232" t="s">
        <v>305</v>
      </c>
    </row>
    <row r="233" spans="1:2" x14ac:dyDescent="0.2">
      <c r="A233" s="20">
        <v>232</v>
      </c>
      <c r="B233" t="s">
        <v>306</v>
      </c>
    </row>
    <row r="234" spans="1:2" x14ac:dyDescent="0.2">
      <c r="A234" s="20">
        <v>233</v>
      </c>
      <c r="B234" t="s">
        <v>307</v>
      </c>
    </row>
    <row r="235" spans="1:2" x14ac:dyDescent="0.2">
      <c r="A235" s="20">
        <v>234</v>
      </c>
      <c r="B235" t="s">
        <v>308</v>
      </c>
    </row>
    <row r="236" spans="1:2" x14ac:dyDescent="0.2">
      <c r="A236" s="20">
        <v>235</v>
      </c>
      <c r="B236" t="s">
        <v>309</v>
      </c>
    </row>
    <row r="237" spans="1:2" x14ac:dyDescent="0.2">
      <c r="A237" s="20">
        <v>236</v>
      </c>
      <c r="B237" t="s">
        <v>310</v>
      </c>
    </row>
    <row r="238" spans="1:2" x14ac:dyDescent="0.2">
      <c r="A238" s="20">
        <v>237</v>
      </c>
      <c r="B238" t="s">
        <v>311</v>
      </c>
    </row>
    <row r="239" spans="1:2" x14ac:dyDescent="0.2">
      <c r="A239" s="20">
        <v>238</v>
      </c>
      <c r="B239" t="s">
        <v>312</v>
      </c>
    </row>
    <row r="240" spans="1:2" x14ac:dyDescent="0.2">
      <c r="A240" s="20">
        <v>239</v>
      </c>
      <c r="B240" t="s">
        <v>313</v>
      </c>
    </row>
    <row r="241" spans="1:2" x14ac:dyDescent="0.2">
      <c r="A241" s="20">
        <v>240</v>
      </c>
      <c r="B241" t="s">
        <v>314</v>
      </c>
    </row>
    <row r="242" spans="1:2" x14ac:dyDescent="0.2">
      <c r="A242" s="20">
        <v>241</v>
      </c>
      <c r="B242" t="s">
        <v>315</v>
      </c>
    </row>
    <row r="243" spans="1:2" x14ac:dyDescent="0.2">
      <c r="A243" s="20">
        <v>242</v>
      </c>
      <c r="B243" t="s">
        <v>316</v>
      </c>
    </row>
    <row r="244" spans="1:2" x14ac:dyDescent="0.2">
      <c r="A244" s="20">
        <v>243</v>
      </c>
      <c r="B244" t="s">
        <v>317</v>
      </c>
    </row>
    <row r="245" spans="1:2" x14ac:dyDescent="0.2">
      <c r="A245" s="20">
        <v>244</v>
      </c>
      <c r="B245" t="s">
        <v>318</v>
      </c>
    </row>
    <row r="246" spans="1:2" x14ac:dyDescent="0.2">
      <c r="A246" s="20">
        <v>245</v>
      </c>
      <c r="B246" t="s">
        <v>319</v>
      </c>
    </row>
    <row r="247" spans="1:2" x14ac:dyDescent="0.2">
      <c r="A247" s="20">
        <v>246</v>
      </c>
      <c r="B247" t="s">
        <v>320</v>
      </c>
    </row>
    <row r="248" spans="1:2" x14ac:dyDescent="0.2">
      <c r="A248" s="20">
        <v>247</v>
      </c>
      <c r="B248" t="s">
        <v>321</v>
      </c>
    </row>
    <row r="249" spans="1:2" x14ac:dyDescent="0.2">
      <c r="A249" s="20">
        <v>248</v>
      </c>
      <c r="B249" t="s">
        <v>322</v>
      </c>
    </row>
    <row r="250" spans="1:2" x14ac:dyDescent="0.2">
      <c r="A250" s="20">
        <v>249</v>
      </c>
      <c r="B250" t="s">
        <v>323</v>
      </c>
    </row>
    <row r="251" spans="1:2" x14ac:dyDescent="0.2">
      <c r="A251" s="20">
        <v>250</v>
      </c>
      <c r="B251" t="s">
        <v>324</v>
      </c>
    </row>
    <row r="252" spans="1:2" x14ac:dyDescent="0.2">
      <c r="A252" s="20">
        <v>251</v>
      </c>
      <c r="B252" t="s">
        <v>325</v>
      </c>
    </row>
    <row r="253" spans="1:2" x14ac:dyDescent="0.2">
      <c r="A253" s="20">
        <v>252</v>
      </c>
      <c r="B253" t="s">
        <v>326</v>
      </c>
    </row>
    <row r="254" spans="1:2" x14ac:dyDescent="0.2">
      <c r="A254" s="20">
        <v>253</v>
      </c>
      <c r="B254" t="s">
        <v>327</v>
      </c>
    </row>
    <row r="255" spans="1:2" x14ac:dyDescent="0.2">
      <c r="A255" s="20">
        <v>254</v>
      </c>
      <c r="B255" t="s">
        <v>328</v>
      </c>
    </row>
    <row r="256" spans="1:2" x14ac:dyDescent="0.2">
      <c r="A256" s="20">
        <v>255</v>
      </c>
      <c r="B256" t="s">
        <v>329</v>
      </c>
    </row>
    <row r="257" spans="1:2" x14ac:dyDescent="0.2">
      <c r="A257" s="20">
        <v>256</v>
      </c>
      <c r="B257" t="s">
        <v>330</v>
      </c>
    </row>
    <row r="258" spans="1:2" x14ac:dyDescent="0.2">
      <c r="A258" s="20">
        <v>257</v>
      </c>
      <c r="B258" t="s">
        <v>331</v>
      </c>
    </row>
    <row r="259" spans="1:2" x14ac:dyDescent="0.2">
      <c r="A259" s="20">
        <v>258</v>
      </c>
      <c r="B259" t="s">
        <v>332</v>
      </c>
    </row>
    <row r="260" spans="1:2" x14ac:dyDescent="0.2">
      <c r="A260" s="20">
        <v>259</v>
      </c>
      <c r="B260" t="s">
        <v>333</v>
      </c>
    </row>
    <row r="261" spans="1:2" x14ac:dyDescent="0.2">
      <c r="A261" s="20">
        <v>260</v>
      </c>
      <c r="B261" t="s">
        <v>334</v>
      </c>
    </row>
    <row r="262" spans="1:2" x14ac:dyDescent="0.2">
      <c r="A262" s="20">
        <v>261</v>
      </c>
      <c r="B262" t="s">
        <v>335</v>
      </c>
    </row>
    <row r="263" spans="1:2" x14ac:dyDescent="0.2">
      <c r="A263" s="20">
        <v>262</v>
      </c>
      <c r="B263" t="s">
        <v>336</v>
      </c>
    </row>
    <row r="264" spans="1:2" x14ac:dyDescent="0.2">
      <c r="A264" s="20">
        <v>263</v>
      </c>
      <c r="B264" t="s">
        <v>337</v>
      </c>
    </row>
    <row r="265" spans="1:2" x14ac:dyDescent="0.2">
      <c r="A265" s="20">
        <v>264</v>
      </c>
      <c r="B265" t="s">
        <v>338</v>
      </c>
    </row>
    <row r="266" spans="1:2" x14ac:dyDescent="0.2">
      <c r="A266" s="20">
        <v>265</v>
      </c>
      <c r="B266" t="s">
        <v>339</v>
      </c>
    </row>
    <row r="267" spans="1:2" x14ac:dyDescent="0.2">
      <c r="A267" s="20">
        <v>266</v>
      </c>
      <c r="B267" t="s">
        <v>340</v>
      </c>
    </row>
    <row r="268" spans="1:2" x14ac:dyDescent="0.2">
      <c r="A268" s="20">
        <v>267</v>
      </c>
      <c r="B268" t="s">
        <v>341</v>
      </c>
    </row>
    <row r="269" spans="1:2" x14ac:dyDescent="0.2">
      <c r="A269" s="20">
        <v>268</v>
      </c>
      <c r="B269" t="s">
        <v>342</v>
      </c>
    </row>
    <row r="270" spans="1:2" x14ac:dyDescent="0.2">
      <c r="A270" s="20">
        <v>269</v>
      </c>
      <c r="B270" t="s">
        <v>343</v>
      </c>
    </row>
    <row r="271" spans="1:2" x14ac:dyDescent="0.2">
      <c r="A271" s="20">
        <v>270</v>
      </c>
      <c r="B271" t="s">
        <v>344</v>
      </c>
    </row>
    <row r="272" spans="1:2" x14ac:dyDescent="0.2">
      <c r="A272" s="20">
        <v>271</v>
      </c>
      <c r="B272" t="s">
        <v>345</v>
      </c>
    </row>
    <row r="273" spans="1:2" x14ac:dyDescent="0.2">
      <c r="A273" s="20">
        <v>272</v>
      </c>
      <c r="B273" t="s">
        <v>346</v>
      </c>
    </row>
    <row r="274" spans="1:2" x14ac:dyDescent="0.2">
      <c r="A274" s="20">
        <v>273</v>
      </c>
      <c r="B274" t="s">
        <v>347</v>
      </c>
    </row>
    <row r="275" spans="1:2" x14ac:dyDescent="0.2">
      <c r="A275" s="20">
        <v>274</v>
      </c>
      <c r="B275" t="s">
        <v>348</v>
      </c>
    </row>
    <row r="276" spans="1:2" x14ac:dyDescent="0.2">
      <c r="A276" s="20">
        <v>275</v>
      </c>
      <c r="B276" t="s">
        <v>349</v>
      </c>
    </row>
    <row r="277" spans="1:2" x14ac:dyDescent="0.2">
      <c r="A277" s="20">
        <v>276</v>
      </c>
      <c r="B277" t="s">
        <v>350</v>
      </c>
    </row>
    <row r="278" spans="1:2" x14ac:dyDescent="0.2">
      <c r="A278" s="20">
        <v>277</v>
      </c>
      <c r="B278" t="s">
        <v>351</v>
      </c>
    </row>
    <row r="279" spans="1:2" x14ac:dyDescent="0.2">
      <c r="A279" s="20">
        <v>278</v>
      </c>
      <c r="B279" t="s">
        <v>352</v>
      </c>
    </row>
    <row r="280" spans="1:2" x14ac:dyDescent="0.2">
      <c r="A280" s="20">
        <v>279</v>
      </c>
      <c r="B280" t="s">
        <v>353</v>
      </c>
    </row>
    <row r="281" spans="1:2" x14ac:dyDescent="0.2">
      <c r="A281" s="20">
        <v>280</v>
      </c>
      <c r="B281" t="s">
        <v>354</v>
      </c>
    </row>
    <row r="282" spans="1:2" x14ac:dyDescent="0.2">
      <c r="A282" s="20">
        <v>281</v>
      </c>
      <c r="B282" t="s">
        <v>355</v>
      </c>
    </row>
    <row r="283" spans="1:2" x14ac:dyDescent="0.2">
      <c r="A283" s="20">
        <v>282</v>
      </c>
      <c r="B283" t="s">
        <v>356</v>
      </c>
    </row>
    <row r="284" spans="1:2" x14ac:dyDescent="0.2">
      <c r="A284" s="20">
        <v>283</v>
      </c>
      <c r="B284" t="s">
        <v>357</v>
      </c>
    </row>
    <row r="285" spans="1:2" x14ac:dyDescent="0.2">
      <c r="A285" s="20">
        <v>284</v>
      </c>
      <c r="B285" t="s">
        <v>358</v>
      </c>
    </row>
    <row r="286" spans="1:2" x14ac:dyDescent="0.2">
      <c r="A286" s="20">
        <v>285</v>
      </c>
      <c r="B286" t="s">
        <v>359</v>
      </c>
    </row>
    <row r="287" spans="1:2" x14ac:dyDescent="0.2">
      <c r="A287" s="20">
        <v>286</v>
      </c>
      <c r="B287" t="s">
        <v>360</v>
      </c>
    </row>
    <row r="288" spans="1:2" x14ac:dyDescent="0.2">
      <c r="A288" s="20">
        <v>287</v>
      </c>
      <c r="B288" t="s">
        <v>361</v>
      </c>
    </row>
    <row r="289" spans="1:2" x14ac:dyDescent="0.2">
      <c r="A289" s="20">
        <v>288</v>
      </c>
      <c r="B289" t="s">
        <v>362</v>
      </c>
    </row>
    <row r="290" spans="1:2" x14ac:dyDescent="0.2">
      <c r="A290" s="20">
        <v>289</v>
      </c>
      <c r="B290" t="s">
        <v>363</v>
      </c>
    </row>
    <row r="291" spans="1:2" x14ac:dyDescent="0.2">
      <c r="A291" s="20">
        <v>290</v>
      </c>
      <c r="B291" t="s">
        <v>364</v>
      </c>
    </row>
    <row r="292" spans="1:2" x14ac:dyDescent="0.2">
      <c r="A292" s="20">
        <v>291</v>
      </c>
      <c r="B292" t="s">
        <v>365</v>
      </c>
    </row>
    <row r="293" spans="1:2" x14ac:dyDescent="0.2">
      <c r="A293" s="20">
        <v>292</v>
      </c>
      <c r="B293" t="s">
        <v>366</v>
      </c>
    </row>
    <row r="294" spans="1:2" x14ac:dyDescent="0.2">
      <c r="A294" s="20">
        <v>293</v>
      </c>
      <c r="B294" t="s">
        <v>367</v>
      </c>
    </row>
    <row r="295" spans="1:2" x14ac:dyDescent="0.2">
      <c r="A295" s="20">
        <v>294</v>
      </c>
      <c r="B295" t="s">
        <v>368</v>
      </c>
    </row>
    <row r="296" spans="1:2" x14ac:dyDescent="0.2">
      <c r="A296" s="20">
        <v>295</v>
      </c>
      <c r="B296" t="s">
        <v>369</v>
      </c>
    </row>
    <row r="297" spans="1:2" x14ac:dyDescent="0.2">
      <c r="A297" s="20">
        <v>296</v>
      </c>
      <c r="B297" t="s">
        <v>370</v>
      </c>
    </row>
    <row r="298" spans="1:2" x14ac:dyDescent="0.2">
      <c r="A298" s="20">
        <v>297</v>
      </c>
      <c r="B298" t="s">
        <v>371</v>
      </c>
    </row>
    <row r="299" spans="1:2" x14ac:dyDescent="0.2">
      <c r="A299" s="20">
        <v>298</v>
      </c>
      <c r="B299" t="s">
        <v>372</v>
      </c>
    </row>
    <row r="300" spans="1:2" x14ac:dyDescent="0.2">
      <c r="A300" s="20">
        <v>299</v>
      </c>
      <c r="B300" t="s">
        <v>373</v>
      </c>
    </row>
    <row r="301" spans="1:2" x14ac:dyDescent="0.2">
      <c r="A301" s="20">
        <v>300</v>
      </c>
      <c r="B301" t="s">
        <v>374</v>
      </c>
    </row>
    <row r="302" spans="1:2" x14ac:dyDescent="0.2">
      <c r="A302" s="20">
        <v>301</v>
      </c>
      <c r="B302" t="s">
        <v>375</v>
      </c>
    </row>
    <row r="303" spans="1:2" x14ac:dyDescent="0.2">
      <c r="A303" s="20">
        <v>302</v>
      </c>
      <c r="B303" t="s">
        <v>376</v>
      </c>
    </row>
    <row r="304" spans="1:2" x14ac:dyDescent="0.2">
      <c r="A304" s="20">
        <v>303</v>
      </c>
      <c r="B304" t="s">
        <v>377</v>
      </c>
    </row>
    <row r="305" spans="1:2" x14ac:dyDescent="0.2">
      <c r="A305" s="20">
        <v>304</v>
      </c>
      <c r="B305" t="s">
        <v>378</v>
      </c>
    </row>
    <row r="306" spans="1:2" x14ac:dyDescent="0.2">
      <c r="A306" s="20">
        <v>305</v>
      </c>
      <c r="B306" t="s">
        <v>379</v>
      </c>
    </row>
    <row r="307" spans="1:2" x14ac:dyDescent="0.2">
      <c r="A307" s="20">
        <v>306</v>
      </c>
      <c r="B307" t="s">
        <v>380</v>
      </c>
    </row>
    <row r="308" spans="1:2" x14ac:dyDescent="0.2">
      <c r="A308" s="20">
        <v>307</v>
      </c>
      <c r="B308" t="s">
        <v>381</v>
      </c>
    </row>
    <row r="309" spans="1:2" x14ac:dyDescent="0.2">
      <c r="A309" s="20">
        <v>308</v>
      </c>
      <c r="B309" t="s">
        <v>382</v>
      </c>
    </row>
    <row r="310" spans="1:2" x14ac:dyDescent="0.2">
      <c r="A310" s="20">
        <v>309</v>
      </c>
      <c r="B310" t="s">
        <v>383</v>
      </c>
    </row>
    <row r="311" spans="1:2" x14ac:dyDescent="0.2">
      <c r="A311" s="20">
        <v>310</v>
      </c>
      <c r="B311" t="s">
        <v>384</v>
      </c>
    </row>
    <row r="312" spans="1:2" x14ac:dyDescent="0.2">
      <c r="A312" s="20">
        <v>311</v>
      </c>
      <c r="B312" t="s">
        <v>385</v>
      </c>
    </row>
    <row r="313" spans="1:2" x14ac:dyDescent="0.2">
      <c r="A313" s="20">
        <v>312</v>
      </c>
      <c r="B313" t="s">
        <v>386</v>
      </c>
    </row>
    <row r="314" spans="1:2" x14ac:dyDescent="0.2">
      <c r="A314" s="20">
        <v>313</v>
      </c>
      <c r="B314" t="s">
        <v>387</v>
      </c>
    </row>
    <row r="315" spans="1:2" x14ac:dyDescent="0.2">
      <c r="A315" s="20">
        <v>314</v>
      </c>
      <c r="B315" t="s">
        <v>388</v>
      </c>
    </row>
    <row r="316" spans="1:2" x14ac:dyDescent="0.2">
      <c r="A316" s="20">
        <v>315</v>
      </c>
      <c r="B316" t="s">
        <v>389</v>
      </c>
    </row>
    <row r="317" spans="1:2" x14ac:dyDescent="0.2">
      <c r="A317" s="20">
        <v>316</v>
      </c>
      <c r="B317" t="s">
        <v>390</v>
      </c>
    </row>
    <row r="318" spans="1:2" x14ac:dyDescent="0.2">
      <c r="A318" s="20">
        <v>317</v>
      </c>
      <c r="B318" t="s">
        <v>391</v>
      </c>
    </row>
    <row r="319" spans="1:2" x14ac:dyDescent="0.2">
      <c r="A319" s="20">
        <v>318</v>
      </c>
      <c r="B319" t="s">
        <v>392</v>
      </c>
    </row>
    <row r="320" spans="1:2" x14ac:dyDescent="0.2">
      <c r="A320" s="20">
        <v>319</v>
      </c>
      <c r="B320" t="s">
        <v>393</v>
      </c>
    </row>
    <row r="321" spans="1:2" x14ac:dyDescent="0.2">
      <c r="A321" s="20">
        <v>320</v>
      </c>
      <c r="B321" t="s">
        <v>394</v>
      </c>
    </row>
    <row r="322" spans="1:2" x14ac:dyDescent="0.2">
      <c r="A322" s="20">
        <v>321</v>
      </c>
      <c r="B322" t="s">
        <v>395</v>
      </c>
    </row>
    <row r="323" spans="1:2" x14ac:dyDescent="0.2">
      <c r="A323" s="20">
        <v>322</v>
      </c>
      <c r="B323" t="s">
        <v>396</v>
      </c>
    </row>
    <row r="324" spans="1:2" x14ac:dyDescent="0.2">
      <c r="A324" s="20">
        <v>323</v>
      </c>
      <c r="B324" t="s">
        <v>397</v>
      </c>
    </row>
    <row r="325" spans="1:2" x14ac:dyDescent="0.2">
      <c r="A325" s="20">
        <v>324</v>
      </c>
      <c r="B325" t="s">
        <v>398</v>
      </c>
    </row>
    <row r="326" spans="1:2" x14ac:dyDescent="0.2">
      <c r="A326" s="20">
        <v>325</v>
      </c>
      <c r="B326" t="s">
        <v>399</v>
      </c>
    </row>
    <row r="327" spans="1:2" x14ac:dyDescent="0.2">
      <c r="A327" s="20">
        <v>326</v>
      </c>
      <c r="B327" t="s">
        <v>400</v>
      </c>
    </row>
    <row r="328" spans="1:2" x14ac:dyDescent="0.2">
      <c r="A328" s="20">
        <v>327</v>
      </c>
      <c r="B328" t="s">
        <v>401</v>
      </c>
    </row>
    <row r="329" spans="1:2" x14ac:dyDescent="0.2">
      <c r="A329" s="20">
        <v>328</v>
      </c>
      <c r="B329" t="s">
        <v>402</v>
      </c>
    </row>
    <row r="330" spans="1:2" x14ac:dyDescent="0.2">
      <c r="A330" s="20">
        <v>329</v>
      </c>
      <c r="B330" t="s">
        <v>403</v>
      </c>
    </row>
    <row r="331" spans="1:2" x14ac:dyDescent="0.2">
      <c r="A331" s="20">
        <v>330</v>
      </c>
      <c r="B331" t="s">
        <v>404</v>
      </c>
    </row>
    <row r="332" spans="1:2" x14ac:dyDescent="0.2">
      <c r="A332" s="20">
        <v>331</v>
      </c>
      <c r="B332" t="s">
        <v>405</v>
      </c>
    </row>
    <row r="333" spans="1:2" x14ac:dyDescent="0.2">
      <c r="A333" s="20">
        <v>332</v>
      </c>
      <c r="B333" t="s">
        <v>406</v>
      </c>
    </row>
    <row r="334" spans="1:2" x14ac:dyDescent="0.2">
      <c r="A334" s="20">
        <v>333</v>
      </c>
      <c r="B334" t="s">
        <v>407</v>
      </c>
    </row>
    <row r="335" spans="1:2" x14ac:dyDescent="0.2">
      <c r="A335" s="20">
        <v>334</v>
      </c>
      <c r="B335" t="s">
        <v>408</v>
      </c>
    </row>
    <row r="336" spans="1:2" x14ac:dyDescent="0.2">
      <c r="A336" s="20">
        <v>335</v>
      </c>
      <c r="B336" t="s">
        <v>409</v>
      </c>
    </row>
    <row r="337" spans="1:2" x14ac:dyDescent="0.2">
      <c r="A337" s="20">
        <v>336</v>
      </c>
      <c r="B337" t="s">
        <v>410</v>
      </c>
    </row>
    <row r="338" spans="1:2" x14ac:dyDescent="0.2">
      <c r="A338" s="20">
        <v>337</v>
      </c>
      <c r="B338" t="s">
        <v>411</v>
      </c>
    </row>
    <row r="339" spans="1:2" x14ac:dyDescent="0.2">
      <c r="A339" s="20">
        <v>338</v>
      </c>
      <c r="B339" t="s">
        <v>412</v>
      </c>
    </row>
    <row r="340" spans="1:2" x14ac:dyDescent="0.2">
      <c r="A340" s="20">
        <v>339</v>
      </c>
      <c r="B340" t="s">
        <v>413</v>
      </c>
    </row>
    <row r="341" spans="1:2" x14ac:dyDescent="0.2">
      <c r="A341" s="20">
        <v>340</v>
      </c>
      <c r="B341" t="s">
        <v>414</v>
      </c>
    </row>
    <row r="342" spans="1:2" x14ac:dyDescent="0.2">
      <c r="A342" s="20">
        <v>341</v>
      </c>
      <c r="B342" t="s">
        <v>415</v>
      </c>
    </row>
    <row r="343" spans="1:2" x14ac:dyDescent="0.2">
      <c r="A343" s="20">
        <v>342</v>
      </c>
      <c r="B343" t="s">
        <v>416</v>
      </c>
    </row>
    <row r="344" spans="1:2" x14ac:dyDescent="0.2">
      <c r="A344" s="20">
        <v>343</v>
      </c>
      <c r="B344" t="s">
        <v>417</v>
      </c>
    </row>
    <row r="345" spans="1:2" x14ac:dyDescent="0.2">
      <c r="A345" s="20">
        <v>344</v>
      </c>
      <c r="B345" t="s">
        <v>418</v>
      </c>
    </row>
    <row r="346" spans="1:2" x14ac:dyDescent="0.2">
      <c r="A346" s="20">
        <v>345</v>
      </c>
      <c r="B346" t="s">
        <v>419</v>
      </c>
    </row>
    <row r="347" spans="1:2" x14ac:dyDescent="0.2">
      <c r="A347" s="20">
        <v>346</v>
      </c>
      <c r="B347" t="s">
        <v>420</v>
      </c>
    </row>
    <row r="348" spans="1:2" x14ac:dyDescent="0.2">
      <c r="A348" s="20">
        <v>347</v>
      </c>
      <c r="B348" t="s">
        <v>421</v>
      </c>
    </row>
    <row r="349" spans="1:2" x14ac:dyDescent="0.2">
      <c r="A349" s="20">
        <v>348</v>
      </c>
      <c r="B349" t="s">
        <v>422</v>
      </c>
    </row>
    <row r="350" spans="1:2" x14ac:dyDescent="0.2">
      <c r="A350" s="20">
        <v>349</v>
      </c>
      <c r="B350" t="s">
        <v>423</v>
      </c>
    </row>
    <row r="351" spans="1:2" x14ac:dyDescent="0.2">
      <c r="A351" s="20">
        <v>350</v>
      </c>
      <c r="B351" t="s">
        <v>424</v>
      </c>
    </row>
    <row r="352" spans="1:2" x14ac:dyDescent="0.2">
      <c r="A352" s="20">
        <v>351</v>
      </c>
      <c r="B352" t="s">
        <v>425</v>
      </c>
    </row>
    <row r="353" spans="1:2" x14ac:dyDescent="0.2">
      <c r="A353" s="20">
        <v>352</v>
      </c>
      <c r="B353" t="s">
        <v>426</v>
      </c>
    </row>
    <row r="354" spans="1:2" x14ac:dyDescent="0.2">
      <c r="A354" s="20">
        <v>353</v>
      </c>
      <c r="B354" t="s">
        <v>427</v>
      </c>
    </row>
    <row r="355" spans="1:2" x14ac:dyDescent="0.2">
      <c r="A355" s="20">
        <v>354</v>
      </c>
      <c r="B355" t="s">
        <v>428</v>
      </c>
    </row>
    <row r="356" spans="1:2" x14ac:dyDescent="0.2">
      <c r="A356" s="20">
        <v>355</v>
      </c>
      <c r="B356" t="s">
        <v>429</v>
      </c>
    </row>
    <row r="357" spans="1:2" x14ac:dyDescent="0.2">
      <c r="A357" s="20">
        <v>356</v>
      </c>
      <c r="B357" t="s">
        <v>430</v>
      </c>
    </row>
    <row r="358" spans="1:2" x14ac:dyDescent="0.2">
      <c r="A358" s="20">
        <v>357</v>
      </c>
      <c r="B358" t="s">
        <v>431</v>
      </c>
    </row>
    <row r="359" spans="1:2" x14ac:dyDescent="0.2">
      <c r="A359" s="20">
        <v>358</v>
      </c>
      <c r="B359" t="s">
        <v>432</v>
      </c>
    </row>
    <row r="360" spans="1:2" x14ac:dyDescent="0.2">
      <c r="A360" s="20">
        <v>359</v>
      </c>
      <c r="B360" t="s">
        <v>433</v>
      </c>
    </row>
    <row r="361" spans="1:2" x14ac:dyDescent="0.2">
      <c r="A361" s="20">
        <v>360</v>
      </c>
      <c r="B361" t="s">
        <v>434</v>
      </c>
    </row>
    <row r="362" spans="1:2" x14ac:dyDescent="0.2">
      <c r="A362" s="20">
        <v>361</v>
      </c>
      <c r="B362" t="s">
        <v>435</v>
      </c>
    </row>
    <row r="363" spans="1:2" x14ac:dyDescent="0.2">
      <c r="A363" s="20">
        <v>362</v>
      </c>
      <c r="B363" t="s">
        <v>436</v>
      </c>
    </row>
    <row r="364" spans="1:2" x14ac:dyDescent="0.2">
      <c r="A364" s="20">
        <v>363</v>
      </c>
      <c r="B364" t="s">
        <v>437</v>
      </c>
    </row>
    <row r="365" spans="1:2" x14ac:dyDescent="0.2">
      <c r="A365" s="20">
        <v>364</v>
      </c>
      <c r="B365" t="s">
        <v>438</v>
      </c>
    </row>
    <row r="366" spans="1:2" x14ac:dyDescent="0.2">
      <c r="A366" s="20">
        <v>365</v>
      </c>
      <c r="B366" t="s">
        <v>439</v>
      </c>
    </row>
    <row r="367" spans="1:2" x14ac:dyDescent="0.2">
      <c r="A367" s="20">
        <v>366</v>
      </c>
      <c r="B367" t="s">
        <v>440</v>
      </c>
    </row>
    <row r="368" spans="1:2" x14ac:dyDescent="0.2">
      <c r="A368" s="20">
        <v>367</v>
      </c>
      <c r="B368" t="s">
        <v>441</v>
      </c>
    </row>
    <row r="369" spans="1:2" x14ac:dyDescent="0.2">
      <c r="A369" s="20">
        <v>368</v>
      </c>
      <c r="B369" t="s">
        <v>442</v>
      </c>
    </row>
    <row r="370" spans="1:2" x14ac:dyDescent="0.2">
      <c r="A370" s="20">
        <v>369</v>
      </c>
      <c r="B370" t="s">
        <v>443</v>
      </c>
    </row>
    <row r="371" spans="1:2" x14ac:dyDescent="0.2">
      <c r="A371" s="20">
        <v>370</v>
      </c>
      <c r="B371" t="s">
        <v>444</v>
      </c>
    </row>
    <row r="372" spans="1:2" x14ac:dyDescent="0.2">
      <c r="A372" s="20">
        <v>371</v>
      </c>
      <c r="B372" t="s">
        <v>445</v>
      </c>
    </row>
    <row r="373" spans="1:2" x14ac:dyDescent="0.2">
      <c r="A373" s="20">
        <v>372</v>
      </c>
      <c r="B373" t="s">
        <v>446</v>
      </c>
    </row>
    <row r="374" spans="1:2" x14ac:dyDescent="0.2">
      <c r="A374" s="20">
        <v>373</v>
      </c>
      <c r="B374" t="s">
        <v>447</v>
      </c>
    </row>
    <row r="375" spans="1:2" x14ac:dyDescent="0.2">
      <c r="A375" s="20">
        <v>374</v>
      </c>
      <c r="B375" t="s">
        <v>448</v>
      </c>
    </row>
    <row r="376" spans="1:2" x14ac:dyDescent="0.2">
      <c r="A376" s="20">
        <v>375</v>
      </c>
      <c r="B376" t="s">
        <v>449</v>
      </c>
    </row>
    <row r="377" spans="1:2" x14ac:dyDescent="0.2">
      <c r="A377" s="20">
        <v>376</v>
      </c>
      <c r="B377" t="s">
        <v>450</v>
      </c>
    </row>
    <row r="378" spans="1:2" x14ac:dyDescent="0.2">
      <c r="A378" s="20">
        <v>377</v>
      </c>
      <c r="B378" t="s">
        <v>451</v>
      </c>
    </row>
    <row r="379" spans="1:2" x14ac:dyDescent="0.2">
      <c r="A379" s="20">
        <v>378</v>
      </c>
      <c r="B379" t="s">
        <v>452</v>
      </c>
    </row>
    <row r="380" spans="1:2" x14ac:dyDescent="0.2">
      <c r="A380" s="20">
        <v>379</v>
      </c>
      <c r="B380" t="s">
        <v>453</v>
      </c>
    </row>
    <row r="381" spans="1:2" x14ac:dyDescent="0.2">
      <c r="A381" s="20">
        <v>380</v>
      </c>
      <c r="B381" t="s">
        <v>454</v>
      </c>
    </row>
    <row r="382" spans="1:2" x14ac:dyDescent="0.2">
      <c r="A382" s="20">
        <v>381</v>
      </c>
      <c r="B382" t="s">
        <v>455</v>
      </c>
    </row>
    <row r="383" spans="1:2" x14ac:dyDescent="0.2">
      <c r="A383" s="20">
        <v>382</v>
      </c>
      <c r="B383" t="s">
        <v>456</v>
      </c>
    </row>
    <row r="384" spans="1:2" x14ac:dyDescent="0.2">
      <c r="A384" s="20">
        <v>383</v>
      </c>
      <c r="B384" t="s">
        <v>457</v>
      </c>
    </row>
    <row r="385" spans="1:2" x14ac:dyDescent="0.2">
      <c r="A385" s="20">
        <v>384</v>
      </c>
      <c r="B385" t="s">
        <v>458</v>
      </c>
    </row>
    <row r="386" spans="1:2" x14ac:dyDescent="0.2">
      <c r="A386" s="20">
        <v>385</v>
      </c>
      <c r="B386" t="s">
        <v>459</v>
      </c>
    </row>
    <row r="387" spans="1:2" x14ac:dyDescent="0.2">
      <c r="A387" s="20">
        <v>386</v>
      </c>
      <c r="B387" t="s">
        <v>460</v>
      </c>
    </row>
    <row r="388" spans="1:2" x14ac:dyDescent="0.2">
      <c r="A388" s="20">
        <v>387</v>
      </c>
      <c r="B388" t="s">
        <v>461</v>
      </c>
    </row>
    <row r="389" spans="1:2" x14ac:dyDescent="0.2">
      <c r="A389" s="20">
        <v>388</v>
      </c>
      <c r="B389" t="s">
        <v>462</v>
      </c>
    </row>
    <row r="390" spans="1:2" x14ac:dyDescent="0.2">
      <c r="A390" s="20">
        <v>389</v>
      </c>
      <c r="B390" t="s">
        <v>463</v>
      </c>
    </row>
    <row r="391" spans="1:2" x14ac:dyDescent="0.2">
      <c r="A391" s="20">
        <v>390</v>
      </c>
      <c r="B391" t="s">
        <v>464</v>
      </c>
    </row>
    <row r="392" spans="1:2" x14ac:dyDescent="0.2">
      <c r="A392" s="20">
        <v>391</v>
      </c>
      <c r="B392" t="s">
        <v>465</v>
      </c>
    </row>
    <row r="393" spans="1:2" x14ac:dyDescent="0.2">
      <c r="A393" s="20">
        <v>392</v>
      </c>
      <c r="B393" t="s">
        <v>466</v>
      </c>
    </row>
    <row r="394" spans="1:2" x14ac:dyDescent="0.2">
      <c r="A394" s="20">
        <v>393</v>
      </c>
      <c r="B394" t="s">
        <v>467</v>
      </c>
    </row>
    <row r="395" spans="1:2" x14ac:dyDescent="0.2">
      <c r="A395" s="20">
        <v>394</v>
      </c>
      <c r="B395" t="s">
        <v>468</v>
      </c>
    </row>
    <row r="396" spans="1:2" x14ac:dyDescent="0.2">
      <c r="A396" s="20">
        <v>395</v>
      </c>
      <c r="B396" t="s">
        <v>469</v>
      </c>
    </row>
    <row r="397" spans="1:2" x14ac:dyDescent="0.2">
      <c r="A397" s="20">
        <v>396</v>
      </c>
      <c r="B397" t="s">
        <v>470</v>
      </c>
    </row>
    <row r="398" spans="1:2" x14ac:dyDescent="0.2">
      <c r="A398" s="20">
        <v>397</v>
      </c>
      <c r="B398" t="s">
        <v>471</v>
      </c>
    </row>
    <row r="399" spans="1:2" x14ac:dyDescent="0.2">
      <c r="A399" s="20">
        <v>398</v>
      </c>
      <c r="B399" t="s">
        <v>472</v>
      </c>
    </row>
    <row r="400" spans="1:2" x14ac:dyDescent="0.2">
      <c r="A400" s="20">
        <v>399</v>
      </c>
      <c r="B400" t="s">
        <v>473</v>
      </c>
    </row>
    <row r="401" spans="1:2" x14ac:dyDescent="0.2">
      <c r="A401" s="20">
        <v>400</v>
      </c>
      <c r="B401" t="s">
        <v>474</v>
      </c>
    </row>
    <row r="402" spans="1:2" x14ac:dyDescent="0.2">
      <c r="A402" s="20">
        <v>401</v>
      </c>
      <c r="B402" t="s">
        <v>475</v>
      </c>
    </row>
    <row r="403" spans="1:2" x14ac:dyDescent="0.2">
      <c r="A403" s="20">
        <v>402</v>
      </c>
      <c r="B403" t="s">
        <v>476</v>
      </c>
    </row>
    <row r="404" spans="1:2" x14ac:dyDescent="0.2">
      <c r="A404" s="20">
        <v>403</v>
      </c>
      <c r="B404" t="s">
        <v>477</v>
      </c>
    </row>
    <row r="405" spans="1:2" x14ac:dyDescent="0.2">
      <c r="A405" s="20">
        <v>404</v>
      </c>
      <c r="B405" t="s">
        <v>478</v>
      </c>
    </row>
    <row r="406" spans="1:2" x14ac:dyDescent="0.2">
      <c r="A406" s="20">
        <v>405</v>
      </c>
      <c r="B406" t="s">
        <v>479</v>
      </c>
    </row>
    <row r="407" spans="1:2" x14ac:dyDescent="0.2">
      <c r="A407" s="20">
        <v>406</v>
      </c>
      <c r="B407" t="s">
        <v>480</v>
      </c>
    </row>
    <row r="408" spans="1:2" x14ac:dyDescent="0.2">
      <c r="A408" s="20">
        <v>407</v>
      </c>
      <c r="B408" t="s">
        <v>481</v>
      </c>
    </row>
    <row r="409" spans="1:2" x14ac:dyDescent="0.2">
      <c r="A409" s="20">
        <v>408</v>
      </c>
      <c r="B409" t="s">
        <v>482</v>
      </c>
    </row>
    <row r="410" spans="1:2" x14ac:dyDescent="0.2">
      <c r="A410" s="20">
        <v>409</v>
      </c>
      <c r="B410" t="s">
        <v>483</v>
      </c>
    </row>
    <row r="411" spans="1:2" x14ac:dyDescent="0.2">
      <c r="A411" s="20">
        <v>410</v>
      </c>
      <c r="B411" t="s">
        <v>484</v>
      </c>
    </row>
    <row r="412" spans="1:2" x14ac:dyDescent="0.2">
      <c r="A412" s="20">
        <v>411</v>
      </c>
      <c r="B412" t="s">
        <v>485</v>
      </c>
    </row>
    <row r="413" spans="1:2" x14ac:dyDescent="0.2">
      <c r="A413" s="20">
        <v>412</v>
      </c>
      <c r="B413" t="s">
        <v>486</v>
      </c>
    </row>
    <row r="414" spans="1:2" x14ac:dyDescent="0.2">
      <c r="A414" s="20">
        <v>413</v>
      </c>
      <c r="B414" t="s">
        <v>487</v>
      </c>
    </row>
    <row r="415" spans="1:2" x14ac:dyDescent="0.2">
      <c r="A415" s="20">
        <v>414</v>
      </c>
      <c r="B415" t="s">
        <v>488</v>
      </c>
    </row>
    <row r="416" spans="1:2" x14ac:dyDescent="0.2">
      <c r="A416" s="20">
        <v>415</v>
      </c>
      <c r="B416" t="s">
        <v>489</v>
      </c>
    </row>
    <row r="417" spans="1:2" x14ac:dyDescent="0.2">
      <c r="A417" s="20">
        <v>416</v>
      </c>
      <c r="B417" t="s">
        <v>490</v>
      </c>
    </row>
    <row r="418" spans="1:2" x14ac:dyDescent="0.2">
      <c r="A418" s="20">
        <v>417</v>
      </c>
      <c r="B418" t="s">
        <v>491</v>
      </c>
    </row>
    <row r="419" spans="1:2" x14ac:dyDescent="0.2">
      <c r="A419" s="20">
        <v>418</v>
      </c>
      <c r="B419" t="s">
        <v>492</v>
      </c>
    </row>
    <row r="420" spans="1:2" x14ac:dyDescent="0.2">
      <c r="A420" s="20">
        <v>419</v>
      </c>
      <c r="B420" t="s">
        <v>493</v>
      </c>
    </row>
    <row r="421" spans="1:2" x14ac:dyDescent="0.2">
      <c r="A421" s="20">
        <v>420</v>
      </c>
      <c r="B421" t="s">
        <v>494</v>
      </c>
    </row>
    <row r="422" spans="1:2" x14ac:dyDescent="0.2">
      <c r="A422" s="20">
        <v>421</v>
      </c>
      <c r="B422" t="s">
        <v>495</v>
      </c>
    </row>
    <row r="423" spans="1:2" x14ac:dyDescent="0.2">
      <c r="A423" s="20">
        <v>422</v>
      </c>
      <c r="B423" t="s">
        <v>496</v>
      </c>
    </row>
    <row r="424" spans="1:2" x14ac:dyDescent="0.2">
      <c r="A424" s="20">
        <v>423</v>
      </c>
      <c r="B424" t="s">
        <v>497</v>
      </c>
    </row>
    <row r="425" spans="1:2" x14ac:dyDescent="0.2">
      <c r="A425" s="20">
        <v>424</v>
      </c>
      <c r="B425" t="s">
        <v>498</v>
      </c>
    </row>
    <row r="426" spans="1:2" x14ac:dyDescent="0.2">
      <c r="A426" s="20">
        <v>425</v>
      </c>
      <c r="B426" t="s">
        <v>499</v>
      </c>
    </row>
    <row r="427" spans="1:2" x14ac:dyDescent="0.2">
      <c r="A427" s="20">
        <v>426</v>
      </c>
      <c r="B427" t="s">
        <v>500</v>
      </c>
    </row>
    <row r="428" spans="1:2" x14ac:dyDescent="0.2">
      <c r="A428" s="20">
        <v>427</v>
      </c>
      <c r="B428" t="s">
        <v>501</v>
      </c>
    </row>
    <row r="429" spans="1:2" x14ac:dyDescent="0.2">
      <c r="A429" s="20">
        <v>428</v>
      </c>
      <c r="B429" t="s">
        <v>502</v>
      </c>
    </row>
    <row r="430" spans="1:2" x14ac:dyDescent="0.2">
      <c r="A430" s="20">
        <v>429</v>
      </c>
      <c r="B430" t="s">
        <v>503</v>
      </c>
    </row>
    <row r="431" spans="1:2" x14ac:dyDescent="0.2">
      <c r="A431" s="20">
        <v>430</v>
      </c>
      <c r="B431" t="s">
        <v>504</v>
      </c>
    </row>
    <row r="432" spans="1:2" x14ac:dyDescent="0.2">
      <c r="A432" s="20">
        <v>431</v>
      </c>
      <c r="B432" t="s">
        <v>505</v>
      </c>
    </row>
    <row r="433" spans="1:2" x14ac:dyDescent="0.2">
      <c r="A433" s="20">
        <v>432</v>
      </c>
      <c r="B433" t="s">
        <v>506</v>
      </c>
    </row>
    <row r="434" spans="1:2" x14ac:dyDescent="0.2">
      <c r="A434" s="20">
        <v>433</v>
      </c>
      <c r="B434" t="s">
        <v>507</v>
      </c>
    </row>
    <row r="435" spans="1:2" x14ac:dyDescent="0.2">
      <c r="A435" s="20">
        <v>434</v>
      </c>
      <c r="B435" t="s">
        <v>508</v>
      </c>
    </row>
    <row r="436" spans="1:2" x14ac:dyDescent="0.2">
      <c r="A436" s="20">
        <v>435</v>
      </c>
      <c r="B436" t="s">
        <v>509</v>
      </c>
    </row>
    <row r="437" spans="1:2" x14ac:dyDescent="0.2">
      <c r="A437" s="20">
        <v>436</v>
      </c>
      <c r="B437" t="s">
        <v>510</v>
      </c>
    </row>
    <row r="438" spans="1:2" x14ac:dyDescent="0.2">
      <c r="A438" s="20">
        <v>437</v>
      </c>
      <c r="B438" t="s">
        <v>511</v>
      </c>
    </row>
    <row r="439" spans="1:2" x14ac:dyDescent="0.2">
      <c r="A439" s="20">
        <v>438</v>
      </c>
      <c r="B439" t="s">
        <v>512</v>
      </c>
    </row>
    <row r="440" spans="1:2" x14ac:dyDescent="0.2">
      <c r="A440" s="20">
        <v>439</v>
      </c>
      <c r="B440" t="s">
        <v>513</v>
      </c>
    </row>
    <row r="441" spans="1:2" x14ac:dyDescent="0.2">
      <c r="A441" s="20">
        <v>440</v>
      </c>
      <c r="B441" t="s">
        <v>514</v>
      </c>
    </row>
    <row r="442" spans="1:2" x14ac:dyDescent="0.2">
      <c r="A442" s="20">
        <v>441</v>
      </c>
      <c r="B442" t="s">
        <v>515</v>
      </c>
    </row>
    <row r="443" spans="1:2" x14ac:dyDescent="0.2">
      <c r="A443" s="20">
        <v>442</v>
      </c>
      <c r="B443" t="s">
        <v>516</v>
      </c>
    </row>
    <row r="444" spans="1:2" x14ac:dyDescent="0.2">
      <c r="A444" s="20">
        <v>443</v>
      </c>
      <c r="B444" t="s">
        <v>517</v>
      </c>
    </row>
    <row r="445" spans="1:2" x14ac:dyDescent="0.2">
      <c r="A445" s="20">
        <v>444</v>
      </c>
      <c r="B445" t="s">
        <v>518</v>
      </c>
    </row>
    <row r="446" spans="1:2" x14ac:dyDescent="0.2">
      <c r="A446" s="20">
        <v>445</v>
      </c>
      <c r="B446" t="s">
        <v>519</v>
      </c>
    </row>
    <row r="447" spans="1:2" x14ac:dyDescent="0.2">
      <c r="A447" s="20">
        <v>446</v>
      </c>
      <c r="B447" t="s">
        <v>520</v>
      </c>
    </row>
    <row r="448" spans="1:2" x14ac:dyDescent="0.2">
      <c r="A448" s="20">
        <v>447</v>
      </c>
      <c r="B448" t="s">
        <v>521</v>
      </c>
    </row>
    <row r="449" spans="1:2" x14ac:dyDescent="0.2">
      <c r="A449" s="20">
        <v>448</v>
      </c>
      <c r="B449" t="s">
        <v>522</v>
      </c>
    </row>
    <row r="450" spans="1:2" x14ac:dyDescent="0.2">
      <c r="A450" s="20">
        <v>449</v>
      </c>
      <c r="B450" t="s">
        <v>523</v>
      </c>
    </row>
    <row r="451" spans="1:2" x14ac:dyDescent="0.2">
      <c r="A451" s="20">
        <v>450</v>
      </c>
      <c r="B451" t="s">
        <v>524</v>
      </c>
    </row>
    <row r="452" spans="1:2" x14ac:dyDescent="0.2">
      <c r="A452" s="20">
        <v>451</v>
      </c>
      <c r="B452" t="s">
        <v>525</v>
      </c>
    </row>
    <row r="453" spans="1:2" x14ac:dyDescent="0.2">
      <c r="A453" s="20">
        <v>452</v>
      </c>
      <c r="B453" t="s">
        <v>526</v>
      </c>
    </row>
    <row r="454" spans="1:2" x14ac:dyDescent="0.2">
      <c r="A454" s="20">
        <v>453</v>
      </c>
      <c r="B454" t="s">
        <v>527</v>
      </c>
    </row>
    <row r="455" spans="1:2" x14ac:dyDescent="0.2">
      <c r="A455" s="20">
        <v>454</v>
      </c>
      <c r="B455" t="s">
        <v>528</v>
      </c>
    </row>
    <row r="456" spans="1:2" x14ac:dyDescent="0.2">
      <c r="A456" s="20">
        <v>455</v>
      </c>
      <c r="B456" t="s">
        <v>529</v>
      </c>
    </row>
    <row r="457" spans="1:2" x14ac:dyDescent="0.2">
      <c r="A457" s="20">
        <v>456</v>
      </c>
      <c r="B457" t="s">
        <v>530</v>
      </c>
    </row>
    <row r="458" spans="1:2" x14ac:dyDescent="0.2">
      <c r="A458" s="20">
        <v>457</v>
      </c>
      <c r="B458" t="s">
        <v>531</v>
      </c>
    </row>
    <row r="459" spans="1:2" x14ac:dyDescent="0.2">
      <c r="A459" s="20">
        <v>458</v>
      </c>
      <c r="B459" t="s">
        <v>532</v>
      </c>
    </row>
    <row r="460" spans="1:2" x14ac:dyDescent="0.2">
      <c r="A460" s="20">
        <v>459</v>
      </c>
      <c r="B460" t="s">
        <v>533</v>
      </c>
    </row>
    <row r="461" spans="1:2" x14ac:dyDescent="0.2">
      <c r="A461" s="20">
        <v>460</v>
      </c>
      <c r="B461" t="s">
        <v>534</v>
      </c>
    </row>
    <row r="462" spans="1:2" x14ac:dyDescent="0.2">
      <c r="A462" s="20">
        <v>461</v>
      </c>
      <c r="B462" t="s">
        <v>535</v>
      </c>
    </row>
    <row r="463" spans="1:2" x14ac:dyDescent="0.2">
      <c r="A463" s="20">
        <v>462</v>
      </c>
      <c r="B463" t="s">
        <v>536</v>
      </c>
    </row>
    <row r="464" spans="1:2" x14ac:dyDescent="0.2">
      <c r="A464" s="20">
        <v>463</v>
      </c>
      <c r="B464" t="s">
        <v>537</v>
      </c>
    </row>
    <row r="465" spans="1:2" x14ac:dyDescent="0.2">
      <c r="A465" s="20">
        <v>464</v>
      </c>
      <c r="B465" t="s">
        <v>538</v>
      </c>
    </row>
    <row r="466" spans="1:2" x14ac:dyDescent="0.2">
      <c r="A466" s="20">
        <v>465</v>
      </c>
      <c r="B466" t="s">
        <v>539</v>
      </c>
    </row>
    <row r="467" spans="1:2" x14ac:dyDescent="0.2">
      <c r="A467" s="20">
        <v>466</v>
      </c>
      <c r="B467" t="s">
        <v>540</v>
      </c>
    </row>
    <row r="468" spans="1:2" x14ac:dyDescent="0.2">
      <c r="A468" s="20">
        <v>467</v>
      </c>
      <c r="B468" t="s">
        <v>541</v>
      </c>
    </row>
    <row r="469" spans="1:2" x14ac:dyDescent="0.2">
      <c r="A469" s="20">
        <v>468</v>
      </c>
      <c r="B469" t="s">
        <v>542</v>
      </c>
    </row>
    <row r="470" spans="1:2" x14ac:dyDescent="0.2">
      <c r="A470" s="20">
        <v>469</v>
      </c>
      <c r="B470" t="s">
        <v>543</v>
      </c>
    </row>
    <row r="471" spans="1:2" x14ac:dyDescent="0.2">
      <c r="A471" s="20">
        <v>470</v>
      </c>
      <c r="B471" t="s">
        <v>544</v>
      </c>
    </row>
    <row r="472" spans="1:2" x14ac:dyDescent="0.2">
      <c r="A472" s="20">
        <v>471</v>
      </c>
      <c r="B472" t="s">
        <v>545</v>
      </c>
    </row>
    <row r="473" spans="1:2" x14ac:dyDescent="0.2">
      <c r="A473" s="20">
        <v>472</v>
      </c>
      <c r="B473" t="s">
        <v>546</v>
      </c>
    </row>
    <row r="474" spans="1:2" x14ac:dyDescent="0.2">
      <c r="A474" s="20">
        <v>473</v>
      </c>
      <c r="B474" t="s">
        <v>547</v>
      </c>
    </row>
    <row r="475" spans="1:2" x14ac:dyDescent="0.2">
      <c r="A475" s="20">
        <v>474</v>
      </c>
      <c r="B475" t="s">
        <v>548</v>
      </c>
    </row>
    <row r="476" spans="1:2" x14ac:dyDescent="0.2">
      <c r="A476" s="20">
        <v>475</v>
      </c>
      <c r="B476" t="s">
        <v>549</v>
      </c>
    </row>
    <row r="477" spans="1:2" x14ac:dyDescent="0.2">
      <c r="A477" s="20">
        <v>476</v>
      </c>
      <c r="B477" t="s">
        <v>550</v>
      </c>
    </row>
    <row r="478" spans="1:2" x14ac:dyDescent="0.2">
      <c r="A478" s="20">
        <v>477</v>
      </c>
      <c r="B478" t="s">
        <v>551</v>
      </c>
    </row>
    <row r="479" spans="1:2" x14ac:dyDescent="0.2">
      <c r="A479" s="20">
        <v>478</v>
      </c>
      <c r="B479" t="s">
        <v>552</v>
      </c>
    </row>
    <row r="480" spans="1:2" x14ac:dyDescent="0.2">
      <c r="A480" s="20">
        <v>479</v>
      </c>
      <c r="B480" t="s">
        <v>553</v>
      </c>
    </row>
    <row r="481" spans="1:2" x14ac:dyDescent="0.2">
      <c r="A481" s="20">
        <v>480</v>
      </c>
      <c r="B481" t="s">
        <v>554</v>
      </c>
    </row>
    <row r="482" spans="1:2" x14ac:dyDescent="0.2">
      <c r="A482" s="20">
        <v>481</v>
      </c>
      <c r="B482" t="s">
        <v>555</v>
      </c>
    </row>
    <row r="483" spans="1:2" x14ac:dyDescent="0.2">
      <c r="A483" s="20">
        <v>482</v>
      </c>
      <c r="B483" t="s">
        <v>556</v>
      </c>
    </row>
    <row r="484" spans="1:2" x14ac:dyDescent="0.2">
      <c r="A484" s="20">
        <v>483</v>
      </c>
      <c r="B484" t="s">
        <v>557</v>
      </c>
    </row>
    <row r="485" spans="1:2" x14ac:dyDescent="0.2">
      <c r="A485" s="20">
        <v>484</v>
      </c>
      <c r="B485" t="s">
        <v>558</v>
      </c>
    </row>
    <row r="486" spans="1:2" x14ac:dyDescent="0.2">
      <c r="A486" s="20">
        <v>485</v>
      </c>
      <c r="B486" t="s">
        <v>559</v>
      </c>
    </row>
    <row r="487" spans="1:2" x14ac:dyDescent="0.2">
      <c r="A487" s="20">
        <v>486</v>
      </c>
      <c r="B487" t="s">
        <v>560</v>
      </c>
    </row>
    <row r="488" spans="1:2" x14ac:dyDescent="0.2">
      <c r="A488" s="20">
        <v>487</v>
      </c>
      <c r="B488" t="s">
        <v>561</v>
      </c>
    </row>
    <row r="489" spans="1:2" x14ac:dyDescent="0.2">
      <c r="A489" s="20">
        <v>488</v>
      </c>
      <c r="B489" t="s">
        <v>562</v>
      </c>
    </row>
    <row r="490" spans="1:2" x14ac:dyDescent="0.2">
      <c r="A490" s="20">
        <v>489</v>
      </c>
      <c r="B490" t="s">
        <v>563</v>
      </c>
    </row>
    <row r="491" spans="1:2" x14ac:dyDescent="0.2">
      <c r="A491" s="20">
        <v>490</v>
      </c>
      <c r="B491" t="s">
        <v>564</v>
      </c>
    </row>
    <row r="492" spans="1:2" x14ac:dyDescent="0.2">
      <c r="A492" s="20">
        <v>491</v>
      </c>
      <c r="B492" t="s">
        <v>565</v>
      </c>
    </row>
    <row r="493" spans="1:2" x14ac:dyDescent="0.2">
      <c r="A493" s="20">
        <v>492</v>
      </c>
      <c r="B493" t="s">
        <v>566</v>
      </c>
    </row>
    <row r="494" spans="1:2" x14ac:dyDescent="0.2">
      <c r="A494" s="20">
        <v>493</v>
      </c>
      <c r="B494" t="s">
        <v>567</v>
      </c>
    </row>
    <row r="495" spans="1:2" x14ac:dyDescent="0.2">
      <c r="A495" s="20">
        <v>494</v>
      </c>
      <c r="B495" t="s">
        <v>568</v>
      </c>
    </row>
    <row r="496" spans="1:2" x14ac:dyDescent="0.2">
      <c r="A496" s="20">
        <v>495</v>
      </c>
      <c r="B496" t="s">
        <v>569</v>
      </c>
    </row>
    <row r="497" spans="1:2" x14ac:dyDescent="0.2">
      <c r="A497" s="20">
        <v>496</v>
      </c>
      <c r="B497" t="s">
        <v>570</v>
      </c>
    </row>
    <row r="498" spans="1:2" x14ac:dyDescent="0.2">
      <c r="A498" s="20">
        <v>497</v>
      </c>
      <c r="B498" t="s">
        <v>571</v>
      </c>
    </row>
    <row r="499" spans="1:2" x14ac:dyDescent="0.2">
      <c r="A499" s="20">
        <v>498</v>
      </c>
      <c r="B499" t="s">
        <v>572</v>
      </c>
    </row>
    <row r="500" spans="1:2" x14ac:dyDescent="0.2">
      <c r="A500" s="20">
        <v>499</v>
      </c>
      <c r="B500" t="s">
        <v>573</v>
      </c>
    </row>
    <row r="501" spans="1:2" x14ac:dyDescent="0.2">
      <c r="A501" s="20">
        <v>500</v>
      </c>
      <c r="B501" t="s">
        <v>574</v>
      </c>
    </row>
    <row r="502" spans="1:2" x14ac:dyDescent="0.2">
      <c r="A502" s="20">
        <v>501</v>
      </c>
      <c r="B502" t="s">
        <v>575</v>
      </c>
    </row>
    <row r="503" spans="1:2" x14ac:dyDescent="0.2">
      <c r="A503" s="20">
        <v>502</v>
      </c>
      <c r="B503" t="s">
        <v>576</v>
      </c>
    </row>
    <row r="504" spans="1:2" x14ac:dyDescent="0.2">
      <c r="A504" s="20">
        <v>503</v>
      </c>
      <c r="B504" t="s">
        <v>577</v>
      </c>
    </row>
    <row r="505" spans="1:2" x14ac:dyDescent="0.2">
      <c r="A505" s="20">
        <v>504</v>
      </c>
      <c r="B505" t="s">
        <v>578</v>
      </c>
    </row>
    <row r="506" spans="1:2" x14ac:dyDescent="0.2">
      <c r="A506" s="20">
        <v>505</v>
      </c>
      <c r="B506" t="s">
        <v>579</v>
      </c>
    </row>
    <row r="507" spans="1:2" x14ac:dyDescent="0.2">
      <c r="A507" s="20">
        <v>506</v>
      </c>
      <c r="B507" t="s">
        <v>580</v>
      </c>
    </row>
    <row r="508" spans="1:2" x14ac:dyDescent="0.2">
      <c r="A508" s="20">
        <v>507</v>
      </c>
      <c r="B508" t="s">
        <v>581</v>
      </c>
    </row>
    <row r="509" spans="1:2" x14ac:dyDescent="0.2">
      <c r="A509" s="20">
        <v>508</v>
      </c>
      <c r="B509" t="s">
        <v>582</v>
      </c>
    </row>
    <row r="510" spans="1:2" x14ac:dyDescent="0.2">
      <c r="A510" s="20">
        <v>509</v>
      </c>
      <c r="B510" t="s">
        <v>583</v>
      </c>
    </row>
    <row r="511" spans="1:2" x14ac:dyDescent="0.2">
      <c r="A511" s="20">
        <v>510</v>
      </c>
      <c r="B511" t="s">
        <v>584</v>
      </c>
    </row>
    <row r="512" spans="1:2" x14ac:dyDescent="0.2">
      <c r="A512" s="20">
        <v>511</v>
      </c>
      <c r="B512" t="s">
        <v>585</v>
      </c>
    </row>
    <row r="513" spans="1:2" x14ac:dyDescent="0.2">
      <c r="A513" s="20">
        <v>512</v>
      </c>
      <c r="B513" t="s">
        <v>586</v>
      </c>
    </row>
    <row r="514" spans="1:2" x14ac:dyDescent="0.2">
      <c r="A514" s="20">
        <v>513</v>
      </c>
      <c r="B514" t="s">
        <v>587</v>
      </c>
    </row>
    <row r="515" spans="1:2" x14ac:dyDescent="0.2">
      <c r="A515" s="20">
        <v>514</v>
      </c>
      <c r="B515" t="s">
        <v>588</v>
      </c>
    </row>
    <row r="516" spans="1:2" x14ac:dyDescent="0.2">
      <c r="A516" s="20">
        <v>515</v>
      </c>
      <c r="B516" t="s">
        <v>589</v>
      </c>
    </row>
    <row r="517" spans="1:2" x14ac:dyDescent="0.2">
      <c r="A517" s="20">
        <v>516</v>
      </c>
      <c r="B517" t="s">
        <v>590</v>
      </c>
    </row>
    <row r="518" spans="1:2" x14ac:dyDescent="0.2">
      <c r="A518" s="20">
        <v>517</v>
      </c>
      <c r="B518" t="s">
        <v>591</v>
      </c>
    </row>
    <row r="519" spans="1:2" x14ac:dyDescent="0.2">
      <c r="A519" s="20">
        <v>518</v>
      </c>
      <c r="B519" t="s">
        <v>592</v>
      </c>
    </row>
    <row r="520" spans="1:2" x14ac:dyDescent="0.2">
      <c r="A520" s="20">
        <v>519</v>
      </c>
      <c r="B520" t="s">
        <v>593</v>
      </c>
    </row>
    <row r="521" spans="1:2" x14ac:dyDescent="0.2">
      <c r="A521" s="20">
        <v>520</v>
      </c>
      <c r="B521" t="s">
        <v>594</v>
      </c>
    </row>
    <row r="522" spans="1:2" x14ac:dyDescent="0.2">
      <c r="A522" s="20">
        <v>521</v>
      </c>
      <c r="B522" t="s">
        <v>595</v>
      </c>
    </row>
    <row r="523" spans="1:2" x14ac:dyDescent="0.2">
      <c r="A523" s="20">
        <v>522</v>
      </c>
      <c r="B523" t="s">
        <v>596</v>
      </c>
    </row>
    <row r="524" spans="1:2" x14ac:dyDescent="0.2">
      <c r="A524" s="20">
        <v>523</v>
      </c>
      <c r="B524" t="s">
        <v>597</v>
      </c>
    </row>
    <row r="525" spans="1:2" x14ac:dyDescent="0.2">
      <c r="A525" s="20">
        <v>524</v>
      </c>
      <c r="B525" t="s">
        <v>598</v>
      </c>
    </row>
    <row r="526" spans="1:2" x14ac:dyDescent="0.2">
      <c r="A526" s="20">
        <v>525</v>
      </c>
      <c r="B526" t="s">
        <v>599</v>
      </c>
    </row>
    <row r="527" spans="1:2" x14ac:dyDescent="0.2">
      <c r="A527" s="20">
        <v>526</v>
      </c>
      <c r="B527" t="s">
        <v>600</v>
      </c>
    </row>
    <row r="528" spans="1:2" x14ac:dyDescent="0.2">
      <c r="A528" s="20">
        <v>527</v>
      </c>
      <c r="B528" t="s">
        <v>601</v>
      </c>
    </row>
    <row r="529" spans="1:2" x14ac:dyDescent="0.2">
      <c r="A529" s="20">
        <v>528</v>
      </c>
      <c r="B529" t="s">
        <v>602</v>
      </c>
    </row>
    <row r="530" spans="1:2" x14ac:dyDescent="0.2">
      <c r="A530" s="20">
        <v>529</v>
      </c>
      <c r="B530" t="s">
        <v>603</v>
      </c>
    </row>
    <row r="531" spans="1:2" x14ac:dyDescent="0.2">
      <c r="A531" s="20">
        <v>530</v>
      </c>
      <c r="B531" t="s">
        <v>604</v>
      </c>
    </row>
    <row r="532" spans="1:2" x14ac:dyDescent="0.2">
      <c r="A532" s="20">
        <v>531</v>
      </c>
      <c r="B532" t="s">
        <v>605</v>
      </c>
    </row>
    <row r="533" spans="1:2" x14ac:dyDescent="0.2">
      <c r="A533" s="20">
        <v>532</v>
      </c>
      <c r="B533" t="s">
        <v>606</v>
      </c>
    </row>
    <row r="534" spans="1:2" x14ac:dyDescent="0.2">
      <c r="A534" s="20">
        <v>533</v>
      </c>
      <c r="B534" t="s">
        <v>607</v>
      </c>
    </row>
    <row r="535" spans="1:2" x14ac:dyDescent="0.2">
      <c r="A535" s="20">
        <v>534</v>
      </c>
      <c r="B535" t="s">
        <v>608</v>
      </c>
    </row>
    <row r="536" spans="1:2" x14ac:dyDescent="0.2">
      <c r="A536" s="20">
        <v>535</v>
      </c>
      <c r="B536" t="s">
        <v>609</v>
      </c>
    </row>
    <row r="537" spans="1:2" x14ac:dyDescent="0.2">
      <c r="A537" s="20">
        <v>536</v>
      </c>
      <c r="B537" t="s">
        <v>610</v>
      </c>
    </row>
    <row r="538" spans="1:2" x14ac:dyDescent="0.2">
      <c r="A538" s="20">
        <v>537</v>
      </c>
      <c r="B538" t="s">
        <v>611</v>
      </c>
    </row>
    <row r="539" spans="1:2" x14ac:dyDescent="0.2">
      <c r="A539" s="20">
        <v>538</v>
      </c>
      <c r="B539" t="s">
        <v>612</v>
      </c>
    </row>
    <row r="540" spans="1:2" x14ac:dyDescent="0.2">
      <c r="A540" s="20">
        <v>539</v>
      </c>
      <c r="B540" t="s">
        <v>613</v>
      </c>
    </row>
    <row r="541" spans="1:2" x14ac:dyDescent="0.2">
      <c r="A541" s="20">
        <v>540</v>
      </c>
      <c r="B541" t="s">
        <v>614</v>
      </c>
    </row>
    <row r="542" spans="1:2" x14ac:dyDescent="0.2">
      <c r="A542" s="20">
        <v>541</v>
      </c>
      <c r="B542" t="s">
        <v>615</v>
      </c>
    </row>
    <row r="543" spans="1:2" x14ac:dyDescent="0.2">
      <c r="A543" s="20">
        <v>542</v>
      </c>
      <c r="B543" t="s">
        <v>616</v>
      </c>
    </row>
    <row r="544" spans="1:2" x14ac:dyDescent="0.2">
      <c r="A544" s="20">
        <v>543</v>
      </c>
      <c r="B544" t="s">
        <v>617</v>
      </c>
    </row>
    <row r="545" spans="1:2" x14ac:dyDescent="0.2">
      <c r="A545" s="20">
        <v>544</v>
      </c>
      <c r="B545" t="s">
        <v>618</v>
      </c>
    </row>
    <row r="546" spans="1:2" x14ac:dyDescent="0.2">
      <c r="A546" s="20">
        <v>545</v>
      </c>
      <c r="B546" t="s">
        <v>619</v>
      </c>
    </row>
    <row r="547" spans="1:2" x14ac:dyDescent="0.2">
      <c r="A547" s="20">
        <v>546</v>
      </c>
      <c r="B547" t="s">
        <v>620</v>
      </c>
    </row>
    <row r="548" spans="1:2" x14ac:dyDescent="0.2">
      <c r="A548" s="20">
        <v>547</v>
      </c>
      <c r="B548" t="s">
        <v>621</v>
      </c>
    </row>
    <row r="549" spans="1:2" x14ac:dyDescent="0.2">
      <c r="A549" s="20">
        <v>548</v>
      </c>
      <c r="B549" t="s">
        <v>622</v>
      </c>
    </row>
    <row r="550" spans="1:2" x14ac:dyDescent="0.2">
      <c r="A550" s="20">
        <v>549</v>
      </c>
      <c r="B550" t="s">
        <v>623</v>
      </c>
    </row>
    <row r="551" spans="1:2" x14ac:dyDescent="0.2">
      <c r="A551" s="20">
        <v>550</v>
      </c>
      <c r="B551" t="s">
        <v>624</v>
      </c>
    </row>
    <row r="552" spans="1:2" x14ac:dyDescent="0.2">
      <c r="A552" s="20">
        <v>551</v>
      </c>
      <c r="B552" t="s">
        <v>625</v>
      </c>
    </row>
    <row r="553" spans="1:2" x14ac:dyDescent="0.2">
      <c r="A553" s="20">
        <v>552</v>
      </c>
      <c r="B553" t="s">
        <v>626</v>
      </c>
    </row>
    <row r="554" spans="1:2" x14ac:dyDescent="0.2">
      <c r="A554" s="20">
        <v>553</v>
      </c>
      <c r="B554" t="s">
        <v>627</v>
      </c>
    </row>
    <row r="555" spans="1:2" x14ac:dyDescent="0.2">
      <c r="A555" s="20">
        <v>554</v>
      </c>
      <c r="B555" t="s">
        <v>628</v>
      </c>
    </row>
    <row r="556" spans="1:2" x14ac:dyDescent="0.2">
      <c r="A556" s="20">
        <v>555</v>
      </c>
      <c r="B556" t="s">
        <v>629</v>
      </c>
    </row>
    <row r="557" spans="1:2" x14ac:dyDescent="0.2">
      <c r="A557" s="20">
        <v>556</v>
      </c>
      <c r="B557" t="s">
        <v>630</v>
      </c>
    </row>
    <row r="558" spans="1:2" x14ac:dyDescent="0.2">
      <c r="A558" s="20">
        <v>557</v>
      </c>
      <c r="B558" t="s">
        <v>631</v>
      </c>
    </row>
    <row r="559" spans="1:2" x14ac:dyDescent="0.2">
      <c r="A559" s="20">
        <v>558</v>
      </c>
      <c r="B559" t="s">
        <v>632</v>
      </c>
    </row>
    <row r="560" spans="1:2" x14ac:dyDescent="0.2">
      <c r="A560" s="20">
        <v>559</v>
      </c>
      <c r="B560" t="s">
        <v>633</v>
      </c>
    </row>
    <row r="561" spans="1:2" x14ac:dyDescent="0.2">
      <c r="A561" s="20">
        <v>560</v>
      </c>
      <c r="B561" t="s">
        <v>634</v>
      </c>
    </row>
    <row r="562" spans="1:2" x14ac:dyDescent="0.2">
      <c r="A562" s="20">
        <v>561</v>
      </c>
      <c r="B562" t="s">
        <v>635</v>
      </c>
    </row>
    <row r="563" spans="1:2" x14ac:dyDescent="0.2">
      <c r="A563" s="20">
        <v>562</v>
      </c>
      <c r="B563" t="s">
        <v>636</v>
      </c>
    </row>
    <row r="564" spans="1:2" x14ac:dyDescent="0.2">
      <c r="A564" s="20">
        <v>563</v>
      </c>
      <c r="B564" t="s">
        <v>637</v>
      </c>
    </row>
    <row r="565" spans="1:2" x14ac:dyDescent="0.2">
      <c r="A565" s="20">
        <v>564</v>
      </c>
      <c r="B565" t="s">
        <v>638</v>
      </c>
    </row>
    <row r="566" spans="1:2" x14ac:dyDescent="0.2">
      <c r="A566" s="20">
        <v>565</v>
      </c>
      <c r="B566" t="s">
        <v>639</v>
      </c>
    </row>
    <row r="567" spans="1:2" x14ac:dyDescent="0.2">
      <c r="A567" s="20">
        <v>566</v>
      </c>
      <c r="B567" t="s">
        <v>640</v>
      </c>
    </row>
    <row r="568" spans="1:2" x14ac:dyDescent="0.2">
      <c r="A568" s="20">
        <v>567</v>
      </c>
      <c r="B568" t="s">
        <v>641</v>
      </c>
    </row>
    <row r="569" spans="1:2" x14ac:dyDescent="0.2">
      <c r="A569" s="20">
        <v>568</v>
      </c>
      <c r="B569" t="s">
        <v>642</v>
      </c>
    </row>
    <row r="570" spans="1:2" x14ac:dyDescent="0.2">
      <c r="A570" s="20">
        <v>569</v>
      </c>
      <c r="B570" t="s">
        <v>643</v>
      </c>
    </row>
    <row r="571" spans="1:2" x14ac:dyDescent="0.2">
      <c r="A571" s="20">
        <v>570</v>
      </c>
      <c r="B571" t="s">
        <v>644</v>
      </c>
    </row>
    <row r="572" spans="1:2" x14ac:dyDescent="0.2">
      <c r="A572" s="20">
        <v>571</v>
      </c>
      <c r="B572" t="s">
        <v>645</v>
      </c>
    </row>
    <row r="573" spans="1:2" x14ac:dyDescent="0.2">
      <c r="A573" s="20">
        <v>572</v>
      </c>
      <c r="B573" t="s">
        <v>646</v>
      </c>
    </row>
    <row r="574" spans="1:2" x14ac:dyDescent="0.2">
      <c r="A574" s="20">
        <v>573</v>
      </c>
      <c r="B574" t="s">
        <v>647</v>
      </c>
    </row>
    <row r="575" spans="1:2" x14ac:dyDescent="0.2">
      <c r="A575" s="20">
        <v>574</v>
      </c>
      <c r="B575" t="s">
        <v>648</v>
      </c>
    </row>
    <row r="576" spans="1:2" x14ac:dyDescent="0.2">
      <c r="A576" s="20">
        <v>575</v>
      </c>
      <c r="B576" t="s">
        <v>649</v>
      </c>
    </row>
    <row r="577" spans="1:2" x14ac:dyDescent="0.2">
      <c r="A577" s="20">
        <v>576</v>
      </c>
      <c r="B577" t="s">
        <v>650</v>
      </c>
    </row>
    <row r="578" spans="1:2" x14ac:dyDescent="0.2">
      <c r="A578" s="20">
        <v>577</v>
      </c>
      <c r="B578" t="s">
        <v>651</v>
      </c>
    </row>
    <row r="579" spans="1:2" x14ac:dyDescent="0.2">
      <c r="A579" s="20">
        <v>578</v>
      </c>
      <c r="B579" t="s">
        <v>652</v>
      </c>
    </row>
    <row r="580" spans="1:2" x14ac:dyDescent="0.2">
      <c r="A580" s="20">
        <v>579</v>
      </c>
      <c r="B580" t="s">
        <v>653</v>
      </c>
    </row>
    <row r="581" spans="1:2" x14ac:dyDescent="0.2">
      <c r="A581" s="20">
        <v>580</v>
      </c>
      <c r="B581" t="s">
        <v>654</v>
      </c>
    </row>
    <row r="582" spans="1:2" x14ac:dyDescent="0.2">
      <c r="A582" s="20">
        <v>581</v>
      </c>
      <c r="B582" t="s">
        <v>655</v>
      </c>
    </row>
    <row r="583" spans="1:2" x14ac:dyDescent="0.2">
      <c r="A583" s="20">
        <v>582</v>
      </c>
      <c r="B583" t="s">
        <v>656</v>
      </c>
    </row>
    <row r="584" spans="1:2" x14ac:dyDescent="0.2">
      <c r="A584" s="20">
        <v>583</v>
      </c>
      <c r="B584" t="s">
        <v>657</v>
      </c>
    </row>
    <row r="585" spans="1:2" x14ac:dyDescent="0.2">
      <c r="A585" s="20">
        <v>584</v>
      </c>
      <c r="B585" t="s">
        <v>658</v>
      </c>
    </row>
    <row r="586" spans="1:2" x14ac:dyDescent="0.2">
      <c r="A586" s="20">
        <v>585</v>
      </c>
      <c r="B586" t="s">
        <v>659</v>
      </c>
    </row>
    <row r="587" spans="1:2" x14ac:dyDescent="0.2">
      <c r="A587" s="20">
        <v>586</v>
      </c>
      <c r="B587" t="s">
        <v>660</v>
      </c>
    </row>
    <row r="588" spans="1:2" x14ac:dyDescent="0.2">
      <c r="A588" s="20">
        <v>587</v>
      </c>
      <c r="B588" t="s">
        <v>661</v>
      </c>
    </row>
    <row r="589" spans="1:2" x14ac:dyDescent="0.2">
      <c r="A589" s="20">
        <v>588</v>
      </c>
      <c r="B589" t="s">
        <v>662</v>
      </c>
    </row>
    <row r="590" spans="1:2" x14ac:dyDescent="0.2">
      <c r="A590" s="20">
        <v>589</v>
      </c>
      <c r="B590" t="s">
        <v>663</v>
      </c>
    </row>
    <row r="591" spans="1:2" x14ac:dyDescent="0.2">
      <c r="A591" s="20">
        <v>590</v>
      </c>
      <c r="B591" t="s">
        <v>664</v>
      </c>
    </row>
    <row r="592" spans="1:2" x14ac:dyDescent="0.2">
      <c r="A592" s="20">
        <v>591</v>
      </c>
      <c r="B592" t="s">
        <v>665</v>
      </c>
    </row>
    <row r="593" spans="1:2" x14ac:dyDescent="0.2">
      <c r="A593" s="20">
        <v>592</v>
      </c>
      <c r="B593" t="s">
        <v>666</v>
      </c>
    </row>
    <row r="594" spans="1:2" x14ac:dyDescent="0.2">
      <c r="A594" s="20">
        <v>593</v>
      </c>
      <c r="B594" t="s">
        <v>667</v>
      </c>
    </row>
    <row r="595" spans="1:2" x14ac:dyDescent="0.2">
      <c r="A595" s="20">
        <v>594</v>
      </c>
      <c r="B595" t="s">
        <v>668</v>
      </c>
    </row>
    <row r="596" spans="1:2" x14ac:dyDescent="0.2">
      <c r="A596" s="20">
        <v>595</v>
      </c>
      <c r="B596" t="s">
        <v>669</v>
      </c>
    </row>
    <row r="597" spans="1:2" x14ac:dyDescent="0.2">
      <c r="A597" s="20">
        <v>596</v>
      </c>
      <c r="B597" t="s">
        <v>670</v>
      </c>
    </row>
    <row r="598" spans="1:2" x14ac:dyDescent="0.2">
      <c r="A598" s="20">
        <v>597</v>
      </c>
      <c r="B598" t="s">
        <v>671</v>
      </c>
    </row>
    <row r="599" spans="1:2" x14ac:dyDescent="0.2">
      <c r="A599" s="20">
        <v>598</v>
      </c>
      <c r="B599" t="s">
        <v>672</v>
      </c>
    </row>
    <row r="600" spans="1:2" x14ac:dyDescent="0.2">
      <c r="A600" s="20">
        <v>599</v>
      </c>
      <c r="B600" t="s">
        <v>673</v>
      </c>
    </row>
    <row r="601" spans="1:2" x14ac:dyDescent="0.2">
      <c r="A601" s="20">
        <v>600</v>
      </c>
      <c r="B601" t="s">
        <v>674</v>
      </c>
    </row>
    <row r="602" spans="1:2" x14ac:dyDescent="0.2">
      <c r="A602" s="20">
        <v>601</v>
      </c>
      <c r="B602" t="s">
        <v>675</v>
      </c>
    </row>
    <row r="603" spans="1:2" x14ac:dyDescent="0.2">
      <c r="A603" s="20">
        <v>602</v>
      </c>
      <c r="B603" t="s">
        <v>676</v>
      </c>
    </row>
    <row r="604" spans="1:2" x14ac:dyDescent="0.2">
      <c r="A604" s="20">
        <v>603</v>
      </c>
      <c r="B604" t="s">
        <v>677</v>
      </c>
    </row>
    <row r="605" spans="1:2" x14ac:dyDescent="0.2">
      <c r="A605" s="20">
        <v>604</v>
      </c>
      <c r="B605" t="s">
        <v>678</v>
      </c>
    </row>
    <row r="606" spans="1:2" x14ac:dyDescent="0.2">
      <c r="A606" s="20">
        <v>605</v>
      </c>
      <c r="B606" t="s">
        <v>679</v>
      </c>
    </row>
    <row r="607" spans="1:2" x14ac:dyDescent="0.2">
      <c r="A607" s="20">
        <v>606</v>
      </c>
      <c r="B607" t="s">
        <v>680</v>
      </c>
    </row>
    <row r="608" spans="1:2" x14ac:dyDescent="0.2">
      <c r="A608" s="20">
        <v>607</v>
      </c>
      <c r="B608" t="s">
        <v>681</v>
      </c>
    </row>
    <row r="609" spans="1:2" x14ac:dyDescent="0.2">
      <c r="A609" s="20">
        <v>608</v>
      </c>
      <c r="B609" t="s">
        <v>682</v>
      </c>
    </row>
    <row r="610" spans="1:2" x14ac:dyDescent="0.2">
      <c r="A610" s="20">
        <v>609</v>
      </c>
      <c r="B610" t="s">
        <v>683</v>
      </c>
    </row>
    <row r="611" spans="1:2" x14ac:dyDescent="0.2">
      <c r="A611" s="20">
        <v>610</v>
      </c>
      <c r="B611" t="s">
        <v>684</v>
      </c>
    </row>
    <row r="612" spans="1:2" x14ac:dyDescent="0.2">
      <c r="A612" s="20">
        <v>611</v>
      </c>
      <c r="B612" t="s">
        <v>685</v>
      </c>
    </row>
    <row r="613" spans="1:2" x14ac:dyDescent="0.2">
      <c r="A613" s="20">
        <v>612</v>
      </c>
      <c r="B613" t="s">
        <v>686</v>
      </c>
    </row>
    <row r="614" spans="1:2" x14ac:dyDescent="0.2">
      <c r="A614" s="20">
        <v>613</v>
      </c>
      <c r="B614" t="s">
        <v>687</v>
      </c>
    </row>
    <row r="615" spans="1:2" x14ac:dyDescent="0.2">
      <c r="A615" s="20">
        <v>614</v>
      </c>
      <c r="B615" t="s">
        <v>688</v>
      </c>
    </row>
    <row r="616" spans="1:2" x14ac:dyDescent="0.2">
      <c r="A616" s="20">
        <v>615</v>
      </c>
      <c r="B616" t="s">
        <v>689</v>
      </c>
    </row>
    <row r="617" spans="1:2" x14ac:dyDescent="0.2">
      <c r="A617" s="20">
        <v>616</v>
      </c>
      <c r="B617" t="s">
        <v>690</v>
      </c>
    </row>
    <row r="618" spans="1:2" x14ac:dyDescent="0.2">
      <c r="A618" s="20">
        <v>617</v>
      </c>
      <c r="B618" t="s">
        <v>691</v>
      </c>
    </row>
    <row r="619" spans="1:2" x14ac:dyDescent="0.2">
      <c r="A619" s="20">
        <v>618</v>
      </c>
      <c r="B619" t="s">
        <v>692</v>
      </c>
    </row>
    <row r="620" spans="1:2" x14ac:dyDescent="0.2">
      <c r="A620" s="20">
        <v>619</v>
      </c>
      <c r="B620" t="s">
        <v>693</v>
      </c>
    </row>
    <row r="621" spans="1:2" x14ac:dyDescent="0.2">
      <c r="A621" s="20">
        <v>620</v>
      </c>
      <c r="B621" t="s">
        <v>694</v>
      </c>
    </row>
    <row r="622" spans="1:2" x14ac:dyDescent="0.2">
      <c r="A622" s="20">
        <v>621</v>
      </c>
      <c r="B622" t="s">
        <v>695</v>
      </c>
    </row>
    <row r="623" spans="1:2" x14ac:dyDescent="0.2">
      <c r="A623" s="20">
        <v>622</v>
      </c>
      <c r="B623" t="s">
        <v>696</v>
      </c>
    </row>
    <row r="624" spans="1:2" x14ac:dyDescent="0.2">
      <c r="A624" s="20">
        <v>623</v>
      </c>
      <c r="B624" t="s">
        <v>697</v>
      </c>
    </row>
    <row r="625" spans="1:2" x14ac:dyDescent="0.2">
      <c r="A625" s="20">
        <v>624</v>
      </c>
      <c r="B625" t="s">
        <v>698</v>
      </c>
    </row>
    <row r="626" spans="1:2" x14ac:dyDescent="0.2">
      <c r="A626" s="20">
        <v>625</v>
      </c>
      <c r="B626" t="s">
        <v>699</v>
      </c>
    </row>
    <row r="627" spans="1:2" x14ac:dyDescent="0.2">
      <c r="A627" s="20">
        <v>626</v>
      </c>
      <c r="B627" t="s">
        <v>700</v>
      </c>
    </row>
    <row r="628" spans="1:2" x14ac:dyDescent="0.2">
      <c r="A628" s="20">
        <v>627</v>
      </c>
      <c r="B628" t="s">
        <v>701</v>
      </c>
    </row>
    <row r="629" spans="1:2" x14ac:dyDescent="0.2">
      <c r="A629" s="20">
        <v>628</v>
      </c>
      <c r="B629" t="s">
        <v>702</v>
      </c>
    </row>
    <row r="630" spans="1:2" x14ac:dyDescent="0.2">
      <c r="A630" s="20">
        <v>629</v>
      </c>
      <c r="B630" t="s">
        <v>703</v>
      </c>
    </row>
    <row r="631" spans="1:2" x14ac:dyDescent="0.2">
      <c r="A631" s="20">
        <v>630</v>
      </c>
      <c r="B631" t="s">
        <v>704</v>
      </c>
    </row>
    <row r="632" spans="1:2" x14ac:dyDescent="0.2">
      <c r="A632" s="20">
        <v>631</v>
      </c>
      <c r="B632" t="s">
        <v>705</v>
      </c>
    </row>
    <row r="633" spans="1:2" x14ac:dyDescent="0.2">
      <c r="A633" s="20">
        <v>632</v>
      </c>
      <c r="B633" t="s">
        <v>706</v>
      </c>
    </row>
    <row r="634" spans="1:2" x14ac:dyDescent="0.2">
      <c r="A634" s="20">
        <v>633</v>
      </c>
      <c r="B634" t="s">
        <v>707</v>
      </c>
    </row>
    <row r="635" spans="1:2" x14ac:dyDescent="0.2">
      <c r="A635" s="20">
        <v>634</v>
      </c>
      <c r="B635" t="s">
        <v>708</v>
      </c>
    </row>
    <row r="636" spans="1:2" x14ac:dyDescent="0.2">
      <c r="A636" s="20">
        <v>635</v>
      </c>
      <c r="B636" t="s">
        <v>709</v>
      </c>
    </row>
    <row r="637" spans="1:2" x14ac:dyDescent="0.2">
      <c r="A637" s="20">
        <v>636</v>
      </c>
      <c r="B637" t="s">
        <v>710</v>
      </c>
    </row>
    <row r="638" spans="1:2" x14ac:dyDescent="0.2">
      <c r="A638" s="20">
        <v>637</v>
      </c>
      <c r="B638" t="s">
        <v>711</v>
      </c>
    </row>
    <row r="639" spans="1:2" x14ac:dyDescent="0.2">
      <c r="A639" s="20">
        <v>638</v>
      </c>
      <c r="B639" t="s">
        <v>712</v>
      </c>
    </row>
    <row r="640" spans="1:2" x14ac:dyDescent="0.2">
      <c r="A640" s="20">
        <v>639</v>
      </c>
      <c r="B640" t="s">
        <v>713</v>
      </c>
    </row>
    <row r="641" spans="1:2" x14ac:dyDescent="0.2">
      <c r="A641" s="20">
        <v>640</v>
      </c>
      <c r="B641" t="s">
        <v>714</v>
      </c>
    </row>
    <row r="642" spans="1:2" x14ac:dyDescent="0.2">
      <c r="A642" s="20">
        <v>641</v>
      </c>
      <c r="B642" t="s">
        <v>715</v>
      </c>
    </row>
    <row r="643" spans="1:2" x14ac:dyDescent="0.2">
      <c r="A643" s="20">
        <v>642</v>
      </c>
      <c r="B643" t="s">
        <v>716</v>
      </c>
    </row>
    <row r="644" spans="1:2" x14ac:dyDescent="0.2">
      <c r="A644" s="20">
        <v>643</v>
      </c>
      <c r="B644" t="s">
        <v>717</v>
      </c>
    </row>
    <row r="645" spans="1:2" x14ac:dyDescent="0.2">
      <c r="A645" s="20">
        <v>644</v>
      </c>
      <c r="B645" t="s">
        <v>718</v>
      </c>
    </row>
    <row r="646" spans="1:2" x14ac:dyDescent="0.2">
      <c r="A646" s="20">
        <v>645</v>
      </c>
      <c r="B646" t="s">
        <v>719</v>
      </c>
    </row>
    <row r="647" spans="1:2" x14ac:dyDescent="0.2">
      <c r="A647" s="20">
        <v>646</v>
      </c>
      <c r="B647" t="s">
        <v>720</v>
      </c>
    </row>
    <row r="648" spans="1:2" x14ac:dyDescent="0.2">
      <c r="A648" s="20">
        <v>647</v>
      </c>
      <c r="B648" t="s">
        <v>721</v>
      </c>
    </row>
    <row r="649" spans="1:2" x14ac:dyDescent="0.2">
      <c r="A649" s="20">
        <v>648</v>
      </c>
      <c r="B649" t="s">
        <v>722</v>
      </c>
    </row>
    <row r="650" spans="1:2" x14ac:dyDescent="0.2">
      <c r="A650" s="20">
        <v>649</v>
      </c>
      <c r="B650" t="s">
        <v>723</v>
      </c>
    </row>
    <row r="651" spans="1:2" x14ac:dyDescent="0.2">
      <c r="A651" s="20">
        <v>650</v>
      </c>
      <c r="B651" t="s">
        <v>724</v>
      </c>
    </row>
    <row r="652" spans="1:2" x14ac:dyDescent="0.2">
      <c r="A652" s="20">
        <v>651</v>
      </c>
      <c r="B652" t="s">
        <v>725</v>
      </c>
    </row>
    <row r="653" spans="1:2" x14ac:dyDescent="0.2">
      <c r="A653" s="20">
        <v>652</v>
      </c>
      <c r="B653" t="s">
        <v>726</v>
      </c>
    </row>
    <row r="654" spans="1:2" x14ac:dyDescent="0.2">
      <c r="A654" s="20">
        <v>653</v>
      </c>
      <c r="B654" t="s">
        <v>727</v>
      </c>
    </row>
    <row r="655" spans="1:2" x14ac:dyDescent="0.2">
      <c r="A655" s="20">
        <v>654</v>
      </c>
      <c r="B655" t="s">
        <v>728</v>
      </c>
    </row>
    <row r="656" spans="1:2" x14ac:dyDescent="0.2">
      <c r="A656" s="20">
        <v>655</v>
      </c>
      <c r="B656" t="s">
        <v>729</v>
      </c>
    </row>
    <row r="657" spans="1:2" x14ac:dyDescent="0.2">
      <c r="A657" s="20">
        <v>656</v>
      </c>
      <c r="B657" t="s">
        <v>730</v>
      </c>
    </row>
    <row r="658" spans="1:2" x14ac:dyDescent="0.2">
      <c r="A658" s="20">
        <v>657</v>
      </c>
      <c r="B658" t="s">
        <v>731</v>
      </c>
    </row>
    <row r="659" spans="1:2" x14ac:dyDescent="0.2">
      <c r="A659" s="20">
        <v>658</v>
      </c>
      <c r="B659" t="s">
        <v>732</v>
      </c>
    </row>
    <row r="660" spans="1:2" x14ac:dyDescent="0.2">
      <c r="A660" s="20">
        <v>659</v>
      </c>
      <c r="B660" t="s">
        <v>733</v>
      </c>
    </row>
    <row r="661" spans="1:2" x14ac:dyDescent="0.2">
      <c r="A661" s="20">
        <v>660</v>
      </c>
      <c r="B661" t="s">
        <v>734</v>
      </c>
    </row>
    <row r="662" spans="1:2" x14ac:dyDescent="0.2">
      <c r="A662" s="20">
        <v>661</v>
      </c>
      <c r="B662" t="s">
        <v>735</v>
      </c>
    </row>
    <row r="663" spans="1:2" x14ac:dyDescent="0.2">
      <c r="A663" s="20">
        <v>662</v>
      </c>
      <c r="B663" t="s">
        <v>736</v>
      </c>
    </row>
    <row r="664" spans="1:2" x14ac:dyDescent="0.2">
      <c r="A664" s="20">
        <v>663</v>
      </c>
      <c r="B664" t="s">
        <v>737</v>
      </c>
    </row>
    <row r="665" spans="1:2" x14ac:dyDescent="0.2">
      <c r="A665" s="20">
        <v>664</v>
      </c>
      <c r="B665" t="s">
        <v>738</v>
      </c>
    </row>
    <row r="666" spans="1:2" x14ac:dyDescent="0.2">
      <c r="A666" s="20">
        <v>665</v>
      </c>
      <c r="B666" t="s">
        <v>739</v>
      </c>
    </row>
    <row r="667" spans="1:2" x14ac:dyDescent="0.2">
      <c r="A667" s="20">
        <v>666</v>
      </c>
      <c r="B667" t="s">
        <v>740</v>
      </c>
    </row>
    <row r="668" spans="1:2" x14ac:dyDescent="0.2">
      <c r="A668" s="20">
        <v>667</v>
      </c>
      <c r="B668" t="s">
        <v>741</v>
      </c>
    </row>
    <row r="669" spans="1:2" x14ac:dyDescent="0.2">
      <c r="A669" s="20">
        <v>668</v>
      </c>
      <c r="B669" t="s">
        <v>742</v>
      </c>
    </row>
    <row r="670" spans="1:2" x14ac:dyDescent="0.2">
      <c r="A670" s="20">
        <v>669</v>
      </c>
      <c r="B670" t="s">
        <v>743</v>
      </c>
    </row>
    <row r="671" spans="1:2" x14ac:dyDescent="0.2">
      <c r="A671" s="20">
        <v>670</v>
      </c>
      <c r="B671" t="s">
        <v>744</v>
      </c>
    </row>
    <row r="672" spans="1:2" x14ac:dyDescent="0.2">
      <c r="A672" s="20">
        <v>671</v>
      </c>
      <c r="B672" t="s">
        <v>745</v>
      </c>
    </row>
    <row r="673" spans="1:2" x14ac:dyDescent="0.2">
      <c r="A673" s="20">
        <v>672</v>
      </c>
      <c r="B673" t="s">
        <v>746</v>
      </c>
    </row>
    <row r="674" spans="1:2" x14ac:dyDescent="0.2">
      <c r="A674" s="20">
        <v>673</v>
      </c>
      <c r="B674" t="s">
        <v>747</v>
      </c>
    </row>
    <row r="675" spans="1:2" x14ac:dyDescent="0.2">
      <c r="A675" s="20">
        <v>674</v>
      </c>
      <c r="B675" t="s">
        <v>748</v>
      </c>
    </row>
    <row r="676" spans="1:2" x14ac:dyDescent="0.2">
      <c r="A676" s="20">
        <v>675</v>
      </c>
      <c r="B676" t="s">
        <v>749</v>
      </c>
    </row>
    <row r="677" spans="1:2" x14ac:dyDescent="0.2">
      <c r="A677" s="20">
        <v>676</v>
      </c>
      <c r="B677" t="s">
        <v>750</v>
      </c>
    </row>
    <row r="678" spans="1:2" x14ac:dyDescent="0.2">
      <c r="A678" s="20">
        <v>677</v>
      </c>
      <c r="B678" t="s">
        <v>751</v>
      </c>
    </row>
    <row r="679" spans="1:2" x14ac:dyDescent="0.2">
      <c r="A679" s="20">
        <v>678</v>
      </c>
      <c r="B679" t="s">
        <v>752</v>
      </c>
    </row>
    <row r="680" spans="1:2" x14ac:dyDescent="0.2">
      <c r="A680" s="20">
        <v>679</v>
      </c>
      <c r="B680" t="s">
        <v>753</v>
      </c>
    </row>
    <row r="681" spans="1:2" x14ac:dyDescent="0.2">
      <c r="A681" s="20">
        <v>680</v>
      </c>
      <c r="B681" t="s">
        <v>754</v>
      </c>
    </row>
    <row r="682" spans="1:2" x14ac:dyDescent="0.2">
      <c r="A682" s="20">
        <v>681</v>
      </c>
      <c r="B682" t="s">
        <v>755</v>
      </c>
    </row>
    <row r="683" spans="1:2" x14ac:dyDescent="0.2">
      <c r="A683" s="20">
        <v>682</v>
      </c>
      <c r="B683" t="s">
        <v>756</v>
      </c>
    </row>
    <row r="684" spans="1:2" x14ac:dyDescent="0.2">
      <c r="A684" s="20">
        <v>683</v>
      </c>
      <c r="B684" t="s">
        <v>757</v>
      </c>
    </row>
    <row r="685" spans="1:2" x14ac:dyDescent="0.2">
      <c r="A685" s="20">
        <v>684</v>
      </c>
      <c r="B685" t="s">
        <v>758</v>
      </c>
    </row>
    <row r="686" spans="1:2" x14ac:dyDescent="0.2">
      <c r="A686" s="20">
        <v>685</v>
      </c>
      <c r="B686" t="s">
        <v>759</v>
      </c>
    </row>
    <row r="687" spans="1:2" x14ac:dyDescent="0.2">
      <c r="A687" s="20">
        <v>686</v>
      </c>
      <c r="B687" t="s">
        <v>760</v>
      </c>
    </row>
    <row r="688" spans="1:2" x14ac:dyDescent="0.2">
      <c r="A688" s="20">
        <v>687</v>
      </c>
      <c r="B688" t="s">
        <v>761</v>
      </c>
    </row>
    <row r="689" spans="1:2" x14ac:dyDescent="0.2">
      <c r="A689" s="20">
        <v>688</v>
      </c>
      <c r="B689" t="s">
        <v>762</v>
      </c>
    </row>
    <row r="690" spans="1:2" x14ac:dyDescent="0.2">
      <c r="A690" s="20">
        <v>689</v>
      </c>
      <c r="B690" t="s">
        <v>763</v>
      </c>
    </row>
    <row r="691" spans="1:2" x14ac:dyDescent="0.2">
      <c r="A691" s="20">
        <v>690</v>
      </c>
      <c r="B691" t="s">
        <v>764</v>
      </c>
    </row>
    <row r="692" spans="1:2" x14ac:dyDescent="0.2">
      <c r="A692" s="20">
        <v>691</v>
      </c>
      <c r="B692" t="s">
        <v>765</v>
      </c>
    </row>
    <row r="693" spans="1:2" x14ac:dyDescent="0.2">
      <c r="A693" s="20">
        <v>692</v>
      </c>
      <c r="B693" t="s">
        <v>766</v>
      </c>
    </row>
    <row r="694" spans="1:2" x14ac:dyDescent="0.2">
      <c r="A694" s="20">
        <v>693</v>
      </c>
      <c r="B694" t="s">
        <v>767</v>
      </c>
    </row>
    <row r="695" spans="1:2" x14ac:dyDescent="0.2">
      <c r="A695" s="20">
        <v>694</v>
      </c>
      <c r="B695" t="s">
        <v>768</v>
      </c>
    </row>
    <row r="696" spans="1:2" x14ac:dyDescent="0.2">
      <c r="A696" s="20">
        <v>695</v>
      </c>
      <c r="B696" t="s">
        <v>769</v>
      </c>
    </row>
    <row r="697" spans="1:2" x14ac:dyDescent="0.2">
      <c r="A697" s="20">
        <v>696</v>
      </c>
      <c r="B697" t="s">
        <v>770</v>
      </c>
    </row>
    <row r="698" spans="1:2" x14ac:dyDescent="0.2">
      <c r="A698" s="20">
        <v>697</v>
      </c>
      <c r="B698" t="s">
        <v>771</v>
      </c>
    </row>
    <row r="699" spans="1:2" x14ac:dyDescent="0.2">
      <c r="A699" s="20">
        <v>698</v>
      </c>
      <c r="B699" t="s">
        <v>772</v>
      </c>
    </row>
    <row r="700" spans="1:2" x14ac:dyDescent="0.2">
      <c r="A700" s="20">
        <v>699</v>
      </c>
      <c r="B700" t="s">
        <v>773</v>
      </c>
    </row>
    <row r="701" spans="1:2" x14ac:dyDescent="0.2">
      <c r="A701" s="20">
        <v>700</v>
      </c>
      <c r="B701" t="s">
        <v>774</v>
      </c>
    </row>
    <row r="702" spans="1:2" x14ac:dyDescent="0.2">
      <c r="A702" s="20">
        <v>701</v>
      </c>
      <c r="B702" t="s">
        <v>775</v>
      </c>
    </row>
    <row r="703" spans="1:2" x14ac:dyDescent="0.2">
      <c r="A703" s="20">
        <v>702</v>
      </c>
      <c r="B703" t="s">
        <v>776</v>
      </c>
    </row>
    <row r="704" spans="1:2" x14ac:dyDescent="0.2">
      <c r="A704" s="20">
        <v>703</v>
      </c>
      <c r="B704" t="s">
        <v>777</v>
      </c>
    </row>
    <row r="705" spans="1:2" x14ac:dyDescent="0.2">
      <c r="A705" s="20">
        <v>704</v>
      </c>
      <c r="B705" t="s">
        <v>778</v>
      </c>
    </row>
    <row r="706" spans="1:2" x14ac:dyDescent="0.2">
      <c r="A706" s="20">
        <v>705</v>
      </c>
      <c r="B706" t="s">
        <v>779</v>
      </c>
    </row>
    <row r="707" spans="1:2" x14ac:dyDescent="0.2">
      <c r="A707" s="20">
        <v>706</v>
      </c>
      <c r="B707" t="s">
        <v>780</v>
      </c>
    </row>
    <row r="708" spans="1:2" x14ac:dyDescent="0.2">
      <c r="A708" s="20">
        <v>707</v>
      </c>
      <c r="B708" t="s">
        <v>781</v>
      </c>
    </row>
    <row r="709" spans="1:2" x14ac:dyDescent="0.2">
      <c r="A709" s="20">
        <v>708</v>
      </c>
      <c r="B709" t="s">
        <v>782</v>
      </c>
    </row>
    <row r="710" spans="1:2" x14ac:dyDescent="0.2">
      <c r="A710" s="20">
        <v>709</v>
      </c>
      <c r="B710" t="s">
        <v>783</v>
      </c>
    </row>
    <row r="711" spans="1:2" x14ac:dyDescent="0.2">
      <c r="A711" s="20">
        <v>710</v>
      </c>
      <c r="B711" t="s">
        <v>784</v>
      </c>
    </row>
    <row r="712" spans="1:2" x14ac:dyDescent="0.2">
      <c r="A712" s="20">
        <v>711</v>
      </c>
      <c r="B712" t="s">
        <v>785</v>
      </c>
    </row>
    <row r="713" spans="1:2" x14ac:dyDescent="0.2">
      <c r="A713" s="20">
        <v>712</v>
      </c>
      <c r="B713" t="s">
        <v>786</v>
      </c>
    </row>
    <row r="714" spans="1:2" x14ac:dyDescent="0.2">
      <c r="A714" s="20">
        <v>713</v>
      </c>
      <c r="B714" t="s">
        <v>787</v>
      </c>
    </row>
    <row r="715" spans="1:2" x14ac:dyDescent="0.2">
      <c r="A715" s="20">
        <v>714</v>
      </c>
      <c r="B715" t="s">
        <v>788</v>
      </c>
    </row>
    <row r="716" spans="1:2" x14ac:dyDescent="0.2">
      <c r="A716" s="20">
        <v>715</v>
      </c>
      <c r="B716" t="s">
        <v>789</v>
      </c>
    </row>
    <row r="717" spans="1:2" x14ac:dyDescent="0.2">
      <c r="A717" s="20">
        <v>716</v>
      </c>
      <c r="B717" t="s">
        <v>790</v>
      </c>
    </row>
    <row r="718" spans="1:2" x14ac:dyDescent="0.2">
      <c r="A718" s="20">
        <v>717</v>
      </c>
      <c r="B718" t="s">
        <v>791</v>
      </c>
    </row>
    <row r="719" spans="1:2" x14ac:dyDescent="0.2">
      <c r="A719" s="20">
        <v>718</v>
      </c>
      <c r="B719" t="s">
        <v>792</v>
      </c>
    </row>
    <row r="720" spans="1:2" x14ac:dyDescent="0.2">
      <c r="A720" s="20">
        <v>719</v>
      </c>
      <c r="B720" t="s">
        <v>793</v>
      </c>
    </row>
    <row r="721" spans="1:2" x14ac:dyDescent="0.2">
      <c r="A721" s="20">
        <v>720</v>
      </c>
      <c r="B721" t="s">
        <v>794</v>
      </c>
    </row>
    <row r="722" spans="1:2" x14ac:dyDescent="0.2">
      <c r="A722" s="20">
        <v>721</v>
      </c>
      <c r="B722" t="s">
        <v>795</v>
      </c>
    </row>
    <row r="723" spans="1:2" x14ac:dyDescent="0.2">
      <c r="A723" s="20">
        <v>722</v>
      </c>
      <c r="B723" t="s">
        <v>796</v>
      </c>
    </row>
    <row r="724" spans="1:2" x14ac:dyDescent="0.2">
      <c r="A724" s="20">
        <v>723</v>
      </c>
      <c r="B724" t="s">
        <v>797</v>
      </c>
    </row>
    <row r="725" spans="1:2" x14ac:dyDescent="0.2">
      <c r="A725" s="20">
        <v>724</v>
      </c>
      <c r="B725" t="s">
        <v>798</v>
      </c>
    </row>
    <row r="726" spans="1:2" x14ac:dyDescent="0.2">
      <c r="A726" s="20">
        <v>725</v>
      </c>
      <c r="B726" t="s">
        <v>799</v>
      </c>
    </row>
    <row r="727" spans="1:2" x14ac:dyDescent="0.2">
      <c r="A727" s="20">
        <v>726</v>
      </c>
      <c r="B727" t="s">
        <v>800</v>
      </c>
    </row>
    <row r="728" spans="1:2" x14ac:dyDescent="0.2">
      <c r="A728" s="20">
        <v>727</v>
      </c>
      <c r="B728" t="s">
        <v>801</v>
      </c>
    </row>
    <row r="729" spans="1:2" x14ac:dyDescent="0.2">
      <c r="A729" s="20">
        <v>728</v>
      </c>
      <c r="B729" t="s">
        <v>802</v>
      </c>
    </row>
    <row r="730" spans="1:2" x14ac:dyDescent="0.2">
      <c r="A730" s="20">
        <v>729</v>
      </c>
      <c r="B730" t="s">
        <v>803</v>
      </c>
    </row>
    <row r="731" spans="1:2" x14ac:dyDescent="0.2">
      <c r="A731" s="20">
        <v>730</v>
      </c>
      <c r="B731" t="s">
        <v>804</v>
      </c>
    </row>
    <row r="732" spans="1:2" x14ac:dyDescent="0.2">
      <c r="A732" s="20">
        <v>731</v>
      </c>
      <c r="B732" t="s">
        <v>805</v>
      </c>
    </row>
    <row r="733" spans="1:2" x14ac:dyDescent="0.2">
      <c r="A733" s="20">
        <v>732</v>
      </c>
      <c r="B733" t="s">
        <v>806</v>
      </c>
    </row>
    <row r="734" spans="1:2" x14ac:dyDescent="0.2">
      <c r="A734" s="20">
        <v>733</v>
      </c>
      <c r="B734" t="s">
        <v>807</v>
      </c>
    </row>
    <row r="735" spans="1:2" x14ac:dyDescent="0.2">
      <c r="A735" s="20">
        <v>734</v>
      </c>
      <c r="B735" t="s">
        <v>808</v>
      </c>
    </row>
    <row r="736" spans="1:2" x14ac:dyDescent="0.2">
      <c r="A736" s="20">
        <v>735</v>
      </c>
      <c r="B736" t="s">
        <v>809</v>
      </c>
    </row>
    <row r="737" spans="1:2" x14ac:dyDescent="0.2">
      <c r="A737" s="20">
        <v>736</v>
      </c>
      <c r="B737" t="s">
        <v>810</v>
      </c>
    </row>
    <row r="738" spans="1:2" x14ac:dyDescent="0.2">
      <c r="A738" s="20">
        <v>737</v>
      </c>
      <c r="B738" t="s">
        <v>811</v>
      </c>
    </row>
    <row r="739" spans="1:2" x14ac:dyDescent="0.2">
      <c r="A739" s="20">
        <v>738</v>
      </c>
      <c r="B739" t="s">
        <v>812</v>
      </c>
    </row>
    <row r="740" spans="1:2" x14ac:dyDescent="0.2">
      <c r="A740" s="20">
        <v>739</v>
      </c>
      <c r="B740" t="s">
        <v>813</v>
      </c>
    </row>
    <row r="741" spans="1:2" x14ac:dyDescent="0.2">
      <c r="A741" s="20">
        <v>740</v>
      </c>
      <c r="B741" t="s">
        <v>814</v>
      </c>
    </row>
    <row r="742" spans="1:2" x14ac:dyDescent="0.2">
      <c r="A742" s="20">
        <v>741</v>
      </c>
      <c r="B742" t="s">
        <v>815</v>
      </c>
    </row>
    <row r="743" spans="1:2" x14ac:dyDescent="0.2">
      <c r="A743" s="20">
        <v>742</v>
      </c>
      <c r="B743" t="s">
        <v>816</v>
      </c>
    </row>
    <row r="744" spans="1:2" x14ac:dyDescent="0.2">
      <c r="A744" s="20">
        <v>743</v>
      </c>
      <c r="B744" t="s">
        <v>817</v>
      </c>
    </row>
    <row r="745" spans="1:2" x14ac:dyDescent="0.2">
      <c r="A745" s="20">
        <v>744</v>
      </c>
      <c r="B745" t="s">
        <v>818</v>
      </c>
    </row>
    <row r="746" spans="1:2" x14ac:dyDescent="0.2">
      <c r="A746" s="20">
        <v>745</v>
      </c>
      <c r="B746" t="s">
        <v>819</v>
      </c>
    </row>
    <row r="747" spans="1:2" x14ac:dyDescent="0.2">
      <c r="A747" s="20">
        <v>746</v>
      </c>
      <c r="B747" t="s">
        <v>820</v>
      </c>
    </row>
    <row r="748" spans="1:2" x14ac:dyDescent="0.2">
      <c r="A748" s="20">
        <v>747</v>
      </c>
      <c r="B748" t="s">
        <v>821</v>
      </c>
    </row>
    <row r="749" spans="1:2" x14ac:dyDescent="0.2">
      <c r="A749" s="20">
        <v>748</v>
      </c>
      <c r="B749" t="s">
        <v>822</v>
      </c>
    </row>
    <row r="750" spans="1:2" x14ac:dyDescent="0.2">
      <c r="A750" s="20">
        <v>749</v>
      </c>
      <c r="B750" t="s">
        <v>823</v>
      </c>
    </row>
    <row r="751" spans="1:2" x14ac:dyDescent="0.2">
      <c r="A751" s="20">
        <v>750</v>
      </c>
      <c r="B751" t="s">
        <v>824</v>
      </c>
    </row>
    <row r="752" spans="1:2" x14ac:dyDescent="0.2">
      <c r="A752" s="20">
        <v>751</v>
      </c>
      <c r="B752" t="s">
        <v>825</v>
      </c>
    </row>
    <row r="753" spans="1:2" x14ac:dyDescent="0.2">
      <c r="A753" s="20">
        <v>752</v>
      </c>
      <c r="B753" t="s">
        <v>826</v>
      </c>
    </row>
    <row r="754" spans="1:2" x14ac:dyDescent="0.2">
      <c r="A754" s="20">
        <v>753</v>
      </c>
      <c r="B754" t="s">
        <v>827</v>
      </c>
    </row>
    <row r="755" spans="1:2" x14ac:dyDescent="0.2">
      <c r="A755" s="20">
        <v>754</v>
      </c>
      <c r="B755" t="s">
        <v>828</v>
      </c>
    </row>
    <row r="756" spans="1:2" x14ac:dyDescent="0.2">
      <c r="A756" s="20">
        <v>755</v>
      </c>
      <c r="B756" t="s">
        <v>829</v>
      </c>
    </row>
    <row r="757" spans="1:2" x14ac:dyDescent="0.2">
      <c r="A757" s="20">
        <v>756</v>
      </c>
      <c r="B757" t="s">
        <v>830</v>
      </c>
    </row>
    <row r="758" spans="1:2" x14ac:dyDescent="0.2">
      <c r="A758" s="20">
        <v>757</v>
      </c>
      <c r="B758" t="s">
        <v>831</v>
      </c>
    </row>
    <row r="759" spans="1:2" x14ac:dyDescent="0.2">
      <c r="A759" s="20">
        <v>758</v>
      </c>
      <c r="B759" t="s">
        <v>832</v>
      </c>
    </row>
    <row r="760" spans="1:2" x14ac:dyDescent="0.2">
      <c r="A760" s="20">
        <v>759</v>
      </c>
      <c r="B760" t="s">
        <v>833</v>
      </c>
    </row>
    <row r="761" spans="1:2" x14ac:dyDescent="0.2">
      <c r="A761" s="20">
        <v>760</v>
      </c>
      <c r="B761" t="s">
        <v>834</v>
      </c>
    </row>
    <row r="762" spans="1:2" x14ac:dyDescent="0.2">
      <c r="A762" s="20">
        <v>761</v>
      </c>
      <c r="B762" t="s">
        <v>835</v>
      </c>
    </row>
    <row r="763" spans="1:2" x14ac:dyDescent="0.2">
      <c r="A763" s="20">
        <v>762</v>
      </c>
      <c r="B763" t="s">
        <v>836</v>
      </c>
    </row>
    <row r="764" spans="1:2" x14ac:dyDescent="0.2">
      <c r="A764" s="20">
        <v>763</v>
      </c>
      <c r="B764" t="s">
        <v>837</v>
      </c>
    </row>
    <row r="765" spans="1:2" x14ac:dyDescent="0.2">
      <c r="A765" s="20">
        <v>764</v>
      </c>
      <c r="B765" t="s">
        <v>838</v>
      </c>
    </row>
    <row r="766" spans="1:2" x14ac:dyDescent="0.2">
      <c r="A766" s="20">
        <v>765</v>
      </c>
      <c r="B766" t="s">
        <v>839</v>
      </c>
    </row>
    <row r="767" spans="1:2" x14ac:dyDescent="0.2">
      <c r="A767" s="20">
        <v>766</v>
      </c>
      <c r="B767" t="s">
        <v>840</v>
      </c>
    </row>
    <row r="768" spans="1:2" x14ac:dyDescent="0.2">
      <c r="A768" s="20">
        <v>767</v>
      </c>
      <c r="B768" t="s">
        <v>841</v>
      </c>
    </row>
    <row r="769" spans="1:2" x14ac:dyDescent="0.2">
      <c r="A769" s="20">
        <v>768</v>
      </c>
      <c r="B769" t="s">
        <v>842</v>
      </c>
    </row>
    <row r="770" spans="1:2" x14ac:dyDescent="0.2">
      <c r="A770" s="20">
        <v>769</v>
      </c>
      <c r="B770" t="s">
        <v>843</v>
      </c>
    </row>
    <row r="771" spans="1:2" x14ac:dyDescent="0.2">
      <c r="A771" s="20">
        <v>770</v>
      </c>
      <c r="B771" t="s">
        <v>844</v>
      </c>
    </row>
    <row r="772" spans="1:2" x14ac:dyDescent="0.2">
      <c r="A772" s="20">
        <v>771</v>
      </c>
      <c r="B772" t="s">
        <v>845</v>
      </c>
    </row>
    <row r="773" spans="1:2" x14ac:dyDescent="0.2">
      <c r="A773" s="20">
        <v>772</v>
      </c>
      <c r="B773" t="s">
        <v>846</v>
      </c>
    </row>
    <row r="774" spans="1:2" x14ac:dyDescent="0.2">
      <c r="A774" s="20">
        <v>773</v>
      </c>
      <c r="B774" t="s">
        <v>847</v>
      </c>
    </row>
    <row r="775" spans="1:2" x14ac:dyDescent="0.2">
      <c r="A775" s="20">
        <v>774</v>
      </c>
      <c r="B775" t="s">
        <v>848</v>
      </c>
    </row>
    <row r="776" spans="1:2" x14ac:dyDescent="0.2">
      <c r="A776" s="20">
        <v>775</v>
      </c>
      <c r="B776" t="s">
        <v>849</v>
      </c>
    </row>
    <row r="777" spans="1:2" x14ac:dyDescent="0.2">
      <c r="A777" s="20">
        <v>776</v>
      </c>
      <c r="B777" t="s">
        <v>850</v>
      </c>
    </row>
    <row r="778" spans="1:2" x14ac:dyDescent="0.2">
      <c r="A778" s="20">
        <v>777</v>
      </c>
      <c r="B778" t="s">
        <v>851</v>
      </c>
    </row>
    <row r="779" spans="1:2" x14ac:dyDescent="0.2">
      <c r="A779" s="20">
        <v>778</v>
      </c>
      <c r="B779" t="s">
        <v>852</v>
      </c>
    </row>
    <row r="780" spans="1:2" x14ac:dyDescent="0.2">
      <c r="A780" s="20">
        <v>779</v>
      </c>
      <c r="B780" t="s">
        <v>853</v>
      </c>
    </row>
    <row r="781" spans="1:2" x14ac:dyDescent="0.2">
      <c r="A781" s="20">
        <v>780</v>
      </c>
      <c r="B781" t="s">
        <v>854</v>
      </c>
    </row>
    <row r="782" spans="1:2" x14ac:dyDescent="0.2">
      <c r="A782" s="20">
        <v>781</v>
      </c>
      <c r="B782" t="s">
        <v>855</v>
      </c>
    </row>
    <row r="783" spans="1:2" x14ac:dyDescent="0.2">
      <c r="A783" s="20">
        <v>782</v>
      </c>
      <c r="B783" t="s">
        <v>856</v>
      </c>
    </row>
    <row r="784" spans="1:2" x14ac:dyDescent="0.2">
      <c r="A784" s="20">
        <v>783</v>
      </c>
      <c r="B784" t="s">
        <v>857</v>
      </c>
    </row>
    <row r="785" spans="1:2" x14ac:dyDescent="0.2">
      <c r="A785" s="20">
        <v>784</v>
      </c>
      <c r="B785" t="s">
        <v>858</v>
      </c>
    </row>
    <row r="786" spans="1:2" x14ac:dyDescent="0.2">
      <c r="A786" s="20">
        <v>785</v>
      </c>
      <c r="B786" t="s">
        <v>859</v>
      </c>
    </row>
    <row r="787" spans="1:2" x14ac:dyDescent="0.2">
      <c r="A787" s="20">
        <v>786</v>
      </c>
      <c r="B787" t="s">
        <v>860</v>
      </c>
    </row>
    <row r="788" spans="1:2" x14ac:dyDescent="0.2">
      <c r="A788" s="20">
        <v>787</v>
      </c>
      <c r="B788" t="s">
        <v>861</v>
      </c>
    </row>
    <row r="789" spans="1:2" x14ac:dyDescent="0.2">
      <c r="A789" s="20">
        <v>788</v>
      </c>
      <c r="B789" t="s">
        <v>862</v>
      </c>
    </row>
    <row r="790" spans="1:2" x14ac:dyDescent="0.2">
      <c r="A790" s="20">
        <v>789</v>
      </c>
      <c r="B790" t="s">
        <v>863</v>
      </c>
    </row>
    <row r="791" spans="1:2" x14ac:dyDescent="0.2">
      <c r="A791" s="20">
        <v>790</v>
      </c>
      <c r="B791" t="s">
        <v>864</v>
      </c>
    </row>
    <row r="792" spans="1:2" x14ac:dyDescent="0.2">
      <c r="A792" s="20">
        <v>791</v>
      </c>
      <c r="B792" t="s">
        <v>865</v>
      </c>
    </row>
    <row r="793" spans="1:2" x14ac:dyDescent="0.2">
      <c r="A793" s="20">
        <v>792</v>
      </c>
      <c r="B793" t="s">
        <v>866</v>
      </c>
    </row>
    <row r="794" spans="1:2" x14ac:dyDescent="0.2">
      <c r="A794" s="20">
        <v>793</v>
      </c>
      <c r="B794" t="s">
        <v>867</v>
      </c>
    </row>
    <row r="795" spans="1:2" x14ac:dyDescent="0.2">
      <c r="A795" s="20">
        <v>794</v>
      </c>
      <c r="B795" t="s">
        <v>868</v>
      </c>
    </row>
    <row r="796" spans="1:2" x14ac:dyDescent="0.2">
      <c r="A796" s="20">
        <v>795</v>
      </c>
      <c r="B796" t="s">
        <v>869</v>
      </c>
    </row>
    <row r="797" spans="1:2" x14ac:dyDescent="0.2">
      <c r="A797" s="20">
        <v>796</v>
      </c>
      <c r="B797" t="s">
        <v>870</v>
      </c>
    </row>
    <row r="798" spans="1:2" x14ac:dyDescent="0.2">
      <c r="A798" s="20">
        <v>797</v>
      </c>
      <c r="B798" t="s">
        <v>871</v>
      </c>
    </row>
    <row r="799" spans="1:2" x14ac:dyDescent="0.2">
      <c r="A799" s="20">
        <v>798</v>
      </c>
      <c r="B799" t="s">
        <v>872</v>
      </c>
    </row>
    <row r="800" spans="1:2" x14ac:dyDescent="0.2">
      <c r="A800" s="20">
        <v>799</v>
      </c>
      <c r="B800" t="s">
        <v>873</v>
      </c>
    </row>
    <row r="801" spans="1:2" x14ac:dyDescent="0.2">
      <c r="A801" s="20">
        <v>800</v>
      </c>
      <c r="B801" t="s">
        <v>874</v>
      </c>
    </row>
    <row r="802" spans="1:2" x14ac:dyDescent="0.2">
      <c r="A802" s="20">
        <v>801</v>
      </c>
      <c r="B802" t="s">
        <v>875</v>
      </c>
    </row>
    <row r="803" spans="1:2" x14ac:dyDescent="0.2">
      <c r="A803" s="20">
        <v>802</v>
      </c>
      <c r="B803" t="s">
        <v>876</v>
      </c>
    </row>
    <row r="804" spans="1:2" x14ac:dyDescent="0.2">
      <c r="A804" s="20">
        <v>803</v>
      </c>
      <c r="B804" t="s">
        <v>877</v>
      </c>
    </row>
    <row r="805" spans="1:2" x14ac:dyDescent="0.2">
      <c r="A805" s="20">
        <v>804</v>
      </c>
      <c r="B805" t="s">
        <v>878</v>
      </c>
    </row>
    <row r="806" spans="1:2" x14ac:dyDescent="0.2">
      <c r="A806" s="20">
        <v>805</v>
      </c>
      <c r="B806" t="s">
        <v>879</v>
      </c>
    </row>
    <row r="807" spans="1:2" x14ac:dyDescent="0.2">
      <c r="A807" s="20">
        <v>806</v>
      </c>
      <c r="B807" t="s">
        <v>880</v>
      </c>
    </row>
    <row r="808" spans="1:2" x14ac:dyDescent="0.2">
      <c r="A808" s="20">
        <v>807</v>
      </c>
      <c r="B808" t="s">
        <v>881</v>
      </c>
    </row>
    <row r="809" spans="1:2" x14ac:dyDescent="0.2">
      <c r="A809" s="20">
        <v>808</v>
      </c>
      <c r="B809" t="s">
        <v>882</v>
      </c>
    </row>
    <row r="810" spans="1:2" x14ac:dyDescent="0.2">
      <c r="A810" s="20">
        <v>809</v>
      </c>
      <c r="B810" t="s">
        <v>883</v>
      </c>
    </row>
    <row r="811" spans="1:2" x14ac:dyDescent="0.2">
      <c r="A811" s="20">
        <v>810</v>
      </c>
      <c r="B811" t="s">
        <v>884</v>
      </c>
    </row>
    <row r="812" spans="1:2" x14ac:dyDescent="0.2">
      <c r="A812" s="20">
        <v>811</v>
      </c>
      <c r="B812" t="s">
        <v>885</v>
      </c>
    </row>
    <row r="813" spans="1:2" x14ac:dyDescent="0.2">
      <c r="A813" s="20">
        <v>812</v>
      </c>
      <c r="B813" t="s">
        <v>886</v>
      </c>
    </row>
    <row r="814" spans="1:2" x14ac:dyDescent="0.2">
      <c r="A814" s="20">
        <v>813</v>
      </c>
      <c r="B814" t="s">
        <v>887</v>
      </c>
    </row>
    <row r="815" spans="1:2" x14ac:dyDescent="0.2">
      <c r="A815" s="20">
        <v>814</v>
      </c>
      <c r="B815" t="s">
        <v>888</v>
      </c>
    </row>
    <row r="816" spans="1:2" x14ac:dyDescent="0.2">
      <c r="A816" s="20">
        <v>815</v>
      </c>
      <c r="B816" t="s">
        <v>889</v>
      </c>
    </row>
    <row r="817" spans="1:2" x14ac:dyDescent="0.2">
      <c r="A817" s="20">
        <v>816</v>
      </c>
      <c r="B817" t="s">
        <v>890</v>
      </c>
    </row>
    <row r="818" spans="1:2" x14ac:dyDescent="0.2">
      <c r="A818" s="20">
        <v>817</v>
      </c>
      <c r="B818" t="s">
        <v>891</v>
      </c>
    </row>
    <row r="819" spans="1:2" x14ac:dyDescent="0.2">
      <c r="A819" s="20">
        <v>818</v>
      </c>
      <c r="B819" t="s">
        <v>892</v>
      </c>
    </row>
    <row r="820" spans="1:2" x14ac:dyDescent="0.2">
      <c r="A820" s="20">
        <v>819</v>
      </c>
      <c r="B820" t="s">
        <v>893</v>
      </c>
    </row>
    <row r="821" spans="1:2" x14ac:dyDescent="0.2">
      <c r="A821" s="20">
        <v>820</v>
      </c>
      <c r="B821" t="s">
        <v>894</v>
      </c>
    </row>
    <row r="822" spans="1:2" x14ac:dyDescent="0.2">
      <c r="A822" s="20">
        <v>821</v>
      </c>
      <c r="B822" t="s">
        <v>895</v>
      </c>
    </row>
    <row r="823" spans="1:2" x14ac:dyDescent="0.2">
      <c r="A823" s="20">
        <v>822</v>
      </c>
      <c r="B823" t="s">
        <v>896</v>
      </c>
    </row>
    <row r="824" spans="1:2" x14ac:dyDescent="0.2">
      <c r="A824" s="20">
        <v>823</v>
      </c>
      <c r="B824" t="s">
        <v>897</v>
      </c>
    </row>
    <row r="825" spans="1:2" x14ac:dyDescent="0.2">
      <c r="A825" s="20">
        <v>824</v>
      </c>
      <c r="B825" t="s">
        <v>898</v>
      </c>
    </row>
    <row r="826" spans="1:2" x14ac:dyDescent="0.2">
      <c r="A826" s="20">
        <v>825</v>
      </c>
      <c r="B826" t="s">
        <v>899</v>
      </c>
    </row>
    <row r="827" spans="1:2" x14ac:dyDescent="0.2">
      <c r="A827" s="20">
        <v>826</v>
      </c>
      <c r="B827" t="s">
        <v>900</v>
      </c>
    </row>
    <row r="828" spans="1:2" x14ac:dyDescent="0.2">
      <c r="A828" s="20">
        <v>827</v>
      </c>
      <c r="B828" t="s">
        <v>901</v>
      </c>
    </row>
    <row r="829" spans="1:2" x14ac:dyDescent="0.2">
      <c r="A829" s="20">
        <v>828</v>
      </c>
      <c r="B829" t="s">
        <v>902</v>
      </c>
    </row>
    <row r="830" spans="1:2" x14ac:dyDescent="0.2">
      <c r="A830" s="20">
        <v>829</v>
      </c>
      <c r="B830" t="s">
        <v>903</v>
      </c>
    </row>
    <row r="831" spans="1:2" x14ac:dyDescent="0.2">
      <c r="A831" s="20">
        <v>830</v>
      </c>
      <c r="B831" t="s">
        <v>904</v>
      </c>
    </row>
    <row r="832" spans="1:2" x14ac:dyDescent="0.2">
      <c r="A832" s="20">
        <v>831</v>
      </c>
      <c r="B832" t="s">
        <v>905</v>
      </c>
    </row>
    <row r="833" spans="1:2" x14ac:dyDescent="0.2">
      <c r="A833" s="20">
        <v>832</v>
      </c>
      <c r="B833" t="s">
        <v>906</v>
      </c>
    </row>
    <row r="834" spans="1:2" x14ac:dyDescent="0.2">
      <c r="A834" s="20">
        <v>833</v>
      </c>
      <c r="B834" t="s">
        <v>907</v>
      </c>
    </row>
    <row r="835" spans="1:2" x14ac:dyDescent="0.2">
      <c r="A835" s="20">
        <v>834</v>
      </c>
      <c r="B835" t="s">
        <v>908</v>
      </c>
    </row>
    <row r="836" spans="1:2" x14ac:dyDescent="0.2">
      <c r="A836" s="20">
        <v>835</v>
      </c>
      <c r="B836" t="s">
        <v>909</v>
      </c>
    </row>
    <row r="837" spans="1:2" x14ac:dyDescent="0.2">
      <c r="A837" s="20">
        <v>836</v>
      </c>
      <c r="B837" t="s">
        <v>910</v>
      </c>
    </row>
    <row r="838" spans="1:2" x14ac:dyDescent="0.2">
      <c r="A838" s="20">
        <v>837</v>
      </c>
      <c r="B838" t="s">
        <v>911</v>
      </c>
    </row>
    <row r="839" spans="1:2" x14ac:dyDescent="0.2">
      <c r="A839" s="20">
        <v>838</v>
      </c>
      <c r="B839" t="s">
        <v>912</v>
      </c>
    </row>
    <row r="840" spans="1:2" x14ac:dyDescent="0.2">
      <c r="A840" s="20">
        <v>839</v>
      </c>
      <c r="B840" t="s">
        <v>913</v>
      </c>
    </row>
    <row r="841" spans="1:2" x14ac:dyDescent="0.2">
      <c r="A841" s="20">
        <v>840</v>
      </c>
      <c r="B841" t="s">
        <v>914</v>
      </c>
    </row>
    <row r="842" spans="1:2" x14ac:dyDescent="0.2">
      <c r="A842" s="20">
        <v>841</v>
      </c>
      <c r="B842" t="s">
        <v>915</v>
      </c>
    </row>
    <row r="843" spans="1:2" x14ac:dyDescent="0.2">
      <c r="A843" s="20">
        <v>842</v>
      </c>
      <c r="B843" t="s">
        <v>916</v>
      </c>
    </row>
    <row r="844" spans="1:2" x14ac:dyDescent="0.2">
      <c r="A844" s="20">
        <v>843</v>
      </c>
      <c r="B844" t="s">
        <v>917</v>
      </c>
    </row>
    <row r="845" spans="1:2" x14ac:dyDescent="0.2">
      <c r="A845" s="20">
        <v>844</v>
      </c>
      <c r="B845" t="s">
        <v>918</v>
      </c>
    </row>
    <row r="846" spans="1:2" x14ac:dyDescent="0.2">
      <c r="A846" s="20">
        <v>845</v>
      </c>
      <c r="B846" t="s">
        <v>919</v>
      </c>
    </row>
    <row r="847" spans="1:2" x14ac:dyDescent="0.2">
      <c r="A847" s="20">
        <v>846</v>
      </c>
      <c r="B847" t="s">
        <v>920</v>
      </c>
    </row>
    <row r="848" spans="1:2" x14ac:dyDescent="0.2">
      <c r="A848" s="20">
        <v>847</v>
      </c>
      <c r="B848" t="s">
        <v>921</v>
      </c>
    </row>
    <row r="849" spans="1:2" x14ac:dyDescent="0.2">
      <c r="A849" s="20">
        <v>848</v>
      </c>
      <c r="B849" t="s">
        <v>922</v>
      </c>
    </row>
    <row r="850" spans="1:2" x14ac:dyDescent="0.2">
      <c r="A850" s="20">
        <v>849</v>
      </c>
      <c r="B850" t="s">
        <v>923</v>
      </c>
    </row>
    <row r="851" spans="1:2" x14ac:dyDescent="0.2">
      <c r="A851" s="20">
        <v>850</v>
      </c>
      <c r="B851" t="s">
        <v>924</v>
      </c>
    </row>
    <row r="852" spans="1:2" x14ac:dyDescent="0.2">
      <c r="A852" s="20">
        <v>851</v>
      </c>
      <c r="B852" t="s">
        <v>925</v>
      </c>
    </row>
    <row r="853" spans="1:2" x14ac:dyDescent="0.2">
      <c r="A853" s="20">
        <v>852</v>
      </c>
      <c r="B853" t="s">
        <v>926</v>
      </c>
    </row>
    <row r="854" spans="1:2" x14ac:dyDescent="0.2">
      <c r="A854" s="20">
        <v>853</v>
      </c>
      <c r="B854" t="s">
        <v>927</v>
      </c>
    </row>
    <row r="855" spans="1:2" x14ac:dyDescent="0.2">
      <c r="A855" s="20">
        <v>854</v>
      </c>
      <c r="B855" t="s">
        <v>928</v>
      </c>
    </row>
    <row r="856" spans="1:2" x14ac:dyDescent="0.2">
      <c r="A856" s="20">
        <v>855</v>
      </c>
      <c r="B856" t="s">
        <v>929</v>
      </c>
    </row>
    <row r="857" spans="1:2" x14ac:dyDescent="0.2">
      <c r="A857" s="20">
        <v>856</v>
      </c>
      <c r="B857" t="s">
        <v>930</v>
      </c>
    </row>
    <row r="858" spans="1:2" x14ac:dyDescent="0.2">
      <c r="A858" s="20">
        <v>857</v>
      </c>
      <c r="B858" t="s">
        <v>931</v>
      </c>
    </row>
    <row r="859" spans="1:2" x14ac:dyDescent="0.2">
      <c r="A859" s="20">
        <v>858</v>
      </c>
      <c r="B859" t="s">
        <v>932</v>
      </c>
    </row>
    <row r="860" spans="1:2" x14ac:dyDescent="0.2">
      <c r="A860" s="20">
        <v>859</v>
      </c>
      <c r="B860" t="s">
        <v>933</v>
      </c>
    </row>
    <row r="861" spans="1:2" x14ac:dyDescent="0.2">
      <c r="A861" s="20">
        <v>860</v>
      </c>
      <c r="B861" t="s">
        <v>934</v>
      </c>
    </row>
    <row r="862" spans="1:2" x14ac:dyDescent="0.2">
      <c r="A862" s="20">
        <v>861</v>
      </c>
      <c r="B862" t="s">
        <v>935</v>
      </c>
    </row>
    <row r="863" spans="1:2" x14ac:dyDescent="0.2">
      <c r="A863" s="20">
        <v>862</v>
      </c>
      <c r="B863" t="s">
        <v>936</v>
      </c>
    </row>
    <row r="864" spans="1:2" x14ac:dyDescent="0.2">
      <c r="A864" s="20">
        <v>863</v>
      </c>
      <c r="B864" t="s">
        <v>937</v>
      </c>
    </row>
    <row r="865" spans="1:2" x14ac:dyDescent="0.2">
      <c r="A865" s="20">
        <v>864</v>
      </c>
      <c r="B865" t="s">
        <v>938</v>
      </c>
    </row>
    <row r="866" spans="1:2" x14ac:dyDescent="0.2">
      <c r="A866" s="20">
        <v>865</v>
      </c>
      <c r="B866" t="s">
        <v>939</v>
      </c>
    </row>
    <row r="867" spans="1:2" x14ac:dyDescent="0.2">
      <c r="A867" s="20">
        <v>866</v>
      </c>
      <c r="B867" t="s">
        <v>940</v>
      </c>
    </row>
    <row r="868" spans="1:2" x14ac:dyDescent="0.2">
      <c r="A868" s="20">
        <v>867</v>
      </c>
      <c r="B868" t="s">
        <v>941</v>
      </c>
    </row>
    <row r="869" spans="1:2" x14ac:dyDescent="0.2">
      <c r="A869" s="20">
        <v>868</v>
      </c>
      <c r="B869" t="s">
        <v>942</v>
      </c>
    </row>
    <row r="870" spans="1:2" x14ac:dyDescent="0.2">
      <c r="A870" s="20">
        <v>869</v>
      </c>
      <c r="B870" t="s">
        <v>943</v>
      </c>
    </row>
    <row r="871" spans="1:2" x14ac:dyDescent="0.2">
      <c r="A871" s="20">
        <v>870</v>
      </c>
      <c r="B871" t="s">
        <v>944</v>
      </c>
    </row>
    <row r="872" spans="1:2" x14ac:dyDescent="0.2">
      <c r="A872" s="20">
        <v>871</v>
      </c>
      <c r="B872" t="s">
        <v>945</v>
      </c>
    </row>
    <row r="873" spans="1:2" x14ac:dyDescent="0.2">
      <c r="A873" s="20">
        <v>872</v>
      </c>
      <c r="B873" t="s">
        <v>946</v>
      </c>
    </row>
    <row r="874" spans="1:2" x14ac:dyDescent="0.2">
      <c r="A874" s="20">
        <v>873</v>
      </c>
      <c r="B874" t="s">
        <v>947</v>
      </c>
    </row>
    <row r="875" spans="1:2" x14ac:dyDescent="0.2">
      <c r="A875" s="20">
        <v>874</v>
      </c>
      <c r="B875" t="s">
        <v>948</v>
      </c>
    </row>
    <row r="876" spans="1:2" x14ac:dyDescent="0.2">
      <c r="A876" s="20">
        <v>875</v>
      </c>
      <c r="B876" t="s">
        <v>949</v>
      </c>
    </row>
    <row r="877" spans="1:2" x14ac:dyDescent="0.2">
      <c r="A877" s="20">
        <v>876</v>
      </c>
      <c r="B877" t="s">
        <v>950</v>
      </c>
    </row>
    <row r="878" spans="1:2" x14ac:dyDescent="0.2">
      <c r="A878" s="20">
        <v>877</v>
      </c>
      <c r="B878" t="s">
        <v>951</v>
      </c>
    </row>
    <row r="879" spans="1:2" x14ac:dyDescent="0.2">
      <c r="A879" s="20">
        <v>878</v>
      </c>
      <c r="B879" t="s">
        <v>952</v>
      </c>
    </row>
    <row r="880" spans="1:2" x14ac:dyDescent="0.2">
      <c r="A880" s="20">
        <v>879</v>
      </c>
      <c r="B880" t="s">
        <v>953</v>
      </c>
    </row>
    <row r="881" spans="1:2" x14ac:dyDescent="0.2">
      <c r="A881" s="20">
        <v>880</v>
      </c>
      <c r="B881" t="s">
        <v>954</v>
      </c>
    </row>
    <row r="882" spans="1:2" x14ac:dyDescent="0.2">
      <c r="A882" s="20">
        <v>881</v>
      </c>
      <c r="B882" t="s">
        <v>955</v>
      </c>
    </row>
    <row r="883" spans="1:2" x14ac:dyDescent="0.2">
      <c r="A883" s="20">
        <v>882</v>
      </c>
      <c r="B883" t="s">
        <v>956</v>
      </c>
    </row>
    <row r="884" spans="1:2" x14ac:dyDescent="0.2">
      <c r="A884" s="20">
        <v>883</v>
      </c>
      <c r="B884" t="s">
        <v>957</v>
      </c>
    </row>
    <row r="885" spans="1:2" x14ac:dyDescent="0.2">
      <c r="A885" s="20">
        <v>884</v>
      </c>
      <c r="B885" t="s">
        <v>958</v>
      </c>
    </row>
    <row r="886" spans="1:2" x14ac:dyDescent="0.2">
      <c r="A886" s="20">
        <v>885</v>
      </c>
      <c r="B886" t="s">
        <v>959</v>
      </c>
    </row>
    <row r="887" spans="1:2" x14ac:dyDescent="0.2">
      <c r="A887" s="20">
        <v>886</v>
      </c>
      <c r="B887" t="s">
        <v>960</v>
      </c>
    </row>
    <row r="888" spans="1:2" x14ac:dyDescent="0.2">
      <c r="A888" s="20">
        <v>887</v>
      </c>
      <c r="B888" t="s">
        <v>961</v>
      </c>
    </row>
    <row r="889" spans="1:2" x14ac:dyDescent="0.2">
      <c r="A889" s="20">
        <v>888</v>
      </c>
      <c r="B889" t="s">
        <v>962</v>
      </c>
    </row>
    <row r="890" spans="1:2" x14ac:dyDescent="0.2">
      <c r="A890" s="20">
        <v>889</v>
      </c>
      <c r="B890" t="s">
        <v>963</v>
      </c>
    </row>
    <row r="891" spans="1:2" x14ac:dyDescent="0.2">
      <c r="A891" s="20">
        <v>890</v>
      </c>
      <c r="B891" t="s">
        <v>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92"/>
  <sheetViews>
    <sheetView showRuler="0" topLeftCell="U1" workbookViewId="0">
      <selection activeCell="AN892" sqref="N2:AN892"/>
    </sheetView>
  </sheetViews>
  <sheetFormatPr baseColWidth="10" defaultRowHeight="16" x14ac:dyDescent="0.2"/>
  <cols>
    <col min="11" max="11" width="12.6640625" bestFit="1" customWidth="1"/>
    <col min="12" max="12" width="12.1640625" bestFit="1" customWidth="1"/>
  </cols>
  <sheetData>
    <row r="1" spans="1:42" s="1" customFormat="1" x14ac:dyDescent="0.2">
      <c r="A1" s="1" t="s">
        <v>976</v>
      </c>
      <c r="B1" s="1" t="s">
        <v>0</v>
      </c>
      <c r="C1" s="1" t="s">
        <v>967</v>
      </c>
      <c r="D1" s="1" t="s">
        <v>1</v>
      </c>
      <c r="E1" s="1" t="s">
        <v>2</v>
      </c>
      <c r="F1" s="1" t="s">
        <v>968</v>
      </c>
      <c r="G1" s="1" t="s">
        <v>969</v>
      </c>
      <c r="H1" s="1" t="s">
        <v>970</v>
      </c>
      <c r="I1" s="1" t="s">
        <v>971</v>
      </c>
      <c r="J1" s="1" t="s">
        <v>972</v>
      </c>
      <c r="K1" s="1" t="s">
        <v>973</v>
      </c>
      <c r="L1" s="1" t="s">
        <v>974</v>
      </c>
      <c r="M1" s="1" t="s">
        <v>975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44</v>
      </c>
      <c r="AO1" s="1" t="s">
        <v>3</v>
      </c>
      <c r="AP1" s="1" t="s">
        <v>4</v>
      </c>
    </row>
    <row r="2" spans="1:42" x14ac:dyDescent="0.2">
      <c r="A2">
        <v>0</v>
      </c>
      <c r="B2">
        <v>0.27500000000000002</v>
      </c>
      <c r="C2">
        <v>0.125</v>
      </c>
      <c r="D2">
        <v>0</v>
      </c>
      <c r="E2">
        <v>1.4151E-2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</row>
    <row r="3" spans="1:42" x14ac:dyDescent="0.2">
      <c r="A3">
        <v>1</v>
      </c>
      <c r="B3">
        <v>0.47499999999999998</v>
      </c>
      <c r="C3">
        <v>0.125</v>
      </c>
      <c r="D3">
        <v>0</v>
      </c>
      <c r="E3">
        <v>0.13913600000000001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1</v>
      </c>
      <c r="AP3">
        <v>1</v>
      </c>
    </row>
    <row r="4" spans="1:42" x14ac:dyDescent="0.2">
      <c r="A4">
        <v>2</v>
      </c>
      <c r="B4">
        <v>0.32500000000000001</v>
      </c>
      <c r="C4">
        <v>0</v>
      </c>
      <c r="D4">
        <v>0</v>
      </c>
      <c r="E4">
        <v>1.5469E-2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1</v>
      </c>
      <c r="AP4">
        <v>1</v>
      </c>
    </row>
    <row r="5" spans="1:42" x14ac:dyDescent="0.2">
      <c r="A5">
        <v>3</v>
      </c>
      <c r="B5">
        <v>0.4375</v>
      </c>
      <c r="C5">
        <v>0.125</v>
      </c>
      <c r="D5">
        <v>0</v>
      </c>
      <c r="E5">
        <v>0.103644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1</v>
      </c>
      <c r="AP5">
        <v>1</v>
      </c>
    </row>
    <row r="6" spans="1:42" x14ac:dyDescent="0.2">
      <c r="A6">
        <v>4</v>
      </c>
      <c r="B6">
        <v>0.4375</v>
      </c>
      <c r="C6">
        <v>0</v>
      </c>
      <c r="D6">
        <v>0</v>
      </c>
      <c r="E6">
        <v>1.5713000000000001E-2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</row>
    <row r="7" spans="1:42" x14ac:dyDescent="0.2">
      <c r="A7">
        <v>5</v>
      </c>
      <c r="B7">
        <v>0</v>
      </c>
      <c r="C7">
        <v>0</v>
      </c>
      <c r="D7">
        <v>0</v>
      </c>
      <c r="E7">
        <v>1.651E-2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</row>
    <row r="8" spans="1:42" x14ac:dyDescent="0.2">
      <c r="A8">
        <v>6</v>
      </c>
      <c r="B8">
        <v>0.67500000000000004</v>
      </c>
      <c r="C8">
        <v>0</v>
      </c>
      <c r="D8">
        <v>0</v>
      </c>
      <c r="E8">
        <v>0.101229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</row>
    <row r="9" spans="1:42" x14ac:dyDescent="0.2">
      <c r="A9">
        <v>7</v>
      </c>
      <c r="B9">
        <v>2.5000000000000001E-2</v>
      </c>
      <c r="C9">
        <v>0.375</v>
      </c>
      <c r="D9">
        <v>0.16666700000000001</v>
      </c>
      <c r="E9">
        <v>4.1135999999999999E-2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</row>
    <row r="10" spans="1:42" x14ac:dyDescent="0.2">
      <c r="A10">
        <v>8</v>
      </c>
      <c r="B10">
        <v>0.33750000000000002</v>
      </c>
      <c r="C10">
        <v>0</v>
      </c>
      <c r="D10">
        <v>0.33333299999999999</v>
      </c>
      <c r="E10">
        <v>2.1731E-2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1</v>
      </c>
      <c r="AP10">
        <v>1</v>
      </c>
    </row>
    <row r="11" spans="1:42" x14ac:dyDescent="0.2">
      <c r="A11">
        <v>9</v>
      </c>
      <c r="B11">
        <v>0.17499999999999999</v>
      </c>
      <c r="C11">
        <v>0.125</v>
      </c>
      <c r="D11">
        <v>0</v>
      </c>
      <c r="E11">
        <v>5.8694000000000003E-2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1</v>
      </c>
    </row>
    <row r="12" spans="1:42" x14ac:dyDescent="0.2">
      <c r="A12">
        <v>10</v>
      </c>
      <c r="B12">
        <v>0.05</v>
      </c>
      <c r="C12">
        <v>0.125</v>
      </c>
      <c r="D12">
        <v>0.16666700000000001</v>
      </c>
      <c r="E12">
        <v>3.2596E-2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</row>
    <row r="13" spans="1:42" x14ac:dyDescent="0.2">
      <c r="A13">
        <v>11</v>
      </c>
      <c r="B13">
        <v>0.72499999999999998</v>
      </c>
      <c r="C13">
        <v>0</v>
      </c>
      <c r="D13">
        <v>0</v>
      </c>
      <c r="E13">
        <v>5.1822E-2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1</v>
      </c>
      <c r="AP13">
        <v>1</v>
      </c>
    </row>
    <row r="14" spans="1:42" x14ac:dyDescent="0.2">
      <c r="A14">
        <v>12</v>
      </c>
      <c r="B14">
        <v>0.25</v>
      </c>
      <c r="C14">
        <v>0</v>
      </c>
      <c r="D14">
        <v>0</v>
      </c>
      <c r="E14">
        <v>1.5713000000000001E-2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</row>
    <row r="15" spans="1:42" x14ac:dyDescent="0.2">
      <c r="A15">
        <v>13</v>
      </c>
      <c r="B15">
        <v>0.48749999999999999</v>
      </c>
      <c r="C15">
        <v>0.125</v>
      </c>
      <c r="D15">
        <v>0.83333299999999999</v>
      </c>
      <c r="E15">
        <v>6.1045000000000002E-2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</row>
    <row r="16" spans="1:42" x14ac:dyDescent="0.2">
      <c r="A16">
        <v>14</v>
      </c>
      <c r="B16">
        <v>0.17499999999999999</v>
      </c>
      <c r="C16">
        <v>0</v>
      </c>
      <c r="D16">
        <v>0</v>
      </c>
      <c r="E16">
        <v>1.533E-2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</row>
    <row r="17" spans="1:42" x14ac:dyDescent="0.2">
      <c r="A17">
        <v>15</v>
      </c>
      <c r="B17">
        <v>0.6875</v>
      </c>
      <c r="C17">
        <v>0</v>
      </c>
      <c r="D17">
        <v>0</v>
      </c>
      <c r="E17">
        <v>3.1230000000000001E-2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1</v>
      </c>
      <c r="AP17">
        <v>1</v>
      </c>
    </row>
    <row r="18" spans="1:42" x14ac:dyDescent="0.2">
      <c r="A18">
        <v>16</v>
      </c>
      <c r="B18">
        <v>2.5000000000000001E-2</v>
      </c>
      <c r="C18">
        <v>0.5</v>
      </c>
      <c r="D18">
        <v>0.16666700000000001</v>
      </c>
      <c r="E18">
        <v>5.6848000000000003E-2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</row>
    <row r="19" spans="1:42" x14ac:dyDescent="0.2">
      <c r="A19">
        <v>17</v>
      </c>
      <c r="B19">
        <v>0</v>
      </c>
      <c r="C19">
        <v>0</v>
      </c>
      <c r="D19">
        <v>0</v>
      </c>
      <c r="E19">
        <v>2.5374000000000001E-2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</row>
    <row r="20" spans="1:42" x14ac:dyDescent="0.2">
      <c r="A20">
        <v>18</v>
      </c>
      <c r="B20">
        <v>0.38750000000000001</v>
      </c>
      <c r="C20">
        <v>0.125</v>
      </c>
      <c r="D20">
        <v>0</v>
      </c>
      <c r="E20">
        <v>3.5133999999999999E-2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</row>
    <row r="21" spans="1:42" x14ac:dyDescent="0.2">
      <c r="A21">
        <v>19</v>
      </c>
      <c r="B21">
        <v>0</v>
      </c>
      <c r="C21">
        <v>0</v>
      </c>
      <c r="D21">
        <v>0</v>
      </c>
      <c r="E21">
        <v>1.4102E-2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1</v>
      </c>
    </row>
    <row r="22" spans="1:42" x14ac:dyDescent="0.2">
      <c r="A22">
        <v>20</v>
      </c>
      <c r="B22">
        <v>0.4375</v>
      </c>
      <c r="C22">
        <v>0</v>
      </c>
      <c r="D22">
        <v>0</v>
      </c>
      <c r="E22">
        <v>5.0749000000000002E-2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</row>
    <row r="23" spans="1:42" x14ac:dyDescent="0.2">
      <c r="A23">
        <v>21</v>
      </c>
      <c r="B23">
        <v>0.42499999999999999</v>
      </c>
      <c r="C23">
        <v>0</v>
      </c>
      <c r="D23">
        <v>0</v>
      </c>
      <c r="E23">
        <v>2.5374000000000001E-2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</row>
    <row r="24" spans="1:42" x14ac:dyDescent="0.2">
      <c r="A24">
        <v>22</v>
      </c>
      <c r="B24">
        <v>0.1875</v>
      </c>
      <c r="C24">
        <v>0</v>
      </c>
      <c r="D24">
        <v>0</v>
      </c>
      <c r="E24">
        <v>1.5671999999999998E-2</v>
      </c>
      <c r="F24">
        <v>0</v>
      </c>
      <c r="G24">
        <v>1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1</v>
      </c>
      <c r="AP24">
        <v>1</v>
      </c>
    </row>
    <row r="25" spans="1:42" x14ac:dyDescent="0.2">
      <c r="A25">
        <v>23</v>
      </c>
      <c r="B25">
        <v>0.35</v>
      </c>
      <c r="C25">
        <v>0</v>
      </c>
      <c r="D25">
        <v>0</v>
      </c>
      <c r="E25">
        <v>6.9291000000000005E-2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</row>
    <row r="26" spans="1:42" x14ac:dyDescent="0.2">
      <c r="A26">
        <v>24</v>
      </c>
      <c r="B26">
        <v>0.1</v>
      </c>
      <c r="C26">
        <v>0.375</v>
      </c>
      <c r="D26">
        <v>0.16666700000000001</v>
      </c>
      <c r="E26">
        <v>4.1135999999999999E-2</v>
      </c>
      <c r="F26">
        <v>0</v>
      </c>
      <c r="G26">
        <v>1</v>
      </c>
      <c r="H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</row>
    <row r="27" spans="1:42" x14ac:dyDescent="0.2">
      <c r="A27">
        <v>25</v>
      </c>
      <c r="B27">
        <v>0.47499999999999998</v>
      </c>
      <c r="C27">
        <v>0.125</v>
      </c>
      <c r="D27">
        <v>0.83333299999999999</v>
      </c>
      <c r="E27">
        <v>6.1263999999999999E-2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</row>
    <row r="28" spans="1:42" x14ac:dyDescent="0.2">
      <c r="A28">
        <v>26</v>
      </c>
      <c r="B28">
        <v>0</v>
      </c>
      <c r="C28">
        <v>0</v>
      </c>
      <c r="D28">
        <v>0</v>
      </c>
      <c r="E28">
        <v>1.4102E-2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</row>
    <row r="29" spans="1:42" x14ac:dyDescent="0.2">
      <c r="A29">
        <v>27</v>
      </c>
      <c r="B29">
        <v>0.23749999999999999</v>
      </c>
      <c r="C29">
        <v>0.375</v>
      </c>
      <c r="D29">
        <v>0.33333299999999999</v>
      </c>
      <c r="E29">
        <v>0.51334199999999996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</row>
    <row r="30" spans="1:42" x14ac:dyDescent="0.2">
      <c r="A30">
        <v>28</v>
      </c>
      <c r="B30">
        <v>0</v>
      </c>
      <c r="C30">
        <v>0</v>
      </c>
      <c r="D30">
        <v>0</v>
      </c>
      <c r="E30">
        <v>1.5379E-2</v>
      </c>
      <c r="F30">
        <v>0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1</v>
      </c>
    </row>
    <row r="31" spans="1:42" x14ac:dyDescent="0.2">
      <c r="A31">
        <v>29</v>
      </c>
      <c r="B31">
        <v>0</v>
      </c>
      <c r="C31">
        <v>0</v>
      </c>
      <c r="D31">
        <v>0</v>
      </c>
      <c r="E31">
        <v>1.5412E-2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</row>
    <row r="32" spans="1:42" x14ac:dyDescent="0.2">
      <c r="A32">
        <v>30</v>
      </c>
      <c r="B32">
        <v>0.5</v>
      </c>
      <c r="C32">
        <v>0</v>
      </c>
      <c r="D32">
        <v>0</v>
      </c>
      <c r="E32">
        <v>5.4107000000000002E-2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</row>
    <row r="33" spans="1:42" x14ac:dyDescent="0.2">
      <c r="A33">
        <v>31</v>
      </c>
      <c r="B33">
        <v>0</v>
      </c>
      <c r="C33">
        <v>0.125</v>
      </c>
      <c r="D33">
        <v>0</v>
      </c>
      <c r="E33">
        <v>0.28599000000000002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1</v>
      </c>
    </row>
    <row r="34" spans="1:42" x14ac:dyDescent="0.2">
      <c r="A34">
        <v>32</v>
      </c>
      <c r="B34">
        <v>0</v>
      </c>
      <c r="C34">
        <v>0</v>
      </c>
      <c r="D34">
        <v>0</v>
      </c>
      <c r="E34">
        <v>1.5127E-2</v>
      </c>
      <c r="F34">
        <v>0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1</v>
      </c>
      <c r="AP34">
        <v>1</v>
      </c>
    </row>
    <row r="35" spans="1:42" x14ac:dyDescent="0.2">
      <c r="A35">
        <v>33</v>
      </c>
      <c r="B35">
        <v>0.82499999999999996</v>
      </c>
      <c r="C35">
        <v>0</v>
      </c>
      <c r="D35">
        <v>0</v>
      </c>
      <c r="E35">
        <v>2.0494999999999999E-2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</row>
    <row r="36" spans="1:42" x14ac:dyDescent="0.2">
      <c r="A36">
        <v>34</v>
      </c>
      <c r="B36">
        <v>0.35</v>
      </c>
      <c r="C36">
        <v>0.125</v>
      </c>
      <c r="D36">
        <v>0</v>
      </c>
      <c r="E36">
        <v>0.160387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</row>
    <row r="37" spans="1:42" x14ac:dyDescent="0.2">
      <c r="A37">
        <v>35</v>
      </c>
      <c r="B37">
        <v>0.52500000000000002</v>
      </c>
      <c r="C37">
        <v>0.125</v>
      </c>
      <c r="D37">
        <v>0</v>
      </c>
      <c r="E37">
        <v>0.101497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</row>
    <row r="38" spans="1:42" x14ac:dyDescent="0.2">
      <c r="A38">
        <v>36</v>
      </c>
      <c r="B38">
        <v>0</v>
      </c>
      <c r="C38">
        <v>0</v>
      </c>
      <c r="D38">
        <v>0</v>
      </c>
      <c r="E38">
        <v>1.4109999999999999E-2</v>
      </c>
      <c r="F38">
        <v>1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</row>
    <row r="39" spans="1:42" x14ac:dyDescent="0.2">
      <c r="A39">
        <v>37</v>
      </c>
      <c r="B39">
        <v>0.26250000000000001</v>
      </c>
      <c r="C39">
        <v>0</v>
      </c>
      <c r="D39">
        <v>0</v>
      </c>
      <c r="E39">
        <v>1.5713000000000001E-2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</row>
    <row r="40" spans="1:42" x14ac:dyDescent="0.2">
      <c r="A40">
        <v>38</v>
      </c>
      <c r="B40">
        <v>0.22500000000000001</v>
      </c>
      <c r="C40">
        <v>0.25</v>
      </c>
      <c r="D40">
        <v>0</v>
      </c>
      <c r="E40">
        <v>3.5133999999999999E-2</v>
      </c>
      <c r="F40">
        <v>0</v>
      </c>
      <c r="G40">
        <v>1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</row>
    <row r="41" spans="1:42" x14ac:dyDescent="0.2">
      <c r="A41">
        <v>39</v>
      </c>
      <c r="B41">
        <v>0.17499999999999999</v>
      </c>
      <c r="C41">
        <v>0.125</v>
      </c>
      <c r="D41">
        <v>0</v>
      </c>
      <c r="E41">
        <v>2.1942E-2</v>
      </c>
      <c r="F41">
        <v>0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</row>
    <row r="42" spans="1:42" x14ac:dyDescent="0.2">
      <c r="A42">
        <v>40</v>
      </c>
      <c r="B42">
        <v>0.5</v>
      </c>
      <c r="C42">
        <v>0.125</v>
      </c>
      <c r="D42">
        <v>0</v>
      </c>
      <c r="E42">
        <v>1.8494E-2</v>
      </c>
      <c r="F42">
        <v>0</v>
      </c>
      <c r="G42">
        <v>1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</row>
    <row r="43" spans="1:42" x14ac:dyDescent="0.2">
      <c r="A43">
        <v>41</v>
      </c>
      <c r="B43">
        <v>0.33750000000000002</v>
      </c>
      <c r="C43">
        <v>0.125</v>
      </c>
      <c r="D43">
        <v>0</v>
      </c>
      <c r="E43">
        <v>4.0988999999999998E-2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</row>
    <row r="44" spans="1:42" x14ac:dyDescent="0.2">
      <c r="A44">
        <v>42</v>
      </c>
      <c r="B44">
        <v>0</v>
      </c>
      <c r="C44">
        <v>0</v>
      </c>
      <c r="D44">
        <v>0</v>
      </c>
      <c r="E44">
        <v>1.5412E-2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</row>
    <row r="45" spans="1:42" x14ac:dyDescent="0.2">
      <c r="A45">
        <v>43</v>
      </c>
      <c r="B45">
        <v>3.7499999999999999E-2</v>
      </c>
      <c r="C45">
        <v>0.125</v>
      </c>
      <c r="D45">
        <v>0.33333299999999999</v>
      </c>
      <c r="E45">
        <v>8.1157000000000007E-2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1</v>
      </c>
      <c r="AP45">
        <v>1</v>
      </c>
    </row>
    <row r="46" spans="1:42" x14ac:dyDescent="0.2">
      <c r="A46">
        <v>44</v>
      </c>
      <c r="B46">
        <v>0.23749999999999999</v>
      </c>
      <c r="C46">
        <v>0</v>
      </c>
      <c r="D46">
        <v>0</v>
      </c>
      <c r="E46">
        <v>1.5379E-2</v>
      </c>
      <c r="F46">
        <v>0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1</v>
      </c>
    </row>
    <row r="47" spans="1:42" x14ac:dyDescent="0.2">
      <c r="A47">
        <v>45</v>
      </c>
      <c r="B47">
        <v>0</v>
      </c>
      <c r="C47">
        <v>0</v>
      </c>
      <c r="D47">
        <v>0</v>
      </c>
      <c r="E47">
        <v>1.5713000000000001E-2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</row>
    <row r="48" spans="1:42" x14ac:dyDescent="0.2">
      <c r="A48">
        <v>46</v>
      </c>
      <c r="B48">
        <v>0</v>
      </c>
      <c r="C48">
        <v>0.125</v>
      </c>
      <c r="D48">
        <v>0</v>
      </c>
      <c r="E48">
        <v>3.0254E-2</v>
      </c>
      <c r="F48">
        <v>1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</row>
    <row r="49" spans="1:42" x14ac:dyDescent="0.2">
      <c r="A49">
        <v>47</v>
      </c>
      <c r="B49">
        <v>0</v>
      </c>
      <c r="C49">
        <v>0</v>
      </c>
      <c r="D49">
        <v>0</v>
      </c>
      <c r="E49">
        <v>1.5127E-2</v>
      </c>
      <c r="F49">
        <v>0</v>
      </c>
      <c r="G49">
        <v>1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1</v>
      </c>
    </row>
    <row r="50" spans="1:42" x14ac:dyDescent="0.2">
      <c r="A50">
        <v>48</v>
      </c>
      <c r="B50">
        <v>0</v>
      </c>
      <c r="C50">
        <v>0.25</v>
      </c>
      <c r="D50">
        <v>0</v>
      </c>
      <c r="E50">
        <v>4.2314999999999998E-2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1</v>
      </c>
    </row>
    <row r="51" spans="1:42" x14ac:dyDescent="0.2">
      <c r="A51">
        <v>49</v>
      </c>
      <c r="B51">
        <v>0.22500000000000001</v>
      </c>
      <c r="C51">
        <v>0.125</v>
      </c>
      <c r="D51">
        <v>0</v>
      </c>
      <c r="E51">
        <v>3.4743000000000003E-2</v>
      </c>
      <c r="F51">
        <v>0</v>
      </c>
      <c r="G51">
        <v>1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</row>
    <row r="52" spans="1:42" x14ac:dyDescent="0.2">
      <c r="A52">
        <v>50</v>
      </c>
      <c r="B52">
        <v>8.7499999999999994E-2</v>
      </c>
      <c r="C52">
        <v>0.5</v>
      </c>
      <c r="D52">
        <v>0.16666700000000001</v>
      </c>
      <c r="E52">
        <v>7.7465000000000006E-2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</row>
    <row r="53" spans="1:42" x14ac:dyDescent="0.2">
      <c r="A53">
        <v>51</v>
      </c>
      <c r="B53">
        <v>0.26250000000000001</v>
      </c>
      <c r="C53">
        <v>0</v>
      </c>
      <c r="D53">
        <v>0</v>
      </c>
      <c r="E53">
        <v>1.5225000000000001E-2</v>
      </c>
      <c r="F53">
        <v>1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</row>
    <row r="54" spans="1:42" x14ac:dyDescent="0.2">
      <c r="A54">
        <v>52</v>
      </c>
      <c r="B54">
        <v>0.61250000000000004</v>
      </c>
      <c r="C54">
        <v>0.125</v>
      </c>
      <c r="D54">
        <v>0</v>
      </c>
      <c r="E54">
        <v>0.14976500000000001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1</v>
      </c>
    </row>
    <row r="55" spans="1:42" x14ac:dyDescent="0.2">
      <c r="A55">
        <v>53</v>
      </c>
      <c r="B55">
        <v>0.36249999999999999</v>
      </c>
      <c r="C55">
        <v>0.125</v>
      </c>
      <c r="D55">
        <v>0</v>
      </c>
      <c r="E55">
        <v>5.0749000000000002E-2</v>
      </c>
      <c r="F55">
        <v>0</v>
      </c>
      <c r="G55">
        <v>1</v>
      </c>
      <c r="H55">
        <v>0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1</v>
      </c>
      <c r="AP55">
        <v>1</v>
      </c>
    </row>
    <row r="56" spans="1:42" x14ac:dyDescent="0.2">
      <c r="A56">
        <v>54</v>
      </c>
      <c r="B56">
        <v>0.8125</v>
      </c>
      <c r="C56">
        <v>0</v>
      </c>
      <c r="D56">
        <v>0.16666700000000001</v>
      </c>
      <c r="E56">
        <v>0.120975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</row>
    <row r="57" spans="1:42" x14ac:dyDescent="0.2">
      <c r="A57">
        <v>55</v>
      </c>
      <c r="B57">
        <v>0</v>
      </c>
      <c r="C57">
        <v>0</v>
      </c>
      <c r="D57">
        <v>0</v>
      </c>
      <c r="E57">
        <v>6.9291000000000005E-2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</row>
    <row r="58" spans="1:42" x14ac:dyDescent="0.2">
      <c r="A58">
        <v>56</v>
      </c>
      <c r="B58">
        <v>0.26250000000000001</v>
      </c>
      <c r="C58">
        <v>0</v>
      </c>
      <c r="D58">
        <v>0</v>
      </c>
      <c r="E58">
        <v>2.0494999999999999E-2</v>
      </c>
      <c r="F58">
        <v>0</v>
      </c>
      <c r="G58">
        <v>1</v>
      </c>
      <c r="H58">
        <v>0</v>
      </c>
      <c r="I58">
        <v>1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1</v>
      </c>
      <c r="AP58">
        <v>1</v>
      </c>
    </row>
    <row r="59" spans="1:42" x14ac:dyDescent="0.2">
      <c r="A59">
        <v>57</v>
      </c>
      <c r="B59">
        <v>0.35625000000000001</v>
      </c>
      <c r="C59">
        <v>0</v>
      </c>
      <c r="D59">
        <v>0</v>
      </c>
      <c r="E59">
        <v>1.4109999999999999E-2</v>
      </c>
      <c r="F59">
        <v>1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</row>
    <row r="60" spans="1:42" x14ac:dyDescent="0.2">
      <c r="A60">
        <v>58</v>
      </c>
      <c r="B60">
        <v>6.25E-2</v>
      </c>
      <c r="C60">
        <v>0.125</v>
      </c>
      <c r="D60">
        <v>0.33333299999999999</v>
      </c>
      <c r="E60">
        <v>5.4163999999999997E-2</v>
      </c>
      <c r="F60">
        <v>0</v>
      </c>
      <c r="G60">
        <v>1</v>
      </c>
      <c r="H60">
        <v>0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1</v>
      </c>
      <c r="AP60">
        <v>1</v>
      </c>
    </row>
    <row r="61" spans="1:42" x14ac:dyDescent="0.2">
      <c r="A61">
        <v>59</v>
      </c>
      <c r="B61">
        <v>0.13750000000000001</v>
      </c>
      <c r="C61">
        <v>0.625</v>
      </c>
      <c r="D61">
        <v>0.33333299999999999</v>
      </c>
      <c r="E61">
        <v>9.1542999999999999E-2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</row>
    <row r="62" spans="1:42" x14ac:dyDescent="0.2">
      <c r="A62">
        <v>60</v>
      </c>
      <c r="B62">
        <v>0.27500000000000002</v>
      </c>
      <c r="C62">
        <v>0</v>
      </c>
      <c r="D62">
        <v>0</v>
      </c>
      <c r="E62">
        <v>1.4109999999999999E-2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</row>
    <row r="63" spans="1:42" x14ac:dyDescent="0.2">
      <c r="A63">
        <v>61</v>
      </c>
      <c r="B63">
        <v>0.47499999999999998</v>
      </c>
      <c r="C63">
        <v>0</v>
      </c>
      <c r="D63">
        <v>0</v>
      </c>
      <c r="E63">
        <v>0.15615000000000001</v>
      </c>
      <c r="F63">
        <v>0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1</v>
      </c>
      <c r="AP63">
        <v>1</v>
      </c>
    </row>
    <row r="64" spans="1:42" x14ac:dyDescent="0.2">
      <c r="A64">
        <v>62</v>
      </c>
      <c r="B64">
        <v>0.5625</v>
      </c>
      <c r="C64">
        <v>0.125</v>
      </c>
      <c r="D64">
        <v>0</v>
      </c>
      <c r="E64">
        <v>0.16293199999999999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</row>
    <row r="65" spans="1:42" x14ac:dyDescent="0.2">
      <c r="A65">
        <v>63</v>
      </c>
      <c r="B65">
        <v>0.05</v>
      </c>
      <c r="C65">
        <v>0.375</v>
      </c>
      <c r="D65">
        <v>0.33333299999999999</v>
      </c>
      <c r="E65">
        <v>5.4456999999999998E-2</v>
      </c>
      <c r="F65">
        <v>1</v>
      </c>
      <c r="G65">
        <v>0</v>
      </c>
      <c r="H65">
        <v>0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</row>
    <row r="66" spans="1:42" x14ac:dyDescent="0.2">
      <c r="A66">
        <v>64</v>
      </c>
      <c r="B66">
        <v>0</v>
      </c>
      <c r="C66">
        <v>0</v>
      </c>
      <c r="D66">
        <v>0</v>
      </c>
      <c r="E66">
        <v>5.4107000000000002E-2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</row>
    <row r="67" spans="1:42" x14ac:dyDescent="0.2">
      <c r="A67">
        <v>65</v>
      </c>
      <c r="B67">
        <v>0</v>
      </c>
      <c r="C67">
        <v>0.125</v>
      </c>
      <c r="D67">
        <v>0.16666700000000001</v>
      </c>
      <c r="E67">
        <v>2.9758E-2</v>
      </c>
      <c r="F67">
        <v>1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</row>
    <row r="68" spans="1:42" x14ac:dyDescent="0.2">
      <c r="A68">
        <v>66</v>
      </c>
      <c r="B68">
        <v>0.36249999999999999</v>
      </c>
      <c r="C68">
        <v>0</v>
      </c>
      <c r="D68">
        <v>0</v>
      </c>
      <c r="E68">
        <v>2.0494999999999999E-2</v>
      </c>
      <c r="F68">
        <v>0</v>
      </c>
      <c r="G68">
        <v>1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1</v>
      </c>
      <c r="AP68">
        <v>1</v>
      </c>
    </row>
    <row r="69" spans="1:42" x14ac:dyDescent="0.2">
      <c r="A69">
        <v>67</v>
      </c>
      <c r="B69">
        <v>0.23749999999999999</v>
      </c>
      <c r="C69">
        <v>0</v>
      </c>
      <c r="D69">
        <v>0</v>
      </c>
      <c r="E69">
        <v>1.5924000000000001E-2</v>
      </c>
      <c r="F69">
        <v>1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</row>
    <row r="70" spans="1:42" x14ac:dyDescent="0.2">
      <c r="A70">
        <v>68</v>
      </c>
      <c r="B70">
        <v>0.21249999999999999</v>
      </c>
      <c r="C70">
        <v>0.5</v>
      </c>
      <c r="D70">
        <v>0.33333299999999999</v>
      </c>
      <c r="E70">
        <v>1.5469E-2</v>
      </c>
      <c r="F70">
        <v>0</v>
      </c>
      <c r="G70">
        <v>1</v>
      </c>
      <c r="H70">
        <v>0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0</v>
      </c>
    </row>
    <row r="71" spans="1:42" x14ac:dyDescent="0.2">
      <c r="A71">
        <v>69</v>
      </c>
      <c r="B71">
        <v>0.32500000000000001</v>
      </c>
      <c r="C71">
        <v>0.25</v>
      </c>
      <c r="D71">
        <v>0</v>
      </c>
      <c r="E71">
        <v>1.6907999999999999E-2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</row>
    <row r="72" spans="1:42" x14ac:dyDescent="0.2">
      <c r="A72">
        <v>70</v>
      </c>
      <c r="B72">
        <v>0.4</v>
      </c>
      <c r="C72">
        <v>0</v>
      </c>
      <c r="D72">
        <v>0</v>
      </c>
      <c r="E72">
        <v>2.0494999999999999E-2</v>
      </c>
      <c r="F72">
        <v>1</v>
      </c>
      <c r="G72">
        <v>0</v>
      </c>
      <c r="H72">
        <v>0</v>
      </c>
      <c r="I72">
        <v>1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</row>
    <row r="73" spans="1:42" x14ac:dyDescent="0.2">
      <c r="A73">
        <v>71</v>
      </c>
      <c r="B73">
        <v>0.2</v>
      </c>
      <c r="C73">
        <v>0.625</v>
      </c>
      <c r="D73">
        <v>0.33333299999999999</v>
      </c>
      <c r="E73">
        <v>9.1542999999999999E-2</v>
      </c>
      <c r="F73">
        <v>0</v>
      </c>
      <c r="G73">
        <v>1</v>
      </c>
      <c r="H73">
        <v>0</v>
      </c>
      <c r="I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</row>
    <row r="74" spans="1:42" x14ac:dyDescent="0.2">
      <c r="A74">
        <v>72</v>
      </c>
      <c r="B74">
        <v>0.26250000000000001</v>
      </c>
      <c r="C74">
        <v>0</v>
      </c>
      <c r="D74">
        <v>0</v>
      </c>
      <c r="E74">
        <v>0.14346200000000001</v>
      </c>
      <c r="F74">
        <v>1</v>
      </c>
      <c r="G74">
        <v>0</v>
      </c>
      <c r="H74">
        <v>0</v>
      </c>
      <c r="I74">
        <v>1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</row>
    <row r="75" spans="1:42" x14ac:dyDescent="0.2">
      <c r="A75">
        <v>73</v>
      </c>
      <c r="B75">
        <v>0.32500000000000001</v>
      </c>
      <c r="C75">
        <v>0.125</v>
      </c>
      <c r="D75">
        <v>0</v>
      </c>
      <c r="E75">
        <v>2.8212999999999998E-2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</row>
    <row r="76" spans="1:42" x14ac:dyDescent="0.2">
      <c r="A76">
        <v>74</v>
      </c>
      <c r="B76">
        <v>0.4</v>
      </c>
      <c r="C76">
        <v>0</v>
      </c>
      <c r="D76">
        <v>0</v>
      </c>
      <c r="E76">
        <v>0.110272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</row>
    <row r="77" spans="1:42" x14ac:dyDescent="0.2">
      <c r="A77">
        <v>75</v>
      </c>
      <c r="B77">
        <v>0.3125</v>
      </c>
      <c r="C77">
        <v>0</v>
      </c>
      <c r="D77">
        <v>0</v>
      </c>
      <c r="E77">
        <v>1.4932000000000001E-2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</row>
    <row r="78" spans="1:42" x14ac:dyDescent="0.2">
      <c r="A78">
        <v>76</v>
      </c>
      <c r="B78">
        <v>0</v>
      </c>
      <c r="C78">
        <v>0</v>
      </c>
      <c r="D78">
        <v>0</v>
      </c>
      <c r="E78">
        <v>1.5412E-2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</row>
    <row r="79" spans="1:42" x14ac:dyDescent="0.2">
      <c r="A79">
        <v>77</v>
      </c>
      <c r="B79">
        <v>0</v>
      </c>
      <c r="C79">
        <v>0</v>
      </c>
      <c r="D79">
        <v>0</v>
      </c>
      <c r="E79">
        <v>1.5713000000000001E-2</v>
      </c>
      <c r="F79">
        <v>1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</row>
    <row r="80" spans="1:42" x14ac:dyDescent="0.2">
      <c r="A80">
        <v>78</v>
      </c>
      <c r="B80">
        <v>1.0375000000000001E-2</v>
      </c>
      <c r="C80">
        <v>0</v>
      </c>
      <c r="D80">
        <v>0.33333299999999999</v>
      </c>
      <c r="E80">
        <v>5.6604000000000002E-2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</row>
    <row r="81" spans="1:42" x14ac:dyDescent="0.2">
      <c r="A81">
        <v>79</v>
      </c>
      <c r="B81">
        <v>0.375</v>
      </c>
      <c r="C81">
        <v>0</v>
      </c>
      <c r="D81">
        <v>0</v>
      </c>
      <c r="E81">
        <v>2.435E-2</v>
      </c>
      <c r="F81">
        <v>0</v>
      </c>
      <c r="G81">
        <v>1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1</v>
      </c>
      <c r="AP81">
        <v>1</v>
      </c>
    </row>
    <row r="82" spans="1:42" x14ac:dyDescent="0.2">
      <c r="A82">
        <v>80</v>
      </c>
      <c r="B82">
        <v>0.27500000000000002</v>
      </c>
      <c r="C82">
        <v>0</v>
      </c>
      <c r="D82">
        <v>0</v>
      </c>
      <c r="E82">
        <v>1.7566999999999999E-2</v>
      </c>
      <c r="F82">
        <v>1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</row>
    <row r="83" spans="1:42" x14ac:dyDescent="0.2">
      <c r="A83">
        <v>81</v>
      </c>
      <c r="B83">
        <v>0.36249999999999999</v>
      </c>
      <c r="C83">
        <v>0</v>
      </c>
      <c r="D83">
        <v>0</v>
      </c>
      <c r="E83">
        <v>1.8543E-2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</row>
    <row r="84" spans="1:42" x14ac:dyDescent="0.2">
      <c r="A84">
        <v>82</v>
      </c>
      <c r="B84">
        <v>0</v>
      </c>
      <c r="C84">
        <v>0</v>
      </c>
      <c r="D84">
        <v>0</v>
      </c>
      <c r="E84">
        <v>1.52E-2</v>
      </c>
      <c r="F84">
        <v>0</v>
      </c>
      <c r="G84">
        <v>1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1</v>
      </c>
      <c r="AP84">
        <v>1</v>
      </c>
    </row>
    <row r="85" spans="1:42" x14ac:dyDescent="0.2">
      <c r="A85">
        <v>83</v>
      </c>
      <c r="B85">
        <v>0.35</v>
      </c>
      <c r="C85">
        <v>0</v>
      </c>
      <c r="D85">
        <v>0</v>
      </c>
      <c r="E85">
        <v>9.1933000000000001E-2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</row>
    <row r="86" spans="1:42" x14ac:dyDescent="0.2">
      <c r="A86">
        <v>84</v>
      </c>
      <c r="B86">
        <v>0.21249999999999999</v>
      </c>
      <c r="C86">
        <v>0</v>
      </c>
      <c r="D86">
        <v>0</v>
      </c>
      <c r="E86">
        <v>2.0494999999999999E-2</v>
      </c>
      <c r="F86">
        <v>0</v>
      </c>
      <c r="G86">
        <v>1</v>
      </c>
      <c r="H86">
        <v>0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1</v>
      </c>
      <c r="AP86">
        <v>1</v>
      </c>
    </row>
    <row r="87" spans="1:42" x14ac:dyDescent="0.2">
      <c r="A87">
        <v>85</v>
      </c>
      <c r="B87">
        <v>0.41249999999999998</v>
      </c>
      <c r="C87">
        <v>0.375</v>
      </c>
      <c r="D87">
        <v>0</v>
      </c>
      <c r="E87">
        <v>3.0936999999999999E-2</v>
      </c>
      <c r="F87">
        <v>0</v>
      </c>
      <c r="G87">
        <v>1</v>
      </c>
      <c r="H87">
        <v>0</v>
      </c>
      <c r="I87">
        <v>0</v>
      </c>
      <c r="J87">
        <v>1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0</v>
      </c>
    </row>
    <row r="88" spans="1:42" x14ac:dyDescent="0.2">
      <c r="A88">
        <v>86</v>
      </c>
      <c r="B88">
        <v>0.2</v>
      </c>
      <c r="C88">
        <v>0.125</v>
      </c>
      <c r="D88">
        <v>0.5</v>
      </c>
      <c r="E88">
        <v>6.7096000000000003E-2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</row>
    <row r="89" spans="1:42" x14ac:dyDescent="0.2">
      <c r="A89">
        <v>87</v>
      </c>
      <c r="B89">
        <v>0</v>
      </c>
      <c r="C89">
        <v>0</v>
      </c>
      <c r="D89">
        <v>0</v>
      </c>
      <c r="E89">
        <v>1.5713000000000001E-2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</row>
    <row r="90" spans="1:42" x14ac:dyDescent="0.2">
      <c r="A90">
        <v>88</v>
      </c>
      <c r="B90">
        <v>0.28749999999999998</v>
      </c>
      <c r="C90">
        <v>0.375</v>
      </c>
      <c r="D90">
        <v>0.33333299999999999</v>
      </c>
      <c r="E90">
        <v>0.51334199999999996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1</v>
      </c>
    </row>
    <row r="91" spans="1:42" x14ac:dyDescent="0.2">
      <c r="A91">
        <v>89</v>
      </c>
      <c r="B91">
        <v>0.3</v>
      </c>
      <c r="C91">
        <v>0</v>
      </c>
      <c r="D91">
        <v>0</v>
      </c>
      <c r="E91">
        <v>1.5713000000000001E-2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</row>
    <row r="92" spans="1:42" x14ac:dyDescent="0.2">
      <c r="A92">
        <v>90</v>
      </c>
      <c r="B92">
        <v>0.36249999999999999</v>
      </c>
      <c r="C92">
        <v>0</v>
      </c>
      <c r="D92">
        <v>0</v>
      </c>
      <c r="E92">
        <v>1.5713000000000001E-2</v>
      </c>
      <c r="F92">
        <v>1</v>
      </c>
      <c r="G92">
        <v>0</v>
      </c>
      <c r="H92">
        <v>0</v>
      </c>
      <c r="I92">
        <v>0</v>
      </c>
      <c r="J92">
        <v>1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</row>
    <row r="93" spans="1:42" x14ac:dyDescent="0.2">
      <c r="A93">
        <v>91</v>
      </c>
      <c r="B93">
        <v>0.25</v>
      </c>
      <c r="C93">
        <v>0</v>
      </c>
      <c r="D93">
        <v>0</v>
      </c>
      <c r="E93">
        <v>1.533E-2</v>
      </c>
      <c r="F93">
        <v>1</v>
      </c>
      <c r="G93">
        <v>0</v>
      </c>
      <c r="H93">
        <v>0</v>
      </c>
      <c r="I93">
        <v>0</v>
      </c>
      <c r="J93">
        <v>1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</row>
    <row r="94" spans="1:42" x14ac:dyDescent="0.2">
      <c r="A94">
        <v>92</v>
      </c>
      <c r="B94">
        <v>0.57499999999999996</v>
      </c>
      <c r="C94">
        <v>0.125</v>
      </c>
      <c r="D94">
        <v>0</v>
      </c>
      <c r="E94">
        <v>0.119406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</row>
    <row r="95" spans="1:42" x14ac:dyDescent="0.2">
      <c r="A95">
        <v>93</v>
      </c>
      <c r="B95">
        <v>0.32500000000000001</v>
      </c>
      <c r="C95">
        <v>0.125</v>
      </c>
      <c r="D95">
        <v>0.33333299999999999</v>
      </c>
      <c r="E95">
        <v>4.0160000000000001E-2</v>
      </c>
      <c r="F95">
        <v>1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</row>
    <row r="96" spans="1:42" x14ac:dyDescent="0.2">
      <c r="A96">
        <v>94</v>
      </c>
      <c r="B96">
        <v>0.73750000000000004</v>
      </c>
      <c r="C96">
        <v>0</v>
      </c>
      <c r="D96">
        <v>0</v>
      </c>
      <c r="E96">
        <v>1.4151E-2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</row>
    <row r="97" spans="1:42" x14ac:dyDescent="0.2">
      <c r="A97">
        <v>95</v>
      </c>
      <c r="B97">
        <v>0</v>
      </c>
      <c r="C97">
        <v>0</v>
      </c>
      <c r="D97">
        <v>0</v>
      </c>
      <c r="E97">
        <v>1.5713000000000001E-2</v>
      </c>
      <c r="F97">
        <v>1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</row>
    <row r="98" spans="1:42" x14ac:dyDescent="0.2">
      <c r="A98">
        <v>96</v>
      </c>
      <c r="B98">
        <v>0.88749999999999996</v>
      </c>
      <c r="C98">
        <v>0</v>
      </c>
      <c r="D98">
        <v>0</v>
      </c>
      <c r="E98">
        <v>6.7640000000000006E-2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</row>
    <row r="99" spans="1:42" x14ac:dyDescent="0.2">
      <c r="A99">
        <v>97</v>
      </c>
      <c r="B99">
        <v>0.28749999999999998</v>
      </c>
      <c r="C99">
        <v>0</v>
      </c>
      <c r="D99">
        <v>0.16666700000000001</v>
      </c>
      <c r="E99">
        <v>0.123667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</row>
    <row r="100" spans="1:42" x14ac:dyDescent="0.2">
      <c r="A100">
        <v>98</v>
      </c>
      <c r="B100">
        <v>0.42499999999999999</v>
      </c>
      <c r="C100">
        <v>0</v>
      </c>
      <c r="D100">
        <v>0.16666700000000001</v>
      </c>
      <c r="E100">
        <v>4.4893000000000002E-2</v>
      </c>
      <c r="F100">
        <v>0</v>
      </c>
      <c r="G100">
        <v>1</v>
      </c>
      <c r="H100">
        <v>0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1</v>
      </c>
      <c r="AP100">
        <v>1</v>
      </c>
    </row>
    <row r="101" spans="1:42" x14ac:dyDescent="0.2">
      <c r="A101">
        <v>99</v>
      </c>
      <c r="B101">
        <v>0.42499999999999999</v>
      </c>
      <c r="C101">
        <v>0.125</v>
      </c>
      <c r="D101">
        <v>0</v>
      </c>
      <c r="E101">
        <v>5.0749000000000002E-2</v>
      </c>
      <c r="F101">
        <v>1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</row>
    <row r="102" spans="1:42" x14ac:dyDescent="0.2">
      <c r="A102">
        <v>100</v>
      </c>
      <c r="B102">
        <v>0.35</v>
      </c>
      <c r="C102">
        <v>0</v>
      </c>
      <c r="D102">
        <v>0</v>
      </c>
      <c r="E102">
        <v>1.5412E-2</v>
      </c>
      <c r="F102">
        <v>0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</v>
      </c>
    </row>
    <row r="103" spans="1:42" x14ac:dyDescent="0.2">
      <c r="A103">
        <v>101</v>
      </c>
      <c r="B103">
        <v>0</v>
      </c>
      <c r="C103">
        <v>0</v>
      </c>
      <c r="D103">
        <v>0</v>
      </c>
      <c r="E103">
        <v>1.5412E-2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</row>
    <row r="104" spans="1:42" x14ac:dyDescent="0.2">
      <c r="A104">
        <v>102</v>
      </c>
      <c r="B104">
        <v>0.26250000000000001</v>
      </c>
      <c r="C104">
        <v>0</v>
      </c>
      <c r="D104">
        <v>0.16666700000000001</v>
      </c>
      <c r="E104">
        <v>0.15085499999999999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</row>
    <row r="105" spans="1:42" x14ac:dyDescent="0.2">
      <c r="A105">
        <v>103</v>
      </c>
      <c r="B105">
        <v>0.41249999999999998</v>
      </c>
      <c r="C105">
        <v>0</v>
      </c>
      <c r="D105">
        <v>0</v>
      </c>
      <c r="E105">
        <v>1.6892000000000001E-2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</row>
    <row r="106" spans="1:42" x14ac:dyDescent="0.2">
      <c r="A106">
        <v>104</v>
      </c>
      <c r="B106">
        <v>0.46250000000000002</v>
      </c>
      <c r="C106">
        <v>0.25</v>
      </c>
      <c r="D106">
        <v>0</v>
      </c>
      <c r="E106">
        <v>1.5469E-2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</row>
    <row r="107" spans="1:42" x14ac:dyDescent="0.2">
      <c r="A107">
        <v>105</v>
      </c>
      <c r="B107">
        <v>0.35</v>
      </c>
      <c r="C107">
        <v>0</v>
      </c>
      <c r="D107">
        <v>0</v>
      </c>
      <c r="E107">
        <v>1.5412E-2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</row>
    <row r="108" spans="1:42" x14ac:dyDescent="0.2">
      <c r="A108">
        <v>106</v>
      </c>
      <c r="B108">
        <v>0.26250000000000001</v>
      </c>
      <c r="C108">
        <v>0</v>
      </c>
      <c r="D108">
        <v>0</v>
      </c>
      <c r="E108">
        <v>1.4932000000000001E-2</v>
      </c>
      <c r="F108">
        <v>0</v>
      </c>
      <c r="G108">
        <v>1</v>
      </c>
      <c r="H108">
        <v>0</v>
      </c>
      <c r="I108">
        <v>0</v>
      </c>
      <c r="J108">
        <v>1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</row>
    <row r="109" spans="1:42" x14ac:dyDescent="0.2">
      <c r="A109">
        <v>107</v>
      </c>
      <c r="B109">
        <v>0</v>
      </c>
      <c r="C109">
        <v>0</v>
      </c>
      <c r="D109">
        <v>0</v>
      </c>
      <c r="E109">
        <v>1.5176E-2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</row>
    <row r="110" spans="1:42" x14ac:dyDescent="0.2">
      <c r="A110">
        <v>108</v>
      </c>
      <c r="B110">
        <v>0.47499999999999998</v>
      </c>
      <c r="C110">
        <v>0</v>
      </c>
      <c r="D110">
        <v>0</v>
      </c>
      <c r="E110">
        <v>1.5412E-2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</v>
      </c>
    </row>
    <row r="111" spans="1:42" x14ac:dyDescent="0.2">
      <c r="A111">
        <v>109</v>
      </c>
      <c r="B111">
        <v>0</v>
      </c>
      <c r="C111">
        <v>0.125</v>
      </c>
      <c r="D111">
        <v>0</v>
      </c>
      <c r="E111">
        <v>4.7137999999999999E-2</v>
      </c>
      <c r="F111">
        <v>0</v>
      </c>
      <c r="G111">
        <v>1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1</v>
      </c>
      <c r="AP111">
        <v>1</v>
      </c>
    </row>
    <row r="112" spans="1:42" x14ac:dyDescent="0.2">
      <c r="A112">
        <v>110</v>
      </c>
      <c r="B112">
        <v>0.58750000000000002</v>
      </c>
      <c r="C112">
        <v>0</v>
      </c>
      <c r="D112">
        <v>0</v>
      </c>
      <c r="E112">
        <v>0.101497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</row>
    <row r="113" spans="1:42" x14ac:dyDescent="0.2">
      <c r="A113">
        <v>111</v>
      </c>
      <c r="B113">
        <v>0.18124999999999999</v>
      </c>
      <c r="C113">
        <v>0.125</v>
      </c>
      <c r="D113">
        <v>0</v>
      </c>
      <c r="E113">
        <v>2.8212999999999998E-2</v>
      </c>
      <c r="F113">
        <v>0</v>
      </c>
      <c r="G113">
        <v>1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0</v>
      </c>
    </row>
    <row r="114" spans="1:42" x14ac:dyDescent="0.2">
      <c r="A114">
        <v>112</v>
      </c>
      <c r="B114">
        <v>0.27500000000000002</v>
      </c>
      <c r="C114">
        <v>0</v>
      </c>
      <c r="D114">
        <v>0</v>
      </c>
      <c r="E114">
        <v>1.5713000000000001E-2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</row>
    <row r="115" spans="1:42" x14ac:dyDescent="0.2">
      <c r="A115">
        <v>113</v>
      </c>
      <c r="B115">
        <v>0.25</v>
      </c>
      <c r="C115">
        <v>0.125</v>
      </c>
      <c r="D115">
        <v>0</v>
      </c>
      <c r="E115">
        <v>1.9177E-2</v>
      </c>
      <c r="F115">
        <v>0</v>
      </c>
      <c r="G115">
        <v>1</v>
      </c>
      <c r="H115">
        <v>0</v>
      </c>
      <c r="I115">
        <v>0</v>
      </c>
      <c r="J115">
        <v>1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</row>
    <row r="116" spans="1:42" x14ac:dyDescent="0.2">
      <c r="A116">
        <v>114</v>
      </c>
      <c r="B116">
        <v>0.21249999999999999</v>
      </c>
      <c r="C116">
        <v>0</v>
      </c>
      <c r="D116">
        <v>0</v>
      </c>
      <c r="E116">
        <v>2.8221E-2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</row>
    <row r="117" spans="1:42" x14ac:dyDescent="0.2">
      <c r="A117">
        <v>115</v>
      </c>
      <c r="B117">
        <v>0.26250000000000001</v>
      </c>
      <c r="C117">
        <v>0</v>
      </c>
      <c r="D117">
        <v>0</v>
      </c>
      <c r="E117">
        <v>1.5469E-2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</row>
    <row r="118" spans="1:42" x14ac:dyDescent="0.2">
      <c r="A118">
        <v>116</v>
      </c>
      <c r="B118">
        <v>0.88124999999999998</v>
      </c>
      <c r="C118">
        <v>0</v>
      </c>
      <c r="D118">
        <v>0</v>
      </c>
      <c r="E118">
        <v>1.5127E-2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</row>
    <row r="119" spans="1:42" x14ac:dyDescent="0.2">
      <c r="A119">
        <v>117</v>
      </c>
      <c r="B119">
        <v>0.36249999999999999</v>
      </c>
      <c r="C119">
        <v>0.125</v>
      </c>
      <c r="D119">
        <v>0</v>
      </c>
      <c r="E119">
        <v>4.0988999999999998E-2</v>
      </c>
      <c r="F119">
        <v>1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</row>
    <row r="120" spans="1:42" x14ac:dyDescent="0.2">
      <c r="A120">
        <v>118</v>
      </c>
      <c r="B120">
        <v>0.3</v>
      </c>
      <c r="C120">
        <v>0</v>
      </c>
      <c r="D120">
        <v>0.16666700000000001</v>
      </c>
      <c r="E120">
        <v>0.483128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</v>
      </c>
    </row>
    <row r="121" spans="1:42" x14ac:dyDescent="0.2">
      <c r="A121">
        <v>119</v>
      </c>
      <c r="B121">
        <v>2.5000000000000001E-2</v>
      </c>
      <c r="C121">
        <v>0.5</v>
      </c>
      <c r="D121">
        <v>0.33333299999999999</v>
      </c>
      <c r="E121">
        <v>6.1045000000000002E-2</v>
      </c>
      <c r="F121">
        <v>0</v>
      </c>
      <c r="G121">
        <v>1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</row>
    <row r="122" spans="1:42" x14ac:dyDescent="0.2">
      <c r="A122">
        <v>120</v>
      </c>
      <c r="B122">
        <v>0.26250000000000001</v>
      </c>
      <c r="C122">
        <v>0.25</v>
      </c>
      <c r="D122">
        <v>0</v>
      </c>
      <c r="E122">
        <v>0.14346200000000001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</v>
      </c>
    </row>
    <row r="123" spans="1:42" x14ac:dyDescent="0.2">
      <c r="A123">
        <v>121</v>
      </c>
      <c r="B123">
        <v>0</v>
      </c>
      <c r="C123">
        <v>0</v>
      </c>
      <c r="D123">
        <v>0</v>
      </c>
      <c r="E123">
        <v>1.5713000000000001E-2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</row>
    <row r="124" spans="1:42" x14ac:dyDescent="0.2">
      <c r="A124">
        <v>122</v>
      </c>
      <c r="B124">
        <v>0.40625</v>
      </c>
      <c r="C124">
        <v>0.125</v>
      </c>
      <c r="D124">
        <v>0</v>
      </c>
      <c r="E124">
        <v>5.8694000000000003E-2</v>
      </c>
      <c r="F124">
        <v>1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</v>
      </c>
    </row>
    <row r="125" spans="1:42" x14ac:dyDescent="0.2">
      <c r="A125">
        <v>123</v>
      </c>
      <c r="B125">
        <v>0.40625</v>
      </c>
      <c r="C125">
        <v>0</v>
      </c>
      <c r="D125">
        <v>0</v>
      </c>
      <c r="E125">
        <v>2.5374000000000001E-2</v>
      </c>
      <c r="F125">
        <v>0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1</v>
      </c>
      <c r="AP125">
        <v>1</v>
      </c>
    </row>
    <row r="126" spans="1:42" x14ac:dyDescent="0.2">
      <c r="A126">
        <v>124</v>
      </c>
      <c r="B126">
        <v>0.67500000000000004</v>
      </c>
      <c r="C126">
        <v>0</v>
      </c>
      <c r="D126">
        <v>0.16666700000000001</v>
      </c>
      <c r="E126">
        <v>0.15085499999999999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</v>
      </c>
    </row>
    <row r="127" spans="1:42" x14ac:dyDescent="0.2">
      <c r="A127">
        <v>125</v>
      </c>
      <c r="B127">
        <v>0.15</v>
      </c>
      <c r="C127">
        <v>0.125</v>
      </c>
      <c r="D127">
        <v>0</v>
      </c>
      <c r="E127">
        <v>2.1942E-2</v>
      </c>
      <c r="F127">
        <v>1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</row>
    <row r="128" spans="1:42" x14ac:dyDescent="0.2">
      <c r="A128">
        <v>126</v>
      </c>
      <c r="B128">
        <v>0</v>
      </c>
      <c r="C128">
        <v>0</v>
      </c>
      <c r="D128">
        <v>0</v>
      </c>
      <c r="E128">
        <v>1.5127E-2</v>
      </c>
      <c r="F128">
        <v>1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</row>
    <row r="129" spans="1:42" x14ac:dyDescent="0.2">
      <c r="A129">
        <v>127</v>
      </c>
      <c r="B129">
        <v>0.3</v>
      </c>
      <c r="C129">
        <v>0</v>
      </c>
      <c r="D129">
        <v>0</v>
      </c>
      <c r="E129">
        <v>1.3939999999999999E-2</v>
      </c>
      <c r="F129">
        <v>1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0</v>
      </c>
    </row>
    <row r="130" spans="1:42" x14ac:dyDescent="0.2">
      <c r="A130">
        <v>128</v>
      </c>
      <c r="B130">
        <v>0</v>
      </c>
      <c r="C130">
        <v>0.125</v>
      </c>
      <c r="D130">
        <v>0.16666700000000001</v>
      </c>
      <c r="E130">
        <v>4.3639999999999998E-2</v>
      </c>
      <c r="F130">
        <v>0</v>
      </c>
      <c r="G130">
        <v>1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1</v>
      </c>
      <c r="AP130">
        <v>1</v>
      </c>
    </row>
    <row r="131" spans="1:42" x14ac:dyDescent="0.2">
      <c r="A131">
        <v>129</v>
      </c>
      <c r="B131">
        <v>0.5625</v>
      </c>
      <c r="C131">
        <v>0</v>
      </c>
      <c r="D131">
        <v>0</v>
      </c>
      <c r="E131">
        <v>1.3613999999999999E-2</v>
      </c>
      <c r="F131">
        <v>1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</row>
    <row r="132" spans="1:42" x14ac:dyDescent="0.2">
      <c r="A132">
        <v>130</v>
      </c>
      <c r="B132">
        <v>0.41249999999999998</v>
      </c>
      <c r="C132">
        <v>0</v>
      </c>
      <c r="D132">
        <v>0</v>
      </c>
      <c r="E132">
        <v>1.5412E-2</v>
      </c>
      <c r="F132">
        <v>1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</row>
    <row r="133" spans="1:42" x14ac:dyDescent="0.2">
      <c r="A133">
        <v>131</v>
      </c>
      <c r="B133">
        <v>0.25</v>
      </c>
      <c r="C133">
        <v>0</v>
      </c>
      <c r="D133">
        <v>0</v>
      </c>
      <c r="E133">
        <v>1.3761000000000001E-2</v>
      </c>
      <c r="F133">
        <v>1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</row>
    <row r="134" spans="1:42" x14ac:dyDescent="0.2">
      <c r="A134">
        <v>132</v>
      </c>
      <c r="B134">
        <v>0.58750000000000002</v>
      </c>
      <c r="C134">
        <v>0.125</v>
      </c>
      <c r="D134">
        <v>0</v>
      </c>
      <c r="E134">
        <v>2.8302000000000001E-2</v>
      </c>
      <c r="F134">
        <v>0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</v>
      </c>
    </row>
    <row r="135" spans="1:42" x14ac:dyDescent="0.2">
      <c r="A135">
        <v>133</v>
      </c>
      <c r="B135">
        <v>0.36249999999999999</v>
      </c>
      <c r="C135">
        <v>0.125</v>
      </c>
      <c r="D135">
        <v>0</v>
      </c>
      <c r="E135">
        <v>5.0749000000000002E-2</v>
      </c>
      <c r="F135">
        <v>0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1</v>
      </c>
      <c r="AP135">
        <v>1</v>
      </c>
    </row>
    <row r="136" spans="1:42" x14ac:dyDescent="0.2">
      <c r="A136">
        <v>134</v>
      </c>
      <c r="B136">
        <v>0.3125</v>
      </c>
      <c r="C136">
        <v>0</v>
      </c>
      <c r="D136">
        <v>0</v>
      </c>
      <c r="E136">
        <v>2.5374000000000001E-2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</v>
      </c>
    </row>
    <row r="137" spans="1:42" x14ac:dyDescent="0.2">
      <c r="A137">
        <v>135</v>
      </c>
      <c r="B137">
        <v>0.28749999999999998</v>
      </c>
      <c r="C137">
        <v>0</v>
      </c>
      <c r="D137">
        <v>0</v>
      </c>
      <c r="E137">
        <v>2.9367000000000001E-2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</v>
      </c>
    </row>
    <row r="138" spans="1:42" x14ac:dyDescent="0.2">
      <c r="A138">
        <v>136</v>
      </c>
      <c r="B138">
        <v>0.23749999999999999</v>
      </c>
      <c r="C138">
        <v>0</v>
      </c>
      <c r="D138">
        <v>0.33333299999999999</v>
      </c>
      <c r="E138">
        <v>5.1302E-2</v>
      </c>
      <c r="F138">
        <v>0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1</v>
      </c>
      <c r="AP138">
        <v>1</v>
      </c>
    </row>
    <row r="139" spans="1:42" x14ac:dyDescent="0.2">
      <c r="A139">
        <v>137</v>
      </c>
      <c r="B139">
        <v>0.46250000000000002</v>
      </c>
      <c r="C139">
        <v>0.125</v>
      </c>
      <c r="D139">
        <v>0</v>
      </c>
      <c r="E139">
        <v>0.103644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</row>
    <row r="140" spans="1:42" x14ac:dyDescent="0.2">
      <c r="A140">
        <v>138</v>
      </c>
      <c r="B140">
        <v>0.2</v>
      </c>
      <c r="C140">
        <v>0</v>
      </c>
      <c r="D140">
        <v>0</v>
      </c>
      <c r="E140">
        <v>1.7989999999999999E-2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</v>
      </c>
    </row>
    <row r="141" spans="1:42" x14ac:dyDescent="0.2">
      <c r="A141">
        <v>139</v>
      </c>
      <c r="B141">
        <v>0.3</v>
      </c>
      <c r="C141">
        <v>0</v>
      </c>
      <c r="D141">
        <v>0</v>
      </c>
      <c r="E141">
        <v>0.154588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</v>
      </c>
    </row>
    <row r="142" spans="1:42" x14ac:dyDescent="0.2">
      <c r="A142">
        <v>140</v>
      </c>
      <c r="B142">
        <v>0</v>
      </c>
      <c r="C142">
        <v>0</v>
      </c>
      <c r="D142">
        <v>0.33333299999999999</v>
      </c>
      <c r="E142">
        <v>2.9758E-2</v>
      </c>
      <c r="F142">
        <v>0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</v>
      </c>
    </row>
    <row r="143" spans="1:42" x14ac:dyDescent="0.2">
      <c r="A143">
        <v>141</v>
      </c>
      <c r="B143">
        <v>0.27500000000000002</v>
      </c>
      <c r="C143">
        <v>0</v>
      </c>
      <c r="D143">
        <v>0</v>
      </c>
      <c r="E143">
        <v>1.5127E-2</v>
      </c>
      <c r="F143">
        <v>0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0</v>
      </c>
      <c r="AP143">
        <v>0</v>
      </c>
    </row>
    <row r="144" spans="1:42" x14ac:dyDescent="0.2">
      <c r="A144">
        <v>142</v>
      </c>
      <c r="B144">
        <v>0.3</v>
      </c>
      <c r="C144">
        <v>0.125</v>
      </c>
      <c r="D144">
        <v>0</v>
      </c>
      <c r="E144">
        <v>3.0936999999999999E-2</v>
      </c>
      <c r="F144">
        <v>0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1</v>
      </c>
      <c r="AO144">
        <v>1</v>
      </c>
      <c r="AP144">
        <v>1</v>
      </c>
    </row>
    <row r="145" spans="1:42" x14ac:dyDescent="0.2">
      <c r="A145">
        <v>143</v>
      </c>
      <c r="B145">
        <v>0.23749999999999999</v>
      </c>
      <c r="C145">
        <v>0</v>
      </c>
      <c r="D145">
        <v>0</v>
      </c>
      <c r="E145">
        <v>1.3174999999999999E-2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</row>
    <row r="146" spans="1:42" x14ac:dyDescent="0.2">
      <c r="A146">
        <v>144</v>
      </c>
      <c r="B146">
        <v>0.22500000000000001</v>
      </c>
      <c r="C146">
        <v>0</v>
      </c>
      <c r="D146">
        <v>0</v>
      </c>
      <c r="E146">
        <v>2.2447000000000002E-2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</row>
    <row r="147" spans="1:42" x14ac:dyDescent="0.2">
      <c r="A147">
        <v>145</v>
      </c>
      <c r="B147">
        <v>0.23749999999999999</v>
      </c>
      <c r="C147">
        <v>0.125</v>
      </c>
      <c r="D147">
        <v>0.16666700000000001</v>
      </c>
      <c r="E147">
        <v>7.1731000000000003E-2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</v>
      </c>
    </row>
    <row r="148" spans="1:42" x14ac:dyDescent="0.2">
      <c r="A148">
        <v>146</v>
      </c>
      <c r="B148">
        <v>0.33750000000000002</v>
      </c>
      <c r="C148">
        <v>0</v>
      </c>
      <c r="D148">
        <v>0</v>
      </c>
      <c r="E148">
        <v>1.5216E-2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1</v>
      </c>
      <c r="AO148">
        <v>0</v>
      </c>
      <c r="AP148">
        <v>0</v>
      </c>
    </row>
    <row r="149" spans="1:42" x14ac:dyDescent="0.2">
      <c r="A149">
        <v>147</v>
      </c>
      <c r="B149">
        <v>0.1125</v>
      </c>
      <c r="C149">
        <v>0.25</v>
      </c>
      <c r="D149">
        <v>0.33333299999999999</v>
      </c>
      <c r="E149">
        <v>6.7096000000000003E-2</v>
      </c>
      <c r="F149">
        <v>0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</v>
      </c>
    </row>
    <row r="150" spans="1:42" x14ac:dyDescent="0.2">
      <c r="A150">
        <v>148</v>
      </c>
      <c r="B150">
        <v>0.45624999999999999</v>
      </c>
      <c r="C150">
        <v>0</v>
      </c>
      <c r="D150">
        <v>0.33333299999999999</v>
      </c>
      <c r="E150">
        <v>5.0749000000000002E-2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</v>
      </c>
    </row>
    <row r="151" spans="1:42" x14ac:dyDescent="0.2">
      <c r="A151">
        <v>149</v>
      </c>
      <c r="B151">
        <v>0.52500000000000002</v>
      </c>
      <c r="C151">
        <v>0</v>
      </c>
      <c r="D151">
        <v>0</v>
      </c>
      <c r="E151">
        <v>2.5374000000000001E-2</v>
      </c>
      <c r="F151">
        <v>1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</row>
    <row r="152" spans="1:42" x14ac:dyDescent="0.2">
      <c r="A152">
        <v>150</v>
      </c>
      <c r="B152">
        <v>0.63749999999999996</v>
      </c>
      <c r="C152">
        <v>0</v>
      </c>
      <c r="D152">
        <v>0</v>
      </c>
      <c r="E152">
        <v>2.4447E-2</v>
      </c>
      <c r="F152">
        <v>1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</row>
    <row r="153" spans="1:42" x14ac:dyDescent="0.2">
      <c r="A153">
        <v>151</v>
      </c>
      <c r="B153">
        <v>0.27500000000000002</v>
      </c>
      <c r="C153">
        <v>0.125</v>
      </c>
      <c r="D153">
        <v>0</v>
      </c>
      <c r="E153">
        <v>0.129995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1</v>
      </c>
      <c r="AO153">
        <v>1</v>
      </c>
      <c r="AP153">
        <v>1</v>
      </c>
    </row>
    <row r="154" spans="1:42" x14ac:dyDescent="0.2">
      <c r="A154">
        <v>152</v>
      </c>
      <c r="B154">
        <v>0.69374999999999998</v>
      </c>
      <c r="C154">
        <v>0</v>
      </c>
      <c r="D154">
        <v>0</v>
      </c>
      <c r="E154">
        <v>1.5713000000000001E-2</v>
      </c>
      <c r="F154">
        <v>1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</row>
    <row r="155" spans="1:42" x14ac:dyDescent="0.2">
      <c r="A155">
        <v>153</v>
      </c>
      <c r="B155">
        <v>0.50624999999999998</v>
      </c>
      <c r="C155">
        <v>0</v>
      </c>
      <c r="D155">
        <v>0.33333299999999999</v>
      </c>
      <c r="E155">
        <v>2.8302000000000001E-2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1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</row>
    <row r="156" spans="1:42" x14ac:dyDescent="0.2">
      <c r="A156">
        <v>154</v>
      </c>
      <c r="B156">
        <v>0</v>
      </c>
      <c r="C156">
        <v>0</v>
      </c>
      <c r="D156">
        <v>0</v>
      </c>
      <c r="E156">
        <v>1.4272999999999999E-2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</v>
      </c>
    </row>
    <row r="157" spans="1:42" x14ac:dyDescent="0.2">
      <c r="A157">
        <v>155</v>
      </c>
      <c r="B157">
        <v>0.63749999999999996</v>
      </c>
      <c r="C157">
        <v>0</v>
      </c>
      <c r="D157">
        <v>0.16666700000000001</v>
      </c>
      <c r="E157">
        <v>0.11980399999999999</v>
      </c>
      <c r="F157">
        <v>1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</v>
      </c>
    </row>
    <row r="158" spans="1:42" x14ac:dyDescent="0.2">
      <c r="A158">
        <v>156</v>
      </c>
      <c r="B158">
        <v>0.2</v>
      </c>
      <c r="C158">
        <v>0</v>
      </c>
      <c r="D158">
        <v>0</v>
      </c>
      <c r="E158">
        <v>1.5094E-2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</v>
      </c>
      <c r="AO158">
        <v>1</v>
      </c>
      <c r="AP158">
        <v>1</v>
      </c>
    </row>
    <row r="159" spans="1:42" x14ac:dyDescent="0.2">
      <c r="A159">
        <v>157</v>
      </c>
      <c r="B159">
        <v>0.375</v>
      </c>
      <c r="C159">
        <v>0</v>
      </c>
      <c r="D159">
        <v>0</v>
      </c>
      <c r="E159">
        <v>1.5713000000000001E-2</v>
      </c>
      <c r="F159">
        <v>1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</v>
      </c>
    </row>
    <row r="160" spans="1:42" x14ac:dyDescent="0.2">
      <c r="A160">
        <v>158</v>
      </c>
      <c r="B160">
        <v>0</v>
      </c>
      <c r="C160">
        <v>0</v>
      </c>
      <c r="D160">
        <v>0</v>
      </c>
      <c r="E160">
        <v>1.6907999999999999E-2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</row>
    <row r="161" spans="1:42" x14ac:dyDescent="0.2">
      <c r="A161">
        <v>159</v>
      </c>
      <c r="B161">
        <v>0</v>
      </c>
      <c r="C161">
        <v>1</v>
      </c>
      <c r="D161">
        <v>0.33333299999999999</v>
      </c>
      <c r="E161">
        <v>0.13575300000000001</v>
      </c>
      <c r="F161">
        <v>1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</row>
    <row r="162" spans="1:42" x14ac:dyDescent="0.2">
      <c r="A162">
        <v>160</v>
      </c>
      <c r="B162">
        <v>0.55000000000000004</v>
      </c>
      <c r="C162">
        <v>0</v>
      </c>
      <c r="D162">
        <v>0.16666700000000001</v>
      </c>
      <c r="E162">
        <v>3.1425000000000002E-2</v>
      </c>
      <c r="F162">
        <v>1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</row>
    <row r="163" spans="1:42" x14ac:dyDescent="0.2">
      <c r="A163">
        <v>161</v>
      </c>
      <c r="B163">
        <v>0.5</v>
      </c>
      <c r="C163">
        <v>0</v>
      </c>
      <c r="D163">
        <v>0</v>
      </c>
      <c r="E163">
        <v>3.0741999999999998E-2</v>
      </c>
      <c r="F163">
        <v>0</v>
      </c>
      <c r="G163">
        <v>1</v>
      </c>
      <c r="H163">
        <v>0</v>
      </c>
      <c r="I163">
        <v>1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1</v>
      </c>
      <c r="AP163">
        <v>1</v>
      </c>
    </row>
    <row r="164" spans="1:42" x14ac:dyDescent="0.2">
      <c r="A164">
        <v>162</v>
      </c>
      <c r="B164">
        <v>0.32500000000000001</v>
      </c>
      <c r="C164">
        <v>0</v>
      </c>
      <c r="D164">
        <v>0</v>
      </c>
      <c r="E164">
        <v>1.5176E-2</v>
      </c>
      <c r="F164">
        <v>1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</v>
      </c>
    </row>
    <row r="165" spans="1:42" x14ac:dyDescent="0.2">
      <c r="A165">
        <v>163</v>
      </c>
      <c r="B165">
        <v>0.21249999999999999</v>
      </c>
      <c r="C165">
        <v>0</v>
      </c>
      <c r="D165">
        <v>0</v>
      </c>
      <c r="E165">
        <v>1.6907999999999999E-2</v>
      </c>
      <c r="F165">
        <v>1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</v>
      </c>
    </row>
    <row r="166" spans="1:42" x14ac:dyDescent="0.2">
      <c r="A166">
        <v>164</v>
      </c>
      <c r="B166">
        <v>1.2500000000000001E-2</v>
      </c>
      <c r="C166">
        <v>0.5</v>
      </c>
      <c r="D166">
        <v>0.16666700000000001</v>
      </c>
      <c r="E166">
        <v>7.7465000000000006E-2</v>
      </c>
      <c r="F166">
        <v>1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</v>
      </c>
    </row>
    <row r="167" spans="1:42" x14ac:dyDescent="0.2">
      <c r="A167">
        <v>165</v>
      </c>
      <c r="B167">
        <v>0.1125</v>
      </c>
      <c r="C167">
        <v>0</v>
      </c>
      <c r="D167">
        <v>0.33333299999999999</v>
      </c>
      <c r="E167">
        <v>4.0062E-2</v>
      </c>
      <c r="F167">
        <v>1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0</v>
      </c>
    </row>
    <row r="168" spans="1:42" x14ac:dyDescent="0.2">
      <c r="A168">
        <v>166</v>
      </c>
      <c r="B168">
        <v>0</v>
      </c>
      <c r="C168">
        <v>0</v>
      </c>
      <c r="D168">
        <v>0.16666700000000001</v>
      </c>
      <c r="E168">
        <v>0.107353</v>
      </c>
      <c r="F168">
        <v>0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1</v>
      </c>
      <c r="AP168">
        <v>1</v>
      </c>
    </row>
    <row r="169" spans="1:42" x14ac:dyDescent="0.2">
      <c r="A169">
        <v>167</v>
      </c>
      <c r="B169">
        <v>0.5625</v>
      </c>
      <c r="C169">
        <v>0.125</v>
      </c>
      <c r="D169">
        <v>0.66666700000000001</v>
      </c>
      <c r="E169">
        <v>5.4456999999999998E-2</v>
      </c>
      <c r="F169">
        <v>0</v>
      </c>
      <c r="G169">
        <v>1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</row>
    <row r="170" spans="1:42" x14ac:dyDescent="0.2">
      <c r="A170">
        <v>168</v>
      </c>
      <c r="B170">
        <v>0</v>
      </c>
      <c r="C170">
        <v>0</v>
      </c>
      <c r="D170">
        <v>0</v>
      </c>
      <c r="E170">
        <v>5.0602000000000001E-2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</v>
      </c>
    </row>
    <row r="171" spans="1:42" x14ac:dyDescent="0.2">
      <c r="A171">
        <v>169</v>
      </c>
      <c r="B171">
        <v>0.35</v>
      </c>
      <c r="C171">
        <v>0</v>
      </c>
      <c r="D171">
        <v>0</v>
      </c>
      <c r="E171">
        <v>0.110272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</row>
    <row r="172" spans="1:42" x14ac:dyDescent="0.2">
      <c r="A172">
        <v>170</v>
      </c>
      <c r="B172">
        <v>0.76249999999999996</v>
      </c>
      <c r="C172">
        <v>0</v>
      </c>
      <c r="D172">
        <v>0</v>
      </c>
      <c r="E172">
        <v>6.5388000000000002E-2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</row>
    <row r="173" spans="1:42" x14ac:dyDescent="0.2">
      <c r="A173">
        <v>171</v>
      </c>
      <c r="B173">
        <v>0.05</v>
      </c>
      <c r="C173">
        <v>0.5</v>
      </c>
      <c r="D173">
        <v>0.16666700000000001</v>
      </c>
      <c r="E173">
        <v>5.6848000000000003E-2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</row>
    <row r="174" spans="1:42" x14ac:dyDescent="0.2">
      <c r="A174">
        <v>172</v>
      </c>
      <c r="B174">
        <v>1.2500000000000001E-2</v>
      </c>
      <c r="C174">
        <v>0.125</v>
      </c>
      <c r="D174">
        <v>0.16666700000000001</v>
      </c>
      <c r="E174">
        <v>2.1731E-2</v>
      </c>
      <c r="F174">
        <v>0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>
        <v>0</v>
      </c>
      <c r="AP174">
        <v>0</v>
      </c>
    </row>
    <row r="175" spans="1:42" x14ac:dyDescent="0.2">
      <c r="A175">
        <v>173</v>
      </c>
      <c r="B175">
        <v>0.26250000000000001</v>
      </c>
      <c r="C175">
        <v>0</v>
      </c>
      <c r="D175">
        <v>0</v>
      </c>
      <c r="E175">
        <v>1.5469E-2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</row>
    <row r="176" spans="1:42" x14ac:dyDescent="0.2">
      <c r="A176">
        <v>174</v>
      </c>
      <c r="B176">
        <v>0.7</v>
      </c>
      <c r="C176">
        <v>0</v>
      </c>
      <c r="D176">
        <v>0</v>
      </c>
      <c r="E176">
        <v>5.9914000000000002E-2</v>
      </c>
      <c r="F176">
        <v>1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</row>
    <row r="177" spans="1:42" x14ac:dyDescent="0.2">
      <c r="A177">
        <v>175</v>
      </c>
      <c r="B177">
        <v>0.22500000000000001</v>
      </c>
      <c r="C177">
        <v>0.125</v>
      </c>
      <c r="D177">
        <v>0.16666700000000001</v>
      </c>
      <c r="E177">
        <v>1.533E-2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</v>
      </c>
    </row>
    <row r="178" spans="1:42" x14ac:dyDescent="0.2">
      <c r="A178">
        <v>176</v>
      </c>
      <c r="B178">
        <v>0</v>
      </c>
      <c r="C178">
        <v>0.375</v>
      </c>
      <c r="D178">
        <v>0.16666700000000001</v>
      </c>
      <c r="E178">
        <v>4.9708000000000002E-2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</v>
      </c>
    </row>
    <row r="179" spans="1:42" x14ac:dyDescent="0.2">
      <c r="A179">
        <v>177</v>
      </c>
      <c r="B179">
        <v>0.625</v>
      </c>
      <c r="C179">
        <v>0</v>
      </c>
      <c r="D179">
        <v>0</v>
      </c>
      <c r="E179">
        <v>5.6043000000000003E-2</v>
      </c>
      <c r="F179">
        <v>0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1</v>
      </c>
      <c r="AP179">
        <v>0</v>
      </c>
    </row>
    <row r="180" spans="1:42" x14ac:dyDescent="0.2">
      <c r="A180">
        <v>178</v>
      </c>
      <c r="B180">
        <v>0.375</v>
      </c>
      <c r="C180">
        <v>0</v>
      </c>
      <c r="D180">
        <v>0</v>
      </c>
      <c r="E180">
        <v>2.5374000000000001E-2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</v>
      </c>
    </row>
    <row r="181" spans="1:42" x14ac:dyDescent="0.2">
      <c r="A181">
        <v>179</v>
      </c>
      <c r="B181">
        <v>0.45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</row>
    <row r="182" spans="1:42" x14ac:dyDescent="0.2">
      <c r="A182">
        <v>180</v>
      </c>
      <c r="B182">
        <v>0</v>
      </c>
      <c r="C182">
        <v>1</v>
      </c>
      <c r="D182">
        <v>0.33333299999999999</v>
      </c>
      <c r="E182">
        <v>0.13575300000000001</v>
      </c>
      <c r="F182">
        <v>0</v>
      </c>
      <c r="G182">
        <v>1</v>
      </c>
      <c r="H182">
        <v>0</v>
      </c>
      <c r="I182">
        <v>0</v>
      </c>
      <c r="J182">
        <v>1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</v>
      </c>
    </row>
    <row r="183" spans="1:42" x14ac:dyDescent="0.2">
      <c r="A183">
        <v>181</v>
      </c>
      <c r="B183">
        <v>0</v>
      </c>
      <c r="C183">
        <v>0</v>
      </c>
      <c r="D183">
        <v>0</v>
      </c>
      <c r="E183">
        <v>2.9375999999999999E-2</v>
      </c>
      <c r="F183">
        <v>1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</v>
      </c>
    </row>
    <row r="184" spans="1:42" x14ac:dyDescent="0.2">
      <c r="A184">
        <v>182</v>
      </c>
      <c r="B184">
        <v>0.1125</v>
      </c>
      <c r="C184">
        <v>0.5</v>
      </c>
      <c r="D184">
        <v>0.33333299999999999</v>
      </c>
      <c r="E184">
        <v>6.1263999999999999E-2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</v>
      </c>
    </row>
    <row r="185" spans="1:42" x14ac:dyDescent="0.2">
      <c r="A185">
        <v>183</v>
      </c>
      <c r="B185">
        <v>1.2500000000000001E-2</v>
      </c>
      <c r="C185">
        <v>0.25</v>
      </c>
      <c r="D185">
        <v>0.16666700000000001</v>
      </c>
      <c r="E185">
        <v>7.6122999999999996E-2</v>
      </c>
      <c r="F185">
        <v>1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</row>
    <row r="186" spans="1:42" x14ac:dyDescent="0.2">
      <c r="A186">
        <v>184</v>
      </c>
      <c r="B186">
        <v>0.05</v>
      </c>
      <c r="C186">
        <v>0</v>
      </c>
      <c r="D186">
        <v>0.33333299999999999</v>
      </c>
      <c r="E186">
        <v>4.299E-2</v>
      </c>
      <c r="F186">
        <v>0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</v>
      </c>
      <c r="AO186">
        <v>1</v>
      </c>
      <c r="AP186">
        <v>1</v>
      </c>
    </row>
    <row r="187" spans="1:42" x14ac:dyDescent="0.2">
      <c r="A187">
        <v>185</v>
      </c>
      <c r="B187">
        <v>0</v>
      </c>
      <c r="C187">
        <v>0</v>
      </c>
      <c r="D187">
        <v>0</v>
      </c>
      <c r="E187">
        <v>9.7594E-2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</v>
      </c>
    </row>
    <row r="188" spans="1:42" x14ac:dyDescent="0.2">
      <c r="A188">
        <v>186</v>
      </c>
      <c r="B188">
        <v>0</v>
      </c>
      <c r="C188">
        <v>0.125</v>
      </c>
      <c r="D188">
        <v>0</v>
      </c>
      <c r="E188">
        <v>3.0254E-2</v>
      </c>
      <c r="F188">
        <v>0</v>
      </c>
      <c r="G188">
        <v>1</v>
      </c>
      <c r="H188">
        <v>0</v>
      </c>
      <c r="I188">
        <v>0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1</v>
      </c>
      <c r="AP188">
        <v>1</v>
      </c>
    </row>
    <row r="189" spans="1:42" x14ac:dyDescent="0.2">
      <c r="A189">
        <v>187</v>
      </c>
      <c r="B189">
        <v>0.5625</v>
      </c>
      <c r="C189">
        <v>0</v>
      </c>
      <c r="D189">
        <v>0</v>
      </c>
      <c r="E189">
        <v>5.1822E-2</v>
      </c>
      <c r="F189">
        <v>1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</row>
    <row r="190" spans="1:42" x14ac:dyDescent="0.2">
      <c r="A190">
        <v>188</v>
      </c>
      <c r="B190">
        <v>0.5</v>
      </c>
      <c r="C190">
        <v>0.125</v>
      </c>
      <c r="D190">
        <v>0.16666700000000001</v>
      </c>
      <c r="E190">
        <v>3.0254E-2</v>
      </c>
      <c r="F190">
        <v>1</v>
      </c>
      <c r="G190">
        <v>0</v>
      </c>
      <c r="H190">
        <v>0</v>
      </c>
      <c r="I190">
        <v>0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</v>
      </c>
    </row>
    <row r="191" spans="1:42" x14ac:dyDescent="0.2">
      <c r="A191">
        <v>189</v>
      </c>
      <c r="B191">
        <v>0.45</v>
      </c>
      <c r="C191">
        <v>0</v>
      </c>
      <c r="D191">
        <v>0</v>
      </c>
      <c r="E191">
        <v>1.5412E-2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</v>
      </c>
    </row>
    <row r="192" spans="1:42" x14ac:dyDescent="0.2">
      <c r="A192">
        <v>190</v>
      </c>
      <c r="B192">
        <v>0.4</v>
      </c>
      <c r="C192">
        <v>0</v>
      </c>
      <c r="D192">
        <v>0</v>
      </c>
      <c r="E192">
        <v>2.5374000000000001E-2</v>
      </c>
      <c r="F192">
        <v>0</v>
      </c>
      <c r="G192">
        <v>1</v>
      </c>
      <c r="H192">
        <v>0</v>
      </c>
      <c r="I192">
        <v>1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1</v>
      </c>
      <c r="AP192">
        <v>1</v>
      </c>
    </row>
    <row r="193" spans="1:42" x14ac:dyDescent="0.2">
      <c r="A193">
        <v>191</v>
      </c>
      <c r="B193">
        <v>0.23749999999999999</v>
      </c>
      <c r="C193">
        <v>0</v>
      </c>
      <c r="D193">
        <v>0</v>
      </c>
      <c r="E193">
        <v>2.5374000000000001E-2</v>
      </c>
      <c r="F193">
        <v>1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</row>
    <row r="194" spans="1:42" x14ac:dyDescent="0.2">
      <c r="A194">
        <v>192</v>
      </c>
      <c r="B194">
        <v>0.23749999999999999</v>
      </c>
      <c r="C194">
        <v>0.125</v>
      </c>
      <c r="D194">
        <v>0</v>
      </c>
      <c r="E194">
        <v>1.533E-2</v>
      </c>
      <c r="F194">
        <v>0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</row>
    <row r="195" spans="1:42" x14ac:dyDescent="0.2">
      <c r="A195">
        <v>193</v>
      </c>
      <c r="B195">
        <v>3.7499999999999999E-2</v>
      </c>
      <c r="C195">
        <v>0.125</v>
      </c>
      <c r="D195">
        <v>0.16666700000000001</v>
      </c>
      <c r="E195">
        <v>5.0749000000000002E-2</v>
      </c>
      <c r="F195">
        <v>1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0</v>
      </c>
      <c r="AP195">
        <v>0</v>
      </c>
    </row>
    <row r="196" spans="1:42" x14ac:dyDescent="0.2">
      <c r="A196">
        <v>194</v>
      </c>
      <c r="B196">
        <v>0.55000000000000004</v>
      </c>
      <c r="C196">
        <v>0</v>
      </c>
      <c r="D196">
        <v>0</v>
      </c>
      <c r="E196">
        <v>5.4107000000000002E-2</v>
      </c>
      <c r="F196">
        <v>0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</v>
      </c>
      <c r="AO196">
        <v>1</v>
      </c>
      <c r="AP196">
        <v>1</v>
      </c>
    </row>
    <row r="197" spans="1:42" x14ac:dyDescent="0.2">
      <c r="A197">
        <v>195</v>
      </c>
      <c r="B197">
        <v>0.72499999999999998</v>
      </c>
      <c r="C197">
        <v>0</v>
      </c>
      <c r="D197">
        <v>0</v>
      </c>
      <c r="E197">
        <v>0.28599000000000002</v>
      </c>
      <c r="F197">
        <v>0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1</v>
      </c>
      <c r="AP197">
        <v>1</v>
      </c>
    </row>
    <row r="198" spans="1:42" x14ac:dyDescent="0.2">
      <c r="A198">
        <v>196</v>
      </c>
      <c r="B198">
        <v>0</v>
      </c>
      <c r="C198">
        <v>0</v>
      </c>
      <c r="D198">
        <v>0</v>
      </c>
      <c r="E198">
        <v>1.5127E-2</v>
      </c>
      <c r="F198">
        <v>1</v>
      </c>
      <c r="G198">
        <v>0</v>
      </c>
      <c r="H198">
        <v>0</v>
      </c>
      <c r="I198">
        <v>0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</row>
    <row r="199" spans="1:42" x14ac:dyDescent="0.2">
      <c r="A199">
        <v>197</v>
      </c>
      <c r="B199">
        <v>0.52500000000000002</v>
      </c>
      <c r="C199">
        <v>0</v>
      </c>
      <c r="D199">
        <v>0.16666700000000001</v>
      </c>
      <c r="E199">
        <v>1.6403999999999998E-2</v>
      </c>
      <c r="F199">
        <v>1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</v>
      </c>
    </row>
    <row r="200" spans="1:42" x14ac:dyDescent="0.2">
      <c r="A200">
        <v>198</v>
      </c>
      <c r="B200">
        <v>0</v>
      </c>
      <c r="C200">
        <v>0</v>
      </c>
      <c r="D200">
        <v>0</v>
      </c>
      <c r="E200">
        <v>1.5127E-2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1</v>
      </c>
      <c r="AO200">
        <v>1</v>
      </c>
      <c r="AP200">
        <v>1</v>
      </c>
    </row>
    <row r="201" spans="1:42" x14ac:dyDescent="0.2">
      <c r="A201">
        <v>199</v>
      </c>
      <c r="B201">
        <v>0.3</v>
      </c>
      <c r="C201">
        <v>0</v>
      </c>
      <c r="D201">
        <v>0</v>
      </c>
      <c r="E201">
        <v>2.5374000000000001E-2</v>
      </c>
      <c r="F201">
        <v>0</v>
      </c>
      <c r="G201">
        <v>1</v>
      </c>
      <c r="H201">
        <v>0</v>
      </c>
      <c r="I201">
        <v>1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0</v>
      </c>
    </row>
    <row r="202" spans="1:42" x14ac:dyDescent="0.2">
      <c r="A202">
        <v>200</v>
      </c>
      <c r="B202">
        <v>0.35</v>
      </c>
      <c r="C202">
        <v>0</v>
      </c>
      <c r="D202">
        <v>0</v>
      </c>
      <c r="E202">
        <v>1.8543E-2</v>
      </c>
      <c r="F202">
        <v>1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</v>
      </c>
    </row>
    <row r="203" spans="1:42" x14ac:dyDescent="0.2">
      <c r="A203">
        <v>201</v>
      </c>
      <c r="B203">
        <v>0</v>
      </c>
      <c r="C203">
        <v>1</v>
      </c>
      <c r="D203">
        <v>0.33333299999999999</v>
      </c>
      <c r="E203">
        <v>0.13575300000000001</v>
      </c>
      <c r="F203">
        <v>1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1</v>
      </c>
    </row>
    <row r="204" spans="1:42" x14ac:dyDescent="0.2">
      <c r="A204">
        <v>202</v>
      </c>
      <c r="B204">
        <v>0.42499999999999999</v>
      </c>
      <c r="C204">
        <v>0</v>
      </c>
      <c r="D204">
        <v>0</v>
      </c>
      <c r="E204">
        <v>1.2678999999999999E-2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</v>
      </c>
    </row>
    <row r="205" spans="1:42" x14ac:dyDescent="0.2">
      <c r="A205">
        <v>203</v>
      </c>
      <c r="B205">
        <v>0.56874999999999998</v>
      </c>
      <c r="C205">
        <v>0</v>
      </c>
      <c r="D205">
        <v>0</v>
      </c>
      <c r="E205">
        <v>1.4102E-2</v>
      </c>
      <c r="F205">
        <v>1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1</v>
      </c>
    </row>
    <row r="206" spans="1:42" x14ac:dyDescent="0.2">
      <c r="A206">
        <v>204</v>
      </c>
      <c r="B206">
        <v>0.22500000000000001</v>
      </c>
      <c r="C206">
        <v>0</v>
      </c>
      <c r="D206">
        <v>0</v>
      </c>
      <c r="E206">
        <v>1.5713000000000001E-2</v>
      </c>
      <c r="F206">
        <v>1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1</v>
      </c>
      <c r="AO206">
        <v>0</v>
      </c>
      <c r="AP206">
        <v>0</v>
      </c>
    </row>
    <row r="207" spans="1:42" x14ac:dyDescent="0.2">
      <c r="A207">
        <v>205</v>
      </c>
      <c r="B207">
        <v>2.5000000000000001E-2</v>
      </c>
      <c r="C207">
        <v>0</v>
      </c>
      <c r="D207">
        <v>0.16666700000000001</v>
      </c>
      <c r="E207">
        <v>2.0421000000000002E-2</v>
      </c>
      <c r="F207">
        <v>0</v>
      </c>
      <c r="G207">
        <v>1</v>
      </c>
      <c r="H207">
        <v>0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1</v>
      </c>
    </row>
    <row r="208" spans="1:42" x14ac:dyDescent="0.2">
      <c r="A208">
        <v>206</v>
      </c>
      <c r="B208">
        <v>0.4</v>
      </c>
      <c r="C208">
        <v>0.125</v>
      </c>
      <c r="D208">
        <v>0</v>
      </c>
      <c r="E208">
        <v>3.0936999999999999E-2</v>
      </c>
      <c r="F208">
        <v>1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</v>
      </c>
    </row>
    <row r="209" spans="1:42" x14ac:dyDescent="0.2">
      <c r="A209">
        <v>207</v>
      </c>
      <c r="B209">
        <v>0.32500000000000001</v>
      </c>
      <c r="C209">
        <v>0</v>
      </c>
      <c r="D209">
        <v>0</v>
      </c>
      <c r="E209">
        <v>3.6671000000000002E-2</v>
      </c>
      <c r="F209">
        <v>1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0</v>
      </c>
      <c r="AP209">
        <v>0</v>
      </c>
    </row>
    <row r="210" spans="1:42" x14ac:dyDescent="0.2">
      <c r="A210">
        <v>208</v>
      </c>
      <c r="B210">
        <v>0.2</v>
      </c>
      <c r="C210">
        <v>0</v>
      </c>
      <c r="D210">
        <v>0</v>
      </c>
      <c r="E210">
        <v>1.5127E-2</v>
      </c>
      <c r="F210">
        <v>0</v>
      </c>
      <c r="G210">
        <v>1</v>
      </c>
      <c r="H210">
        <v>0</v>
      </c>
      <c r="I210">
        <v>0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</v>
      </c>
      <c r="AO210">
        <v>1</v>
      </c>
      <c r="AP210">
        <v>1</v>
      </c>
    </row>
    <row r="211" spans="1:42" x14ac:dyDescent="0.2">
      <c r="A211">
        <v>209</v>
      </c>
      <c r="B211">
        <v>0.5</v>
      </c>
      <c r="C211">
        <v>0</v>
      </c>
      <c r="D211">
        <v>0</v>
      </c>
      <c r="E211">
        <v>6.0507999999999999E-2</v>
      </c>
      <c r="F211">
        <v>1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1</v>
      </c>
      <c r="AO211">
        <v>1</v>
      </c>
      <c r="AP211">
        <v>1</v>
      </c>
    </row>
    <row r="212" spans="1:42" x14ac:dyDescent="0.2">
      <c r="A212">
        <v>210</v>
      </c>
      <c r="B212">
        <v>0.3</v>
      </c>
      <c r="C212">
        <v>0</v>
      </c>
      <c r="D212">
        <v>0</v>
      </c>
      <c r="E212">
        <v>1.3761000000000001E-2</v>
      </c>
      <c r="F212">
        <v>1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1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</v>
      </c>
    </row>
    <row r="213" spans="1:42" x14ac:dyDescent="0.2">
      <c r="A213">
        <v>211</v>
      </c>
      <c r="B213">
        <v>0.4375</v>
      </c>
      <c r="C213">
        <v>0</v>
      </c>
      <c r="D213">
        <v>0</v>
      </c>
      <c r="E213">
        <v>4.0988999999999998E-2</v>
      </c>
      <c r="F213">
        <v>0</v>
      </c>
      <c r="G213">
        <v>1</v>
      </c>
      <c r="H213">
        <v>0</v>
      </c>
      <c r="I213">
        <v>1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1</v>
      </c>
      <c r="AP213">
        <v>1</v>
      </c>
    </row>
    <row r="214" spans="1:42" x14ac:dyDescent="0.2">
      <c r="A214">
        <v>212</v>
      </c>
      <c r="B214">
        <v>0.27500000000000002</v>
      </c>
      <c r="C214">
        <v>0</v>
      </c>
      <c r="D214">
        <v>0</v>
      </c>
      <c r="E214">
        <v>1.4151E-2</v>
      </c>
      <c r="F214">
        <v>1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</v>
      </c>
    </row>
    <row r="215" spans="1:42" x14ac:dyDescent="0.2">
      <c r="A215">
        <v>213</v>
      </c>
      <c r="B215">
        <v>0.375</v>
      </c>
      <c r="C215">
        <v>0</v>
      </c>
      <c r="D215">
        <v>0</v>
      </c>
      <c r="E215">
        <v>2.5374000000000001E-2</v>
      </c>
      <c r="F215">
        <v>1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</v>
      </c>
    </row>
    <row r="216" spans="1:42" x14ac:dyDescent="0.2">
      <c r="A216">
        <v>214</v>
      </c>
      <c r="B216">
        <v>0</v>
      </c>
      <c r="C216">
        <v>0.125</v>
      </c>
      <c r="D216">
        <v>0</v>
      </c>
      <c r="E216">
        <v>1.5127E-2</v>
      </c>
      <c r="F216">
        <v>1</v>
      </c>
      <c r="G216">
        <v>0</v>
      </c>
      <c r="H216">
        <v>0</v>
      </c>
      <c r="I216">
        <v>0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1</v>
      </c>
    </row>
    <row r="217" spans="1:42" x14ac:dyDescent="0.2">
      <c r="A217">
        <v>215</v>
      </c>
      <c r="B217">
        <v>0.38750000000000001</v>
      </c>
      <c r="C217">
        <v>0.125</v>
      </c>
      <c r="D217">
        <v>0</v>
      </c>
      <c r="E217">
        <v>0.22109799999999999</v>
      </c>
      <c r="F217">
        <v>0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1</v>
      </c>
      <c r="AO217">
        <v>1</v>
      </c>
      <c r="AP217">
        <v>1</v>
      </c>
    </row>
    <row r="218" spans="1:42" x14ac:dyDescent="0.2">
      <c r="A218">
        <v>216</v>
      </c>
      <c r="B218">
        <v>0.33750000000000002</v>
      </c>
      <c r="C218">
        <v>0</v>
      </c>
      <c r="D218">
        <v>0</v>
      </c>
      <c r="E218">
        <v>1.5469E-2</v>
      </c>
      <c r="F218">
        <v>0</v>
      </c>
      <c r="G218">
        <v>1</v>
      </c>
      <c r="H218">
        <v>0</v>
      </c>
      <c r="I218">
        <v>0</v>
      </c>
      <c r="J218">
        <v>1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1</v>
      </c>
      <c r="AO218">
        <v>1</v>
      </c>
      <c r="AP218">
        <v>1</v>
      </c>
    </row>
    <row r="219" spans="1:42" x14ac:dyDescent="0.2">
      <c r="A219">
        <v>217</v>
      </c>
      <c r="B219">
        <v>0.52500000000000002</v>
      </c>
      <c r="C219">
        <v>0.125</v>
      </c>
      <c r="D219">
        <v>0</v>
      </c>
      <c r="E219">
        <v>5.2699999999999997E-2</v>
      </c>
      <c r="F219">
        <v>1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</row>
    <row r="220" spans="1:42" x14ac:dyDescent="0.2">
      <c r="A220">
        <v>218</v>
      </c>
      <c r="B220">
        <v>0.4</v>
      </c>
      <c r="C220">
        <v>0</v>
      </c>
      <c r="D220">
        <v>0</v>
      </c>
      <c r="E220">
        <v>0.14891099999999999</v>
      </c>
      <c r="F220">
        <v>0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1</v>
      </c>
      <c r="AO220">
        <v>1</v>
      </c>
      <c r="AP220">
        <v>1</v>
      </c>
    </row>
    <row r="221" spans="1:42" x14ac:dyDescent="0.2">
      <c r="A221">
        <v>219</v>
      </c>
      <c r="B221">
        <v>0.375</v>
      </c>
      <c r="C221">
        <v>0</v>
      </c>
      <c r="D221">
        <v>0</v>
      </c>
      <c r="E221">
        <v>2.0494999999999999E-2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1</v>
      </c>
    </row>
    <row r="222" spans="1:42" x14ac:dyDescent="0.2">
      <c r="A222">
        <v>220</v>
      </c>
      <c r="B222">
        <v>0.2</v>
      </c>
      <c r="C222">
        <v>0</v>
      </c>
      <c r="D222">
        <v>0</v>
      </c>
      <c r="E222">
        <v>1.5713000000000001E-2</v>
      </c>
      <c r="F222">
        <v>1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</row>
    <row r="223" spans="1:42" x14ac:dyDescent="0.2">
      <c r="A223">
        <v>221</v>
      </c>
      <c r="B223">
        <v>0.33750000000000002</v>
      </c>
      <c r="C223">
        <v>0</v>
      </c>
      <c r="D223">
        <v>0</v>
      </c>
      <c r="E223">
        <v>2.5374000000000001E-2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</v>
      </c>
    </row>
    <row r="224" spans="1:42" x14ac:dyDescent="0.2">
      <c r="A224">
        <v>222</v>
      </c>
      <c r="B224">
        <v>0.63749999999999996</v>
      </c>
      <c r="C224">
        <v>0</v>
      </c>
      <c r="D224">
        <v>0</v>
      </c>
      <c r="E224">
        <v>1.5713000000000001E-2</v>
      </c>
      <c r="F224">
        <v>1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</v>
      </c>
    </row>
    <row r="225" spans="1:42" x14ac:dyDescent="0.2">
      <c r="A225">
        <v>223</v>
      </c>
      <c r="B225">
        <v>0</v>
      </c>
      <c r="C225">
        <v>0</v>
      </c>
      <c r="D225">
        <v>0</v>
      </c>
      <c r="E225">
        <v>1.5412E-2</v>
      </c>
      <c r="F225">
        <v>1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1</v>
      </c>
    </row>
    <row r="226" spans="1:42" x14ac:dyDescent="0.2">
      <c r="A226">
        <v>224</v>
      </c>
      <c r="B226">
        <v>0.47499999999999998</v>
      </c>
      <c r="C226">
        <v>0.125</v>
      </c>
      <c r="D226">
        <v>0</v>
      </c>
      <c r="E226">
        <v>0.17566799999999999</v>
      </c>
      <c r="F226">
        <v>1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</v>
      </c>
      <c r="AO226">
        <v>0</v>
      </c>
      <c r="AP226">
        <v>0</v>
      </c>
    </row>
    <row r="227" spans="1:42" x14ac:dyDescent="0.2">
      <c r="A227">
        <v>225</v>
      </c>
      <c r="B227">
        <v>0.27500000000000002</v>
      </c>
      <c r="C227">
        <v>0</v>
      </c>
      <c r="D227">
        <v>0</v>
      </c>
      <c r="E227">
        <v>1.8249999999999999E-2</v>
      </c>
      <c r="F227">
        <v>1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</v>
      </c>
    </row>
    <row r="228" spans="1:42" x14ac:dyDescent="0.2">
      <c r="A228">
        <v>226</v>
      </c>
      <c r="B228">
        <v>0.23749999999999999</v>
      </c>
      <c r="C228">
        <v>0</v>
      </c>
      <c r="D228">
        <v>0</v>
      </c>
      <c r="E228">
        <v>2.0494999999999999E-2</v>
      </c>
      <c r="F228">
        <v>1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</v>
      </c>
      <c r="AK228">
        <v>0</v>
      </c>
      <c r="AL228">
        <v>0</v>
      </c>
      <c r="AM228">
        <v>0</v>
      </c>
      <c r="AN228">
        <v>1</v>
      </c>
      <c r="AO228">
        <v>0</v>
      </c>
      <c r="AP228">
        <v>0</v>
      </c>
    </row>
    <row r="229" spans="1:42" x14ac:dyDescent="0.2">
      <c r="A229">
        <v>227</v>
      </c>
      <c r="B229">
        <v>0.25624999999999998</v>
      </c>
      <c r="C229">
        <v>0</v>
      </c>
      <c r="D229">
        <v>0</v>
      </c>
      <c r="E229">
        <v>1.4151E-2</v>
      </c>
      <c r="F229">
        <v>1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1</v>
      </c>
    </row>
    <row r="230" spans="1:42" x14ac:dyDescent="0.2">
      <c r="A230">
        <v>228</v>
      </c>
      <c r="B230">
        <v>0.22500000000000001</v>
      </c>
      <c r="C230">
        <v>0</v>
      </c>
      <c r="D230">
        <v>0</v>
      </c>
      <c r="E230">
        <v>2.5374000000000001E-2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1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1</v>
      </c>
    </row>
    <row r="231" spans="1:42" x14ac:dyDescent="0.2">
      <c r="A231">
        <v>229</v>
      </c>
      <c r="B231">
        <v>0</v>
      </c>
      <c r="C231">
        <v>0.375</v>
      </c>
      <c r="D231">
        <v>0.16666700000000001</v>
      </c>
      <c r="E231">
        <v>4.9708000000000002E-2</v>
      </c>
      <c r="F231">
        <v>0</v>
      </c>
      <c r="G231">
        <v>1</v>
      </c>
      <c r="H231">
        <v>0</v>
      </c>
      <c r="I231">
        <v>0</v>
      </c>
      <c r="J231">
        <v>1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1</v>
      </c>
    </row>
    <row r="232" spans="1:42" x14ac:dyDescent="0.2">
      <c r="A232">
        <v>230</v>
      </c>
      <c r="B232">
        <v>0.4375</v>
      </c>
      <c r="C232">
        <v>0.125</v>
      </c>
      <c r="D232">
        <v>0</v>
      </c>
      <c r="E232">
        <v>0.16293199999999999</v>
      </c>
      <c r="F232">
        <v>0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1</v>
      </c>
      <c r="AO232">
        <v>1</v>
      </c>
      <c r="AP232">
        <v>1</v>
      </c>
    </row>
    <row r="233" spans="1:42" x14ac:dyDescent="0.2">
      <c r="A233">
        <v>231</v>
      </c>
      <c r="B233">
        <v>0.36249999999999999</v>
      </c>
      <c r="C233">
        <v>0</v>
      </c>
      <c r="D233">
        <v>0</v>
      </c>
      <c r="E233">
        <v>1.5176E-2</v>
      </c>
      <c r="F233">
        <v>1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1</v>
      </c>
    </row>
    <row r="234" spans="1:42" x14ac:dyDescent="0.2">
      <c r="A234">
        <v>232</v>
      </c>
      <c r="B234">
        <v>0.73750000000000004</v>
      </c>
      <c r="C234">
        <v>0</v>
      </c>
      <c r="D234">
        <v>0</v>
      </c>
      <c r="E234">
        <v>2.6349999999999998E-2</v>
      </c>
      <c r="F234">
        <v>1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1</v>
      </c>
    </row>
    <row r="235" spans="1:42" x14ac:dyDescent="0.2">
      <c r="A235">
        <v>233</v>
      </c>
      <c r="B235">
        <v>6.25E-2</v>
      </c>
      <c r="C235">
        <v>0.5</v>
      </c>
      <c r="D235">
        <v>0.33333299999999999</v>
      </c>
      <c r="E235">
        <v>6.1263999999999999E-2</v>
      </c>
      <c r="F235">
        <v>0</v>
      </c>
      <c r="G235">
        <v>1</v>
      </c>
      <c r="H235">
        <v>0</v>
      </c>
      <c r="I235">
        <v>0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1</v>
      </c>
      <c r="AO235">
        <v>1</v>
      </c>
      <c r="AP235">
        <v>1</v>
      </c>
    </row>
    <row r="236" spans="1:42" x14ac:dyDescent="0.2">
      <c r="A236">
        <v>234</v>
      </c>
      <c r="B236">
        <v>0.3</v>
      </c>
      <c r="C236">
        <v>0</v>
      </c>
      <c r="D236">
        <v>0</v>
      </c>
      <c r="E236">
        <v>2.0494999999999999E-2</v>
      </c>
      <c r="F236">
        <v>1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</v>
      </c>
    </row>
    <row r="237" spans="1:42" x14ac:dyDescent="0.2">
      <c r="A237">
        <v>235</v>
      </c>
      <c r="B237">
        <v>0</v>
      </c>
      <c r="C237">
        <v>0</v>
      </c>
      <c r="D237">
        <v>0</v>
      </c>
      <c r="E237">
        <v>1.4737E-2</v>
      </c>
      <c r="F237">
        <v>0</v>
      </c>
      <c r="G237">
        <v>1</v>
      </c>
      <c r="H237">
        <v>0</v>
      </c>
      <c r="I237">
        <v>0</v>
      </c>
      <c r="J237">
        <v>1</v>
      </c>
      <c r="K237">
        <v>0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1</v>
      </c>
    </row>
    <row r="238" spans="1:42" x14ac:dyDescent="0.2">
      <c r="A238">
        <v>236</v>
      </c>
      <c r="B238">
        <v>0.55000000000000004</v>
      </c>
      <c r="C238">
        <v>0.125</v>
      </c>
      <c r="D238">
        <v>0</v>
      </c>
      <c r="E238">
        <v>5.0749000000000002E-2</v>
      </c>
      <c r="F238">
        <v>1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1</v>
      </c>
    </row>
    <row r="239" spans="1:42" x14ac:dyDescent="0.2">
      <c r="A239">
        <v>237</v>
      </c>
      <c r="B239">
        <v>0.1</v>
      </c>
      <c r="C239">
        <v>0</v>
      </c>
      <c r="D239">
        <v>0.33333299999999999</v>
      </c>
      <c r="E239">
        <v>5.1236999999999998E-2</v>
      </c>
      <c r="F239">
        <v>0</v>
      </c>
      <c r="G239">
        <v>1</v>
      </c>
      <c r="H239">
        <v>0</v>
      </c>
      <c r="I239">
        <v>1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1</v>
      </c>
      <c r="AO239">
        <v>1</v>
      </c>
      <c r="AP239">
        <v>1</v>
      </c>
    </row>
    <row r="240" spans="1:42" x14ac:dyDescent="0.2">
      <c r="A240">
        <v>238</v>
      </c>
      <c r="B240">
        <v>0.23749999999999999</v>
      </c>
      <c r="C240">
        <v>0</v>
      </c>
      <c r="D240">
        <v>0</v>
      </c>
      <c r="E240">
        <v>2.0494999999999999E-2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1</v>
      </c>
    </row>
    <row r="241" spans="1:42" x14ac:dyDescent="0.2">
      <c r="A241">
        <v>239</v>
      </c>
      <c r="B241">
        <v>0.41249999999999998</v>
      </c>
      <c r="C241">
        <v>0</v>
      </c>
      <c r="D241">
        <v>0</v>
      </c>
      <c r="E241">
        <v>2.3959000000000001E-2</v>
      </c>
      <c r="F241">
        <v>1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1</v>
      </c>
    </row>
    <row r="242" spans="1:42" x14ac:dyDescent="0.2">
      <c r="A242">
        <v>240</v>
      </c>
      <c r="B242">
        <v>0</v>
      </c>
      <c r="C242">
        <v>0.125</v>
      </c>
      <c r="D242">
        <v>0</v>
      </c>
      <c r="E242">
        <v>2.8212999999999998E-2</v>
      </c>
      <c r="F242">
        <v>0</v>
      </c>
      <c r="G242">
        <v>1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1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</v>
      </c>
      <c r="AP242">
        <v>0</v>
      </c>
    </row>
    <row r="243" spans="1:42" x14ac:dyDescent="0.2">
      <c r="A243">
        <v>241</v>
      </c>
      <c r="B243">
        <v>0</v>
      </c>
      <c r="C243">
        <v>0.125</v>
      </c>
      <c r="D243">
        <v>0</v>
      </c>
      <c r="E243">
        <v>3.0254E-2</v>
      </c>
      <c r="F243">
        <v>0</v>
      </c>
      <c r="G243">
        <v>1</v>
      </c>
      <c r="H243">
        <v>0</v>
      </c>
      <c r="I243">
        <v>0</v>
      </c>
      <c r="J243">
        <v>1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1</v>
      </c>
      <c r="AO243">
        <v>1</v>
      </c>
      <c r="AP243">
        <v>1</v>
      </c>
    </row>
    <row r="244" spans="1:42" x14ac:dyDescent="0.2">
      <c r="A244">
        <v>242</v>
      </c>
      <c r="B244">
        <v>0.36249999999999999</v>
      </c>
      <c r="C244">
        <v>0</v>
      </c>
      <c r="D244">
        <v>0</v>
      </c>
      <c r="E244">
        <v>2.0494999999999999E-2</v>
      </c>
      <c r="F244">
        <v>1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</v>
      </c>
    </row>
    <row r="245" spans="1:42" x14ac:dyDescent="0.2">
      <c r="A245">
        <v>243</v>
      </c>
      <c r="B245">
        <v>0.27500000000000002</v>
      </c>
      <c r="C245">
        <v>0</v>
      </c>
      <c r="D245">
        <v>0</v>
      </c>
      <c r="E245">
        <v>1.3906999999999999E-2</v>
      </c>
      <c r="F245">
        <v>1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</v>
      </c>
    </row>
    <row r="246" spans="1:42" x14ac:dyDescent="0.2">
      <c r="A246">
        <v>244</v>
      </c>
      <c r="B246">
        <v>0.375</v>
      </c>
      <c r="C246">
        <v>0</v>
      </c>
      <c r="D246">
        <v>0</v>
      </c>
      <c r="E246">
        <v>1.4102E-2</v>
      </c>
      <c r="F246">
        <v>1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</v>
      </c>
    </row>
    <row r="247" spans="1:42" x14ac:dyDescent="0.2">
      <c r="A247">
        <v>245</v>
      </c>
      <c r="B247">
        <v>0.55000000000000004</v>
      </c>
      <c r="C247">
        <v>0.25</v>
      </c>
      <c r="D247">
        <v>0</v>
      </c>
      <c r="E247">
        <v>0.17566799999999999</v>
      </c>
      <c r="F247">
        <v>1</v>
      </c>
      <c r="G247">
        <v>0</v>
      </c>
      <c r="H247">
        <v>1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1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1</v>
      </c>
    </row>
    <row r="248" spans="1:42" x14ac:dyDescent="0.2">
      <c r="A248">
        <v>246</v>
      </c>
      <c r="B248">
        <v>0.3125</v>
      </c>
      <c r="C248">
        <v>0</v>
      </c>
      <c r="D248">
        <v>0</v>
      </c>
      <c r="E248">
        <v>1.5176E-2</v>
      </c>
      <c r="F248">
        <v>0</v>
      </c>
      <c r="G248">
        <v>1</v>
      </c>
      <c r="H248">
        <v>0</v>
      </c>
      <c r="I248">
        <v>0</v>
      </c>
      <c r="J248">
        <v>1</v>
      </c>
      <c r="K248">
        <v>0</v>
      </c>
      <c r="L248">
        <v>1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</v>
      </c>
    </row>
    <row r="249" spans="1:42" x14ac:dyDescent="0.2">
      <c r="A249">
        <v>247</v>
      </c>
      <c r="B249">
        <v>0.3</v>
      </c>
      <c r="C249">
        <v>0</v>
      </c>
      <c r="D249">
        <v>0.33333299999999999</v>
      </c>
      <c r="E249">
        <v>2.8302000000000001E-2</v>
      </c>
      <c r="F249">
        <v>0</v>
      </c>
      <c r="G249">
        <v>1</v>
      </c>
      <c r="H249">
        <v>0</v>
      </c>
      <c r="I249">
        <v>1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</v>
      </c>
      <c r="AK249">
        <v>0</v>
      </c>
      <c r="AL249">
        <v>0</v>
      </c>
      <c r="AM249">
        <v>0</v>
      </c>
      <c r="AN249">
        <v>1</v>
      </c>
      <c r="AO249">
        <v>1</v>
      </c>
      <c r="AP249">
        <v>1</v>
      </c>
    </row>
    <row r="250" spans="1:42" x14ac:dyDescent="0.2">
      <c r="A250">
        <v>248</v>
      </c>
      <c r="B250">
        <v>0.46250000000000002</v>
      </c>
      <c r="C250">
        <v>0.125</v>
      </c>
      <c r="D250">
        <v>0.16666700000000001</v>
      </c>
      <c r="E250">
        <v>0.102579</v>
      </c>
      <c r="F250">
        <v>1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1</v>
      </c>
      <c r="AO250">
        <v>0</v>
      </c>
      <c r="AP250">
        <v>0</v>
      </c>
    </row>
    <row r="251" spans="1:42" x14ac:dyDescent="0.2">
      <c r="A251">
        <v>249</v>
      </c>
      <c r="B251">
        <v>0.67500000000000004</v>
      </c>
      <c r="C251">
        <v>0.125</v>
      </c>
      <c r="D251">
        <v>0</v>
      </c>
      <c r="E251">
        <v>5.0749000000000002E-2</v>
      </c>
      <c r="F251">
        <v>1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1</v>
      </c>
    </row>
    <row r="252" spans="1:42" x14ac:dyDescent="0.2">
      <c r="A252">
        <v>250</v>
      </c>
      <c r="B252">
        <v>0</v>
      </c>
      <c r="C252">
        <v>0</v>
      </c>
      <c r="D252">
        <v>0</v>
      </c>
      <c r="E252">
        <v>1.4151E-2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</v>
      </c>
    </row>
    <row r="253" spans="1:42" x14ac:dyDescent="0.2">
      <c r="A253">
        <v>251</v>
      </c>
      <c r="B253">
        <v>0.36249999999999999</v>
      </c>
      <c r="C253">
        <v>0.125</v>
      </c>
      <c r="D253">
        <v>0.16666700000000001</v>
      </c>
      <c r="E253">
        <v>2.0421000000000002E-2</v>
      </c>
      <c r="F253">
        <v>0</v>
      </c>
      <c r="G253">
        <v>1</v>
      </c>
      <c r="H253">
        <v>0</v>
      </c>
      <c r="I253">
        <v>0</v>
      </c>
      <c r="J253">
        <v>1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</v>
      </c>
    </row>
    <row r="254" spans="1:42" x14ac:dyDescent="0.2">
      <c r="A254">
        <v>252</v>
      </c>
      <c r="B254">
        <v>0.77500000000000002</v>
      </c>
      <c r="C254">
        <v>0</v>
      </c>
      <c r="D254">
        <v>0</v>
      </c>
      <c r="E254">
        <v>5.1822E-2</v>
      </c>
      <c r="F254">
        <v>1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1</v>
      </c>
    </row>
    <row r="255" spans="1:42" x14ac:dyDescent="0.2">
      <c r="A255">
        <v>253</v>
      </c>
      <c r="B255">
        <v>0.375</v>
      </c>
      <c r="C255">
        <v>0.125</v>
      </c>
      <c r="D255">
        <v>0</v>
      </c>
      <c r="E255">
        <v>3.1425000000000002E-2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</row>
    <row r="256" spans="1:42" x14ac:dyDescent="0.2">
      <c r="A256">
        <v>254</v>
      </c>
      <c r="B256">
        <v>0.51249999999999996</v>
      </c>
      <c r="C256">
        <v>0</v>
      </c>
      <c r="D256">
        <v>0.33333299999999999</v>
      </c>
      <c r="E256">
        <v>3.9452000000000001E-2</v>
      </c>
      <c r="F256">
        <v>0</v>
      </c>
      <c r="G256">
        <v>1</v>
      </c>
      <c r="H256">
        <v>0</v>
      </c>
      <c r="I256">
        <v>0</v>
      </c>
      <c r="J256">
        <v>1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</v>
      </c>
    </row>
    <row r="257" spans="1:42" x14ac:dyDescent="0.2">
      <c r="A257">
        <v>255</v>
      </c>
      <c r="B257">
        <v>0.36249999999999999</v>
      </c>
      <c r="C257">
        <v>0</v>
      </c>
      <c r="D257">
        <v>0.33333299999999999</v>
      </c>
      <c r="E257">
        <v>2.9758E-2</v>
      </c>
      <c r="F257">
        <v>0</v>
      </c>
      <c r="G257">
        <v>1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</v>
      </c>
      <c r="AO257">
        <v>1</v>
      </c>
      <c r="AP257">
        <v>1</v>
      </c>
    </row>
    <row r="258" spans="1:42" x14ac:dyDescent="0.2">
      <c r="A258">
        <v>256</v>
      </c>
      <c r="B258">
        <v>0</v>
      </c>
      <c r="C258">
        <v>0</v>
      </c>
      <c r="D258">
        <v>0</v>
      </c>
      <c r="E258">
        <v>0.154588</v>
      </c>
      <c r="F258">
        <v>0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1</v>
      </c>
      <c r="AO258">
        <v>1</v>
      </c>
      <c r="AP258">
        <v>1</v>
      </c>
    </row>
    <row r="259" spans="1:42" x14ac:dyDescent="0.2">
      <c r="A259">
        <v>257</v>
      </c>
      <c r="B259">
        <v>0.375</v>
      </c>
      <c r="C259">
        <v>0</v>
      </c>
      <c r="D259">
        <v>0</v>
      </c>
      <c r="E259">
        <v>0.16883699999999999</v>
      </c>
      <c r="F259">
        <v>0</v>
      </c>
      <c r="G259">
        <v>1</v>
      </c>
      <c r="H259">
        <v>1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1</v>
      </c>
      <c r="AP259">
        <v>1</v>
      </c>
    </row>
    <row r="260" spans="1:42" x14ac:dyDescent="0.2">
      <c r="A260">
        <v>258</v>
      </c>
      <c r="B260">
        <v>0.4375</v>
      </c>
      <c r="C260">
        <v>0</v>
      </c>
      <c r="D260">
        <v>0</v>
      </c>
      <c r="E260">
        <v>1</v>
      </c>
      <c r="F260">
        <v>0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1</v>
      </c>
      <c r="AO260">
        <v>1</v>
      </c>
      <c r="AP260">
        <v>1</v>
      </c>
    </row>
    <row r="261" spans="1:42" x14ac:dyDescent="0.2">
      <c r="A261">
        <v>259</v>
      </c>
      <c r="B261">
        <v>0.625</v>
      </c>
      <c r="C261">
        <v>0</v>
      </c>
      <c r="D261">
        <v>0.16666700000000001</v>
      </c>
      <c r="E261">
        <v>5.0749000000000002E-2</v>
      </c>
      <c r="F261">
        <v>0</v>
      </c>
      <c r="G261">
        <v>1</v>
      </c>
      <c r="H261">
        <v>0</v>
      </c>
      <c r="I261">
        <v>1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1</v>
      </c>
      <c r="AO261">
        <v>1</v>
      </c>
      <c r="AP261">
        <v>1</v>
      </c>
    </row>
    <row r="262" spans="1:42" x14ac:dyDescent="0.2">
      <c r="A262">
        <v>260</v>
      </c>
      <c r="B262">
        <v>0</v>
      </c>
      <c r="C262">
        <v>0</v>
      </c>
      <c r="D262">
        <v>0</v>
      </c>
      <c r="E262">
        <v>1.5127E-2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1</v>
      </c>
    </row>
    <row r="263" spans="1:42" x14ac:dyDescent="0.2">
      <c r="A263">
        <v>261</v>
      </c>
      <c r="B263">
        <v>3.7499999999999999E-2</v>
      </c>
      <c r="C263">
        <v>0.5</v>
      </c>
      <c r="D263">
        <v>0.33333299999999999</v>
      </c>
      <c r="E263">
        <v>6.1263999999999999E-2</v>
      </c>
      <c r="F263">
        <v>1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1</v>
      </c>
      <c r="AO263">
        <v>0</v>
      </c>
      <c r="AP263">
        <v>0</v>
      </c>
    </row>
    <row r="264" spans="1:42" x14ac:dyDescent="0.2">
      <c r="A264">
        <v>262</v>
      </c>
      <c r="B264">
        <v>0.65</v>
      </c>
      <c r="C264">
        <v>0.125</v>
      </c>
      <c r="D264">
        <v>0.16666700000000001</v>
      </c>
      <c r="E264">
        <v>0.15546599999999999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</v>
      </c>
    </row>
    <row r="265" spans="1:42" x14ac:dyDescent="0.2">
      <c r="A265">
        <v>263</v>
      </c>
      <c r="B265">
        <v>0.5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1</v>
      </c>
    </row>
    <row r="266" spans="1:42" x14ac:dyDescent="0.2">
      <c r="A266">
        <v>264</v>
      </c>
      <c r="B266">
        <v>0</v>
      </c>
      <c r="C266">
        <v>0</v>
      </c>
      <c r="D266">
        <v>0</v>
      </c>
      <c r="E266">
        <v>1.5127E-2</v>
      </c>
      <c r="F266">
        <v>0</v>
      </c>
      <c r="G266">
        <v>1</v>
      </c>
      <c r="H266">
        <v>0</v>
      </c>
      <c r="I266">
        <v>0</v>
      </c>
      <c r="J266">
        <v>1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1</v>
      </c>
      <c r="AP266">
        <v>0</v>
      </c>
    </row>
    <row r="267" spans="1:42" x14ac:dyDescent="0.2">
      <c r="A267">
        <v>265</v>
      </c>
      <c r="B267">
        <v>0.45</v>
      </c>
      <c r="C267">
        <v>0</v>
      </c>
      <c r="D267">
        <v>0</v>
      </c>
      <c r="E267">
        <v>2.0494999999999999E-2</v>
      </c>
      <c r="F267">
        <v>1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</v>
      </c>
    </row>
    <row r="268" spans="1:42" x14ac:dyDescent="0.2">
      <c r="A268">
        <v>266</v>
      </c>
      <c r="B268">
        <v>0.2</v>
      </c>
      <c r="C268">
        <v>0.5</v>
      </c>
      <c r="D268">
        <v>0.16666700000000001</v>
      </c>
      <c r="E268">
        <v>7.7465000000000006E-2</v>
      </c>
      <c r="F268">
        <v>1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1</v>
      </c>
    </row>
    <row r="269" spans="1:42" x14ac:dyDescent="0.2">
      <c r="A269">
        <v>267</v>
      </c>
      <c r="B269">
        <v>0.3125</v>
      </c>
      <c r="C269">
        <v>0.125</v>
      </c>
      <c r="D269">
        <v>0</v>
      </c>
      <c r="E269">
        <v>1.5176E-2</v>
      </c>
      <c r="F269">
        <v>1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1</v>
      </c>
      <c r="AO269">
        <v>0</v>
      </c>
      <c r="AP269">
        <v>0</v>
      </c>
    </row>
    <row r="270" spans="1:42" x14ac:dyDescent="0.2">
      <c r="A270">
        <v>268</v>
      </c>
      <c r="B270">
        <v>0.72499999999999998</v>
      </c>
      <c r="C270">
        <v>0</v>
      </c>
      <c r="D270">
        <v>0.16666700000000001</v>
      </c>
      <c r="E270">
        <v>0.299539</v>
      </c>
      <c r="F270">
        <v>0</v>
      </c>
      <c r="G270">
        <v>1</v>
      </c>
      <c r="H270">
        <v>1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0</v>
      </c>
      <c r="AN270">
        <v>1</v>
      </c>
      <c r="AO270">
        <v>1</v>
      </c>
      <c r="AP270">
        <v>1</v>
      </c>
    </row>
    <row r="271" spans="1:42" x14ac:dyDescent="0.2">
      <c r="A271">
        <v>269</v>
      </c>
      <c r="B271">
        <v>0.4375</v>
      </c>
      <c r="C271">
        <v>0</v>
      </c>
      <c r="D271">
        <v>0</v>
      </c>
      <c r="E271">
        <v>0.264739</v>
      </c>
      <c r="F271">
        <v>0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1</v>
      </c>
      <c r="AO271">
        <v>1</v>
      </c>
      <c r="AP271">
        <v>1</v>
      </c>
    </row>
    <row r="272" spans="1:42" x14ac:dyDescent="0.2">
      <c r="A272">
        <v>270</v>
      </c>
      <c r="B272">
        <v>0</v>
      </c>
      <c r="C272">
        <v>0</v>
      </c>
      <c r="D272">
        <v>0</v>
      </c>
      <c r="E272">
        <v>6.0507999999999999E-2</v>
      </c>
      <c r="F272">
        <v>1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1</v>
      </c>
    </row>
    <row r="273" spans="1:42" x14ac:dyDescent="0.2">
      <c r="A273">
        <v>271</v>
      </c>
      <c r="B273">
        <v>0.3125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1</v>
      </c>
      <c r="AO273">
        <v>0</v>
      </c>
      <c r="AP273">
        <v>0</v>
      </c>
    </row>
    <row r="274" spans="1:42" x14ac:dyDescent="0.2">
      <c r="A274">
        <v>272</v>
      </c>
      <c r="B274">
        <v>0.51249999999999996</v>
      </c>
      <c r="C274">
        <v>0</v>
      </c>
      <c r="D274">
        <v>0.16666700000000001</v>
      </c>
      <c r="E274">
        <v>3.8060999999999998E-2</v>
      </c>
      <c r="F274">
        <v>0</v>
      </c>
      <c r="G274">
        <v>1</v>
      </c>
      <c r="H274">
        <v>0</v>
      </c>
      <c r="I274">
        <v>1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1</v>
      </c>
      <c r="AO274">
        <v>1</v>
      </c>
      <c r="AP274">
        <v>1</v>
      </c>
    </row>
    <row r="275" spans="1:42" x14ac:dyDescent="0.2">
      <c r="A275">
        <v>273</v>
      </c>
      <c r="B275">
        <v>0.46250000000000002</v>
      </c>
      <c r="C275">
        <v>0</v>
      </c>
      <c r="D275">
        <v>0.16666700000000001</v>
      </c>
      <c r="E275">
        <v>5.7971000000000002E-2</v>
      </c>
      <c r="F275">
        <v>1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</row>
    <row r="276" spans="1:42" x14ac:dyDescent="0.2">
      <c r="A276">
        <v>274</v>
      </c>
      <c r="B276">
        <v>0</v>
      </c>
      <c r="C276">
        <v>0</v>
      </c>
      <c r="D276">
        <v>0</v>
      </c>
      <c r="E276">
        <v>1.5127E-2</v>
      </c>
      <c r="F276">
        <v>0</v>
      </c>
      <c r="G276">
        <v>1</v>
      </c>
      <c r="H276">
        <v>0</v>
      </c>
      <c r="I276">
        <v>0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1</v>
      </c>
      <c r="AO276">
        <v>1</v>
      </c>
      <c r="AP276">
        <v>1</v>
      </c>
    </row>
    <row r="277" spans="1:42" x14ac:dyDescent="0.2">
      <c r="A277">
        <v>275</v>
      </c>
      <c r="B277">
        <v>0.78749999999999998</v>
      </c>
      <c r="C277">
        <v>0.125</v>
      </c>
      <c r="D277">
        <v>0</v>
      </c>
      <c r="E277">
        <v>0.15216399999999999</v>
      </c>
      <c r="F277">
        <v>0</v>
      </c>
      <c r="G277">
        <v>1</v>
      </c>
      <c r="H277">
        <v>1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1</v>
      </c>
      <c r="AO277">
        <v>1</v>
      </c>
      <c r="AP277">
        <v>1</v>
      </c>
    </row>
    <row r="278" spans="1:42" x14ac:dyDescent="0.2">
      <c r="A278">
        <v>276</v>
      </c>
      <c r="B278">
        <v>0.5625</v>
      </c>
      <c r="C278">
        <v>0</v>
      </c>
      <c r="D278">
        <v>0</v>
      </c>
      <c r="E278">
        <v>1.5127E-2</v>
      </c>
      <c r="F278">
        <v>0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1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1</v>
      </c>
    </row>
    <row r="279" spans="1:42" x14ac:dyDescent="0.2">
      <c r="A279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1</v>
      </c>
    </row>
    <row r="280" spans="1:42" x14ac:dyDescent="0.2">
      <c r="A280">
        <v>278</v>
      </c>
      <c r="B280">
        <v>8.7499999999999994E-2</v>
      </c>
      <c r="C280">
        <v>0.5</v>
      </c>
      <c r="D280">
        <v>0.16666700000000001</v>
      </c>
      <c r="E280">
        <v>5.6848000000000003E-2</v>
      </c>
      <c r="F280">
        <v>1</v>
      </c>
      <c r="G280">
        <v>0</v>
      </c>
      <c r="H280">
        <v>0</v>
      </c>
      <c r="I280">
        <v>0</v>
      </c>
      <c r="J280"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</v>
      </c>
    </row>
    <row r="281" spans="1:42" x14ac:dyDescent="0.2">
      <c r="A281">
        <v>279</v>
      </c>
      <c r="B281">
        <v>0.4375</v>
      </c>
      <c r="C281">
        <v>0.125</v>
      </c>
      <c r="D281">
        <v>0.16666700000000001</v>
      </c>
      <c r="E281">
        <v>3.9524999999999998E-2</v>
      </c>
      <c r="F281">
        <v>0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1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0</v>
      </c>
      <c r="AP281">
        <v>0</v>
      </c>
    </row>
    <row r="282" spans="1:42" x14ac:dyDescent="0.2">
      <c r="A282">
        <v>280</v>
      </c>
      <c r="B282">
        <v>0.8125</v>
      </c>
      <c r="C282">
        <v>0</v>
      </c>
      <c r="D282">
        <v>0</v>
      </c>
      <c r="E282">
        <v>1.5127E-2</v>
      </c>
      <c r="F282">
        <v>1</v>
      </c>
      <c r="G282">
        <v>0</v>
      </c>
      <c r="H282">
        <v>0</v>
      </c>
      <c r="I282">
        <v>0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1</v>
      </c>
    </row>
    <row r="283" spans="1:42" x14ac:dyDescent="0.2">
      <c r="A283">
        <v>281</v>
      </c>
      <c r="B283">
        <v>0.35</v>
      </c>
      <c r="C283">
        <v>0</v>
      </c>
      <c r="D283">
        <v>0</v>
      </c>
      <c r="E283">
        <v>1.533E-2</v>
      </c>
      <c r="F283">
        <v>1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1</v>
      </c>
    </row>
    <row r="284" spans="1:42" x14ac:dyDescent="0.2">
      <c r="A284">
        <v>282</v>
      </c>
      <c r="B284">
        <v>0.2</v>
      </c>
      <c r="C284">
        <v>0</v>
      </c>
      <c r="D284">
        <v>0</v>
      </c>
      <c r="E284">
        <v>1.8543E-2</v>
      </c>
      <c r="F284">
        <v>1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1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1</v>
      </c>
    </row>
    <row r="285" spans="1:42" x14ac:dyDescent="0.2">
      <c r="A285">
        <v>283</v>
      </c>
      <c r="B285">
        <v>0.23749999999999999</v>
      </c>
      <c r="C285">
        <v>0</v>
      </c>
      <c r="D285">
        <v>0</v>
      </c>
      <c r="E285">
        <v>1.5713000000000001E-2</v>
      </c>
      <c r="F285">
        <v>1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0</v>
      </c>
      <c r="AP285">
        <v>0</v>
      </c>
    </row>
    <row r="286" spans="1:42" x14ac:dyDescent="0.2">
      <c r="A286">
        <v>284</v>
      </c>
      <c r="B286">
        <v>0</v>
      </c>
      <c r="C286">
        <v>0</v>
      </c>
      <c r="D286">
        <v>0</v>
      </c>
      <c r="E286">
        <v>5.0749000000000002E-2</v>
      </c>
      <c r="F286">
        <v>1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1</v>
      </c>
    </row>
    <row r="287" spans="1:42" x14ac:dyDescent="0.2">
      <c r="A287">
        <v>285</v>
      </c>
      <c r="B287">
        <v>0.41249999999999998</v>
      </c>
      <c r="C287">
        <v>0</v>
      </c>
      <c r="D287">
        <v>0</v>
      </c>
      <c r="E287">
        <v>1.6907999999999999E-2</v>
      </c>
      <c r="F287">
        <v>1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</v>
      </c>
    </row>
    <row r="288" spans="1:42" x14ac:dyDescent="0.2">
      <c r="A288">
        <v>286</v>
      </c>
      <c r="B288">
        <v>0.375</v>
      </c>
      <c r="C288">
        <v>0</v>
      </c>
      <c r="D288">
        <v>0</v>
      </c>
      <c r="E288">
        <v>1.8543E-2</v>
      </c>
      <c r="F288">
        <v>1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1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</v>
      </c>
      <c r="AO288">
        <v>0</v>
      </c>
      <c r="AP288">
        <v>0</v>
      </c>
    </row>
    <row r="289" spans="1:42" x14ac:dyDescent="0.2">
      <c r="A289">
        <v>287</v>
      </c>
      <c r="B289">
        <v>0.27500000000000002</v>
      </c>
      <c r="C289">
        <v>0</v>
      </c>
      <c r="D289">
        <v>0</v>
      </c>
      <c r="E289">
        <v>1.5412E-2</v>
      </c>
      <c r="F289">
        <v>1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1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</v>
      </c>
    </row>
    <row r="290" spans="1:42" x14ac:dyDescent="0.2">
      <c r="A290">
        <v>288</v>
      </c>
      <c r="B290">
        <v>0.52500000000000002</v>
      </c>
      <c r="C290">
        <v>0</v>
      </c>
      <c r="D290">
        <v>0</v>
      </c>
      <c r="E290">
        <v>2.5374000000000001E-2</v>
      </c>
      <c r="F290">
        <v>1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</v>
      </c>
      <c r="AO290">
        <v>0</v>
      </c>
      <c r="AP290">
        <v>0</v>
      </c>
    </row>
    <row r="291" spans="1:42" x14ac:dyDescent="0.2">
      <c r="A291">
        <v>289</v>
      </c>
      <c r="B291">
        <v>0.27500000000000002</v>
      </c>
      <c r="C291">
        <v>0</v>
      </c>
      <c r="D291">
        <v>0</v>
      </c>
      <c r="E291">
        <v>1.5127E-2</v>
      </c>
      <c r="F291">
        <v>0</v>
      </c>
      <c r="G291">
        <v>1</v>
      </c>
      <c r="H291">
        <v>0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1</v>
      </c>
      <c r="AP291">
        <v>1</v>
      </c>
    </row>
    <row r="292" spans="1:42" x14ac:dyDescent="0.2">
      <c r="A292">
        <v>290</v>
      </c>
      <c r="B292">
        <v>0.32500000000000001</v>
      </c>
      <c r="C292">
        <v>0</v>
      </c>
      <c r="D292">
        <v>0</v>
      </c>
      <c r="E292">
        <v>0.15390499999999999</v>
      </c>
      <c r="F292">
        <v>0</v>
      </c>
      <c r="G292">
        <v>1</v>
      </c>
      <c r="H292">
        <v>1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1</v>
      </c>
      <c r="AO292">
        <v>1</v>
      </c>
      <c r="AP292">
        <v>1</v>
      </c>
    </row>
    <row r="293" spans="1:42" x14ac:dyDescent="0.2">
      <c r="A293">
        <v>291</v>
      </c>
      <c r="B293">
        <v>0.23749999999999999</v>
      </c>
      <c r="C293">
        <v>0.125</v>
      </c>
      <c r="D293">
        <v>0</v>
      </c>
      <c r="E293">
        <v>0.17777499999999999</v>
      </c>
      <c r="F293">
        <v>0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1</v>
      </c>
      <c r="AP293">
        <v>1</v>
      </c>
    </row>
    <row r="294" spans="1:42" x14ac:dyDescent="0.2">
      <c r="A294">
        <v>292</v>
      </c>
      <c r="B294">
        <v>0.45</v>
      </c>
      <c r="C294">
        <v>0</v>
      </c>
      <c r="D294">
        <v>0</v>
      </c>
      <c r="E294">
        <v>2.513E-2</v>
      </c>
      <c r="F294">
        <v>1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1</v>
      </c>
    </row>
    <row r="295" spans="1:42" x14ac:dyDescent="0.2">
      <c r="A295">
        <v>293</v>
      </c>
      <c r="B295">
        <v>0.3</v>
      </c>
      <c r="C295">
        <v>0</v>
      </c>
      <c r="D295">
        <v>0</v>
      </c>
      <c r="E295">
        <v>1.7274000000000001E-2</v>
      </c>
      <c r="F295">
        <v>0</v>
      </c>
      <c r="G295">
        <v>1</v>
      </c>
      <c r="H295">
        <v>0</v>
      </c>
      <c r="I295">
        <v>0</v>
      </c>
      <c r="J295">
        <v>1</v>
      </c>
      <c r="K295">
        <v>0</v>
      </c>
      <c r="L295">
        <v>1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1</v>
      </c>
    </row>
    <row r="296" spans="1:42" x14ac:dyDescent="0.2">
      <c r="A296">
        <v>294</v>
      </c>
      <c r="B296">
        <v>0.3</v>
      </c>
      <c r="C296">
        <v>0</v>
      </c>
      <c r="D296">
        <v>0</v>
      </c>
      <c r="E296">
        <v>1.5412E-2</v>
      </c>
      <c r="F296">
        <v>1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1</v>
      </c>
    </row>
    <row r="297" spans="1:42" x14ac:dyDescent="0.2">
      <c r="A297">
        <v>295</v>
      </c>
      <c r="B297">
        <v>0</v>
      </c>
      <c r="C297">
        <v>0</v>
      </c>
      <c r="D297">
        <v>0</v>
      </c>
      <c r="E297">
        <v>5.4107000000000002E-2</v>
      </c>
      <c r="F297">
        <v>1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1</v>
      </c>
    </row>
    <row r="298" spans="1:42" x14ac:dyDescent="0.2">
      <c r="A298">
        <v>296</v>
      </c>
      <c r="B298">
        <v>0.29375000000000001</v>
      </c>
      <c r="C298">
        <v>0</v>
      </c>
      <c r="D298">
        <v>0</v>
      </c>
      <c r="E298">
        <v>1.4109999999999999E-2</v>
      </c>
      <c r="F298">
        <v>1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1</v>
      </c>
    </row>
    <row r="299" spans="1:42" x14ac:dyDescent="0.2">
      <c r="A299">
        <v>297</v>
      </c>
      <c r="B299">
        <v>2.5000000000000001E-2</v>
      </c>
      <c r="C299">
        <v>0.125</v>
      </c>
      <c r="D299">
        <v>0.33333299999999999</v>
      </c>
      <c r="E299">
        <v>0.29580600000000001</v>
      </c>
      <c r="F299">
        <v>0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1</v>
      </c>
      <c r="AP299">
        <v>0</v>
      </c>
    </row>
    <row r="300" spans="1:42" x14ac:dyDescent="0.2">
      <c r="A300">
        <v>298</v>
      </c>
      <c r="B300">
        <v>0</v>
      </c>
      <c r="C300">
        <v>0</v>
      </c>
      <c r="D300">
        <v>0</v>
      </c>
      <c r="E300">
        <v>5.9532000000000002E-2</v>
      </c>
      <c r="F300">
        <v>1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1</v>
      </c>
      <c r="AO300">
        <v>0</v>
      </c>
      <c r="AP300">
        <v>0</v>
      </c>
    </row>
    <row r="301" spans="1:42" x14ac:dyDescent="0.2">
      <c r="A301">
        <v>299</v>
      </c>
      <c r="B301">
        <v>0.625</v>
      </c>
      <c r="C301">
        <v>0</v>
      </c>
      <c r="D301">
        <v>0.16666700000000001</v>
      </c>
      <c r="E301">
        <v>0.483128</v>
      </c>
      <c r="F301">
        <v>0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1</v>
      </c>
      <c r="AO301">
        <v>1</v>
      </c>
      <c r="AP301">
        <v>1</v>
      </c>
    </row>
    <row r="302" spans="1:42" x14ac:dyDescent="0.2">
      <c r="A302">
        <v>300</v>
      </c>
      <c r="B302">
        <v>0</v>
      </c>
      <c r="C302">
        <v>0</v>
      </c>
      <c r="D302">
        <v>0</v>
      </c>
      <c r="E302">
        <v>1.5127E-2</v>
      </c>
      <c r="F302">
        <v>0</v>
      </c>
      <c r="G302">
        <v>1</v>
      </c>
      <c r="H302">
        <v>0</v>
      </c>
      <c r="I302">
        <v>0</v>
      </c>
      <c r="J302">
        <v>1</v>
      </c>
      <c r="K302">
        <v>1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1</v>
      </c>
      <c r="AO302">
        <v>1</v>
      </c>
      <c r="AP302">
        <v>1</v>
      </c>
    </row>
    <row r="303" spans="1:42" x14ac:dyDescent="0.2">
      <c r="A303">
        <v>301</v>
      </c>
      <c r="B303">
        <v>0</v>
      </c>
      <c r="C303">
        <v>0.25</v>
      </c>
      <c r="D303">
        <v>0</v>
      </c>
      <c r="E303">
        <v>4.5380999999999998E-2</v>
      </c>
      <c r="F303">
        <v>1</v>
      </c>
      <c r="G303">
        <v>0</v>
      </c>
      <c r="H303">
        <v>0</v>
      </c>
      <c r="I303">
        <v>0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1</v>
      </c>
      <c r="AO303">
        <v>0</v>
      </c>
      <c r="AP303">
        <v>0</v>
      </c>
    </row>
    <row r="304" spans="1:42" x14ac:dyDescent="0.2">
      <c r="A304">
        <v>302</v>
      </c>
      <c r="B304">
        <v>0.23749999999999999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1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</v>
      </c>
    </row>
    <row r="305" spans="1:42" x14ac:dyDescent="0.2">
      <c r="A305">
        <v>303</v>
      </c>
      <c r="B305">
        <v>0</v>
      </c>
      <c r="C305">
        <v>0</v>
      </c>
      <c r="D305">
        <v>0</v>
      </c>
      <c r="E305">
        <v>2.4105999999999999E-2</v>
      </c>
      <c r="F305">
        <v>0</v>
      </c>
      <c r="G305">
        <v>1</v>
      </c>
      <c r="H305">
        <v>0</v>
      </c>
      <c r="I305">
        <v>1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1</v>
      </c>
      <c r="AO305">
        <v>1</v>
      </c>
      <c r="AP305">
        <v>1</v>
      </c>
    </row>
    <row r="306" spans="1:42" x14ac:dyDescent="0.2">
      <c r="A306">
        <v>304</v>
      </c>
      <c r="B306">
        <v>0</v>
      </c>
      <c r="C306">
        <v>0</v>
      </c>
      <c r="D306">
        <v>0</v>
      </c>
      <c r="E306">
        <v>1.5713000000000001E-2</v>
      </c>
      <c r="F306">
        <v>1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1</v>
      </c>
    </row>
    <row r="307" spans="1:42" x14ac:dyDescent="0.2">
      <c r="A307">
        <v>305</v>
      </c>
      <c r="B307">
        <v>1.15E-2</v>
      </c>
      <c r="C307">
        <v>0.125</v>
      </c>
      <c r="D307">
        <v>0.33333299999999999</v>
      </c>
      <c r="E307">
        <v>0.29580600000000001</v>
      </c>
      <c r="F307">
        <v>1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1</v>
      </c>
      <c r="AO307">
        <v>0</v>
      </c>
      <c r="AP307">
        <v>0</v>
      </c>
    </row>
    <row r="308" spans="1:42" x14ac:dyDescent="0.2">
      <c r="A308">
        <v>306</v>
      </c>
      <c r="B308">
        <v>0</v>
      </c>
      <c r="C308">
        <v>0</v>
      </c>
      <c r="D308">
        <v>0</v>
      </c>
      <c r="E308">
        <v>0.21643000000000001</v>
      </c>
      <c r="F308">
        <v>0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1</v>
      </c>
      <c r="AP308">
        <v>1</v>
      </c>
    </row>
    <row r="309" spans="1:42" x14ac:dyDescent="0.2">
      <c r="A309">
        <v>307</v>
      </c>
      <c r="B309">
        <v>0.21249999999999999</v>
      </c>
      <c r="C309">
        <v>0.125</v>
      </c>
      <c r="D309">
        <v>0</v>
      </c>
      <c r="E309">
        <v>0.212559</v>
      </c>
      <c r="F309">
        <v>0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1</v>
      </c>
      <c r="AO309">
        <v>1</v>
      </c>
      <c r="AP309">
        <v>1</v>
      </c>
    </row>
    <row r="310" spans="1:42" x14ac:dyDescent="0.2">
      <c r="A310">
        <v>308</v>
      </c>
      <c r="B310">
        <v>0.375</v>
      </c>
      <c r="C310">
        <v>0.125</v>
      </c>
      <c r="D310">
        <v>0</v>
      </c>
      <c r="E310">
        <v>4.6844999999999998E-2</v>
      </c>
      <c r="F310">
        <v>1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1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</v>
      </c>
    </row>
    <row r="311" spans="1:42" x14ac:dyDescent="0.2">
      <c r="A311">
        <v>309</v>
      </c>
      <c r="B311">
        <v>0.375</v>
      </c>
      <c r="C311">
        <v>0</v>
      </c>
      <c r="D311">
        <v>0</v>
      </c>
      <c r="E311">
        <v>0.11111799999999999</v>
      </c>
      <c r="F311">
        <v>0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</v>
      </c>
      <c r="AO311">
        <v>1</v>
      </c>
      <c r="AP311">
        <v>1</v>
      </c>
    </row>
    <row r="312" spans="1:42" x14ac:dyDescent="0.2">
      <c r="A312">
        <v>310</v>
      </c>
      <c r="B312">
        <v>0.3</v>
      </c>
      <c r="C312">
        <v>0</v>
      </c>
      <c r="D312">
        <v>0</v>
      </c>
      <c r="E312">
        <v>0.16231400000000001</v>
      </c>
      <c r="F312">
        <v>0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1</v>
      </c>
      <c r="AO312">
        <v>1</v>
      </c>
      <c r="AP312">
        <v>1</v>
      </c>
    </row>
    <row r="313" spans="1:42" x14ac:dyDescent="0.2">
      <c r="A313">
        <v>311</v>
      </c>
      <c r="B313">
        <v>0.22500000000000001</v>
      </c>
      <c r="C313">
        <v>0.25</v>
      </c>
      <c r="D313">
        <v>0.33333299999999999</v>
      </c>
      <c r="E313">
        <v>0.51212199999999997</v>
      </c>
      <c r="F313">
        <v>0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1</v>
      </c>
      <c r="AO313">
        <v>1</v>
      </c>
      <c r="AP313">
        <v>1</v>
      </c>
    </row>
    <row r="314" spans="1:42" x14ac:dyDescent="0.2">
      <c r="A314">
        <v>312</v>
      </c>
      <c r="B314">
        <v>0.32500000000000001</v>
      </c>
      <c r="C314">
        <v>0.125</v>
      </c>
      <c r="D314">
        <v>0.16666700000000001</v>
      </c>
      <c r="E314">
        <v>5.0749000000000002E-2</v>
      </c>
      <c r="F314">
        <v>0</v>
      </c>
      <c r="G314">
        <v>1</v>
      </c>
      <c r="H314">
        <v>0</v>
      </c>
      <c r="I314">
        <v>1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  <c r="AK314">
        <v>0</v>
      </c>
      <c r="AL314">
        <v>0</v>
      </c>
      <c r="AM314">
        <v>0</v>
      </c>
      <c r="AN314">
        <v>0</v>
      </c>
      <c r="AO314">
        <v>1</v>
      </c>
      <c r="AP314">
        <v>0</v>
      </c>
    </row>
    <row r="315" spans="1:42" x14ac:dyDescent="0.2">
      <c r="A315">
        <v>313</v>
      </c>
      <c r="B315">
        <v>0.35</v>
      </c>
      <c r="C315">
        <v>0</v>
      </c>
      <c r="D315">
        <v>0</v>
      </c>
      <c r="E315">
        <v>1.5412E-2</v>
      </c>
      <c r="F315">
        <v>1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</v>
      </c>
    </row>
    <row r="316" spans="1:42" x14ac:dyDescent="0.2">
      <c r="A316">
        <v>314</v>
      </c>
      <c r="B316">
        <v>0.53749999999999998</v>
      </c>
      <c r="C316">
        <v>0.125</v>
      </c>
      <c r="D316">
        <v>0.16666700000000001</v>
      </c>
      <c r="E316">
        <v>5.1236999999999998E-2</v>
      </c>
      <c r="F316">
        <v>1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1</v>
      </c>
    </row>
    <row r="317" spans="1:42" x14ac:dyDescent="0.2">
      <c r="A317">
        <v>315</v>
      </c>
      <c r="B317">
        <v>0.32500000000000001</v>
      </c>
      <c r="C317">
        <v>0</v>
      </c>
      <c r="D317">
        <v>0</v>
      </c>
      <c r="E317">
        <v>1.533E-2</v>
      </c>
      <c r="F317">
        <v>0</v>
      </c>
      <c r="G317">
        <v>1</v>
      </c>
      <c r="H317">
        <v>0</v>
      </c>
      <c r="I317">
        <v>0</v>
      </c>
      <c r="J317">
        <v>1</v>
      </c>
      <c r="K317">
        <v>0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1</v>
      </c>
      <c r="AO317">
        <v>1</v>
      </c>
      <c r="AP317">
        <v>1</v>
      </c>
    </row>
    <row r="318" spans="1:42" x14ac:dyDescent="0.2">
      <c r="A318">
        <v>316</v>
      </c>
      <c r="B318">
        <v>0.3</v>
      </c>
      <c r="C318">
        <v>0.125</v>
      </c>
      <c r="D318">
        <v>0</v>
      </c>
      <c r="E318">
        <v>5.0749000000000002E-2</v>
      </c>
      <c r="F318">
        <v>0</v>
      </c>
      <c r="G318">
        <v>1</v>
      </c>
      <c r="H318">
        <v>0</v>
      </c>
      <c r="I318">
        <v>1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1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1</v>
      </c>
      <c r="AO318">
        <v>1</v>
      </c>
      <c r="AP318">
        <v>1</v>
      </c>
    </row>
    <row r="319" spans="1:42" x14ac:dyDescent="0.2">
      <c r="A319">
        <v>317</v>
      </c>
      <c r="B319">
        <v>0.67500000000000004</v>
      </c>
      <c r="C319">
        <v>0</v>
      </c>
      <c r="D319">
        <v>0</v>
      </c>
      <c r="E319">
        <v>2.7326E-2</v>
      </c>
      <c r="F319">
        <v>1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</v>
      </c>
    </row>
    <row r="320" spans="1:42" x14ac:dyDescent="0.2">
      <c r="A320">
        <v>318</v>
      </c>
      <c r="B320">
        <v>0.38750000000000001</v>
      </c>
      <c r="C320">
        <v>0</v>
      </c>
      <c r="D320">
        <v>0.33333299999999999</v>
      </c>
      <c r="E320">
        <v>0.32179799999999997</v>
      </c>
      <c r="F320">
        <v>0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1</v>
      </c>
      <c r="AO320">
        <v>1</v>
      </c>
      <c r="AP320">
        <v>1</v>
      </c>
    </row>
    <row r="321" spans="1:42" x14ac:dyDescent="0.2">
      <c r="A321">
        <v>319</v>
      </c>
      <c r="B321">
        <v>0.5</v>
      </c>
      <c r="C321">
        <v>0.125</v>
      </c>
      <c r="D321">
        <v>0.16666700000000001</v>
      </c>
      <c r="E321">
        <v>0.26252700000000001</v>
      </c>
      <c r="F321">
        <v>0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1</v>
      </c>
      <c r="AO321">
        <v>1</v>
      </c>
      <c r="AP321">
        <v>1</v>
      </c>
    </row>
    <row r="322" spans="1:42" x14ac:dyDescent="0.2">
      <c r="A322">
        <v>320</v>
      </c>
      <c r="B322">
        <v>0.27500000000000002</v>
      </c>
      <c r="C322">
        <v>0</v>
      </c>
      <c r="D322">
        <v>0</v>
      </c>
      <c r="E322">
        <v>1.4151E-2</v>
      </c>
      <c r="F322">
        <v>1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1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1</v>
      </c>
    </row>
    <row r="323" spans="1:42" x14ac:dyDescent="0.2">
      <c r="A323">
        <v>321</v>
      </c>
      <c r="B323">
        <v>0.33750000000000002</v>
      </c>
      <c r="C323">
        <v>0</v>
      </c>
      <c r="D323">
        <v>0</v>
      </c>
      <c r="E323">
        <v>1.5412E-2</v>
      </c>
      <c r="F323">
        <v>1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1</v>
      </c>
      <c r="AM323">
        <v>0</v>
      </c>
      <c r="AN323">
        <v>0</v>
      </c>
      <c r="AO323">
        <v>0</v>
      </c>
      <c r="AP323">
        <v>1</v>
      </c>
    </row>
    <row r="324" spans="1:42" x14ac:dyDescent="0.2">
      <c r="A324">
        <v>322</v>
      </c>
      <c r="B324">
        <v>0.375</v>
      </c>
      <c r="C324">
        <v>0</v>
      </c>
      <c r="D324">
        <v>0</v>
      </c>
      <c r="E324">
        <v>2.4105999999999999E-2</v>
      </c>
      <c r="F324">
        <v>0</v>
      </c>
      <c r="G324">
        <v>1</v>
      </c>
      <c r="H324">
        <v>0</v>
      </c>
      <c r="I324">
        <v>1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1</v>
      </c>
      <c r="AO324">
        <v>1</v>
      </c>
      <c r="AP324">
        <v>1</v>
      </c>
    </row>
    <row r="325" spans="1:42" x14ac:dyDescent="0.2">
      <c r="A325">
        <v>323</v>
      </c>
      <c r="B325">
        <v>0.27500000000000002</v>
      </c>
      <c r="C325">
        <v>0.125</v>
      </c>
      <c r="D325">
        <v>0.16666700000000001</v>
      </c>
      <c r="E325">
        <v>5.6604000000000002E-2</v>
      </c>
      <c r="F325">
        <v>0</v>
      </c>
      <c r="G325">
        <v>1</v>
      </c>
      <c r="H325">
        <v>0</v>
      </c>
      <c r="I325">
        <v>1</v>
      </c>
      <c r="J325">
        <v>0</v>
      </c>
      <c r="K325">
        <v>0</v>
      </c>
      <c r="L325">
        <v>1</v>
      </c>
      <c r="M325">
        <v>0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1</v>
      </c>
      <c r="AO325">
        <v>1</v>
      </c>
      <c r="AP325">
        <v>1</v>
      </c>
    </row>
    <row r="326" spans="1:42" x14ac:dyDescent="0.2">
      <c r="A326">
        <v>324</v>
      </c>
      <c r="B326">
        <v>0</v>
      </c>
      <c r="C326">
        <v>1</v>
      </c>
      <c r="D326">
        <v>0.33333299999999999</v>
      </c>
      <c r="E326">
        <v>0.13575300000000001</v>
      </c>
      <c r="F326">
        <v>1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1</v>
      </c>
    </row>
    <row r="327" spans="1:42" x14ac:dyDescent="0.2">
      <c r="A327">
        <v>325</v>
      </c>
      <c r="B327">
        <v>0.45</v>
      </c>
      <c r="C327">
        <v>0</v>
      </c>
      <c r="D327">
        <v>0</v>
      </c>
      <c r="E327">
        <v>0.264739</v>
      </c>
      <c r="F327">
        <v>0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1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1</v>
      </c>
      <c r="AO327">
        <v>1</v>
      </c>
      <c r="AP327">
        <v>1</v>
      </c>
    </row>
    <row r="328" spans="1:42" x14ac:dyDescent="0.2">
      <c r="A328">
        <v>326</v>
      </c>
      <c r="B328">
        <v>0.76249999999999996</v>
      </c>
      <c r="C328">
        <v>0</v>
      </c>
      <c r="D328">
        <v>0</v>
      </c>
      <c r="E328">
        <v>1.2175E-2</v>
      </c>
      <c r="F328">
        <v>1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1</v>
      </c>
    </row>
    <row r="329" spans="1:42" x14ac:dyDescent="0.2">
      <c r="A329">
        <v>327</v>
      </c>
      <c r="B329">
        <v>0.45</v>
      </c>
      <c r="C329">
        <v>0</v>
      </c>
      <c r="D329">
        <v>0</v>
      </c>
      <c r="E329">
        <v>2.5374000000000001E-2</v>
      </c>
      <c r="F329">
        <v>0</v>
      </c>
      <c r="G329">
        <v>1</v>
      </c>
      <c r="H329">
        <v>0</v>
      </c>
      <c r="I329">
        <v>1</v>
      </c>
      <c r="J329">
        <v>0</v>
      </c>
      <c r="K329">
        <v>0</v>
      </c>
      <c r="L329">
        <v>1</v>
      </c>
      <c r="M329">
        <v>0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1</v>
      </c>
      <c r="AO329">
        <v>1</v>
      </c>
      <c r="AP329">
        <v>1</v>
      </c>
    </row>
    <row r="330" spans="1:42" x14ac:dyDescent="0.2">
      <c r="A330">
        <v>328</v>
      </c>
      <c r="B330">
        <v>0.38750000000000001</v>
      </c>
      <c r="C330">
        <v>0.125</v>
      </c>
      <c r="D330">
        <v>0.16666700000000001</v>
      </c>
      <c r="E330">
        <v>4.0062E-2</v>
      </c>
      <c r="F330">
        <v>0</v>
      </c>
      <c r="G330">
        <v>1</v>
      </c>
      <c r="H330">
        <v>0</v>
      </c>
      <c r="I330">
        <v>0</v>
      </c>
      <c r="J330">
        <v>1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1</v>
      </c>
      <c r="AO330">
        <v>1</v>
      </c>
      <c r="AP330">
        <v>1</v>
      </c>
    </row>
    <row r="331" spans="1:42" x14ac:dyDescent="0.2">
      <c r="A331">
        <v>329</v>
      </c>
      <c r="B331">
        <v>0.2</v>
      </c>
      <c r="C331">
        <v>0</v>
      </c>
      <c r="D331">
        <v>0.16666700000000001</v>
      </c>
      <c r="E331">
        <v>0.113168</v>
      </c>
      <c r="F331">
        <v>0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1</v>
      </c>
      <c r="AO331">
        <v>1</v>
      </c>
      <c r="AP331">
        <v>1</v>
      </c>
    </row>
    <row r="332" spans="1:42" x14ac:dyDescent="0.2">
      <c r="A332">
        <v>330</v>
      </c>
      <c r="B332">
        <v>0</v>
      </c>
      <c r="C332">
        <v>0.25</v>
      </c>
      <c r="D332">
        <v>0</v>
      </c>
      <c r="E332">
        <v>4.5380999999999998E-2</v>
      </c>
      <c r="F332">
        <v>0</v>
      </c>
      <c r="G332">
        <v>1</v>
      </c>
      <c r="H332">
        <v>0</v>
      </c>
      <c r="I332">
        <v>0</v>
      </c>
      <c r="J332">
        <v>1</v>
      </c>
      <c r="K332">
        <v>1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1</v>
      </c>
      <c r="AP332">
        <v>1</v>
      </c>
    </row>
    <row r="333" spans="1:42" x14ac:dyDescent="0.2">
      <c r="A333">
        <v>331</v>
      </c>
      <c r="B333">
        <v>0.56874999999999998</v>
      </c>
      <c r="C333">
        <v>0</v>
      </c>
      <c r="D333">
        <v>0</v>
      </c>
      <c r="E333">
        <v>5.5627999999999997E-2</v>
      </c>
      <c r="F333">
        <v>1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1</v>
      </c>
    </row>
    <row r="334" spans="1:42" x14ac:dyDescent="0.2">
      <c r="A334">
        <v>332</v>
      </c>
      <c r="B334">
        <v>0.47499999999999998</v>
      </c>
      <c r="C334">
        <v>0</v>
      </c>
      <c r="D334">
        <v>0.16666700000000001</v>
      </c>
      <c r="E334">
        <v>0.299539</v>
      </c>
      <c r="F334">
        <v>1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</v>
      </c>
    </row>
    <row r="335" spans="1:42" x14ac:dyDescent="0.2">
      <c r="A335">
        <v>333</v>
      </c>
      <c r="B335">
        <v>0.2</v>
      </c>
      <c r="C335">
        <v>0.25</v>
      </c>
      <c r="D335">
        <v>0</v>
      </c>
      <c r="E335">
        <v>3.5133999999999999E-2</v>
      </c>
      <c r="F335">
        <v>1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</v>
      </c>
    </row>
    <row r="336" spans="1:42" x14ac:dyDescent="0.2">
      <c r="A336">
        <v>334</v>
      </c>
      <c r="B336">
        <v>0</v>
      </c>
      <c r="C336">
        <v>0.125</v>
      </c>
      <c r="D336">
        <v>0</v>
      </c>
      <c r="E336">
        <v>0.26086700000000002</v>
      </c>
      <c r="F336">
        <v>0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1</v>
      </c>
      <c r="AO336">
        <v>1</v>
      </c>
      <c r="AP336">
        <v>1</v>
      </c>
    </row>
    <row r="337" spans="1:42" x14ac:dyDescent="0.2">
      <c r="A337">
        <v>335</v>
      </c>
      <c r="B337">
        <v>0</v>
      </c>
      <c r="C337">
        <v>0</v>
      </c>
      <c r="D337">
        <v>0</v>
      </c>
      <c r="E337">
        <v>1.5412E-2</v>
      </c>
      <c r="F337">
        <v>1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1</v>
      </c>
    </row>
    <row r="338" spans="1:42" x14ac:dyDescent="0.2">
      <c r="A338">
        <v>336</v>
      </c>
      <c r="B338">
        <v>0.36249999999999999</v>
      </c>
      <c r="C338">
        <v>0.125</v>
      </c>
      <c r="D338">
        <v>0</v>
      </c>
      <c r="E338">
        <v>0.129995</v>
      </c>
      <c r="F338">
        <v>1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1</v>
      </c>
    </row>
    <row r="339" spans="1:42" x14ac:dyDescent="0.2">
      <c r="A339">
        <v>337</v>
      </c>
      <c r="B339">
        <v>0.51249999999999996</v>
      </c>
      <c r="C339">
        <v>0</v>
      </c>
      <c r="D339">
        <v>0</v>
      </c>
      <c r="E339">
        <v>0.26252700000000001</v>
      </c>
      <c r="F339">
        <v>0</v>
      </c>
      <c r="G339">
        <v>1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1</v>
      </c>
      <c r="AO339">
        <v>1</v>
      </c>
      <c r="AP339">
        <v>1</v>
      </c>
    </row>
    <row r="340" spans="1:42" x14ac:dyDescent="0.2">
      <c r="A340">
        <v>338</v>
      </c>
      <c r="B340">
        <v>0.5625</v>
      </c>
      <c r="C340">
        <v>0</v>
      </c>
      <c r="D340">
        <v>0</v>
      </c>
      <c r="E340">
        <v>1.5713000000000001E-2</v>
      </c>
      <c r="F340">
        <v>1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1</v>
      </c>
      <c r="AO340">
        <v>0</v>
      </c>
      <c r="AP340">
        <v>0</v>
      </c>
    </row>
    <row r="341" spans="1:42" x14ac:dyDescent="0.2">
      <c r="A341">
        <v>339</v>
      </c>
      <c r="B341">
        <v>0.5625</v>
      </c>
      <c r="C341">
        <v>0</v>
      </c>
      <c r="D341">
        <v>0</v>
      </c>
      <c r="E341">
        <v>6.9291000000000005E-2</v>
      </c>
      <c r="F341">
        <v>1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1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1</v>
      </c>
    </row>
    <row r="342" spans="1:42" x14ac:dyDescent="0.2">
      <c r="A342">
        <v>340</v>
      </c>
      <c r="B342">
        <v>2.5000000000000001E-2</v>
      </c>
      <c r="C342">
        <v>0.125</v>
      </c>
      <c r="D342">
        <v>0.16666700000000001</v>
      </c>
      <c r="E342">
        <v>5.0749000000000002E-2</v>
      </c>
      <c r="F342">
        <v>1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1</v>
      </c>
      <c r="AO342">
        <v>0</v>
      </c>
      <c r="AP342">
        <v>0</v>
      </c>
    </row>
    <row r="343" spans="1:42" x14ac:dyDescent="0.2">
      <c r="A343">
        <v>341</v>
      </c>
      <c r="B343">
        <v>0.3</v>
      </c>
      <c r="C343">
        <v>0.375</v>
      </c>
      <c r="D343">
        <v>0.33333299999999999</v>
      </c>
      <c r="E343">
        <v>0.51334199999999996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1</v>
      </c>
      <c r="AO343">
        <v>1</v>
      </c>
      <c r="AP343">
        <v>1</v>
      </c>
    </row>
    <row r="344" spans="1:42" x14ac:dyDescent="0.2">
      <c r="A344">
        <v>342</v>
      </c>
      <c r="B344">
        <v>0.35</v>
      </c>
      <c r="C344">
        <v>0</v>
      </c>
      <c r="D344">
        <v>0</v>
      </c>
      <c r="E344">
        <v>2.5374000000000001E-2</v>
      </c>
      <c r="F344">
        <v>1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</v>
      </c>
    </row>
    <row r="345" spans="1:42" x14ac:dyDescent="0.2">
      <c r="A345">
        <v>343</v>
      </c>
      <c r="B345">
        <v>0.3125</v>
      </c>
      <c r="C345">
        <v>0</v>
      </c>
      <c r="D345">
        <v>0</v>
      </c>
      <c r="E345">
        <v>2.5374000000000001E-2</v>
      </c>
      <c r="F345">
        <v>1</v>
      </c>
      <c r="G345">
        <v>0</v>
      </c>
      <c r="H345">
        <v>0</v>
      </c>
      <c r="I345">
        <v>1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1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</v>
      </c>
    </row>
    <row r="346" spans="1:42" x14ac:dyDescent="0.2">
      <c r="A346">
        <v>344</v>
      </c>
      <c r="B346">
        <v>0.45</v>
      </c>
      <c r="C346">
        <v>0</v>
      </c>
      <c r="D346">
        <v>0</v>
      </c>
      <c r="E346">
        <v>2.5374000000000001E-2</v>
      </c>
      <c r="F346">
        <v>1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1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</v>
      </c>
    </row>
    <row r="347" spans="1:42" x14ac:dyDescent="0.2">
      <c r="A347">
        <v>345</v>
      </c>
      <c r="B347">
        <v>0.3</v>
      </c>
      <c r="C347">
        <v>0</v>
      </c>
      <c r="D347">
        <v>0</v>
      </c>
      <c r="E347">
        <v>2.5374000000000001E-2</v>
      </c>
      <c r="F347">
        <v>0</v>
      </c>
      <c r="G347">
        <v>1</v>
      </c>
      <c r="H347">
        <v>0</v>
      </c>
      <c r="I347">
        <v>1</v>
      </c>
      <c r="J347">
        <v>0</v>
      </c>
      <c r="K347">
        <v>0</v>
      </c>
      <c r="L347">
        <v>1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1</v>
      </c>
      <c r="AO347">
        <v>1</v>
      </c>
      <c r="AP347">
        <v>1</v>
      </c>
    </row>
    <row r="348" spans="1:42" x14ac:dyDescent="0.2">
      <c r="A348">
        <v>346</v>
      </c>
      <c r="B348">
        <v>0.5</v>
      </c>
      <c r="C348">
        <v>0</v>
      </c>
      <c r="D348">
        <v>0</v>
      </c>
      <c r="E348">
        <v>2.5374000000000001E-2</v>
      </c>
      <c r="F348">
        <v>0</v>
      </c>
      <c r="G348">
        <v>1</v>
      </c>
      <c r="H348">
        <v>0</v>
      </c>
      <c r="I348">
        <v>1</v>
      </c>
      <c r="J348">
        <v>0</v>
      </c>
      <c r="K348">
        <v>0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1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1</v>
      </c>
      <c r="AP348">
        <v>1</v>
      </c>
    </row>
    <row r="349" spans="1:42" x14ac:dyDescent="0.2">
      <c r="A349">
        <v>347</v>
      </c>
      <c r="B349">
        <v>0</v>
      </c>
      <c r="C349">
        <v>0.125</v>
      </c>
      <c r="D349">
        <v>0</v>
      </c>
      <c r="E349">
        <v>3.1425000000000002E-2</v>
      </c>
      <c r="F349">
        <v>0</v>
      </c>
      <c r="G349">
        <v>1</v>
      </c>
      <c r="H349">
        <v>0</v>
      </c>
      <c r="I349">
        <v>0</v>
      </c>
      <c r="J349">
        <v>1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0</v>
      </c>
      <c r="AP349">
        <v>0</v>
      </c>
    </row>
    <row r="350" spans="1:42" x14ac:dyDescent="0.2">
      <c r="A350">
        <v>348</v>
      </c>
      <c r="B350">
        <v>3.7499999999999999E-2</v>
      </c>
      <c r="C350">
        <v>0.125</v>
      </c>
      <c r="D350">
        <v>0.16666700000000001</v>
      </c>
      <c r="E350">
        <v>3.1035E-2</v>
      </c>
      <c r="F350">
        <v>1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1</v>
      </c>
      <c r="AK350">
        <v>0</v>
      </c>
      <c r="AL350">
        <v>0</v>
      </c>
      <c r="AM350">
        <v>0</v>
      </c>
      <c r="AN350">
        <v>1</v>
      </c>
      <c r="AO350">
        <v>0</v>
      </c>
      <c r="AP350">
        <v>0</v>
      </c>
    </row>
    <row r="351" spans="1:42" x14ac:dyDescent="0.2">
      <c r="A351">
        <v>349</v>
      </c>
      <c r="B351">
        <v>0.52500000000000002</v>
      </c>
      <c r="C351">
        <v>0</v>
      </c>
      <c r="D351">
        <v>0</v>
      </c>
      <c r="E351">
        <v>1.6907999999999999E-2</v>
      </c>
      <c r="F351">
        <v>1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</v>
      </c>
    </row>
    <row r="352" spans="1:42" x14ac:dyDescent="0.2">
      <c r="A352">
        <v>350</v>
      </c>
      <c r="B352">
        <v>0.28749999999999998</v>
      </c>
      <c r="C352">
        <v>0</v>
      </c>
      <c r="D352">
        <v>0</v>
      </c>
      <c r="E352">
        <v>1.8006000000000001E-2</v>
      </c>
      <c r="F352">
        <v>1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</v>
      </c>
    </row>
    <row r="353" spans="1:42" x14ac:dyDescent="0.2">
      <c r="A353">
        <v>351</v>
      </c>
      <c r="B353">
        <v>0</v>
      </c>
      <c r="C353">
        <v>0</v>
      </c>
      <c r="D353">
        <v>0</v>
      </c>
      <c r="E353">
        <v>6.8315000000000001E-2</v>
      </c>
      <c r="F353">
        <v>1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</v>
      </c>
    </row>
    <row r="354" spans="1:42" x14ac:dyDescent="0.2">
      <c r="A354">
        <v>352</v>
      </c>
      <c r="B354">
        <v>0.1875</v>
      </c>
      <c r="C354">
        <v>0.125</v>
      </c>
      <c r="D354">
        <v>0.16666700000000001</v>
      </c>
      <c r="E354">
        <v>1.4109999999999999E-2</v>
      </c>
      <c r="F354">
        <v>1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</v>
      </c>
    </row>
    <row r="355" spans="1:42" x14ac:dyDescent="0.2">
      <c r="A355">
        <v>353</v>
      </c>
      <c r="B355">
        <v>0.3125</v>
      </c>
      <c r="C355">
        <v>0.125</v>
      </c>
      <c r="D355">
        <v>0</v>
      </c>
      <c r="E355">
        <v>3.4743000000000003E-2</v>
      </c>
      <c r="F355">
        <v>1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1</v>
      </c>
    </row>
    <row r="356" spans="1:42" x14ac:dyDescent="0.2">
      <c r="A356">
        <v>354</v>
      </c>
      <c r="B356">
        <v>0</v>
      </c>
      <c r="C356">
        <v>0</v>
      </c>
      <c r="D356">
        <v>0</v>
      </c>
      <c r="E356">
        <v>1.4102E-2</v>
      </c>
      <c r="F356">
        <v>1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1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</row>
    <row r="357" spans="1:42" x14ac:dyDescent="0.2">
      <c r="A357">
        <v>355</v>
      </c>
      <c r="B357">
        <v>0.35</v>
      </c>
      <c r="C357">
        <v>0</v>
      </c>
      <c r="D357">
        <v>0</v>
      </c>
      <c r="E357">
        <v>1.8543E-2</v>
      </c>
      <c r="F357">
        <v>1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1</v>
      </c>
    </row>
    <row r="358" spans="1:42" x14ac:dyDescent="0.2">
      <c r="A358">
        <v>356</v>
      </c>
      <c r="B358">
        <v>0.27500000000000002</v>
      </c>
      <c r="C358">
        <v>0</v>
      </c>
      <c r="D358">
        <v>0.16666700000000001</v>
      </c>
      <c r="E358">
        <v>0.107353</v>
      </c>
      <c r="F358">
        <v>0</v>
      </c>
      <c r="G358">
        <v>1</v>
      </c>
      <c r="H358">
        <v>1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1</v>
      </c>
      <c r="AP358">
        <v>1</v>
      </c>
    </row>
    <row r="359" spans="1:42" x14ac:dyDescent="0.2">
      <c r="A359">
        <v>357</v>
      </c>
      <c r="B359">
        <v>0.47499999999999998</v>
      </c>
      <c r="C359">
        <v>0</v>
      </c>
      <c r="D359">
        <v>0</v>
      </c>
      <c r="E359">
        <v>2.5374000000000001E-2</v>
      </c>
      <c r="F359">
        <v>0</v>
      </c>
      <c r="G359">
        <v>1</v>
      </c>
      <c r="H359">
        <v>0</v>
      </c>
      <c r="I359">
        <v>1</v>
      </c>
      <c r="J359">
        <v>0</v>
      </c>
      <c r="K359">
        <v>0</v>
      </c>
      <c r="L359">
        <v>1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1</v>
      </c>
      <c r="AP359">
        <v>0</v>
      </c>
    </row>
    <row r="360" spans="1:42" x14ac:dyDescent="0.2">
      <c r="A360">
        <v>358</v>
      </c>
      <c r="B360">
        <v>0</v>
      </c>
      <c r="C360">
        <v>0</v>
      </c>
      <c r="D360">
        <v>0</v>
      </c>
      <c r="E360">
        <v>1.5379E-2</v>
      </c>
      <c r="F360">
        <v>0</v>
      </c>
      <c r="G360">
        <v>1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</v>
      </c>
      <c r="AO360">
        <v>1</v>
      </c>
      <c r="AP360">
        <v>1</v>
      </c>
    </row>
    <row r="361" spans="1:42" x14ac:dyDescent="0.2">
      <c r="A361">
        <v>359</v>
      </c>
      <c r="B361">
        <v>0</v>
      </c>
      <c r="C361">
        <v>0</v>
      </c>
      <c r="D361">
        <v>0</v>
      </c>
      <c r="E361">
        <v>1.5379E-2</v>
      </c>
      <c r="F361">
        <v>0</v>
      </c>
      <c r="G361">
        <v>1</v>
      </c>
      <c r="H361">
        <v>0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1</v>
      </c>
      <c r="AO361">
        <v>1</v>
      </c>
      <c r="AP361">
        <v>1</v>
      </c>
    </row>
    <row r="362" spans="1:42" x14ac:dyDescent="0.2">
      <c r="A362">
        <v>360</v>
      </c>
      <c r="B362">
        <v>0.5</v>
      </c>
      <c r="C362">
        <v>0.125</v>
      </c>
      <c r="D362">
        <v>0.66666700000000001</v>
      </c>
      <c r="E362">
        <v>5.4456999999999998E-2</v>
      </c>
      <c r="F362">
        <v>1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1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1</v>
      </c>
    </row>
    <row r="363" spans="1:42" x14ac:dyDescent="0.2">
      <c r="A363">
        <v>361</v>
      </c>
      <c r="B363">
        <v>0.36249999999999999</v>
      </c>
      <c r="C363">
        <v>0.125</v>
      </c>
      <c r="D363">
        <v>0</v>
      </c>
      <c r="E363">
        <v>5.4107000000000002E-2</v>
      </c>
      <c r="F363">
        <v>1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1</v>
      </c>
    </row>
    <row r="364" spans="1:42" x14ac:dyDescent="0.2">
      <c r="A364">
        <v>362</v>
      </c>
      <c r="B364">
        <v>0.5625</v>
      </c>
      <c r="C364">
        <v>0</v>
      </c>
      <c r="D364">
        <v>0.16666700000000001</v>
      </c>
      <c r="E364">
        <v>2.8212999999999998E-2</v>
      </c>
      <c r="F364">
        <v>0</v>
      </c>
      <c r="G364">
        <v>1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1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1</v>
      </c>
      <c r="AP364">
        <v>0</v>
      </c>
    </row>
    <row r="365" spans="1:42" x14ac:dyDescent="0.2">
      <c r="A365">
        <v>363</v>
      </c>
      <c r="B365">
        <v>0.4375</v>
      </c>
      <c r="C365">
        <v>0</v>
      </c>
      <c r="D365">
        <v>0</v>
      </c>
      <c r="E365">
        <v>1.3761000000000001E-2</v>
      </c>
      <c r="F365">
        <v>1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1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</v>
      </c>
    </row>
    <row r="366" spans="1:42" x14ac:dyDescent="0.2">
      <c r="A366">
        <v>364</v>
      </c>
      <c r="B366">
        <v>0</v>
      </c>
      <c r="C366">
        <v>0.125</v>
      </c>
      <c r="D366">
        <v>0</v>
      </c>
      <c r="E366">
        <v>3.0254E-2</v>
      </c>
      <c r="F366">
        <v>1</v>
      </c>
      <c r="G366">
        <v>0</v>
      </c>
      <c r="H366">
        <v>0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1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</v>
      </c>
    </row>
    <row r="367" spans="1:42" x14ac:dyDescent="0.2">
      <c r="A367">
        <v>365</v>
      </c>
      <c r="B367">
        <v>0.375</v>
      </c>
      <c r="C367">
        <v>0</v>
      </c>
      <c r="D367">
        <v>0</v>
      </c>
      <c r="E367">
        <v>1.4151E-2</v>
      </c>
      <c r="F367">
        <v>1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1</v>
      </c>
    </row>
    <row r="368" spans="1:42" x14ac:dyDescent="0.2">
      <c r="A368">
        <v>366</v>
      </c>
      <c r="B368">
        <v>0.75</v>
      </c>
      <c r="C368">
        <v>0.125</v>
      </c>
      <c r="D368">
        <v>0</v>
      </c>
      <c r="E368">
        <v>0.14687800000000001</v>
      </c>
      <c r="F368">
        <v>0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1</v>
      </c>
      <c r="AO368">
        <v>1</v>
      </c>
      <c r="AP368">
        <v>1</v>
      </c>
    </row>
    <row r="369" spans="1:42" x14ac:dyDescent="0.2">
      <c r="A369">
        <v>367</v>
      </c>
      <c r="B369">
        <v>0</v>
      </c>
      <c r="C369">
        <v>0</v>
      </c>
      <c r="D369">
        <v>0</v>
      </c>
      <c r="E369">
        <v>1.4109999999999999E-2</v>
      </c>
      <c r="F369">
        <v>0</v>
      </c>
      <c r="G369">
        <v>1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1</v>
      </c>
      <c r="AO369">
        <v>1</v>
      </c>
      <c r="AP369">
        <v>1</v>
      </c>
    </row>
    <row r="370" spans="1:42" x14ac:dyDescent="0.2">
      <c r="A370">
        <v>368</v>
      </c>
      <c r="B370">
        <v>0</v>
      </c>
      <c r="C370">
        <v>0</v>
      </c>
      <c r="D370">
        <v>0</v>
      </c>
      <c r="E370">
        <v>1.5127E-2</v>
      </c>
      <c r="F370">
        <v>0</v>
      </c>
      <c r="G370">
        <v>1</v>
      </c>
      <c r="H370">
        <v>0</v>
      </c>
      <c r="I370">
        <v>0</v>
      </c>
      <c r="J370">
        <v>1</v>
      </c>
      <c r="K370">
        <v>1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1</v>
      </c>
      <c r="AO370">
        <v>1</v>
      </c>
      <c r="AP370">
        <v>1</v>
      </c>
    </row>
    <row r="371" spans="1:42" x14ac:dyDescent="0.2">
      <c r="A371">
        <v>369</v>
      </c>
      <c r="B371">
        <v>0.3</v>
      </c>
      <c r="C371">
        <v>0</v>
      </c>
      <c r="D371">
        <v>0</v>
      </c>
      <c r="E371">
        <v>0.135265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1</v>
      </c>
      <c r="AO371">
        <v>1</v>
      </c>
      <c r="AP371">
        <v>1</v>
      </c>
    </row>
    <row r="372" spans="1:42" x14ac:dyDescent="0.2">
      <c r="A372">
        <v>370</v>
      </c>
      <c r="B372">
        <v>0.3125</v>
      </c>
      <c r="C372">
        <v>0.125</v>
      </c>
      <c r="D372">
        <v>0</v>
      </c>
      <c r="E372">
        <v>0.10821500000000001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1</v>
      </c>
      <c r="AO372">
        <v>0</v>
      </c>
      <c r="AP372">
        <v>0</v>
      </c>
    </row>
    <row r="373" spans="1:42" x14ac:dyDescent="0.2">
      <c r="A373">
        <v>371</v>
      </c>
      <c r="B373">
        <v>0.22500000000000001</v>
      </c>
      <c r="C373">
        <v>0.125</v>
      </c>
      <c r="D373">
        <v>0</v>
      </c>
      <c r="E373">
        <v>1.2678999999999999E-2</v>
      </c>
      <c r="F373">
        <v>1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</v>
      </c>
    </row>
    <row r="374" spans="1:42" x14ac:dyDescent="0.2">
      <c r="A374">
        <v>372</v>
      </c>
      <c r="B374">
        <v>0.23749999999999999</v>
      </c>
      <c r="C374">
        <v>0</v>
      </c>
      <c r="D374">
        <v>0</v>
      </c>
      <c r="E374">
        <v>1.5713000000000001E-2</v>
      </c>
      <c r="F374">
        <v>1</v>
      </c>
      <c r="G374">
        <v>0</v>
      </c>
      <c r="H374">
        <v>0</v>
      </c>
      <c r="I374">
        <v>0</v>
      </c>
      <c r="J374">
        <v>1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1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1</v>
      </c>
    </row>
    <row r="375" spans="1:42" x14ac:dyDescent="0.2">
      <c r="A375">
        <v>373</v>
      </c>
      <c r="B375">
        <v>0.27500000000000002</v>
      </c>
      <c r="C375">
        <v>0</v>
      </c>
      <c r="D375">
        <v>0</v>
      </c>
      <c r="E375">
        <v>0.264739</v>
      </c>
      <c r="F375">
        <v>1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1</v>
      </c>
    </row>
    <row r="376" spans="1:42" x14ac:dyDescent="0.2">
      <c r="A376">
        <v>374</v>
      </c>
      <c r="B376">
        <v>3.7499999999999999E-2</v>
      </c>
      <c r="C376">
        <v>0.375</v>
      </c>
      <c r="D376">
        <v>0.16666700000000001</v>
      </c>
      <c r="E376">
        <v>4.1135999999999999E-2</v>
      </c>
      <c r="F376">
        <v>0</v>
      </c>
      <c r="G376">
        <v>1</v>
      </c>
      <c r="H376">
        <v>0</v>
      </c>
      <c r="I376">
        <v>0</v>
      </c>
      <c r="J376">
        <v>1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1</v>
      </c>
    </row>
    <row r="377" spans="1:42" x14ac:dyDescent="0.2">
      <c r="A377">
        <v>375</v>
      </c>
      <c r="B377">
        <v>0</v>
      </c>
      <c r="C377">
        <v>0.125</v>
      </c>
      <c r="D377">
        <v>0</v>
      </c>
      <c r="E377">
        <v>0.160387</v>
      </c>
      <c r="F377">
        <v>0</v>
      </c>
      <c r="G377">
        <v>1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1</v>
      </c>
      <c r="AO377">
        <v>1</v>
      </c>
      <c r="AP377">
        <v>1</v>
      </c>
    </row>
    <row r="378" spans="1:42" x14ac:dyDescent="0.2">
      <c r="A378">
        <v>376</v>
      </c>
      <c r="B378">
        <v>0.27500000000000002</v>
      </c>
      <c r="C378">
        <v>0</v>
      </c>
      <c r="D378">
        <v>0</v>
      </c>
      <c r="E378">
        <v>1.4151E-2</v>
      </c>
      <c r="F378">
        <v>0</v>
      </c>
      <c r="G378">
        <v>1</v>
      </c>
      <c r="H378">
        <v>0</v>
      </c>
      <c r="I378">
        <v>0</v>
      </c>
      <c r="J378">
        <v>1</v>
      </c>
      <c r="K378">
        <v>0</v>
      </c>
      <c r="L378">
        <v>1</v>
      </c>
      <c r="M378">
        <v>0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1</v>
      </c>
      <c r="AO378">
        <v>0</v>
      </c>
      <c r="AP378">
        <v>0</v>
      </c>
    </row>
    <row r="379" spans="1:42" x14ac:dyDescent="0.2">
      <c r="A379">
        <v>377</v>
      </c>
      <c r="B379">
        <v>0.33750000000000002</v>
      </c>
      <c r="C379">
        <v>0</v>
      </c>
      <c r="D379">
        <v>0.33333299999999999</v>
      </c>
      <c r="E379">
        <v>0.41282099999999999</v>
      </c>
      <c r="F379">
        <v>1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1</v>
      </c>
      <c r="AP379">
        <v>0</v>
      </c>
    </row>
    <row r="380" spans="1:42" x14ac:dyDescent="0.2">
      <c r="A380">
        <v>378</v>
      </c>
      <c r="B380">
        <v>0.25</v>
      </c>
      <c r="C380">
        <v>0</v>
      </c>
      <c r="D380">
        <v>0</v>
      </c>
      <c r="E380">
        <v>7.8320000000000004E-3</v>
      </c>
      <c r="F380">
        <v>1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1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</v>
      </c>
    </row>
    <row r="381" spans="1:42" x14ac:dyDescent="0.2">
      <c r="A381">
        <v>379</v>
      </c>
      <c r="B381">
        <v>0.23749999999999999</v>
      </c>
      <c r="C381">
        <v>0</v>
      </c>
      <c r="D381">
        <v>0</v>
      </c>
      <c r="E381">
        <v>1.5176E-2</v>
      </c>
      <c r="F381">
        <v>1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</v>
      </c>
    </row>
    <row r="382" spans="1:42" x14ac:dyDescent="0.2">
      <c r="A382">
        <v>380</v>
      </c>
      <c r="B382">
        <v>0.52500000000000002</v>
      </c>
      <c r="C382">
        <v>0</v>
      </c>
      <c r="D382">
        <v>0</v>
      </c>
      <c r="E382">
        <v>0.44409900000000002</v>
      </c>
      <c r="F382">
        <v>0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1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1</v>
      </c>
      <c r="AO382">
        <v>1</v>
      </c>
      <c r="AP382">
        <v>1</v>
      </c>
    </row>
    <row r="383" spans="1:42" x14ac:dyDescent="0.2">
      <c r="A383">
        <v>381</v>
      </c>
      <c r="B383">
        <v>1.2500000000000001E-2</v>
      </c>
      <c r="C383">
        <v>0</v>
      </c>
      <c r="D383">
        <v>0.33333299999999999</v>
      </c>
      <c r="E383">
        <v>3.0726E-2</v>
      </c>
      <c r="F383">
        <v>0</v>
      </c>
      <c r="G383">
        <v>1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1</v>
      </c>
      <c r="AO383">
        <v>1</v>
      </c>
      <c r="AP383">
        <v>1</v>
      </c>
    </row>
    <row r="384" spans="1:42" x14ac:dyDescent="0.2">
      <c r="A384">
        <v>382</v>
      </c>
      <c r="B384">
        <v>0.4</v>
      </c>
      <c r="C384">
        <v>0</v>
      </c>
      <c r="D384">
        <v>0</v>
      </c>
      <c r="E384">
        <v>1.5469E-2</v>
      </c>
      <c r="F384">
        <v>1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1</v>
      </c>
    </row>
    <row r="385" spans="1:42" x14ac:dyDescent="0.2">
      <c r="A385">
        <v>383</v>
      </c>
      <c r="B385">
        <v>0.4375</v>
      </c>
      <c r="C385">
        <v>0.125</v>
      </c>
      <c r="D385">
        <v>0</v>
      </c>
      <c r="E385">
        <v>0.101497</v>
      </c>
      <c r="F385">
        <v>0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</v>
      </c>
      <c r="AO385">
        <v>1</v>
      </c>
      <c r="AP385">
        <v>1</v>
      </c>
    </row>
    <row r="386" spans="1:42" x14ac:dyDescent="0.2">
      <c r="A386">
        <v>384</v>
      </c>
      <c r="B386">
        <v>0</v>
      </c>
      <c r="C386">
        <v>0</v>
      </c>
      <c r="D386">
        <v>0</v>
      </c>
      <c r="E386">
        <v>1.5412E-2</v>
      </c>
      <c r="F386">
        <v>1</v>
      </c>
      <c r="G386">
        <v>0</v>
      </c>
      <c r="H386">
        <v>0</v>
      </c>
      <c r="I386">
        <v>0</v>
      </c>
      <c r="J386">
        <v>1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1</v>
      </c>
    </row>
    <row r="387" spans="1:42" x14ac:dyDescent="0.2">
      <c r="A387">
        <v>385</v>
      </c>
      <c r="B387">
        <v>0.22500000000000001</v>
      </c>
      <c r="C387">
        <v>0</v>
      </c>
      <c r="D387">
        <v>0</v>
      </c>
      <c r="E387">
        <v>0.14346200000000001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1</v>
      </c>
    </row>
    <row r="388" spans="1:42" x14ac:dyDescent="0.2">
      <c r="A388">
        <v>386</v>
      </c>
      <c r="B388">
        <v>1.2500000000000001E-2</v>
      </c>
      <c r="C388">
        <v>0.625</v>
      </c>
      <c r="D388">
        <v>0.33333299999999999</v>
      </c>
      <c r="E388">
        <v>9.1542999999999999E-2</v>
      </c>
      <c r="F388">
        <v>1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1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</v>
      </c>
    </row>
    <row r="389" spans="1:42" x14ac:dyDescent="0.2">
      <c r="A389">
        <v>387</v>
      </c>
      <c r="B389">
        <v>0.45</v>
      </c>
      <c r="C389">
        <v>0</v>
      </c>
      <c r="D389">
        <v>0</v>
      </c>
      <c r="E389">
        <v>2.5374000000000001E-2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0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1</v>
      </c>
      <c r="AP389">
        <v>1</v>
      </c>
    </row>
    <row r="390" spans="1:42" x14ac:dyDescent="0.2">
      <c r="A390">
        <v>388</v>
      </c>
      <c r="B390">
        <v>0</v>
      </c>
      <c r="C390">
        <v>0</v>
      </c>
      <c r="D390">
        <v>0</v>
      </c>
      <c r="E390">
        <v>1.5086E-2</v>
      </c>
      <c r="F390">
        <v>1</v>
      </c>
      <c r="G390">
        <v>0</v>
      </c>
      <c r="H390">
        <v>0</v>
      </c>
      <c r="I390">
        <v>0</v>
      </c>
      <c r="J390">
        <v>1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1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1</v>
      </c>
    </row>
    <row r="391" spans="1:42" x14ac:dyDescent="0.2">
      <c r="A391">
        <v>389</v>
      </c>
      <c r="B391">
        <v>0.21249999999999999</v>
      </c>
      <c r="C391">
        <v>0</v>
      </c>
      <c r="D391">
        <v>0</v>
      </c>
      <c r="E391">
        <v>2.3421999999999998E-2</v>
      </c>
      <c r="F391">
        <v>0</v>
      </c>
      <c r="G391">
        <v>1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1</v>
      </c>
      <c r="AP391">
        <v>1</v>
      </c>
    </row>
    <row r="392" spans="1:42" x14ac:dyDescent="0.2">
      <c r="A392">
        <v>390</v>
      </c>
      <c r="B392">
        <v>0.45</v>
      </c>
      <c r="C392">
        <v>0.125</v>
      </c>
      <c r="D392">
        <v>0.33333299999999999</v>
      </c>
      <c r="E392">
        <v>0.23422399999999999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1</v>
      </c>
      <c r="AK392">
        <v>0</v>
      </c>
      <c r="AL392">
        <v>0</v>
      </c>
      <c r="AM392">
        <v>0</v>
      </c>
      <c r="AN392">
        <v>1</v>
      </c>
      <c r="AO392">
        <v>0</v>
      </c>
      <c r="AP392">
        <v>0</v>
      </c>
    </row>
    <row r="393" spans="1:42" x14ac:dyDescent="0.2">
      <c r="A393">
        <v>391</v>
      </c>
      <c r="B393">
        <v>0.26250000000000001</v>
      </c>
      <c r="C393">
        <v>0</v>
      </c>
      <c r="D393">
        <v>0</v>
      </c>
      <c r="E393">
        <v>1.5216E-2</v>
      </c>
      <c r="F393">
        <v>1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1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0</v>
      </c>
      <c r="AP393">
        <v>0</v>
      </c>
    </row>
    <row r="394" spans="1:42" x14ac:dyDescent="0.2">
      <c r="A394">
        <v>392</v>
      </c>
      <c r="B394">
        <v>0.35</v>
      </c>
      <c r="C394">
        <v>0.25</v>
      </c>
      <c r="D394">
        <v>0</v>
      </c>
      <c r="E394">
        <v>1.5469E-2</v>
      </c>
      <c r="F394">
        <v>1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1</v>
      </c>
    </row>
    <row r="395" spans="1:42" x14ac:dyDescent="0.2">
      <c r="A395">
        <v>393</v>
      </c>
      <c r="B395">
        <v>0.28749999999999998</v>
      </c>
      <c r="C395">
        <v>0.125</v>
      </c>
      <c r="D395">
        <v>0</v>
      </c>
      <c r="E395">
        <v>0.22109799999999999</v>
      </c>
      <c r="F395">
        <v>0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1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1</v>
      </c>
      <c r="AO395">
        <v>1</v>
      </c>
      <c r="AP395">
        <v>1</v>
      </c>
    </row>
    <row r="396" spans="1:42" x14ac:dyDescent="0.2">
      <c r="A396">
        <v>394</v>
      </c>
      <c r="B396">
        <v>0.3</v>
      </c>
      <c r="C396">
        <v>0</v>
      </c>
      <c r="D396">
        <v>0.33333299999999999</v>
      </c>
      <c r="E396">
        <v>3.2596E-2</v>
      </c>
      <c r="F396">
        <v>0</v>
      </c>
      <c r="G396">
        <v>1</v>
      </c>
      <c r="H396">
        <v>0</v>
      </c>
      <c r="I396">
        <v>0</v>
      </c>
      <c r="J396">
        <v>1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1</v>
      </c>
      <c r="AO396">
        <v>1</v>
      </c>
      <c r="AP396">
        <v>1</v>
      </c>
    </row>
    <row r="397" spans="1:42" x14ac:dyDescent="0.2">
      <c r="A397">
        <v>395</v>
      </c>
      <c r="B397">
        <v>0.27500000000000002</v>
      </c>
      <c r="C397">
        <v>0</v>
      </c>
      <c r="D397">
        <v>0</v>
      </c>
      <c r="E397">
        <v>1.5216E-2</v>
      </c>
      <c r="F397">
        <v>1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1</v>
      </c>
    </row>
    <row r="398" spans="1:42" x14ac:dyDescent="0.2">
      <c r="A398">
        <v>396</v>
      </c>
      <c r="B398">
        <v>0.38750000000000001</v>
      </c>
      <c r="C398">
        <v>0</v>
      </c>
      <c r="D398">
        <v>0</v>
      </c>
      <c r="E398">
        <v>1.533E-2</v>
      </c>
      <c r="F398">
        <v>0</v>
      </c>
      <c r="G398">
        <v>1</v>
      </c>
      <c r="H398">
        <v>0</v>
      </c>
      <c r="I398">
        <v>0</v>
      </c>
      <c r="J398">
        <v>1</v>
      </c>
      <c r="K398">
        <v>0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1</v>
      </c>
      <c r="AP398">
        <v>0</v>
      </c>
    </row>
    <row r="399" spans="1:42" x14ac:dyDescent="0.2">
      <c r="A399">
        <v>397</v>
      </c>
      <c r="B399">
        <v>0.57499999999999996</v>
      </c>
      <c r="C399">
        <v>0</v>
      </c>
      <c r="D399">
        <v>0</v>
      </c>
      <c r="E399">
        <v>5.0749000000000002E-2</v>
      </c>
      <c r="F399">
        <v>1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1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1</v>
      </c>
    </row>
    <row r="400" spans="1:42" x14ac:dyDescent="0.2">
      <c r="A400">
        <v>398</v>
      </c>
      <c r="B400">
        <v>0.28749999999999998</v>
      </c>
      <c r="C400">
        <v>0</v>
      </c>
      <c r="D400">
        <v>0</v>
      </c>
      <c r="E400">
        <v>2.0494999999999999E-2</v>
      </c>
      <c r="F400">
        <v>1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1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</v>
      </c>
    </row>
    <row r="401" spans="1:42" x14ac:dyDescent="0.2">
      <c r="A401">
        <v>399</v>
      </c>
      <c r="B401">
        <v>0.35</v>
      </c>
      <c r="C401">
        <v>0</v>
      </c>
      <c r="D401">
        <v>0</v>
      </c>
      <c r="E401">
        <v>2.4691000000000001E-2</v>
      </c>
      <c r="F401">
        <v>0</v>
      </c>
      <c r="G401">
        <v>1</v>
      </c>
      <c r="H401">
        <v>0</v>
      </c>
      <c r="I401">
        <v>1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1</v>
      </c>
      <c r="AK401">
        <v>0</v>
      </c>
      <c r="AL401">
        <v>0</v>
      </c>
      <c r="AM401">
        <v>0</v>
      </c>
      <c r="AN401">
        <v>1</v>
      </c>
      <c r="AO401">
        <v>1</v>
      </c>
      <c r="AP401">
        <v>1</v>
      </c>
    </row>
    <row r="402" spans="1:42" x14ac:dyDescent="0.2">
      <c r="A402">
        <v>400</v>
      </c>
      <c r="B402">
        <v>0.48749999999999999</v>
      </c>
      <c r="C402">
        <v>0</v>
      </c>
      <c r="D402">
        <v>0</v>
      </c>
      <c r="E402">
        <v>1.5469E-2</v>
      </c>
      <c r="F402">
        <v>1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0</v>
      </c>
      <c r="AP402">
        <v>0</v>
      </c>
    </row>
    <row r="403" spans="1:42" x14ac:dyDescent="0.2">
      <c r="A403">
        <v>401</v>
      </c>
      <c r="B403">
        <v>0.32500000000000001</v>
      </c>
      <c r="C403">
        <v>0</v>
      </c>
      <c r="D403">
        <v>0</v>
      </c>
      <c r="E403">
        <v>1.5713000000000001E-2</v>
      </c>
      <c r="F403">
        <v>1</v>
      </c>
      <c r="G403">
        <v>0</v>
      </c>
      <c r="H403">
        <v>0</v>
      </c>
      <c r="I403">
        <v>0</v>
      </c>
      <c r="J403">
        <v>1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1</v>
      </c>
    </row>
    <row r="404" spans="1:42" x14ac:dyDescent="0.2">
      <c r="A404">
        <v>402</v>
      </c>
      <c r="B404">
        <v>0.26250000000000001</v>
      </c>
      <c r="C404">
        <v>0.125</v>
      </c>
      <c r="D404">
        <v>0</v>
      </c>
      <c r="E404">
        <v>1.9177E-2</v>
      </c>
      <c r="F404">
        <v>0</v>
      </c>
      <c r="G404">
        <v>1</v>
      </c>
      <c r="H404">
        <v>0</v>
      </c>
      <c r="I404">
        <v>0</v>
      </c>
      <c r="J404">
        <v>1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1</v>
      </c>
    </row>
    <row r="405" spans="1:42" x14ac:dyDescent="0.2">
      <c r="A405">
        <v>403</v>
      </c>
      <c r="B405">
        <v>0.35</v>
      </c>
      <c r="C405">
        <v>0.125</v>
      </c>
      <c r="D405">
        <v>0</v>
      </c>
      <c r="E405">
        <v>3.0936999999999999E-2</v>
      </c>
      <c r="F405">
        <v>1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1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1</v>
      </c>
    </row>
    <row r="406" spans="1:42" x14ac:dyDescent="0.2">
      <c r="A406">
        <v>404</v>
      </c>
      <c r="B406">
        <v>0.25</v>
      </c>
      <c r="C406">
        <v>0</v>
      </c>
      <c r="D406">
        <v>0</v>
      </c>
      <c r="E406">
        <v>1.6907999999999999E-2</v>
      </c>
      <c r="F406">
        <v>0</v>
      </c>
      <c r="G406">
        <v>1</v>
      </c>
      <c r="H406">
        <v>0</v>
      </c>
      <c r="I406">
        <v>0</v>
      </c>
      <c r="J406">
        <v>1</v>
      </c>
      <c r="K406">
        <v>0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1</v>
      </c>
    </row>
    <row r="407" spans="1:42" x14ac:dyDescent="0.2">
      <c r="A407">
        <v>405</v>
      </c>
      <c r="B407">
        <v>0.42499999999999999</v>
      </c>
      <c r="C407">
        <v>0.125</v>
      </c>
      <c r="D407">
        <v>0</v>
      </c>
      <c r="E407">
        <v>4.0988999999999998E-2</v>
      </c>
      <c r="F407">
        <v>1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1</v>
      </c>
    </row>
    <row r="408" spans="1:42" x14ac:dyDescent="0.2">
      <c r="A408">
        <v>406</v>
      </c>
      <c r="B408">
        <v>0.63749999999999996</v>
      </c>
      <c r="C408">
        <v>0</v>
      </c>
      <c r="D408">
        <v>0</v>
      </c>
      <c r="E408">
        <v>1.5127E-2</v>
      </c>
      <c r="F408">
        <v>1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1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1</v>
      </c>
    </row>
    <row r="409" spans="1:42" x14ac:dyDescent="0.2">
      <c r="A409">
        <v>407</v>
      </c>
      <c r="B409">
        <v>3.7499999999999999E-2</v>
      </c>
      <c r="C409">
        <v>0.125</v>
      </c>
      <c r="D409">
        <v>0.16666700000000001</v>
      </c>
      <c r="E409">
        <v>3.6597999999999999E-2</v>
      </c>
      <c r="F409">
        <v>1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1</v>
      </c>
      <c r="AK409">
        <v>0</v>
      </c>
      <c r="AL409">
        <v>0</v>
      </c>
      <c r="AM409">
        <v>0</v>
      </c>
      <c r="AN409">
        <v>1</v>
      </c>
      <c r="AO409">
        <v>0</v>
      </c>
      <c r="AP409">
        <v>0</v>
      </c>
    </row>
    <row r="410" spans="1:42" x14ac:dyDescent="0.2">
      <c r="A410">
        <v>408</v>
      </c>
      <c r="B410">
        <v>0.26250000000000001</v>
      </c>
      <c r="C410">
        <v>0</v>
      </c>
      <c r="D410">
        <v>0</v>
      </c>
      <c r="E410">
        <v>1.5176E-2</v>
      </c>
      <c r="F410">
        <v>1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1</v>
      </c>
    </row>
    <row r="411" spans="1:42" x14ac:dyDescent="0.2">
      <c r="A411">
        <v>409</v>
      </c>
      <c r="B411">
        <v>0</v>
      </c>
      <c r="C411">
        <v>0.375</v>
      </c>
      <c r="D411">
        <v>0.16666700000000001</v>
      </c>
      <c r="E411">
        <v>4.9708000000000002E-2</v>
      </c>
      <c r="F411">
        <v>0</v>
      </c>
      <c r="G411">
        <v>1</v>
      </c>
      <c r="H411">
        <v>0</v>
      </c>
      <c r="I411">
        <v>0</v>
      </c>
      <c r="J411">
        <v>1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1</v>
      </c>
    </row>
    <row r="412" spans="1:42" x14ac:dyDescent="0.2">
      <c r="A412">
        <v>410</v>
      </c>
      <c r="B412">
        <v>0</v>
      </c>
      <c r="C412">
        <v>0</v>
      </c>
      <c r="D412">
        <v>0</v>
      </c>
      <c r="E412">
        <v>1.5412E-2</v>
      </c>
      <c r="F412">
        <v>1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1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1</v>
      </c>
    </row>
    <row r="413" spans="1:42" x14ac:dyDescent="0.2">
      <c r="A413">
        <v>411</v>
      </c>
      <c r="B413">
        <v>0</v>
      </c>
      <c r="C413">
        <v>0</v>
      </c>
      <c r="D413">
        <v>0</v>
      </c>
      <c r="E413">
        <v>1.3387E-2</v>
      </c>
      <c r="F413">
        <v>1</v>
      </c>
      <c r="G413">
        <v>0</v>
      </c>
      <c r="H413">
        <v>0</v>
      </c>
      <c r="I413">
        <v>0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1</v>
      </c>
    </row>
    <row r="414" spans="1:42" x14ac:dyDescent="0.2">
      <c r="A414">
        <v>412</v>
      </c>
      <c r="B414">
        <v>0.41249999999999998</v>
      </c>
      <c r="C414">
        <v>0.125</v>
      </c>
      <c r="D414">
        <v>0</v>
      </c>
      <c r="E414">
        <v>0.17566799999999999</v>
      </c>
      <c r="F414">
        <v>0</v>
      </c>
      <c r="G414">
        <v>1</v>
      </c>
      <c r="H414">
        <v>1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1</v>
      </c>
      <c r="AO414">
        <v>1</v>
      </c>
      <c r="AP414">
        <v>1</v>
      </c>
    </row>
    <row r="415" spans="1:42" x14ac:dyDescent="0.2">
      <c r="A415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1</v>
      </c>
      <c r="J415">
        <v>0</v>
      </c>
      <c r="K415">
        <v>0</v>
      </c>
      <c r="L415">
        <v>1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1</v>
      </c>
    </row>
    <row r="416" spans="1:42" x14ac:dyDescent="0.2">
      <c r="A416">
        <v>414</v>
      </c>
      <c r="B416">
        <v>0.55000000000000004</v>
      </c>
      <c r="C416">
        <v>0</v>
      </c>
      <c r="D416">
        <v>0</v>
      </c>
      <c r="E416">
        <v>1.5469E-2</v>
      </c>
      <c r="F416">
        <v>1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0</v>
      </c>
      <c r="AP416">
        <v>0</v>
      </c>
    </row>
    <row r="417" spans="1:42" x14ac:dyDescent="0.2">
      <c r="A417">
        <v>415</v>
      </c>
      <c r="B417">
        <v>0</v>
      </c>
      <c r="C417">
        <v>0</v>
      </c>
      <c r="D417">
        <v>0</v>
      </c>
      <c r="E417">
        <v>1.5713000000000001E-2</v>
      </c>
      <c r="F417">
        <v>0</v>
      </c>
      <c r="G417">
        <v>1</v>
      </c>
      <c r="H417">
        <v>0</v>
      </c>
      <c r="I417">
        <v>0</v>
      </c>
      <c r="J417">
        <v>1</v>
      </c>
      <c r="K417">
        <v>0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1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1</v>
      </c>
    </row>
    <row r="418" spans="1:42" x14ac:dyDescent="0.2">
      <c r="A418">
        <v>416</v>
      </c>
      <c r="B418">
        <v>0.42499999999999999</v>
      </c>
      <c r="C418">
        <v>0.125</v>
      </c>
      <c r="D418">
        <v>0.16666700000000001</v>
      </c>
      <c r="E418">
        <v>6.3436000000000006E-2</v>
      </c>
      <c r="F418">
        <v>0</v>
      </c>
      <c r="G418">
        <v>1</v>
      </c>
      <c r="H418">
        <v>0</v>
      </c>
      <c r="I418">
        <v>1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1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1</v>
      </c>
      <c r="AO418">
        <v>1</v>
      </c>
      <c r="AP418">
        <v>1</v>
      </c>
    </row>
    <row r="419" spans="1:42" x14ac:dyDescent="0.2">
      <c r="A419">
        <v>417</v>
      </c>
      <c r="B419">
        <v>0.22500000000000001</v>
      </c>
      <c r="C419">
        <v>0</v>
      </c>
      <c r="D419">
        <v>0.33333299999999999</v>
      </c>
      <c r="E419">
        <v>2.5374000000000001E-2</v>
      </c>
      <c r="F419">
        <v>0</v>
      </c>
      <c r="G419">
        <v>1</v>
      </c>
      <c r="H419">
        <v>0</v>
      </c>
      <c r="I419">
        <v>1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1</v>
      </c>
      <c r="AO419">
        <v>1</v>
      </c>
      <c r="AP419">
        <v>1</v>
      </c>
    </row>
    <row r="420" spans="1:42" x14ac:dyDescent="0.2">
      <c r="A420">
        <v>418</v>
      </c>
      <c r="B420">
        <v>0.375</v>
      </c>
      <c r="C420">
        <v>0</v>
      </c>
      <c r="D420">
        <v>0</v>
      </c>
      <c r="E420">
        <v>2.5374000000000001E-2</v>
      </c>
      <c r="F420">
        <v>1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1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1</v>
      </c>
    </row>
    <row r="421" spans="1:42" x14ac:dyDescent="0.2">
      <c r="A421">
        <v>419</v>
      </c>
      <c r="B421">
        <v>0.125</v>
      </c>
      <c r="C421">
        <v>0</v>
      </c>
      <c r="D421">
        <v>0.33333299999999999</v>
      </c>
      <c r="E421">
        <v>4.7137999999999999E-2</v>
      </c>
      <c r="F421">
        <v>0</v>
      </c>
      <c r="G421">
        <v>1</v>
      </c>
      <c r="H421">
        <v>0</v>
      </c>
      <c r="I421">
        <v>0</v>
      </c>
      <c r="J421">
        <v>1</v>
      </c>
      <c r="K421">
        <v>0</v>
      </c>
      <c r="L421">
        <v>1</v>
      </c>
      <c r="M421">
        <v>0</v>
      </c>
      <c r="N421">
        <v>0</v>
      </c>
      <c r="O421">
        <v>0</v>
      </c>
      <c r="P421">
        <v>1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1</v>
      </c>
    </row>
    <row r="422" spans="1:42" x14ac:dyDescent="0.2">
      <c r="A422">
        <v>420</v>
      </c>
      <c r="B422">
        <v>0</v>
      </c>
      <c r="C422">
        <v>0</v>
      </c>
      <c r="D422">
        <v>0</v>
      </c>
      <c r="E422">
        <v>1.5412E-2</v>
      </c>
      <c r="F422">
        <v>1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1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1</v>
      </c>
    </row>
    <row r="423" spans="1:42" x14ac:dyDescent="0.2">
      <c r="A423">
        <v>421</v>
      </c>
      <c r="B423">
        <v>0.26250000000000001</v>
      </c>
      <c r="C423">
        <v>0</v>
      </c>
      <c r="D423">
        <v>0</v>
      </c>
      <c r="E423">
        <v>1.5094E-2</v>
      </c>
      <c r="F423">
        <v>1</v>
      </c>
      <c r="G423">
        <v>0</v>
      </c>
      <c r="H423">
        <v>0</v>
      </c>
      <c r="I423">
        <v>0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1</v>
      </c>
    </row>
    <row r="424" spans="1:42" x14ac:dyDescent="0.2">
      <c r="A424">
        <v>422</v>
      </c>
      <c r="B424">
        <v>0.36249999999999999</v>
      </c>
      <c r="C424">
        <v>0</v>
      </c>
      <c r="D424">
        <v>0</v>
      </c>
      <c r="E424">
        <v>1.5370999999999999E-2</v>
      </c>
      <c r="F424">
        <v>1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1</v>
      </c>
    </row>
    <row r="425" spans="1:42" x14ac:dyDescent="0.2">
      <c r="A425">
        <v>423</v>
      </c>
      <c r="B425">
        <v>0.35</v>
      </c>
      <c r="C425">
        <v>0.125</v>
      </c>
      <c r="D425">
        <v>0.16666700000000001</v>
      </c>
      <c r="E425">
        <v>2.8107E-2</v>
      </c>
      <c r="F425">
        <v>0</v>
      </c>
      <c r="G425">
        <v>1</v>
      </c>
      <c r="H425">
        <v>0</v>
      </c>
      <c r="I425">
        <v>0</v>
      </c>
      <c r="J425">
        <v>1</v>
      </c>
      <c r="K425">
        <v>0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</v>
      </c>
    </row>
    <row r="426" spans="1:42" x14ac:dyDescent="0.2">
      <c r="A426">
        <v>424</v>
      </c>
      <c r="B426">
        <v>0.22500000000000001</v>
      </c>
      <c r="C426">
        <v>0.125</v>
      </c>
      <c r="D426">
        <v>0.16666700000000001</v>
      </c>
      <c r="E426">
        <v>3.9452000000000001E-2</v>
      </c>
      <c r="F426">
        <v>1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1</v>
      </c>
    </row>
    <row r="427" spans="1:42" x14ac:dyDescent="0.2">
      <c r="A427">
        <v>425</v>
      </c>
      <c r="B427">
        <v>0</v>
      </c>
      <c r="C427">
        <v>0</v>
      </c>
      <c r="D427">
        <v>0</v>
      </c>
      <c r="E427">
        <v>1.4151E-2</v>
      </c>
      <c r="F427">
        <v>1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1</v>
      </c>
    </row>
    <row r="428" spans="1:42" x14ac:dyDescent="0.2">
      <c r="A428">
        <v>426</v>
      </c>
      <c r="B428">
        <v>0.35</v>
      </c>
      <c r="C428">
        <v>0.125</v>
      </c>
      <c r="D428">
        <v>0</v>
      </c>
      <c r="E428">
        <v>5.0749000000000002E-2</v>
      </c>
      <c r="F428">
        <v>0</v>
      </c>
      <c r="G428">
        <v>1</v>
      </c>
      <c r="H428">
        <v>0</v>
      </c>
      <c r="I428">
        <v>1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1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1</v>
      </c>
      <c r="AO428">
        <v>1</v>
      </c>
      <c r="AP428">
        <v>1</v>
      </c>
    </row>
    <row r="429" spans="1:42" x14ac:dyDescent="0.2">
      <c r="A429">
        <v>427</v>
      </c>
      <c r="B429">
        <v>0.23749999999999999</v>
      </c>
      <c r="C429">
        <v>0</v>
      </c>
      <c r="D429">
        <v>0</v>
      </c>
      <c r="E429">
        <v>5.0749000000000002E-2</v>
      </c>
      <c r="F429">
        <v>0</v>
      </c>
      <c r="G429">
        <v>1</v>
      </c>
      <c r="H429">
        <v>0</v>
      </c>
      <c r="I429">
        <v>1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1</v>
      </c>
      <c r="AO429">
        <v>1</v>
      </c>
      <c r="AP429">
        <v>1</v>
      </c>
    </row>
    <row r="430" spans="1:42" x14ac:dyDescent="0.2">
      <c r="A430">
        <v>428</v>
      </c>
      <c r="B430">
        <v>0</v>
      </c>
      <c r="C430">
        <v>0</v>
      </c>
      <c r="D430">
        <v>0</v>
      </c>
      <c r="E430">
        <v>1.5127E-2</v>
      </c>
      <c r="F430">
        <v>1</v>
      </c>
      <c r="G430">
        <v>0</v>
      </c>
      <c r="H430">
        <v>0</v>
      </c>
      <c r="I430">
        <v>0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1</v>
      </c>
    </row>
    <row r="431" spans="1:42" x14ac:dyDescent="0.2">
      <c r="A431">
        <v>429</v>
      </c>
      <c r="B431">
        <v>0.4</v>
      </c>
      <c r="C431">
        <v>0</v>
      </c>
      <c r="D431">
        <v>0</v>
      </c>
      <c r="E431">
        <v>1.5713000000000001E-2</v>
      </c>
      <c r="F431">
        <v>1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1</v>
      </c>
      <c r="M431">
        <v>0</v>
      </c>
      <c r="N431">
        <v>0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1</v>
      </c>
      <c r="AO431">
        <v>0</v>
      </c>
      <c r="AP431">
        <v>0</v>
      </c>
    </row>
    <row r="432" spans="1:42" x14ac:dyDescent="0.2">
      <c r="A432">
        <v>430</v>
      </c>
      <c r="B432">
        <v>0.35</v>
      </c>
      <c r="C432">
        <v>0</v>
      </c>
      <c r="D432">
        <v>0</v>
      </c>
      <c r="E432">
        <v>5.1822E-2</v>
      </c>
      <c r="F432">
        <v>1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1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1</v>
      </c>
      <c r="AO432">
        <v>0</v>
      </c>
      <c r="AP432">
        <v>0</v>
      </c>
    </row>
    <row r="433" spans="1:42" x14ac:dyDescent="0.2">
      <c r="A433">
        <v>431</v>
      </c>
      <c r="B433">
        <v>0</v>
      </c>
      <c r="C433">
        <v>0.125</v>
      </c>
      <c r="D433">
        <v>0</v>
      </c>
      <c r="E433">
        <v>3.1425000000000002E-2</v>
      </c>
      <c r="F433">
        <v>0</v>
      </c>
      <c r="G433">
        <v>1</v>
      </c>
      <c r="H433">
        <v>0</v>
      </c>
      <c r="I433">
        <v>0</v>
      </c>
      <c r="J433">
        <v>1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1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1</v>
      </c>
      <c r="AO433">
        <v>1</v>
      </c>
      <c r="AP433">
        <v>1</v>
      </c>
    </row>
    <row r="434" spans="1:42" x14ac:dyDescent="0.2">
      <c r="A434">
        <v>432</v>
      </c>
      <c r="B434">
        <v>0.52500000000000002</v>
      </c>
      <c r="C434">
        <v>0.125</v>
      </c>
      <c r="D434">
        <v>0</v>
      </c>
      <c r="E434">
        <v>5.0749000000000002E-2</v>
      </c>
      <c r="F434">
        <v>0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1</v>
      </c>
      <c r="AO434">
        <v>1</v>
      </c>
      <c r="AP434">
        <v>1</v>
      </c>
    </row>
    <row r="435" spans="1:42" x14ac:dyDescent="0.2">
      <c r="A435">
        <v>433</v>
      </c>
      <c r="B435">
        <v>0.21249999999999999</v>
      </c>
      <c r="C435">
        <v>0</v>
      </c>
      <c r="D435">
        <v>0</v>
      </c>
      <c r="E435">
        <v>1.3906999999999999E-2</v>
      </c>
      <c r="F435">
        <v>1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1</v>
      </c>
    </row>
    <row r="436" spans="1:42" x14ac:dyDescent="0.2">
      <c r="A436">
        <v>434</v>
      </c>
      <c r="B436">
        <v>0.625</v>
      </c>
      <c r="C436">
        <v>0.125</v>
      </c>
      <c r="D436">
        <v>0</v>
      </c>
      <c r="E436">
        <v>0.10911</v>
      </c>
      <c r="F436">
        <v>1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1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</v>
      </c>
    </row>
    <row r="437" spans="1:42" x14ac:dyDescent="0.2">
      <c r="A437">
        <v>435</v>
      </c>
      <c r="B437">
        <v>0.17499999999999999</v>
      </c>
      <c r="C437">
        <v>0.125</v>
      </c>
      <c r="D437">
        <v>0.33333299999999999</v>
      </c>
      <c r="E437">
        <v>0.23422399999999999</v>
      </c>
      <c r="F437">
        <v>0</v>
      </c>
      <c r="G437">
        <v>1</v>
      </c>
      <c r="H437">
        <v>1</v>
      </c>
      <c r="I437">
        <v>0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1</v>
      </c>
      <c r="AO437">
        <v>1</v>
      </c>
      <c r="AP437">
        <v>1</v>
      </c>
    </row>
    <row r="438" spans="1:42" x14ac:dyDescent="0.2">
      <c r="A438">
        <v>436</v>
      </c>
      <c r="B438">
        <v>0.26250000000000001</v>
      </c>
      <c r="C438">
        <v>0.25</v>
      </c>
      <c r="D438">
        <v>0.33333299999999999</v>
      </c>
      <c r="E438">
        <v>6.7096000000000003E-2</v>
      </c>
      <c r="F438">
        <v>0</v>
      </c>
      <c r="G438">
        <v>1</v>
      </c>
      <c r="H438">
        <v>0</v>
      </c>
      <c r="I438">
        <v>0</v>
      </c>
      <c r="J438">
        <v>1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1</v>
      </c>
    </row>
    <row r="439" spans="1:42" x14ac:dyDescent="0.2">
      <c r="A439">
        <v>437</v>
      </c>
      <c r="B439">
        <v>0.3</v>
      </c>
      <c r="C439">
        <v>0.25</v>
      </c>
      <c r="D439">
        <v>0.5</v>
      </c>
      <c r="E439">
        <v>3.6597999999999999E-2</v>
      </c>
      <c r="F439">
        <v>0</v>
      </c>
      <c r="G439">
        <v>1</v>
      </c>
      <c r="H439">
        <v>0</v>
      </c>
      <c r="I439">
        <v>1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1</v>
      </c>
      <c r="AP439">
        <v>1</v>
      </c>
    </row>
    <row r="440" spans="1:42" x14ac:dyDescent="0.2">
      <c r="A440">
        <v>438</v>
      </c>
      <c r="B440">
        <v>0.8</v>
      </c>
      <c r="C440">
        <v>0.125</v>
      </c>
      <c r="D440">
        <v>0.66666700000000001</v>
      </c>
      <c r="E440">
        <v>0.51334199999999996</v>
      </c>
      <c r="F440">
        <v>1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1</v>
      </c>
    </row>
    <row r="441" spans="1:42" x14ac:dyDescent="0.2">
      <c r="A441">
        <v>439</v>
      </c>
      <c r="B441">
        <v>0.38750000000000001</v>
      </c>
      <c r="C441">
        <v>0</v>
      </c>
      <c r="D441">
        <v>0</v>
      </c>
      <c r="E441">
        <v>2.0494999999999999E-2</v>
      </c>
      <c r="F441">
        <v>1</v>
      </c>
      <c r="G441">
        <v>0</v>
      </c>
      <c r="H441">
        <v>0</v>
      </c>
      <c r="I441">
        <v>1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1</v>
      </c>
    </row>
    <row r="442" spans="1:42" x14ac:dyDescent="0.2">
      <c r="A442">
        <v>440</v>
      </c>
      <c r="B442">
        <v>0.5625</v>
      </c>
      <c r="C442">
        <v>0.125</v>
      </c>
      <c r="D442">
        <v>0.16666700000000001</v>
      </c>
      <c r="E442">
        <v>5.1236999999999998E-2</v>
      </c>
      <c r="F442">
        <v>0</v>
      </c>
      <c r="G442">
        <v>1</v>
      </c>
      <c r="H442">
        <v>0</v>
      </c>
      <c r="I442">
        <v>1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1</v>
      </c>
      <c r="AP442">
        <v>1</v>
      </c>
    </row>
    <row r="443" spans="1:42" x14ac:dyDescent="0.2">
      <c r="A443">
        <v>441</v>
      </c>
      <c r="B443">
        <v>0.25</v>
      </c>
      <c r="C443">
        <v>0</v>
      </c>
      <c r="D443">
        <v>0</v>
      </c>
      <c r="E443">
        <v>1.8543E-2</v>
      </c>
      <c r="F443">
        <v>1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1</v>
      </c>
    </row>
    <row r="444" spans="1:42" x14ac:dyDescent="0.2">
      <c r="A444">
        <v>442</v>
      </c>
      <c r="B444">
        <v>0.3125</v>
      </c>
      <c r="C444">
        <v>0.125</v>
      </c>
      <c r="D444">
        <v>0</v>
      </c>
      <c r="E444">
        <v>1.5176E-2</v>
      </c>
      <c r="F444">
        <v>1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1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1</v>
      </c>
    </row>
    <row r="445" spans="1:42" x14ac:dyDescent="0.2">
      <c r="A445">
        <v>443</v>
      </c>
      <c r="B445">
        <v>0.35</v>
      </c>
      <c r="C445">
        <v>0</v>
      </c>
      <c r="D445">
        <v>0</v>
      </c>
      <c r="E445">
        <v>2.5374000000000001E-2</v>
      </c>
      <c r="F445">
        <v>0</v>
      </c>
      <c r="G445">
        <v>1</v>
      </c>
      <c r="H445">
        <v>0</v>
      </c>
      <c r="I445">
        <v>1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1</v>
      </c>
      <c r="AP445">
        <v>1</v>
      </c>
    </row>
    <row r="446" spans="1:42" x14ac:dyDescent="0.2">
      <c r="A446">
        <v>444</v>
      </c>
      <c r="B446">
        <v>0</v>
      </c>
      <c r="C446">
        <v>0</v>
      </c>
      <c r="D446">
        <v>0</v>
      </c>
      <c r="E446">
        <v>1.5834999999999998E-2</v>
      </c>
      <c r="F446">
        <v>1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1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0</v>
      </c>
      <c r="AP446">
        <v>0</v>
      </c>
    </row>
    <row r="447" spans="1:42" x14ac:dyDescent="0.2">
      <c r="A447">
        <v>445</v>
      </c>
      <c r="B447">
        <v>0.05</v>
      </c>
      <c r="C447">
        <v>0</v>
      </c>
      <c r="D447">
        <v>0.33333299999999999</v>
      </c>
      <c r="E447">
        <v>0.159777</v>
      </c>
      <c r="F447">
        <v>1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1</v>
      </c>
      <c r="AK447">
        <v>0</v>
      </c>
      <c r="AL447">
        <v>0</v>
      </c>
      <c r="AM447">
        <v>0</v>
      </c>
      <c r="AN447">
        <v>1</v>
      </c>
      <c r="AO447">
        <v>0</v>
      </c>
      <c r="AP447">
        <v>0</v>
      </c>
    </row>
    <row r="448" spans="1:42" x14ac:dyDescent="0.2">
      <c r="A448">
        <v>446</v>
      </c>
      <c r="B448">
        <v>0.16250000000000001</v>
      </c>
      <c r="C448">
        <v>0</v>
      </c>
      <c r="D448">
        <v>0.16666700000000001</v>
      </c>
      <c r="E448">
        <v>3.8060999999999998E-2</v>
      </c>
      <c r="F448">
        <v>0</v>
      </c>
      <c r="G448">
        <v>1</v>
      </c>
      <c r="H448">
        <v>0</v>
      </c>
      <c r="I448">
        <v>1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1</v>
      </c>
      <c r="AO448">
        <v>1</v>
      </c>
      <c r="AP448">
        <v>1</v>
      </c>
    </row>
    <row r="449" spans="1:42" x14ac:dyDescent="0.2">
      <c r="A449">
        <v>447</v>
      </c>
      <c r="B449">
        <v>0.42499999999999999</v>
      </c>
      <c r="C449">
        <v>0</v>
      </c>
      <c r="D449">
        <v>0</v>
      </c>
      <c r="E449">
        <v>5.1822E-2</v>
      </c>
      <c r="F449">
        <v>1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0</v>
      </c>
      <c r="AP449">
        <v>0</v>
      </c>
    </row>
    <row r="450" spans="1:42" x14ac:dyDescent="0.2">
      <c r="A450">
        <v>448</v>
      </c>
      <c r="B450">
        <v>6.25E-2</v>
      </c>
      <c r="C450">
        <v>0.25</v>
      </c>
      <c r="D450">
        <v>0.16666700000000001</v>
      </c>
      <c r="E450">
        <v>3.7589999999999998E-2</v>
      </c>
      <c r="F450">
        <v>0</v>
      </c>
      <c r="G450">
        <v>1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</v>
      </c>
      <c r="AO450">
        <v>1</v>
      </c>
      <c r="AP450">
        <v>1</v>
      </c>
    </row>
    <row r="451" spans="1:42" x14ac:dyDescent="0.2">
      <c r="A451">
        <v>449</v>
      </c>
      <c r="B451">
        <v>0.65</v>
      </c>
      <c r="C451">
        <v>0</v>
      </c>
      <c r="D451">
        <v>0</v>
      </c>
      <c r="E451">
        <v>5.9532000000000002E-2</v>
      </c>
      <c r="F451">
        <v>1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1</v>
      </c>
      <c r="AO451">
        <v>0</v>
      </c>
      <c r="AP451">
        <v>0</v>
      </c>
    </row>
    <row r="452" spans="1:42" x14ac:dyDescent="0.2">
      <c r="A452">
        <v>450</v>
      </c>
      <c r="B452">
        <v>0.45</v>
      </c>
      <c r="C452">
        <v>0.125</v>
      </c>
      <c r="D452">
        <v>0.33333299999999999</v>
      </c>
      <c r="E452">
        <v>5.4163999999999997E-2</v>
      </c>
      <c r="F452">
        <v>1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1</v>
      </c>
    </row>
    <row r="453" spans="1:42" x14ac:dyDescent="0.2">
      <c r="A453">
        <v>451</v>
      </c>
      <c r="B453">
        <v>0</v>
      </c>
      <c r="C453">
        <v>0.125</v>
      </c>
      <c r="D453">
        <v>0</v>
      </c>
      <c r="E453">
        <v>3.8972E-2</v>
      </c>
      <c r="F453">
        <v>1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1</v>
      </c>
    </row>
    <row r="454" spans="1:42" x14ac:dyDescent="0.2">
      <c r="A454">
        <v>452</v>
      </c>
      <c r="B454">
        <v>0.375</v>
      </c>
      <c r="C454">
        <v>0</v>
      </c>
      <c r="D454">
        <v>0</v>
      </c>
      <c r="E454">
        <v>5.4163999999999997E-2</v>
      </c>
      <c r="F454">
        <v>1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1</v>
      </c>
    </row>
    <row r="455" spans="1:42" x14ac:dyDescent="0.2">
      <c r="A455">
        <v>453</v>
      </c>
      <c r="B455">
        <v>0.61250000000000004</v>
      </c>
      <c r="C455">
        <v>0.125</v>
      </c>
      <c r="D455">
        <v>0</v>
      </c>
      <c r="E455">
        <v>0.17391999999999999</v>
      </c>
      <c r="F455">
        <v>1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1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0</v>
      </c>
      <c r="AP455">
        <v>0</v>
      </c>
    </row>
    <row r="456" spans="1:42" x14ac:dyDescent="0.2">
      <c r="A456">
        <v>454</v>
      </c>
      <c r="B456">
        <v>0</v>
      </c>
      <c r="C456">
        <v>0</v>
      </c>
      <c r="D456">
        <v>0</v>
      </c>
      <c r="E456">
        <v>1.5713000000000001E-2</v>
      </c>
      <c r="F456">
        <v>1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1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1</v>
      </c>
    </row>
    <row r="457" spans="1:42" x14ac:dyDescent="0.2">
      <c r="A457">
        <v>455</v>
      </c>
      <c r="B457">
        <v>0.36249999999999999</v>
      </c>
      <c r="C457">
        <v>0</v>
      </c>
      <c r="D457">
        <v>0</v>
      </c>
      <c r="E457">
        <v>1.5412E-2</v>
      </c>
      <c r="F457">
        <v>1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1</v>
      </c>
      <c r="AO457">
        <v>0</v>
      </c>
      <c r="AP457">
        <v>0</v>
      </c>
    </row>
    <row r="458" spans="1:42" x14ac:dyDescent="0.2">
      <c r="A458">
        <v>456</v>
      </c>
      <c r="B458">
        <v>0.8125</v>
      </c>
      <c r="C458">
        <v>0</v>
      </c>
      <c r="D458">
        <v>0</v>
      </c>
      <c r="E458">
        <v>5.1822E-2</v>
      </c>
      <c r="F458">
        <v>1</v>
      </c>
      <c r="G458">
        <v>0</v>
      </c>
      <c r="H458">
        <v>1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1</v>
      </c>
    </row>
    <row r="459" spans="1:42" x14ac:dyDescent="0.2">
      <c r="A459">
        <v>457</v>
      </c>
      <c r="B459">
        <v>0</v>
      </c>
      <c r="C459">
        <v>0.125</v>
      </c>
      <c r="D459">
        <v>0</v>
      </c>
      <c r="E459">
        <v>0.101229</v>
      </c>
      <c r="F459">
        <v>0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1</v>
      </c>
      <c r="AO459">
        <v>1</v>
      </c>
      <c r="AP459">
        <v>1</v>
      </c>
    </row>
    <row r="460" spans="1:42" x14ac:dyDescent="0.2">
      <c r="A460">
        <v>458</v>
      </c>
      <c r="B460">
        <v>0.625</v>
      </c>
      <c r="C460">
        <v>0</v>
      </c>
      <c r="D460">
        <v>0</v>
      </c>
      <c r="E460">
        <v>2.0494999999999999E-2</v>
      </c>
      <c r="F460">
        <v>0</v>
      </c>
      <c r="G460">
        <v>1</v>
      </c>
      <c r="H460">
        <v>0</v>
      </c>
      <c r="I460">
        <v>1</v>
      </c>
      <c r="J460">
        <v>0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1</v>
      </c>
      <c r="AO460">
        <v>1</v>
      </c>
      <c r="AP460">
        <v>1</v>
      </c>
    </row>
    <row r="461" spans="1:42" x14ac:dyDescent="0.2">
      <c r="A461">
        <v>459</v>
      </c>
      <c r="B461">
        <v>0</v>
      </c>
      <c r="C461">
        <v>0</v>
      </c>
      <c r="D461">
        <v>0</v>
      </c>
      <c r="E461">
        <v>1.5127E-2</v>
      </c>
      <c r="F461">
        <v>1</v>
      </c>
      <c r="G461">
        <v>0</v>
      </c>
      <c r="H461">
        <v>0</v>
      </c>
      <c r="I461">
        <v>0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1</v>
      </c>
    </row>
    <row r="462" spans="1:42" x14ac:dyDescent="0.2">
      <c r="A462">
        <v>460</v>
      </c>
      <c r="B462">
        <v>0.6</v>
      </c>
      <c r="C462">
        <v>0</v>
      </c>
      <c r="D462">
        <v>0</v>
      </c>
      <c r="E462">
        <v>5.1822E-2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1</v>
      </c>
      <c r="AO462">
        <v>0</v>
      </c>
      <c r="AP462">
        <v>0</v>
      </c>
    </row>
    <row r="463" spans="1:42" x14ac:dyDescent="0.2">
      <c r="A463">
        <v>461</v>
      </c>
      <c r="B463">
        <v>0.42499999999999999</v>
      </c>
      <c r="C463">
        <v>0</v>
      </c>
      <c r="D463">
        <v>0</v>
      </c>
      <c r="E463">
        <v>1.5713000000000001E-2</v>
      </c>
      <c r="F463">
        <v>1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1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1</v>
      </c>
    </row>
    <row r="464" spans="1:42" x14ac:dyDescent="0.2">
      <c r="A464">
        <v>462</v>
      </c>
      <c r="B464">
        <v>0.58750000000000002</v>
      </c>
      <c r="C464">
        <v>0</v>
      </c>
      <c r="D464">
        <v>0</v>
      </c>
      <c r="E464">
        <v>7.5147000000000005E-2</v>
      </c>
      <c r="F464">
        <v>1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1</v>
      </c>
    </row>
    <row r="465" spans="1:42" x14ac:dyDescent="0.2">
      <c r="A465">
        <v>463</v>
      </c>
      <c r="B465">
        <v>0.6</v>
      </c>
      <c r="C465">
        <v>0</v>
      </c>
      <c r="D465">
        <v>0</v>
      </c>
      <c r="E465">
        <v>2.5374000000000001E-2</v>
      </c>
      <c r="F465">
        <v>1</v>
      </c>
      <c r="G465">
        <v>0</v>
      </c>
      <c r="H465">
        <v>0</v>
      </c>
      <c r="I465">
        <v>1</v>
      </c>
      <c r="J465">
        <v>0</v>
      </c>
      <c r="K465">
        <v>0</v>
      </c>
      <c r="L465">
        <v>1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1</v>
      </c>
    </row>
    <row r="466" spans="1:42" x14ac:dyDescent="0.2">
      <c r="A466">
        <v>464</v>
      </c>
      <c r="B466">
        <v>0</v>
      </c>
      <c r="C466">
        <v>0</v>
      </c>
      <c r="D466">
        <v>0</v>
      </c>
      <c r="E466">
        <v>1.5713000000000001E-2</v>
      </c>
      <c r="F466">
        <v>1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1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1</v>
      </c>
    </row>
    <row r="467" spans="1:42" x14ac:dyDescent="0.2">
      <c r="A467">
        <v>465</v>
      </c>
      <c r="B467">
        <v>0.47499999999999998</v>
      </c>
      <c r="C467">
        <v>0</v>
      </c>
      <c r="D467">
        <v>0</v>
      </c>
      <c r="E467">
        <v>1.3761000000000001E-2</v>
      </c>
      <c r="F467">
        <v>1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1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1</v>
      </c>
    </row>
    <row r="468" spans="1:42" x14ac:dyDescent="0.2">
      <c r="A468">
        <v>466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1</v>
      </c>
      <c r="J468">
        <v>0</v>
      </c>
      <c r="K468">
        <v>0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1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1</v>
      </c>
    </row>
    <row r="469" spans="1:42" x14ac:dyDescent="0.2">
      <c r="A469">
        <v>467</v>
      </c>
      <c r="B469">
        <v>0.7</v>
      </c>
      <c r="C469">
        <v>0</v>
      </c>
      <c r="D469">
        <v>0</v>
      </c>
      <c r="E469">
        <v>5.1822E-2</v>
      </c>
      <c r="F469">
        <v>1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1</v>
      </c>
    </row>
    <row r="470" spans="1:42" x14ac:dyDescent="0.2">
      <c r="A470">
        <v>468</v>
      </c>
      <c r="B470">
        <v>0</v>
      </c>
      <c r="C470">
        <v>0</v>
      </c>
      <c r="D470">
        <v>0</v>
      </c>
      <c r="E470">
        <v>1.5077999999999999E-2</v>
      </c>
      <c r="F470">
        <v>1</v>
      </c>
      <c r="G470">
        <v>0</v>
      </c>
      <c r="H470">
        <v>0</v>
      </c>
      <c r="I470">
        <v>0</v>
      </c>
      <c r="J470">
        <v>1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1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1</v>
      </c>
    </row>
    <row r="471" spans="1:42" x14ac:dyDescent="0.2">
      <c r="A471">
        <v>469</v>
      </c>
      <c r="B471">
        <v>9.3749999999999997E-3</v>
      </c>
      <c r="C471">
        <v>0.25</v>
      </c>
      <c r="D471">
        <v>0.16666700000000001</v>
      </c>
      <c r="E471">
        <v>3.7589999999999998E-2</v>
      </c>
      <c r="F471">
        <v>0</v>
      </c>
      <c r="G471">
        <v>1</v>
      </c>
      <c r="H471">
        <v>0</v>
      </c>
      <c r="I471">
        <v>0</v>
      </c>
      <c r="J471">
        <v>1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1</v>
      </c>
      <c r="AP471">
        <v>1</v>
      </c>
    </row>
    <row r="472" spans="1:42" x14ac:dyDescent="0.2">
      <c r="A472">
        <v>470</v>
      </c>
      <c r="B472">
        <v>0</v>
      </c>
      <c r="C472">
        <v>0</v>
      </c>
      <c r="D472">
        <v>0</v>
      </c>
      <c r="E472">
        <v>1.4151E-2</v>
      </c>
      <c r="F472">
        <v>1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1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</v>
      </c>
    </row>
    <row r="473" spans="1:42" x14ac:dyDescent="0.2">
      <c r="A473">
        <v>471</v>
      </c>
      <c r="B473">
        <v>0.47499999999999998</v>
      </c>
      <c r="C473">
        <v>0</v>
      </c>
      <c r="D473">
        <v>0</v>
      </c>
      <c r="E473">
        <v>1.6907999999999999E-2</v>
      </c>
      <c r="F473">
        <v>1</v>
      </c>
      <c r="G473">
        <v>0</v>
      </c>
      <c r="H473">
        <v>0</v>
      </c>
      <c r="I473">
        <v>0</v>
      </c>
      <c r="J473">
        <v>1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1</v>
      </c>
    </row>
    <row r="474" spans="1:42" x14ac:dyDescent="0.2">
      <c r="A474">
        <v>472</v>
      </c>
      <c r="B474">
        <v>0.41249999999999998</v>
      </c>
      <c r="C474">
        <v>0.125</v>
      </c>
      <c r="D474">
        <v>0.33333299999999999</v>
      </c>
      <c r="E474">
        <v>5.4163999999999997E-2</v>
      </c>
      <c r="F474">
        <v>0</v>
      </c>
      <c r="G474">
        <v>1</v>
      </c>
      <c r="H474">
        <v>0</v>
      </c>
      <c r="I474">
        <v>1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</v>
      </c>
      <c r="AO474">
        <v>1</v>
      </c>
      <c r="AP474">
        <v>1</v>
      </c>
    </row>
    <row r="475" spans="1:42" x14ac:dyDescent="0.2">
      <c r="A475">
        <v>473</v>
      </c>
      <c r="B475">
        <v>0.28749999999999998</v>
      </c>
      <c r="C475">
        <v>0</v>
      </c>
      <c r="D475">
        <v>0</v>
      </c>
      <c r="E475">
        <v>2.6919999999999999E-2</v>
      </c>
      <c r="F475">
        <v>0</v>
      </c>
      <c r="G475">
        <v>1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1</v>
      </c>
      <c r="N475">
        <v>1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1</v>
      </c>
      <c r="AO475">
        <v>1</v>
      </c>
      <c r="AP475">
        <v>1</v>
      </c>
    </row>
    <row r="476" spans="1:42" x14ac:dyDescent="0.2">
      <c r="A476">
        <v>474</v>
      </c>
      <c r="B476">
        <v>0.27500000000000002</v>
      </c>
      <c r="C476">
        <v>0</v>
      </c>
      <c r="D476">
        <v>0</v>
      </c>
      <c r="E476">
        <v>1.9202E-2</v>
      </c>
      <c r="F476">
        <v>0</v>
      </c>
      <c r="G476">
        <v>1</v>
      </c>
      <c r="H476">
        <v>0</v>
      </c>
      <c r="I476">
        <v>0</v>
      </c>
      <c r="J476">
        <v>1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1</v>
      </c>
    </row>
    <row r="477" spans="1:42" x14ac:dyDescent="0.2">
      <c r="A477">
        <v>475</v>
      </c>
      <c r="B477">
        <v>0</v>
      </c>
      <c r="C477">
        <v>0</v>
      </c>
      <c r="D477">
        <v>0</v>
      </c>
      <c r="E477">
        <v>0.101497</v>
      </c>
      <c r="F477">
        <v>1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1</v>
      </c>
    </row>
    <row r="478" spans="1:42" x14ac:dyDescent="0.2">
      <c r="A478">
        <v>476</v>
      </c>
      <c r="B478">
        <v>0.42499999999999999</v>
      </c>
      <c r="C478">
        <v>0.125</v>
      </c>
      <c r="D478">
        <v>0</v>
      </c>
      <c r="E478">
        <v>4.0988999999999998E-2</v>
      </c>
      <c r="F478">
        <v>1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1</v>
      </c>
    </row>
    <row r="479" spans="1:42" x14ac:dyDescent="0.2">
      <c r="A479">
        <v>477</v>
      </c>
      <c r="B479">
        <v>0.36249999999999999</v>
      </c>
      <c r="C479">
        <v>0.125</v>
      </c>
      <c r="D479">
        <v>0</v>
      </c>
      <c r="E479">
        <v>1.3752E-2</v>
      </c>
      <c r="F479">
        <v>1</v>
      </c>
      <c r="G479">
        <v>0</v>
      </c>
      <c r="H479">
        <v>0</v>
      </c>
      <c r="I479">
        <v>0</v>
      </c>
      <c r="J479">
        <v>1</v>
      </c>
      <c r="K479">
        <v>0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1</v>
      </c>
    </row>
    <row r="480" spans="1:42" x14ac:dyDescent="0.2">
      <c r="A480">
        <v>478</v>
      </c>
      <c r="B480">
        <v>0.27500000000000002</v>
      </c>
      <c r="C480">
        <v>0</v>
      </c>
      <c r="D480">
        <v>0</v>
      </c>
      <c r="E480">
        <v>1.468E-2</v>
      </c>
      <c r="F480">
        <v>1</v>
      </c>
      <c r="G480">
        <v>0</v>
      </c>
      <c r="H480">
        <v>0</v>
      </c>
      <c r="I480">
        <v>0</v>
      </c>
      <c r="J480">
        <v>1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1</v>
      </c>
    </row>
    <row r="481" spans="1:42" x14ac:dyDescent="0.2">
      <c r="A481">
        <v>479</v>
      </c>
      <c r="B481">
        <v>2.5000000000000001E-2</v>
      </c>
      <c r="C481">
        <v>0</v>
      </c>
      <c r="D481">
        <v>0.16666700000000001</v>
      </c>
      <c r="E481">
        <v>2.3983999999999998E-2</v>
      </c>
      <c r="F481">
        <v>0</v>
      </c>
      <c r="G481">
        <v>1</v>
      </c>
      <c r="H481">
        <v>0</v>
      </c>
      <c r="I481">
        <v>0</v>
      </c>
      <c r="J481">
        <v>1</v>
      </c>
      <c r="K481">
        <v>0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1</v>
      </c>
      <c r="AO481">
        <v>1</v>
      </c>
      <c r="AP481">
        <v>1</v>
      </c>
    </row>
    <row r="482" spans="1:42" x14ac:dyDescent="0.2">
      <c r="A482">
        <v>480</v>
      </c>
      <c r="B482">
        <v>0.1125</v>
      </c>
      <c r="C482">
        <v>0.625</v>
      </c>
      <c r="D482">
        <v>0.33333299999999999</v>
      </c>
      <c r="E482">
        <v>9.1542999999999999E-2</v>
      </c>
      <c r="F482">
        <v>1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1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1</v>
      </c>
    </row>
    <row r="483" spans="1:42" x14ac:dyDescent="0.2">
      <c r="A483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1</v>
      </c>
      <c r="M483">
        <v>0</v>
      </c>
      <c r="N483">
        <v>1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1</v>
      </c>
    </row>
    <row r="484" spans="1:42" x14ac:dyDescent="0.2">
      <c r="A484">
        <v>482</v>
      </c>
      <c r="B484">
        <v>0.625</v>
      </c>
      <c r="C484">
        <v>0</v>
      </c>
      <c r="D484">
        <v>0</v>
      </c>
      <c r="E484">
        <v>1.5713000000000001E-2</v>
      </c>
      <c r="F484">
        <v>1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1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1</v>
      </c>
    </row>
    <row r="485" spans="1:42" x14ac:dyDescent="0.2">
      <c r="A485">
        <v>483</v>
      </c>
      <c r="B485">
        <v>0.78749999999999998</v>
      </c>
      <c r="C485">
        <v>0</v>
      </c>
      <c r="D485">
        <v>0</v>
      </c>
      <c r="E485">
        <v>1.8714000000000001E-2</v>
      </c>
      <c r="F485">
        <v>0</v>
      </c>
      <c r="G485">
        <v>1</v>
      </c>
      <c r="H485">
        <v>0</v>
      </c>
      <c r="I485">
        <v>0</v>
      </c>
      <c r="J485">
        <v>1</v>
      </c>
      <c r="K485">
        <v>0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1</v>
      </c>
      <c r="AO485">
        <v>1</v>
      </c>
      <c r="AP485">
        <v>1</v>
      </c>
    </row>
    <row r="486" spans="1:42" x14ac:dyDescent="0.2">
      <c r="A486">
        <v>484</v>
      </c>
      <c r="B486">
        <v>0.3125</v>
      </c>
      <c r="C486">
        <v>0.125</v>
      </c>
      <c r="D486">
        <v>0</v>
      </c>
      <c r="E486">
        <v>0.17777499999999999</v>
      </c>
      <c r="F486">
        <v>1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0</v>
      </c>
      <c r="AP486">
        <v>0</v>
      </c>
    </row>
    <row r="487" spans="1:42" x14ac:dyDescent="0.2">
      <c r="A487">
        <v>485</v>
      </c>
      <c r="B487">
        <v>0</v>
      </c>
      <c r="C487">
        <v>0.375</v>
      </c>
      <c r="D487">
        <v>0.16666700000000001</v>
      </c>
      <c r="E487">
        <v>4.9708000000000002E-2</v>
      </c>
      <c r="F487">
        <v>0</v>
      </c>
      <c r="G487">
        <v>1</v>
      </c>
      <c r="H487">
        <v>0</v>
      </c>
      <c r="I487">
        <v>0</v>
      </c>
      <c r="J487">
        <v>1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1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1</v>
      </c>
    </row>
    <row r="488" spans="1:42" x14ac:dyDescent="0.2">
      <c r="A488">
        <v>486</v>
      </c>
      <c r="B488">
        <v>0.4375</v>
      </c>
      <c r="C488">
        <v>0.125</v>
      </c>
      <c r="D488">
        <v>0</v>
      </c>
      <c r="E488">
        <v>0.17566799999999999</v>
      </c>
      <c r="F488">
        <v>0</v>
      </c>
      <c r="G488">
        <v>1</v>
      </c>
      <c r="H488">
        <v>1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1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1</v>
      </c>
      <c r="AO488">
        <v>1</v>
      </c>
      <c r="AP488">
        <v>1</v>
      </c>
    </row>
    <row r="489" spans="1:42" x14ac:dyDescent="0.2">
      <c r="A489">
        <v>487</v>
      </c>
      <c r="B489">
        <v>0.72499999999999998</v>
      </c>
      <c r="C489">
        <v>0</v>
      </c>
      <c r="D489">
        <v>0</v>
      </c>
      <c r="E489">
        <v>5.7971000000000002E-2</v>
      </c>
      <c r="F489">
        <v>1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1</v>
      </c>
    </row>
    <row r="490" spans="1:42" x14ac:dyDescent="0.2">
      <c r="A490">
        <v>488</v>
      </c>
      <c r="B490">
        <v>0.375</v>
      </c>
      <c r="C490">
        <v>0</v>
      </c>
      <c r="D490">
        <v>0</v>
      </c>
      <c r="E490">
        <v>1.5713000000000001E-2</v>
      </c>
      <c r="F490">
        <v>1</v>
      </c>
      <c r="G490">
        <v>0</v>
      </c>
      <c r="H490">
        <v>0</v>
      </c>
      <c r="I490">
        <v>0</v>
      </c>
      <c r="J490">
        <v>1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1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1</v>
      </c>
    </row>
    <row r="491" spans="1:42" x14ac:dyDescent="0.2">
      <c r="A491">
        <v>489</v>
      </c>
      <c r="B491">
        <v>0.1125</v>
      </c>
      <c r="C491">
        <v>0.125</v>
      </c>
      <c r="D491">
        <v>0.16666700000000001</v>
      </c>
      <c r="E491">
        <v>3.1035E-2</v>
      </c>
      <c r="F491">
        <v>1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1</v>
      </c>
      <c r="AO491">
        <v>0</v>
      </c>
      <c r="AP491">
        <v>0</v>
      </c>
    </row>
    <row r="492" spans="1:42" x14ac:dyDescent="0.2">
      <c r="A492">
        <v>490</v>
      </c>
      <c r="B492">
        <v>0</v>
      </c>
      <c r="C492">
        <v>0.125</v>
      </c>
      <c r="D492">
        <v>0</v>
      </c>
      <c r="E492">
        <v>3.8972E-2</v>
      </c>
      <c r="F492">
        <v>1</v>
      </c>
      <c r="G492">
        <v>0</v>
      </c>
      <c r="H492">
        <v>0</v>
      </c>
      <c r="I492">
        <v>0</v>
      </c>
      <c r="J492">
        <v>1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1</v>
      </c>
    </row>
    <row r="493" spans="1:42" x14ac:dyDescent="0.2">
      <c r="A493">
        <v>491</v>
      </c>
      <c r="B493">
        <v>0.26250000000000001</v>
      </c>
      <c r="C493">
        <v>0</v>
      </c>
      <c r="D493">
        <v>0</v>
      </c>
      <c r="E493">
        <v>1.4151E-2</v>
      </c>
      <c r="F493">
        <v>1</v>
      </c>
      <c r="G493">
        <v>0</v>
      </c>
      <c r="H493">
        <v>0</v>
      </c>
      <c r="I493">
        <v>0</v>
      </c>
      <c r="J493">
        <v>1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1</v>
      </c>
    </row>
    <row r="494" spans="1:42" x14ac:dyDescent="0.2">
      <c r="A494">
        <v>492</v>
      </c>
      <c r="B494">
        <v>0.6875</v>
      </c>
      <c r="C494">
        <v>0</v>
      </c>
      <c r="D494">
        <v>0</v>
      </c>
      <c r="E494">
        <v>5.9532000000000002E-2</v>
      </c>
      <c r="F494">
        <v>1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1</v>
      </c>
    </row>
    <row r="495" spans="1:42" x14ac:dyDescent="0.2">
      <c r="A495">
        <v>493</v>
      </c>
      <c r="B495">
        <v>0.88749999999999996</v>
      </c>
      <c r="C495">
        <v>0</v>
      </c>
      <c r="D495">
        <v>0</v>
      </c>
      <c r="E495">
        <v>9.6626000000000004E-2</v>
      </c>
      <c r="F495">
        <v>1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1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</v>
      </c>
    </row>
    <row r="496" spans="1:42" x14ac:dyDescent="0.2">
      <c r="A496">
        <v>494</v>
      </c>
      <c r="B496">
        <v>0.26250000000000001</v>
      </c>
      <c r="C496">
        <v>0</v>
      </c>
      <c r="D496">
        <v>0</v>
      </c>
      <c r="E496">
        <v>1.5713000000000001E-2</v>
      </c>
      <c r="F496">
        <v>1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1</v>
      </c>
    </row>
    <row r="497" spans="1:42" x14ac:dyDescent="0.2">
      <c r="A497">
        <v>495</v>
      </c>
      <c r="B497">
        <v>0</v>
      </c>
      <c r="C497">
        <v>0</v>
      </c>
      <c r="D497">
        <v>0</v>
      </c>
      <c r="E497">
        <v>2.8221E-2</v>
      </c>
      <c r="F497">
        <v>1</v>
      </c>
      <c r="G497">
        <v>0</v>
      </c>
      <c r="H497">
        <v>0</v>
      </c>
      <c r="I497">
        <v>0</v>
      </c>
      <c r="J497">
        <v>1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1</v>
      </c>
    </row>
    <row r="498" spans="1:42" x14ac:dyDescent="0.2">
      <c r="A498">
        <v>496</v>
      </c>
      <c r="B498">
        <v>0.67500000000000004</v>
      </c>
      <c r="C498">
        <v>0.125</v>
      </c>
      <c r="D498">
        <v>0</v>
      </c>
      <c r="E498">
        <v>0.15276600000000001</v>
      </c>
      <c r="F498">
        <v>0</v>
      </c>
      <c r="G498">
        <v>1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1</v>
      </c>
      <c r="AO498">
        <v>1</v>
      </c>
      <c r="AP498">
        <v>1</v>
      </c>
    </row>
    <row r="499" spans="1:42" x14ac:dyDescent="0.2">
      <c r="A499">
        <v>497</v>
      </c>
      <c r="B499">
        <v>0</v>
      </c>
      <c r="C499">
        <v>0</v>
      </c>
      <c r="D499">
        <v>0</v>
      </c>
      <c r="E499">
        <v>2.9472999999999999E-2</v>
      </c>
      <c r="F499">
        <v>1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1</v>
      </c>
    </row>
    <row r="500" spans="1:42" x14ac:dyDescent="0.2">
      <c r="A500">
        <v>498</v>
      </c>
      <c r="B500">
        <v>0.3125</v>
      </c>
      <c r="C500">
        <v>0.125</v>
      </c>
      <c r="D500">
        <v>0.33333299999999999</v>
      </c>
      <c r="E500">
        <v>0.29580600000000001</v>
      </c>
      <c r="F500">
        <v>0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1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1</v>
      </c>
      <c r="AP500">
        <v>0</v>
      </c>
    </row>
    <row r="501" spans="1:42" x14ac:dyDescent="0.2">
      <c r="A501">
        <v>499</v>
      </c>
      <c r="B501">
        <v>0.3</v>
      </c>
      <c r="C501">
        <v>0</v>
      </c>
      <c r="D501">
        <v>0</v>
      </c>
      <c r="E501">
        <v>1.5216E-2</v>
      </c>
      <c r="F501">
        <v>1</v>
      </c>
      <c r="G501">
        <v>0</v>
      </c>
      <c r="H501">
        <v>0</v>
      </c>
      <c r="I501">
        <v>0</v>
      </c>
      <c r="J501">
        <v>1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1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1</v>
      </c>
    </row>
    <row r="502" spans="1:42" x14ac:dyDescent="0.2">
      <c r="A502">
        <v>500</v>
      </c>
      <c r="B502">
        <v>0.21249999999999999</v>
      </c>
      <c r="C502">
        <v>0</v>
      </c>
      <c r="D502">
        <v>0</v>
      </c>
      <c r="E502">
        <v>1.6907999999999999E-2</v>
      </c>
      <c r="F502">
        <v>1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1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1</v>
      </c>
    </row>
    <row r="503" spans="1:42" x14ac:dyDescent="0.2">
      <c r="A503">
        <v>501</v>
      </c>
      <c r="B503">
        <v>0.26250000000000001</v>
      </c>
      <c r="C503">
        <v>0</v>
      </c>
      <c r="D503">
        <v>0</v>
      </c>
      <c r="E503">
        <v>1.5127E-2</v>
      </c>
      <c r="F503">
        <v>0</v>
      </c>
      <c r="G503">
        <v>1</v>
      </c>
      <c r="H503">
        <v>0</v>
      </c>
      <c r="I503">
        <v>0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1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1</v>
      </c>
      <c r="AP503">
        <v>0</v>
      </c>
    </row>
    <row r="504" spans="1:42" x14ac:dyDescent="0.2">
      <c r="A504">
        <v>502</v>
      </c>
      <c r="B504">
        <v>0</v>
      </c>
      <c r="C504">
        <v>0</v>
      </c>
      <c r="D504">
        <v>0</v>
      </c>
      <c r="E504">
        <v>1.4891E-2</v>
      </c>
      <c r="F504">
        <v>0</v>
      </c>
      <c r="G504">
        <v>1</v>
      </c>
      <c r="H504">
        <v>0</v>
      </c>
      <c r="I504">
        <v>0</v>
      </c>
      <c r="J504">
        <v>1</v>
      </c>
      <c r="K504">
        <v>1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1</v>
      </c>
      <c r="AP504">
        <v>0</v>
      </c>
    </row>
    <row r="505" spans="1:42" x14ac:dyDescent="0.2">
      <c r="A505">
        <v>503</v>
      </c>
      <c r="B505">
        <v>0.46250000000000002</v>
      </c>
      <c r="C505">
        <v>0</v>
      </c>
      <c r="D505">
        <v>0</v>
      </c>
      <c r="E505">
        <v>1.8714000000000001E-2</v>
      </c>
      <c r="F505">
        <v>0</v>
      </c>
      <c r="G505">
        <v>1</v>
      </c>
      <c r="H505">
        <v>0</v>
      </c>
      <c r="I505">
        <v>0</v>
      </c>
      <c r="J505">
        <v>1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1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1</v>
      </c>
    </row>
    <row r="506" spans="1:42" x14ac:dyDescent="0.2">
      <c r="A506">
        <v>504</v>
      </c>
      <c r="B506">
        <v>0.2</v>
      </c>
      <c r="C506">
        <v>0</v>
      </c>
      <c r="D506">
        <v>0</v>
      </c>
      <c r="E506">
        <v>0.16883699999999999</v>
      </c>
      <c r="F506">
        <v>0</v>
      </c>
      <c r="G506">
        <v>1</v>
      </c>
      <c r="H506">
        <v>1</v>
      </c>
      <c r="I506">
        <v>0</v>
      </c>
      <c r="J506">
        <v>0</v>
      </c>
      <c r="K506">
        <v>0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1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1</v>
      </c>
      <c r="AO506">
        <v>1</v>
      </c>
      <c r="AP506">
        <v>1</v>
      </c>
    </row>
    <row r="507" spans="1:42" x14ac:dyDescent="0.2">
      <c r="A507">
        <v>505</v>
      </c>
      <c r="B507">
        <v>0.22500000000000001</v>
      </c>
      <c r="C507">
        <v>0.125</v>
      </c>
      <c r="D507">
        <v>0</v>
      </c>
      <c r="E507">
        <v>0.212559</v>
      </c>
      <c r="F507">
        <v>1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1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1</v>
      </c>
    </row>
    <row r="508" spans="1:42" x14ac:dyDescent="0.2">
      <c r="A508">
        <v>506</v>
      </c>
      <c r="B508">
        <v>0.41249999999999998</v>
      </c>
      <c r="C508">
        <v>0</v>
      </c>
      <c r="D508">
        <v>0.33333299999999999</v>
      </c>
      <c r="E508">
        <v>5.0749000000000002E-2</v>
      </c>
      <c r="F508">
        <v>0</v>
      </c>
      <c r="G508">
        <v>1</v>
      </c>
      <c r="H508">
        <v>0</v>
      </c>
      <c r="I508">
        <v>1</v>
      </c>
      <c r="J508">
        <v>0</v>
      </c>
      <c r="K508">
        <v>0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1</v>
      </c>
      <c r="AO508">
        <v>1</v>
      </c>
      <c r="AP508">
        <v>1</v>
      </c>
    </row>
    <row r="509" spans="1:42" x14ac:dyDescent="0.2">
      <c r="A509">
        <v>507</v>
      </c>
      <c r="B509">
        <v>0</v>
      </c>
      <c r="C509">
        <v>0</v>
      </c>
      <c r="D509">
        <v>0</v>
      </c>
      <c r="E509">
        <v>5.1822E-2</v>
      </c>
      <c r="F509">
        <v>1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1</v>
      </c>
      <c r="AO509">
        <v>0</v>
      </c>
      <c r="AP509">
        <v>0</v>
      </c>
    </row>
    <row r="510" spans="1:42" x14ac:dyDescent="0.2">
      <c r="A510">
        <v>508</v>
      </c>
      <c r="B510">
        <v>0.35</v>
      </c>
      <c r="C510">
        <v>0</v>
      </c>
      <c r="D510">
        <v>0</v>
      </c>
      <c r="E510">
        <v>4.3965999999999998E-2</v>
      </c>
      <c r="F510">
        <v>1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1</v>
      </c>
    </row>
    <row r="511" spans="1:42" x14ac:dyDescent="0.2">
      <c r="A511">
        <v>509</v>
      </c>
      <c r="B511">
        <v>0.32500000000000001</v>
      </c>
      <c r="C511">
        <v>0</v>
      </c>
      <c r="D511">
        <v>0</v>
      </c>
      <c r="E511">
        <v>0.110272</v>
      </c>
      <c r="F511">
        <v>1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1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1</v>
      </c>
      <c r="AO511">
        <v>0</v>
      </c>
      <c r="AP511">
        <v>0</v>
      </c>
    </row>
    <row r="512" spans="1:42" x14ac:dyDescent="0.2">
      <c r="A512">
        <v>510</v>
      </c>
      <c r="B512">
        <v>0.36249999999999999</v>
      </c>
      <c r="C512">
        <v>0</v>
      </c>
      <c r="D512">
        <v>0</v>
      </c>
      <c r="E512">
        <v>1.5127E-2</v>
      </c>
      <c r="F512">
        <v>1</v>
      </c>
      <c r="G512">
        <v>0</v>
      </c>
      <c r="H512">
        <v>0</v>
      </c>
      <c r="I512">
        <v>0</v>
      </c>
      <c r="J512">
        <v>1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1</v>
      </c>
      <c r="AO512">
        <v>0</v>
      </c>
      <c r="AP512">
        <v>0</v>
      </c>
    </row>
    <row r="513" spans="1:42" x14ac:dyDescent="0.2">
      <c r="A513">
        <v>511</v>
      </c>
      <c r="B513">
        <v>0</v>
      </c>
      <c r="C513">
        <v>0</v>
      </c>
      <c r="D513">
        <v>0</v>
      </c>
      <c r="E513">
        <v>1.5713000000000001E-2</v>
      </c>
      <c r="F513">
        <v>1</v>
      </c>
      <c r="G513">
        <v>0</v>
      </c>
      <c r="H513">
        <v>0</v>
      </c>
      <c r="I513">
        <v>0</v>
      </c>
      <c r="J513">
        <v>1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1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</v>
      </c>
    </row>
    <row r="514" spans="1:42" x14ac:dyDescent="0.2">
      <c r="A514">
        <v>512</v>
      </c>
      <c r="B514">
        <v>0.45</v>
      </c>
      <c r="C514">
        <v>0</v>
      </c>
      <c r="D514">
        <v>0</v>
      </c>
      <c r="E514">
        <v>5.1310000000000001E-2</v>
      </c>
      <c r="F514">
        <v>1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1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1</v>
      </c>
      <c r="AO514">
        <v>0</v>
      </c>
      <c r="AP514">
        <v>0</v>
      </c>
    </row>
    <row r="515" spans="1:42" x14ac:dyDescent="0.2">
      <c r="A515">
        <v>513</v>
      </c>
      <c r="B515">
        <v>0.67500000000000004</v>
      </c>
      <c r="C515">
        <v>0.125</v>
      </c>
      <c r="D515">
        <v>0</v>
      </c>
      <c r="E515">
        <v>0.115941</v>
      </c>
      <c r="F515">
        <v>0</v>
      </c>
      <c r="G515">
        <v>1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1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1</v>
      </c>
      <c r="AO515">
        <v>1</v>
      </c>
      <c r="AP515">
        <v>1</v>
      </c>
    </row>
    <row r="516" spans="1:42" x14ac:dyDescent="0.2">
      <c r="A516">
        <v>514</v>
      </c>
      <c r="B516">
        <v>0.3</v>
      </c>
      <c r="C516">
        <v>0</v>
      </c>
      <c r="D516">
        <v>0</v>
      </c>
      <c r="E516">
        <v>1.4631E-2</v>
      </c>
      <c r="F516">
        <v>1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1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1</v>
      </c>
    </row>
    <row r="517" spans="1:42" x14ac:dyDescent="0.2">
      <c r="A517">
        <v>515</v>
      </c>
      <c r="B517">
        <v>0.58750000000000002</v>
      </c>
      <c r="C517">
        <v>0</v>
      </c>
      <c r="D517">
        <v>0</v>
      </c>
      <c r="E517">
        <v>6.6404000000000005E-2</v>
      </c>
      <c r="F517">
        <v>1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1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1</v>
      </c>
    </row>
    <row r="518" spans="1:42" x14ac:dyDescent="0.2">
      <c r="A518">
        <v>516</v>
      </c>
      <c r="B518">
        <v>0.42499999999999999</v>
      </c>
      <c r="C518">
        <v>0</v>
      </c>
      <c r="D518">
        <v>0</v>
      </c>
      <c r="E518">
        <v>2.0494999999999999E-2</v>
      </c>
      <c r="F518">
        <v>0</v>
      </c>
      <c r="G518">
        <v>1</v>
      </c>
      <c r="H518">
        <v>0</v>
      </c>
      <c r="I518">
        <v>1</v>
      </c>
      <c r="J518">
        <v>0</v>
      </c>
      <c r="K518">
        <v>0</v>
      </c>
      <c r="L518">
        <v>1</v>
      </c>
      <c r="M518">
        <v>0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1</v>
      </c>
      <c r="AO518">
        <v>1</v>
      </c>
      <c r="AP518">
        <v>1</v>
      </c>
    </row>
    <row r="519" spans="1:42" x14ac:dyDescent="0.2">
      <c r="A519">
        <v>517</v>
      </c>
      <c r="B519">
        <v>0</v>
      </c>
      <c r="C519">
        <v>0</v>
      </c>
      <c r="D519">
        <v>0</v>
      </c>
      <c r="E519">
        <v>4.7137999999999999E-2</v>
      </c>
      <c r="F519">
        <v>1</v>
      </c>
      <c r="G519">
        <v>0</v>
      </c>
      <c r="H519">
        <v>0</v>
      </c>
      <c r="I519">
        <v>0</v>
      </c>
      <c r="J519">
        <v>1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1</v>
      </c>
    </row>
    <row r="520" spans="1:42" x14ac:dyDescent="0.2">
      <c r="A520">
        <v>518</v>
      </c>
      <c r="B520">
        <v>0.45</v>
      </c>
      <c r="C520">
        <v>0.125</v>
      </c>
      <c r="D520">
        <v>0</v>
      </c>
      <c r="E520">
        <v>5.0749000000000002E-2</v>
      </c>
      <c r="F520">
        <v>0</v>
      </c>
      <c r="G520">
        <v>1</v>
      </c>
      <c r="H520">
        <v>0</v>
      </c>
      <c r="I520">
        <v>1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1</v>
      </c>
      <c r="AK520">
        <v>0</v>
      </c>
      <c r="AL520">
        <v>0</v>
      </c>
      <c r="AM520">
        <v>0</v>
      </c>
      <c r="AN520">
        <v>1</v>
      </c>
      <c r="AO520">
        <v>1</v>
      </c>
      <c r="AP520">
        <v>1</v>
      </c>
    </row>
    <row r="521" spans="1:42" x14ac:dyDescent="0.2">
      <c r="A521">
        <v>519</v>
      </c>
      <c r="B521">
        <v>0.4</v>
      </c>
      <c r="C521">
        <v>0</v>
      </c>
      <c r="D521">
        <v>0</v>
      </c>
      <c r="E521">
        <v>1.5412E-2</v>
      </c>
      <c r="F521">
        <v>1</v>
      </c>
      <c r="G521">
        <v>0</v>
      </c>
      <c r="H521">
        <v>0</v>
      </c>
      <c r="I521">
        <v>0</v>
      </c>
      <c r="J521">
        <v>1</v>
      </c>
      <c r="K521">
        <v>0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1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1</v>
      </c>
    </row>
    <row r="522" spans="1:42" x14ac:dyDescent="0.2">
      <c r="A522">
        <v>520</v>
      </c>
      <c r="B522">
        <v>0.375</v>
      </c>
      <c r="C522">
        <v>0</v>
      </c>
      <c r="D522">
        <v>0</v>
      </c>
      <c r="E522">
        <v>0.1825</v>
      </c>
      <c r="F522">
        <v>0</v>
      </c>
      <c r="G522">
        <v>1</v>
      </c>
      <c r="H522">
        <v>1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1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1</v>
      </c>
      <c r="AO522">
        <v>1</v>
      </c>
      <c r="AP522">
        <v>1</v>
      </c>
    </row>
    <row r="523" spans="1:42" x14ac:dyDescent="0.2">
      <c r="A523">
        <v>521</v>
      </c>
      <c r="B523">
        <v>0.27500000000000002</v>
      </c>
      <c r="C523">
        <v>0</v>
      </c>
      <c r="D523">
        <v>0</v>
      </c>
      <c r="E523">
        <v>1.5412E-2</v>
      </c>
      <c r="F523">
        <v>1</v>
      </c>
      <c r="G523">
        <v>0</v>
      </c>
      <c r="H523">
        <v>0</v>
      </c>
      <c r="I523">
        <v>0</v>
      </c>
      <c r="J523">
        <v>1</v>
      </c>
      <c r="K523">
        <v>0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1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1</v>
      </c>
    </row>
    <row r="524" spans="1:42" x14ac:dyDescent="0.2">
      <c r="A524">
        <v>522</v>
      </c>
      <c r="B524">
        <v>0</v>
      </c>
      <c r="C524">
        <v>0</v>
      </c>
      <c r="D524">
        <v>0</v>
      </c>
      <c r="E524">
        <v>1.4102E-2</v>
      </c>
      <c r="F524">
        <v>1</v>
      </c>
      <c r="G524">
        <v>0</v>
      </c>
      <c r="H524">
        <v>0</v>
      </c>
      <c r="I524">
        <v>0</v>
      </c>
      <c r="J524">
        <v>1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1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1</v>
      </c>
    </row>
    <row r="525" spans="1:42" x14ac:dyDescent="0.2">
      <c r="A525">
        <v>523</v>
      </c>
      <c r="B525">
        <v>0.55000000000000004</v>
      </c>
      <c r="C525">
        <v>0</v>
      </c>
      <c r="D525">
        <v>0.16666700000000001</v>
      </c>
      <c r="E525">
        <v>0.113168</v>
      </c>
      <c r="F525">
        <v>0</v>
      </c>
      <c r="G525">
        <v>1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1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1</v>
      </c>
      <c r="AO525">
        <v>1</v>
      </c>
      <c r="AP525">
        <v>1</v>
      </c>
    </row>
    <row r="526" spans="1:42" x14ac:dyDescent="0.2">
      <c r="A526">
        <v>524</v>
      </c>
      <c r="B526">
        <v>0</v>
      </c>
      <c r="C526">
        <v>0</v>
      </c>
      <c r="D526">
        <v>0</v>
      </c>
      <c r="E526">
        <v>1.4109999999999999E-2</v>
      </c>
      <c r="F526">
        <v>1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1</v>
      </c>
    </row>
    <row r="527" spans="1:42" x14ac:dyDescent="0.2">
      <c r="A527">
        <v>525</v>
      </c>
      <c r="B527">
        <v>0.50624999999999998</v>
      </c>
      <c r="C527">
        <v>0</v>
      </c>
      <c r="D527">
        <v>0</v>
      </c>
      <c r="E527">
        <v>1.5127E-2</v>
      </c>
      <c r="F527">
        <v>1</v>
      </c>
      <c r="G527">
        <v>0</v>
      </c>
      <c r="H527">
        <v>0</v>
      </c>
      <c r="I527">
        <v>0</v>
      </c>
      <c r="J527">
        <v>1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1</v>
      </c>
    </row>
    <row r="528" spans="1:42" x14ac:dyDescent="0.2">
      <c r="A528">
        <v>526</v>
      </c>
      <c r="B528">
        <v>0.625</v>
      </c>
      <c r="C528">
        <v>0</v>
      </c>
      <c r="D528">
        <v>0</v>
      </c>
      <c r="E528">
        <v>2.0494999999999999E-2</v>
      </c>
      <c r="F528">
        <v>0</v>
      </c>
      <c r="G528">
        <v>1</v>
      </c>
      <c r="H528">
        <v>0</v>
      </c>
      <c r="I528">
        <v>1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1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1</v>
      </c>
      <c r="AO528">
        <v>1</v>
      </c>
      <c r="AP528">
        <v>1</v>
      </c>
    </row>
    <row r="529" spans="1:42" x14ac:dyDescent="0.2">
      <c r="A529">
        <v>527</v>
      </c>
      <c r="B529">
        <v>0</v>
      </c>
      <c r="C529">
        <v>0</v>
      </c>
      <c r="D529">
        <v>0</v>
      </c>
      <c r="E529">
        <v>0.43288399999999999</v>
      </c>
      <c r="F529">
        <v>1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1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1</v>
      </c>
    </row>
    <row r="530" spans="1:42" x14ac:dyDescent="0.2">
      <c r="A530">
        <v>528</v>
      </c>
      <c r="B530">
        <v>0.48749999999999999</v>
      </c>
      <c r="C530">
        <v>0</v>
      </c>
      <c r="D530">
        <v>0</v>
      </c>
      <c r="E530">
        <v>1.5469E-2</v>
      </c>
      <c r="F530">
        <v>1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1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1</v>
      </c>
    </row>
    <row r="531" spans="1:42" x14ac:dyDescent="0.2">
      <c r="A531">
        <v>529</v>
      </c>
      <c r="B531">
        <v>0.28749999999999998</v>
      </c>
      <c r="C531">
        <v>0.25</v>
      </c>
      <c r="D531">
        <v>0.16666700000000001</v>
      </c>
      <c r="E531">
        <v>2.2447000000000002E-2</v>
      </c>
      <c r="F531">
        <v>1</v>
      </c>
      <c r="G531">
        <v>0</v>
      </c>
      <c r="H531">
        <v>0</v>
      </c>
      <c r="I531">
        <v>1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1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1</v>
      </c>
    </row>
    <row r="532" spans="1:42" x14ac:dyDescent="0.2">
      <c r="A532">
        <v>530</v>
      </c>
      <c r="B532">
        <v>2.5000000000000001E-2</v>
      </c>
      <c r="C532">
        <v>0.125</v>
      </c>
      <c r="D532">
        <v>0.16666700000000001</v>
      </c>
      <c r="E532">
        <v>5.0749000000000002E-2</v>
      </c>
      <c r="F532">
        <v>0</v>
      </c>
      <c r="G532">
        <v>1</v>
      </c>
      <c r="H532">
        <v>0</v>
      </c>
      <c r="I532">
        <v>1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1</v>
      </c>
      <c r="AO532">
        <v>1</v>
      </c>
      <c r="AP532">
        <v>1</v>
      </c>
    </row>
    <row r="533" spans="1:42" x14ac:dyDescent="0.2">
      <c r="A533">
        <v>531</v>
      </c>
      <c r="B533">
        <v>0</v>
      </c>
      <c r="C533">
        <v>0</v>
      </c>
      <c r="D533">
        <v>0</v>
      </c>
      <c r="E533">
        <v>1.4109999999999999E-2</v>
      </c>
      <c r="F533">
        <v>1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1</v>
      </c>
    </row>
    <row r="534" spans="1:42" x14ac:dyDescent="0.2">
      <c r="A534">
        <v>532</v>
      </c>
      <c r="B534">
        <v>0.21249999999999999</v>
      </c>
      <c r="C534">
        <v>0.125</v>
      </c>
      <c r="D534">
        <v>0.16666700000000001</v>
      </c>
      <c r="E534">
        <v>1.4109999999999999E-2</v>
      </c>
      <c r="F534">
        <v>1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1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1</v>
      </c>
    </row>
    <row r="535" spans="1:42" x14ac:dyDescent="0.2">
      <c r="A535">
        <v>533</v>
      </c>
      <c r="B535">
        <v>0</v>
      </c>
      <c r="C535">
        <v>0</v>
      </c>
      <c r="D535">
        <v>0.33333299999999999</v>
      </c>
      <c r="E535">
        <v>4.3639999999999998E-2</v>
      </c>
      <c r="F535">
        <v>0</v>
      </c>
      <c r="G535">
        <v>1</v>
      </c>
      <c r="H535">
        <v>0</v>
      </c>
      <c r="I535">
        <v>0</v>
      </c>
      <c r="J535">
        <v>1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1</v>
      </c>
      <c r="AO535">
        <v>1</v>
      </c>
      <c r="AP535">
        <v>1</v>
      </c>
    </row>
    <row r="536" spans="1:42" x14ac:dyDescent="0.2">
      <c r="A536">
        <v>534</v>
      </c>
      <c r="B536">
        <v>0.375</v>
      </c>
      <c r="C536">
        <v>0</v>
      </c>
      <c r="D536">
        <v>0</v>
      </c>
      <c r="E536">
        <v>1.6907999999999999E-2</v>
      </c>
      <c r="F536">
        <v>0</v>
      </c>
      <c r="G536">
        <v>1</v>
      </c>
      <c r="H536">
        <v>0</v>
      </c>
      <c r="I536">
        <v>0</v>
      </c>
      <c r="J536">
        <v>1</v>
      </c>
      <c r="K536">
        <v>0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1</v>
      </c>
    </row>
    <row r="537" spans="1:42" x14ac:dyDescent="0.2">
      <c r="A537">
        <v>535</v>
      </c>
      <c r="B537">
        <v>8.7499999999999994E-2</v>
      </c>
      <c r="C537">
        <v>0</v>
      </c>
      <c r="D537">
        <v>0.33333299999999999</v>
      </c>
      <c r="E537">
        <v>5.1236999999999998E-2</v>
      </c>
      <c r="F537">
        <v>0</v>
      </c>
      <c r="G537">
        <v>1</v>
      </c>
      <c r="H537">
        <v>0</v>
      </c>
      <c r="I537">
        <v>1</v>
      </c>
      <c r="J537">
        <v>0</v>
      </c>
      <c r="K537">
        <v>0</v>
      </c>
      <c r="L537">
        <v>1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1</v>
      </c>
      <c r="AO537">
        <v>1</v>
      </c>
      <c r="AP537">
        <v>1</v>
      </c>
    </row>
    <row r="538" spans="1:42" x14ac:dyDescent="0.2">
      <c r="A538">
        <v>536</v>
      </c>
      <c r="B538">
        <v>0.5625</v>
      </c>
      <c r="C538">
        <v>0</v>
      </c>
      <c r="D538">
        <v>0</v>
      </c>
      <c r="E538">
        <v>5.1822E-2</v>
      </c>
      <c r="F538">
        <v>1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1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1</v>
      </c>
    </row>
    <row r="539" spans="1:42" x14ac:dyDescent="0.2">
      <c r="A539">
        <v>537</v>
      </c>
      <c r="B539">
        <v>0.375</v>
      </c>
      <c r="C539">
        <v>0</v>
      </c>
      <c r="D539">
        <v>0</v>
      </c>
      <c r="E539">
        <v>0.207728</v>
      </c>
      <c r="F539">
        <v>0</v>
      </c>
      <c r="G539">
        <v>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1</v>
      </c>
      <c r="AO539">
        <v>1</v>
      </c>
      <c r="AP539">
        <v>1</v>
      </c>
    </row>
    <row r="540" spans="1:42" x14ac:dyDescent="0.2">
      <c r="A540">
        <v>538</v>
      </c>
      <c r="B540">
        <v>0</v>
      </c>
      <c r="C540">
        <v>0</v>
      </c>
      <c r="D540">
        <v>0</v>
      </c>
      <c r="E540">
        <v>2.8302000000000001E-2</v>
      </c>
      <c r="F540">
        <v>1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1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1</v>
      </c>
    </row>
    <row r="541" spans="1:42" x14ac:dyDescent="0.2">
      <c r="A541">
        <v>539</v>
      </c>
      <c r="B541">
        <v>0.27500000000000002</v>
      </c>
      <c r="C541">
        <v>0</v>
      </c>
      <c r="D541">
        <v>0.33333299999999999</v>
      </c>
      <c r="E541">
        <v>9.6617999999999996E-2</v>
      </c>
      <c r="F541">
        <v>0</v>
      </c>
      <c r="G541">
        <v>1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1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1</v>
      </c>
      <c r="AO541">
        <v>1</v>
      </c>
      <c r="AP541">
        <v>1</v>
      </c>
    </row>
    <row r="542" spans="1:42" x14ac:dyDescent="0.2">
      <c r="A542">
        <v>540</v>
      </c>
      <c r="B542">
        <v>0.45</v>
      </c>
      <c r="C542">
        <v>0</v>
      </c>
      <c r="D542">
        <v>0.33333299999999999</v>
      </c>
      <c r="E542">
        <v>0.13858300000000001</v>
      </c>
      <c r="F542">
        <v>0</v>
      </c>
      <c r="G542">
        <v>1</v>
      </c>
      <c r="H542">
        <v>1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1</v>
      </c>
      <c r="AO542">
        <v>1</v>
      </c>
      <c r="AP542">
        <v>1</v>
      </c>
    </row>
    <row r="543" spans="1:42" x14ac:dyDescent="0.2">
      <c r="A543">
        <v>541</v>
      </c>
      <c r="B543">
        <v>0.1125</v>
      </c>
      <c r="C543">
        <v>0.5</v>
      </c>
      <c r="D543">
        <v>0.33333299999999999</v>
      </c>
      <c r="E543">
        <v>6.1045000000000002E-2</v>
      </c>
      <c r="F543">
        <v>0</v>
      </c>
      <c r="G543">
        <v>1</v>
      </c>
      <c r="H543">
        <v>0</v>
      </c>
      <c r="I543">
        <v>0</v>
      </c>
      <c r="J543">
        <v>1</v>
      </c>
      <c r="K543">
        <v>0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1</v>
      </c>
    </row>
    <row r="544" spans="1:42" x14ac:dyDescent="0.2">
      <c r="A544">
        <v>542</v>
      </c>
      <c r="B544">
        <v>0.13750000000000001</v>
      </c>
      <c r="C544">
        <v>0.5</v>
      </c>
      <c r="D544">
        <v>0.33333299999999999</v>
      </c>
      <c r="E544">
        <v>6.1045000000000002E-2</v>
      </c>
      <c r="F544">
        <v>0</v>
      </c>
      <c r="G544">
        <v>1</v>
      </c>
      <c r="H544">
        <v>0</v>
      </c>
      <c r="I544">
        <v>0</v>
      </c>
      <c r="J544">
        <v>1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1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1</v>
      </c>
    </row>
    <row r="545" spans="1:42" x14ac:dyDescent="0.2">
      <c r="A545">
        <v>543</v>
      </c>
      <c r="B545">
        <v>0.4</v>
      </c>
      <c r="C545">
        <v>0.125</v>
      </c>
      <c r="D545">
        <v>0</v>
      </c>
      <c r="E545">
        <v>5.0749000000000002E-2</v>
      </c>
      <c r="F545">
        <v>1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1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1</v>
      </c>
      <c r="AO545">
        <v>0</v>
      </c>
      <c r="AP545">
        <v>0</v>
      </c>
    </row>
    <row r="546" spans="1:42" x14ac:dyDescent="0.2">
      <c r="A546">
        <v>544</v>
      </c>
      <c r="B546">
        <v>0.625</v>
      </c>
      <c r="C546">
        <v>0.125</v>
      </c>
      <c r="D546">
        <v>0</v>
      </c>
      <c r="E546">
        <v>0.207728</v>
      </c>
      <c r="F546">
        <v>1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1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1</v>
      </c>
    </row>
    <row r="547" spans="1:42" x14ac:dyDescent="0.2">
      <c r="A547">
        <v>545</v>
      </c>
      <c r="B547">
        <v>0.8</v>
      </c>
      <c r="C547">
        <v>0</v>
      </c>
      <c r="D547">
        <v>0</v>
      </c>
      <c r="E547">
        <v>5.0749000000000002E-2</v>
      </c>
      <c r="F547">
        <v>1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1</v>
      </c>
    </row>
    <row r="548" spans="1:42" x14ac:dyDescent="0.2">
      <c r="A548">
        <v>546</v>
      </c>
      <c r="B548">
        <v>0.23749999999999999</v>
      </c>
      <c r="C548">
        <v>0.125</v>
      </c>
      <c r="D548">
        <v>0</v>
      </c>
      <c r="E548">
        <v>5.0749000000000002E-2</v>
      </c>
      <c r="F548">
        <v>0</v>
      </c>
      <c r="G548">
        <v>1</v>
      </c>
      <c r="H548">
        <v>0</v>
      </c>
      <c r="I548">
        <v>1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1</v>
      </c>
      <c r="AP548">
        <v>1</v>
      </c>
    </row>
    <row r="549" spans="1:42" x14ac:dyDescent="0.2">
      <c r="A549">
        <v>547</v>
      </c>
      <c r="B549">
        <v>0</v>
      </c>
      <c r="C549">
        <v>0</v>
      </c>
      <c r="D549">
        <v>0</v>
      </c>
      <c r="E549">
        <v>2.7057999999999999E-2</v>
      </c>
      <c r="F549">
        <v>1</v>
      </c>
      <c r="G549">
        <v>0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1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1</v>
      </c>
      <c r="AO549">
        <v>0</v>
      </c>
      <c r="AP549">
        <v>0</v>
      </c>
    </row>
    <row r="550" spans="1:42" x14ac:dyDescent="0.2">
      <c r="A550">
        <v>548</v>
      </c>
      <c r="B550">
        <v>0.41249999999999998</v>
      </c>
      <c r="C550">
        <v>0.125</v>
      </c>
      <c r="D550">
        <v>0.16666700000000001</v>
      </c>
      <c r="E550">
        <v>4.0062E-2</v>
      </c>
      <c r="F550">
        <v>1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1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1</v>
      </c>
    </row>
    <row r="551" spans="1:42" x14ac:dyDescent="0.2">
      <c r="A551">
        <v>549</v>
      </c>
      <c r="B551">
        <v>0.1</v>
      </c>
      <c r="C551">
        <v>0.125</v>
      </c>
      <c r="D551">
        <v>0.16666700000000001</v>
      </c>
      <c r="E551">
        <v>7.1731000000000003E-2</v>
      </c>
      <c r="F551">
        <v>1</v>
      </c>
      <c r="G551">
        <v>0</v>
      </c>
      <c r="H551">
        <v>0</v>
      </c>
      <c r="I551">
        <v>1</v>
      </c>
      <c r="J551">
        <v>0</v>
      </c>
      <c r="K551">
        <v>0</v>
      </c>
      <c r="L551">
        <v>1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1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1</v>
      </c>
      <c r="AO551">
        <v>0</v>
      </c>
      <c r="AP551">
        <v>0</v>
      </c>
    </row>
    <row r="552" spans="1:42" x14ac:dyDescent="0.2">
      <c r="A552">
        <v>550</v>
      </c>
      <c r="B552">
        <v>0.21249999999999999</v>
      </c>
      <c r="C552">
        <v>0</v>
      </c>
      <c r="D552">
        <v>0.33333299999999999</v>
      </c>
      <c r="E552">
        <v>0.21643000000000001</v>
      </c>
      <c r="F552">
        <v>1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1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1</v>
      </c>
      <c r="AO552">
        <v>0</v>
      </c>
      <c r="AP552">
        <v>0</v>
      </c>
    </row>
    <row r="553" spans="1:42" x14ac:dyDescent="0.2">
      <c r="A553">
        <v>551</v>
      </c>
      <c r="B553">
        <v>0.33750000000000002</v>
      </c>
      <c r="C553">
        <v>0</v>
      </c>
      <c r="D553">
        <v>0</v>
      </c>
      <c r="E553">
        <v>5.0749000000000002E-2</v>
      </c>
      <c r="F553">
        <v>1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1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1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1</v>
      </c>
    </row>
    <row r="554" spans="1:42" x14ac:dyDescent="0.2">
      <c r="A554">
        <v>552</v>
      </c>
      <c r="B554">
        <v>0</v>
      </c>
      <c r="C554">
        <v>0</v>
      </c>
      <c r="D554">
        <v>0</v>
      </c>
      <c r="E554">
        <v>1.5282E-2</v>
      </c>
      <c r="F554">
        <v>1</v>
      </c>
      <c r="G554">
        <v>0</v>
      </c>
      <c r="H554">
        <v>0</v>
      </c>
      <c r="I554">
        <v>0</v>
      </c>
      <c r="J554">
        <v>1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1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1</v>
      </c>
    </row>
    <row r="555" spans="1:42" x14ac:dyDescent="0.2">
      <c r="A555">
        <v>553</v>
      </c>
      <c r="B555">
        <v>0.27500000000000002</v>
      </c>
      <c r="C555">
        <v>0</v>
      </c>
      <c r="D555">
        <v>0</v>
      </c>
      <c r="E555">
        <v>1.4102E-2</v>
      </c>
      <c r="F555">
        <v>1</v>
      </c>
      <c r="G555">
        <v>0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1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1</v>
      </c>
      <c r="AO555">
        <v>0</v>
      </c>
      <c r="AP555">
        <v>0</v>
      </c>
    </row>
    <row r="556" spans="1:42" x14ac:dyDescent="0.2">
      <c r="A556">
        <v>554</v>
      </c>
      <c r="B556">
        <v>0.27500000000000002</v>
      </c>
      <c r="C556">
        <v>0</v>
      </c>
      <c r="D556">
        <v>0</v>
      </c>
      <c r="E556">
        <v>1.5176E-2</v>
      </c>
      <c r="F556">
        <v>0</v>
      </c>
      <c r="G556">
        <v>1</v>
      </c>
      <c r="H556">
        <v>0</v>
      </c>
      <c r="I556">
        <v>0</v>
      </c>
      <c r="J556">
        <v>1</v>
      </c>
      <c r="K556">
        <v>0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1</v>
      </c>
      <c r="AJ556">
        <v>0</v>
      </c>
      <c r="AK556">
        <v>0</v>
      </c>
      <c r="AL556">
        <v>0</v>
      </c>
      <c r="AM556">
        <v>0</v>
      </c>
      <c r="AN556">
        <v>1</v>
      </c>
      <c r="AO556">
        <v>1</v>
      </c>
      <c r="AP556">
        <v>1</v>
      </c>
    </row>
    <row r="557" spans="1:42" x14ac:dyDescent="0.2">
      <c r="A557">
        <v>555</v>
      </c>
      <c r="B557">
        <v>0.77500000000000002</v>
      </c>
      <c r="C557">
        <v>0</v>
      </c>
      <c r="D557">
        <v>0</v>
      </c>
      <c r="E557">
        <v>5.1822E-2</v>
      </c>
      <c r="F557">
        <v>1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1</v>
      </c>
    </row>
    <row r="558" spans="1:42" x14ac:dyDescent="0.2">
      <c r="A558">
        <v>556</v>
      </c>
      <c r="B558">
        <v>0.6</v>
      </c>
      <c r="C558">
        <v>0.125</v>
      </c>
      <c r="D558">
        <v>0</v>
      </c>
      <c r="E558">
        <v>7.7294000000000002E-2</v>
      </c>
      <c r="F558">
        <v>0</v>
      </c>
      <c r="G558">
        <v>1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1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1</v>
      </c>
      <c r="AO558">
        <v>1</v>
      </c>
      <c r="AP558">
        <v>1</v>
      </c>
    </row>
    <row r="559" spans="1:42" x14ac:dyDescent="0.2">
      <c r="A559">
        <v>557</v>
      </c>
      <c r="B559">
        <v>0</v>
      </c>
      <c r="C559">
        <v>0</v>
      </c>
      <c r="D559">
        <v>0</v>
      </c>
      <c r="E559">
        <v>0.44409900000000002</v>
      </c>
      <c r="F559">
        <v>1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1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1</v>
      </c>
    </row>
    <row r="560" spans="1:42" x14ac:dyDescent="0.2">
      <c r="A560">
        <v>558</v>
      </c>
      <c r="B560">
        <v>0.48749999999999999</v>
      </c>
      <c r="C560">
        <v>0.125</v>
      </c>
      <c r="D560">
        <v>0.16666700000000001</v>
      </c>
      <c r="E560">
        <v>0.15546599999999999</v>
      </c>
      <c r="F560">
        <v>0</v>
      </c>
      <c r="G560">
        <v>1</v>
      </c>
      <c r="H560">
        <v>1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1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1</v>
      </c>
      <c r="AO560">
        <v>1</v>
      </c>
      <c r="AP560">
        <v>1</v>
      </c>
    </row>
    <row r="561" spans="1:42" x14ac:dyDescent="0.2">
      <c r="A561">
        <v>559</v>
      </c>
      <c r="B561">
        <v>0.45</v>
      </c>
      <c r="C561">
        <v>0.125</v>
      </c>
      <c r="D561">
        <v>0</v>
      </c>
      <c r="E561">
        <v>3.3963E-2</v>
      </c>
      <c r="F561">
        <v>0</v>
      </c>
      <c r="G561">
        <v>1</v>
      </c>
      <c r="H561">
        <v>0</v>
      </c>
      <c r="I561">
        <v>0</v>
      </c>
      <c r="J561">
        <v>1</v>
      </c>
      <c r="K561">
        <v>0</v>
      </c>
      <c r="L561">
        <v>1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1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1</v>
      </c>
      <c r="AO561">
        <v>1</v>
      </c>
      <c r="AP561">
        <v>1</v>
      </c>
    </row>
    <row r="562" spans="1:42" x14ac:dyDescent="0.2">
      <c r="A562">
        <v>560</v>
      </c>
      <c r="B562">
        <v>0</v>
      </c>
      <c r="C562">
        <v>0</v>
      </c>
      <c r="D562">
        <v>0</v>
      </c>
      <c r="E562">
        <v>1.5127E-2</v>
      </c>
      <c r="F562">
        <v>1</v>
      </c>
      <c r="G562">
        <v>0</v>
      </c>
      <c r="H562">
        <v>0</v>
      </c>
      <c r="I562">
        <v>0</v>
      </c>
      <c r="J562">
        <v>1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1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1</v>
      </c>
    </row>
    <row r="563" spans="1:42" x14ac:dyDescent="0.2">
      <c r="A563">
        <v>561</v>
      </c>
      <c r="B563">
        <v>0.5</v>
      </c>
      <c r="C563">
        <v>0</v>
      </c>
      <c r="D563">
        <v>0</v>
      </c>
      <c r="E563">
        <v>1.5412E-2</v>
      </c>
      <c r="F563">
        <v>1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1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1</v>
      </c>
    </row>
    <row r="564" spans="1:42" x14ac:dyDescent="0.2">
      <c r="A564">
        <v>562</v>
      </c>
      <c r="B564">
        <v>0.35</v>
      </c>
      <c r="C564">
        <v>0</v>
      </c>
      <c r="D564">
        <v>0</v>
      </c>
      <c r="E564">
        <v>2.6349999999999998E-2</v>
      </c>
      <c r="F564">
        <v>1</v>
      </c>
      <c r="G564">
        <v>0</v>
      </c>
      <c r="H564">
        <v>0</v>
      </c>
      <c r="I564">
        <v>1</v>
      </c>
      <c r="J564">
        <v>0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1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1</v>
      </c>
    </row>
    <row r="565" spans="1:42" x14ac:dyDescent="0.2">
      <c r="A565">
        <v>563</v>
      </c>
      <c r="B565">
        <v>0</v>
      </c>
      <c r="C565">
        <v>0</v>
      </c>
      <c r="D565">
        <v>0</v>
      </c>
      <c r="E565">
        <v>1.5713000000000001E-2</v>
      </c>
      <c r="F565">
        <v>1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1</v>
      </c>
    </row>
    <row r="566" spans="1:42" x14ac:dyDescent="0.2">
      <c r="A566">
        <v>564</v>
      </c>
      <c r="B566">
        <v>0</v>
      </c>
      <c r="C566">
        <v>0</v>
      </c>
      <c r="D566">
        <v>0</v>
      </c>
      <c r="E566">
        <v>1.5713000000000001E-2</v>
      </c>
      <c r="F566">
        <v>0</v>
      </c>
      <c r="G566">
        <v>1</v>
      </c>
      <c r="H566">
        <v>0</v>
      </c>
      <c r="I566">
        <v>0</v>
      </c>
      <c r="J566">
        <v>1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1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</v>
      </c>
    </row>
    <row r="567" spans="1:42" x14ac:dyDescent="0.2">
      <c r="A567">
        <v>565</v>
      </c>
      <c r="B567">
        <v>0.3</v>
      </c>
      <c r="C567">
        <v>0.25</v>
      </c>
      <c r="D567">
        <v>0</v>
      </c>
      <c r="E567">
        <v>4.7137999999999999E-2</v>
      </c>
      <c r="F567">
        <v>1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1</v>
      </c>
      <c r="M567">
        <v>0</v>
      </c>
      <c r="N567"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1</v>
      </c>
    </row>
    <row r="568" spans="1:42" x14ac:dyDescent="0.2">
      <c r="A568">
        <v>566</v>
      </c>
      <c r="B568">
        <v>0.23749999999999999</v>
      </c>
      <c r="C568">
        <v>0</v>
      </c>
      <c r="D568">
        <v>0</v>
      </c>
      <c r="E568">
        <v>1.5412E-2</v>
      </c>
      <c r="F568">
        <v>1</v>
      </c>
      <c r="G568">
        <v>0</v>
      </c>
      <c r="H568">
        <v>0</v>
      </c>
      <c r="I568">
        <v>0</v>
      </c>
      <c r="J568">
        <v>1</v>
      </c>
      <c r="K568">
        <v>0</v>
      </c>
      <c r="L568">
        <v>1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1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1</v>
      </c>
    </row>
    <row r="569" spans="1:42" x14ac:dyDescent="0.2">
      <c r="A569">
        <v>567</v>
      </c>
      <c r="B569">
        <v>0.36249999999999999</v>
      </c>
      <c r="C569">
        <v>0</v>
      </c>
      <c r="D569">
        <v>0.66666700000000001</v>
      </c>
      <c r="E569">
        <v>4.1135999999999999E-2</v>
      </c>
      <c r="F569">
        <v>0</v>
      </c>
      <c r="G569">
        <v>1</v>
      </c>
      <c r="H569">
        <v>0</v>
      </c>
      <c r="I569">
        <v>0</v>
      </c>
      <c r="J569">
        <v>1</v>
      </c>
      <c r="K569">
        <v>0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1</v>
      </c>
    </row>
    <row r="570" spans="1:42" x14ac:dyDescent="0.2">
      <c r="A570">
        <v>568</v>
      </c>
      <c r="B570">
        <v>0</v>
      </c>
      <c r="C570">
        <v>0</v>
      </c>
      <c r="D570">
        <v>0</v>
      </c>
      <c r="E570">
        <v>1.4109999999999999E-2</v>
      </c>
      <c r="F570">
        <v>1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1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1</v>
      </c>
    </row>
    <row r="571" spans="1:42" x14ac:dyDescent="0.2">
      <c r="A571">
        <v>569</v>
      </c>
      <c r="B571">
        <v>0.4</v>
      </c>
      <c r="C571">
        <v>0</v>
      </c>
      <c r="D571">
        <v>0</v>
      </c>
      <c r="E571">
        <v>1.533E-2</v>
      </c>
      <c r="F571">
        <v>1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1</v>
      </c>
      <c r="M571">
        <v>0</v>
      </c>
      <c r="N571">
        <v>0</v>
      </c>
      <c r="O571">
        <v>0</v>
      </c>
      <c r="P571">
        <v>1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1</v>
      </c>
      <c r="AO571">
        <v>0</v>
      </c>
      <c r="AP571">
        <v>0</v>
      </c>
    </row>
    <row r="572" spans="1:42" x14ac:dyDescent="0.2">
      <c r="A572">
        <v>570</v>
      </c>
      <c r="B572">
        <v>0.77500000000000002</v>
      </c>
      <c r="C572">
        <v>0</v>
      </c>
      <c r="D572">
        <v>0</v>
      </c>
      <c r="E572">
        <v>2.0494999999999999E-2</v>
      </c>
      <c r="F572">
        <v>1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1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1</v>
      </c>
      <c r="AO572">
        <v>0</v>
      </c>
      <c r="AP572">
        <v>0</v>
      </c>
    </row>
    <row r="573" spans="1:42" x14ac:dyDescent="0.2">
      <c r="A573">
        <v>571</v>
      </c>
      <c r="B573">
        <v>0.66249999999999998</v>
      </c>
      <c r="C573">
        <v>0.25</v>
      </c>
      <c r="D573">
        <v>0</v>
      </c>
      <c r="E573">
        <v>0.100481</v>
      </c>
      <c r="F573">
        <v>0</v>
      </c>
      <c r="G573">
        <v>1</v>
      </c>
      <c r="H573">
        <v>1</v>
      </c>
      <c r="I573">
        <v>0</v>
      </c>
      <c r="J573">
        <v>0</v>
      </c>
      <c r="K573">
        <v>0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1</v>
      </c>
      <c r="AO573">
        <v>1</v>
      </c>
      <c r="AP573">
        <v>1</v>
      </c>
    </row>
    <row r="574" spans="1:42" x14ac:dyDescent="0.2">
      <c r="A574">
        <v>572</v>
      </c>
      <c r="B574">
        <v>0.45</v>
      </c>
      <c r="C574">
        <v>0</v>
      </c>
      <c r="D574">
        <v>0</v>
      </c>
      <c r="E574">
        <v>5.1505000000000002E-2</v>
      </c>
      <c r="F574">
        <v>1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1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1</v>
      </c>
      <c r="AO574">
        <v>0</v>
      </c>
      <c r="AP574">
        <v>0</v>
      </c>
    </row>
    <row r="575" spans="1:42" x14ac:dyDescent="0.2">
      <c r="A575">
        <v>573</v>
      </c>
      <c r="B575">
        <v>0</v>
      </c>
      <c r="C575">
        <v>0</v>
      </c>
      <c r="D575">
        <v>0</v>
      </c>
      <c r="E575">
        <v>1.5127E-2</v>
      </c>
      <c r="F575">
        <v>0</v>
      </c>
      <c r="G575">
        <v>1</v>
      </c>
      <c r="H575">
        <v>0</v>
      </c>
      <c r="I575">
        <v>0</v>
      </c>
      <c r="J575">
        <v>1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1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1</v>
      </c>
      <c r="AO575">
        <v>1</v>
      </c>
      <c r="AP575">
        <v>1</v>
      </c>
    </row>
    <row r="576" spans="1:42" x14ac:dyDescent="0.2">
      <c r="A576">
        <v>574</v>
      </c>
      <c r="B576">
        <v>0.2</v>
      </c>
      <c r="C576">
        <v>0</v>
      </c>
      <c r="D576">
        <v>0</v>
      </c>
      <c r="E576">
        <v>1.5713000000000001E-2</v>
      </c>
      <c r="F576">
        <v>1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1</v>
      </c>
      <c r="M576">
        <v>0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1</v>
      </c>
    </row>
    <row r="577" spans="1:42" x14ac:dyDescent="0.2">
      <c r="A577">
        <v>575</v>
      </c>
      <c r="B577">
        <v>0.23749999999999999</v>
      </c>
      <c r="C577">
        <v>0</v>
      </c>
      <c r="D577">
        <v>0</v>
      </c>
      <c r="E577">
        <v>2.8302000000000001E-2</v>
      </c>
      <c r="F577">
        <v>1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1</v>
      </c>
    </row>
    <row r="578" spans="1:42" x14ac:dyDescent="0.2">
      <c r="A578">
        <v>576</v>
      </c>
      <c r="B578">
        <v>0.42499999999999999</v>
      </c>
      <c r="C578">
        <v>0</v>
      </c>
      <c r="D578">
        <v>0</v>
      </c>
      <c r="E578">
        <v>2.5374000000000001E-2</v>
      </c>
      <c r="F578">
        <v>0</v>
      </c>
      <c r="G578">
        <v>1</v>
      </c>
      <c r="H578">
        <v>0</v>
      </c>
      <c r="I578">
        <v>1</v>
      </c>
      <c r="J578">
        <v>0</v>
      </c>
      <c r="K578">
        <v>0</v>
      </c>
      <c r="L578">
        <v>1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1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1</v>
      </c>
      <c r="AO578">
        <v>1</v>
      </c>
      <c r="AP578">
        <v>1</v>
      </c>
    </row>
    <row r="579" spans="1:42" x14ac:dyDescent="0.2">
      <c r="A579">
        <v>577</v>
      </c>
      <c r="B579">
        <v>0.48749999999999999</v>
      </c>
      <c r="C579">
        <v>0.125</v>
      </c>
      <c r="D579">
        <v>0</v>
      </c>
      <c r="E579">
        <v>0.10911</v>
      </c>
      <c r="F579">
        <v>0</v>
      </c>
      <c r="G579">
        <v>1</v>
      </c>
      <c r="H579">
        <v>1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1</v>
      </c>
      <c r="AK579">
        <v>0</v>
      </c>
      <c r="AL579">
        <v>0</v>
      </c>
      <c r="AM579">
        <v>0</v>
      </c>
      <c r="AN579">
        <v>1</v>
      </c>
      <c r="AO579">
        <v>1</v>
      </c>
      <c r="AP579">
        <v>1</v>
      </c>
    </row>
    <row r="580" spans="1:42" x14ac:dyDescent="0.2">
      <c r="A580">
        <v>578</v>
      </c>
      <c r="B580">
        <v>0</v>
      </c>
      <c r="C580">
        <v>0.125</v>
      </c>
      <c r="D580">
        <v>0</v>
      </c>
      <c r="E580">
        <v>2.8221E-2</v>
      </c>
      <c r="F580">
        <v>0</v>
      </c>
      <c r="G580">
        <v>1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1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1</v>
      </c>
    </row>
    <row r="581" spans="1:42" x14ac:dyDescent="0.2">
      <c r="A581">
        <v>579</v>
      </c>
      <c r="B581">
        <v>0.4</v>
      </c>
      <c r="C581">
        <v>0</v>
      </c>
      <c r="D581">
        <v>0</v>
      </c>
      <c r="E581">
        <v>1.5469E-2</v>
      </c>
      <c r="F581">
        <v>1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1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1</v>
      </c>
      <c r="AO581">
        <v>0</v>
      </c>
      <c r="AP581">
        <v>0</v>
      </c>
    </row>
    <row r="582" spans="1:42" x14ac:dyDescent="0.2">
      <c r="A582">
        <v>580</v>
      </c>
      <c r="B582">
        <v>0.3125</v>
      </c>
      <c r="C582">
        <v>0.125</v>
      </c>
      <c r="D582">
        <v>0.16666700000000001</v>
      </c>
      <c r="E582">
        <v>5.8555999999999997E-2</v>
      </c>
      <c r="F582">
        <v>0</v>
      </c>
      <c r="G582">
        <v>1</v>
      </c>
      <c r="H582">
        <v>0</v>
      </c>
      <c r="I582">
        <v>1</v>
      </c>
      <c r="J582">
        <v>0</v>
      </c>
      <c r="K582">
        <v>0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1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1</v>
      </c>
      <c r="AO582">
        <v>1</v>
      </c>
      <c r="AP582">
        <v>1</v>
      </c>
    </row>
    <row r="583" spans="1:42" x14ac:dyDescent="0.2">
      <c r="A583">
        <v>581</v>
      </c>
      <c r="B583">
        <v>0.48749999999999999</v>
      </c>
      <c r="C583">
        <v>0.125</v>
      </c>
      <c r="D583">
        <v>0.16666700000000001</v>
      </c>
      <c r="E583">
        <v>0.21643000000000001</v>
      </c>
      <c r="F583">
        <v>0</v>
      </c>
      <c r="G583">
        <v>1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1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1</v>
      </c>
      <c r="AO583">
        <v>1</v>
      </c>
      <c r="AP583">
        <v>1</v>
      </c>
    </row>
    <row r="584" spans="1:42" x14ac:dyDescent="0.2">
      <c r="A584">
        <v>582</v>
      </c>
      <c r="B584">
        <v>0.67500000000000004</v>
      </c>
      <c r="C584">
        <v>0</v>
      </c>
      <c r="D584">
        <v>0</v>
      </c>
      <c r="E584">
        <v>5.0749000000000002E-2</v>
      </c>
      <c r="F584">
        <v>1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1</v>
      </c>
    </row>
    <row r="585" spans="1:42" x14ac:dyDescent="0.2">
      <c r="A585">
        <v>583</v>
      </c>
      <c r="B585">
        <v>0.45</v>
      </c>
      <c r="C585">
        <v>0</v>
      </c>
      <c r="D585">
        <v>0</v>
      </c>
      <c r="E585">
        <v>7.8319E-2</v>
      </c>
      <c r="F585">
        <v>1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1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1</v>
      </c>
    </row>
    <row r="586" spans="1:42" x14ac:dyDescent="0.2">
      <c r="A586">
        <v>584</v>
      </c>
      <c r="B586">
        <v>0</v>
      </c>
      <c r="C586">
        <v>0</v>
      </c>
      <c r="D586">
        <v>0</v>
      </c>
      <c r="E586">
        <v>1.7006E-2</v>
      </c>
      <c r="F586">
        <v>1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1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1</v>
      </c>
    </row>
    <row r="587" spans="1:42" x14ac:dyDescent="0.2">
      <c r="A587">
        <v>585</v>
      </c>
      <c r="B587">
        <v>0.22500000000000001</v>
      </c>
      <c r="C587">
        <v>0</v>
      </c>
      <c r="D587">
        <v>0.33333299999999999</v>
      </c>
      <c r="E587">
        <v>0.15546599999999999</v>
      </c>
      <c r="F587">
        <v>0</v>
      </c>
      <c r="G587">
        <v>1</v>
      </c>
      <c r="H587">
        <v>1</v>
      </c>
      <c r="I587">
        <v>0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1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1</v>
      </c>
      <c r="AO587">
        <v>1</v>
      </c>
      <c r="AP587">
        <v>1</v>
      </c>
    </row>
    <row r="588" spans="1:42" x14ac:dyDescent="0.2">
      <c r="A588">
        <v>586</v>
      </c>
      <c r="B588">
        <v>0.58750000000000002</v>
      </c>
      <c r="C588">
        <v>0</v>
      </c>
      <c r="D588">
        <v>0</v>
      </c>
      <c r="E588">
        <v>2.9277999999999998E-2</v>
      </c>
      <c r="F588">
        <v>1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1</v>
      </c>
    </row>
    <row r="589" spans="1:42" x14ac:dyDescent="0.2">
      <c r="A589">
        <v>587</v>
      </c>
      <c r="B589">
        <v>0.75</v>
      </c>
      <c r="C589">
        <v>0.125</v>
      </c>
      <c r="D589">
        <v>0.16666700000000001</v>
      </c>
      <c r="E589">
        <v>0.154588</v>
      </c>
      <c r="F589">
        <v>1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1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1</v>
      </c>
      <c r="AO589">
        <v>0</v>
      </c>
      <c r="AP589">
        <v>0</v>
      </c>
    </row>
    <row r="590" spans="1:42" x14ac:dyDescent="0.2">
      <c r="A590">
        <v>588</v>
      </c>
      <c r="B590">
        <v>0.27500000000000002</v>
      </c>
      <c r="C590">
        <v>0</v>
      </c>
      <c r="D590">
        <v>0</v>
      </c>
      <c r="E590">
        <v>1.5713000000000001E-2</v>
      </c>
      <c r="F590">
        <v>1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1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1</v>
      </c>
    </row>
    <row r="591" spans="1:42" x14ac:dyDescent="0.2">
      <c r="A591">
        <v>589</v>
      </c>
      <c r="B591">
        <v>0</v>
      </c>
      <c r="C591">
        <v>0</v>
      </c>
      <c r="D591">
        <v>0</v>
      </c>
      <c r="E591">
        <v>1.5713000000000001E-2</v>
      </c>
      <c r="F591">
        <v>1</v>
      </c>
      <c r="G591">
        <v>0</v>
      </c>
      <c r="H591">
        <v>0</v>
      </c>
      <c r="I591">
        <v>0</v>
      </c>
      <c r="J591">
        <v>1</v>
      </c>
      <c r="K591">
        <v>0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1</v>
      </c>
    </row>
    <row r="592" spans="1:42" x14ac:dyDescent="0.2">
      <c r="A592">
        <v>590</v>
      </c>
      <c r="B592">
        <v>0.4375</v>
      </c>
      <c r="C592">
        <v>0</v>
      </c>
      <c r="D592">
        <v>0</v>
      </c>
      <c r="E592">
        <v>1.3906999999999999E-2</v>
      </c>
      <c r="F592">
        <v>1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1</v>
      </c>
    </row>
    <row r="593" spans="1:42" x14ac:dyDescent="0.2">
      <c r="A593">
        <v>591</v>
      </c>
      <c r="B593">
        <v>0.65</v>
      </c>
      <c r="C593">
        <v>0.125</v>
      </c>
      <c r="D593">
        <v>0</v>
      </c>
      <c r="E593">
        <v>0.15276600000000001</v>
      </c>
      <c r="F593">
        <v>0</v>
      </c>
      <c r="G593">
        <v>1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1</v>
      </c>
      <c r="AK593">
        <v>0</v>
      </c>
      <c r="AL593">
        <v>0</v>
      </c>
      <c r="AM593">
        <v>0</v>
      </c>
      <c r="AN593">
        <v>1</v>
      </c>
      <c r="AO593">
        <v>1</v>
      </c>
      <c r="AP593">
        <v>1</v>
      </c>
    </row>
    <row r="594" spans="1:42" x14ac:dyDescent="0.2">
      <c r="A594">
        <v>592</v>
      </c>
      <c r="B594">
        <v>0.58750000000000002</v>
      </c>
      <c r="C594">
        <v>0</v>
      </c>
      <c r="D594">
        <v>0</v>
      </c>
      <c r="E594">
        <v>1.4151E-2</v>
      </c>
      <c r="F594">
        <v>1</v>
      </c>
      <c r="G594">
        <v>0</v>
      </c>
      <c r="H594">
        <v>0</v>
      </c>
      <c r="I594">
        <v>0</v>
      </c>
      <c r="J594">
        <v>1</v>
      </c>
      <c r="K594">
        <v>0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1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1</v>
      </c>
    </row>
    <row r="595" spans="1:42" x14ac:dyDescent="0.2">
      <c r="A595">
        <v>593</v>
      </c>
      <c r="B595">
        <v>0</v>
      </c>
      <c r="C595">
        <v>0</v>
      </c>
      <c r="D595">
        <v>0.33333299999999999</v>
      </c>
      <c r="E595">
        <v>1.5127E-2</v>
      </c>
      <c r="F595">
        <v>0</v>
      </c>
      <c r="G595">
        <v>1</v>
      </c>
      <c r="H595">
        <v>0</v>
      </c>
      <c r="I595">
        <v>0</v>
      </c>
      <c r="J595">
        <v>1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1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1</v>
      </c>
      <c r="AP595">
        <v>0</v>
      </c>
    </row>
    <row r="596" spans="1:42" x14ac:dyDescent="0.2">
      <c r="A596">
        <v>594</v>
      </c>
      <c r="B596">
        <v>0.46250000000000002</v>
      </c>
      <c r="C596">
        <v>0.125</v>
      </c>
      <c r="D596">
        <v>0</v>
      </c>
      <c r="E596">
        <v>5.0749000000000002E-2</v>
      </c>
      <c r="F596">
        <v>1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1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1</v>
      </c>
    </row>
    <row r="597" spans="1:42" x14ac:dyDescent="0.2">
      <c r="A597">
        <v>595</v>
      </c>
      <c r="B597">
        <v>0.45</v>
      </c>
      <c r="C597">
        <v>0.125</v>
      </c>
      <c r="D597">
        <v>0.16666700000000001</v>
      </c>
      <c r="E597">
        <v>4.7137999999999999E-2</v>
      </c>
      <c r="F597">
        <v>1</v>
      </c>
      <c r="G597">
        <v>0</v>
      </c>
      <c r="H597">
        <v>0</v>
      </c>
      <c r="I597">
        <v>0</v>
      </c>
      <c r="J597">
        <v>1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1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1</v>
      </c>
    </row>
    <row r="598" spans="1:42" x14ac:dyDescent="0.2">
      <c r="A598">
        <v>596</v>
      </c>
      <c r="B598">
        <v>0</v>
      </c>
      <c r="C598">
        <v>0</v>
      </c>
      <c r="D598">
        <v>0</v>
      </c>
      <c r="E598">
        <v>6.4411999999999997E-2</v>
      </c>
      <c r="F598">
        <v>0</v>
      </c>
      <c r="G598">
        <v>1</v>
      </c>
      <c r="H598">
        <v>0</v>
      </c>
      <c r="I598">
        <v>1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1</v>
      </c>
      <c r="AO598">
        <v>1</v>
      </c>
      <c r="AP598">
        <v>1</v>
      </c>
    </row>
    <row r="599" spans="1:42" x14ac:dyDescent="0.2">
      <c r="A599">
        <v>597</v>
      </c>
      <c r="B599">
        <v>0.61250000000000004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1</v>
      </c>
      <c r="K599">
        <v>0</v>
      </c>
      <c r="L599">
        <v>1</v>
      </c>
      <c r="M599">
        <v>0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1</v>
      </c>
    </row>
    <row r="600" spans="1:42" x14ac:dyDescent="0.2">
      <c r="A600">
        <v>598</v>
      </c>
      <c r="B600">
        <v>0</v>
      </c>
      <c r="C600">
        <v>0</v>
      </c>
      <c r="D600">
        <v>0</v>
      </c>
      <c r="E600">
        <v>1.4102E-2</v>
      </c>
      <c r="F600">
        <v>1</v>
      </c>
      <c r="G600">
        <v>0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1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1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1</v>
      </c>
    </row>
    <row r="601" spans="1:42" x14ac:dyDescent="0.2">
      <c r="A601">
        <v>599</v>
      </c>
      <c r="B601">
        <v>0.61250000000000004</v>
      </c>
      <c r="C601">
        <v>0.125</v>
      </c>
      <c r="D601">
        <v>0</v>
      </c>
      <c r="E601">
        <v>0.11111799999999999</v>
      </c>
      <c r="F601">
        <v>1</v>
      </c>
      <c r="G601">
        <v>0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1</v>
      </c>
      <c r="AO601">
        <v>0</v>
      </c>
      <c r="AP601">
        <v>0</v>
      </c>
    </row>
    <row r="602" spans="1:42" x14ac:dyDescent="0.2">
      <c r="A602">
        <v>600</v>
      </c>
      <c r="B602">
        <v>0.3</v>
      </c>
      <c r="C602">
        <v>0.25</v>
      </c>
      <c r="D602">
        <v>0.16666700000000001</v>
      </c>
      <c r="E602">
        <v>5.2699999999999997E-2</v>
      </c>
      <c r="F602">
        <v>0</v>
      </c>
      <c r="G602">
        <v>1</v>
      </c>
      <c r="H602">
        <v>0</v>
      </c>
      <c r="I602">
        <v>1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1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1</v>
      </c>
      <c r="AO602">
        <v>1</v>
      </c>
      <c r="AP602">
        <v>1</v>
      </c>
    </row>
    <row r="603" spans="1:42" x14ac:dyDescent="0.2">
      <c r="A603">
        <v>601</v>
      </c>
      <c r="B603">
        <v>0</v>
      </c>
      <c r="C603">
        <v>0</v>
      </c>
      <c r="D603">
        <v>0</v>
      </c>
      <c r="E603">
        <v>1.5412E-2</v>
      </c>
      <c r="F603">
        <v>1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1</v>
      </c>
    </row>
    <row r="604" spans="1:42" x14ac:dyDescent="0.2">
      <c r="A604">
        <v>602</v>
      </c>
      <c r="B604">
        <v>0</v>
      </c>
      <c r="C604">
        <v>0</v>
      </c>
      <c r="D604">
        <v>0</v>
      </c>
      <c r="E604">
        <v>8.2758999999999999E-2</v>
      </c>
      <c r="F604">
        <v>1</v>
      </c>
      <c r="G604">
        <v>0</v>
      </c>
      <c r="H604">
        <v>1</v>
      </c>
      <c r="I604">
        <v>0</v>
      </c>
      <c r="J604">
        <v>0</v>
      </c>
      <c r="K604">
        <v>0</v>
      </c>
      <c r="L604">
        <v>1</v>
      </c>
      <c r="M604">
        <v>0</v>
      </c>
      <c r="N604">
        <v>0</v>
      </c>
      <c r="O604">
        <v>0</v>
      </c>
      <c r="P604">
        <v>1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1</v>
      </c>
    </row>
    <row r="605" spans="1:42" x14ac:dyDescent="0.2">
      <c r="A605">
        <v>603</v>
      </c>
      <c r="B605">
        <v>0.55000000000000004</v>
      </c>
      <c r="C605">
        <v>0</v>
      </c>
      <c r="D605">
        <v>0</v>
      </c>
      <c r="E605">
        <v>1.5713000000000001E-2</v>
      </c>
      <c r="F605">
        <v>1</v>
      </c>
      <c r="G605">
        <v>0</v>
      </c>
      <c r="H605">
        <v>0</v>
      </c>
      <c r="I605">
        <v>0</v>
      </c>
      <c r="J605">
        <v>1</v>
      </c>
      <c r="K605">
        <v>0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1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1</v>
      </c>
    </row>
    <row r="606" spans="1:42" x14ac:dyDescent="0.2">
      <c r="A606">
        <v>604</v>
      </c>
      <c r="B606">
        <v>0.4375</v>
      </c>
      <c r="C606">
        <v>0</v>
      </c>
      <c r="D606">
        <v>0</v>
      </c>
      <c r="E606">
        <v>5.1822E-2</v>
      </c>
      <c r="F606">
        <v>1</v>
      </c>
      <c r="G606">
        <v>0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1</v>
      </c>
      <c r="AO606">
        <v>1</v>
      </c>
      <c r="AP606">
        <v>1</v>
      </c>
    </row>
    <row r="607" spans="1:42" x14ac:dyDescent="0.2">
      <c r="A607">
        <v>605</v>
      </c>
      <c r="B607">
        <v>0.45</v>
      </c>
      <c r="C607">
        <v>0.125</v>
      </c>
      <c r="D607">
        <v>0</v>
      </c>
      <c r="E607">
        <v>3.0352000000000001E-2</v>
      </c>
      <c r="F607">
        <v>1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1</v>
      </c>
    </row>
    <row r="608" spans="1:42" x14ac:dyDescent="0.2">
      <c r="A608">
        <v>606</v>
      </c>
      <c r="B608">
        <v>0.375</v>
      </c>
      <c r="C608">
        <v>0</v>
      </c>
      <c r="D608">
        <v>0</v>
      </c>
      <c r="E608">
        <v>1.5412E-2</v>
      </c>
      <c r="F608">
        <v>1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1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1</v>
      </c>
    </row>
    <row r="609" spans="1:42" x14ac:dyDescent="0.2">
      <c r="A609">
        <v>607</v>
      </c>
      <c r="B609">
        <v>0.33750000000000002</v>
      </c>
      <c r="C609">
        <v>0</v>
      </c>
      <c r="D609">
        <v>0</v>
      </c>
      <c r="E609">
        <v>5.9532000000000002E-2</v>
      </c>
      <c r="F609">
        <v>1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1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1</v>
      </c>
      <c r="AO609">
        <v>0</v>
      </c>
      <c r="AP609">
        <v>0</v>
      </c>
    </row>
    <row r="610" spans="1:42" x14ac:dyDescent="0.2">
      <c r="A610">
        <v>608</v>
      </c>
      <c r="B610">
        <v>0.27500000000000002</v>
      </c>
      <c r="C610">
        <v>0.125</v>
      </c>
      <c r="D610">
        <v>0.33333299999999999</v>
      </c>
      <c r="E610">
        <v>8.1157000000000007E-2</v>
      </c>
      <c r="F610">
        <v>0</v>
      </c>
      <c r="G610">
        <v>1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1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1</v>
      </c>
      <c r="AO610">
        <v>1</v>
      </c>
      <c r="AP610">
        <v>1</v>
      </c>
    </row>
    <row r="611" spans="1:42" x14ac:dyDescent="0.2">
      <c r="A611">
        <v>609</v>
      </c>
      <c r="B611">
        <v>0.5</v>
      </c>
      <c r="C611">
        <v>0</v>
      </c>
      <c r="D611">
        <v>0</v>
      </c>
      <c r="E611">
        <v>0.299539</v>
      </c>
      <c r="F611">
        <v>0</v>
      </c>
      <c r="G611">
        <v>1</v>
      </c>
      <c r="H611">
        <v>1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1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1</v>
      </c>
      <c r="AO611">
        <v>1</v>
      </c>
      <c r="AP611">
        <v>1</v>
      </c>
    </row>
    <row r="612" spans="1:42" x14ac:dyDescent="0.2">
      <c r="A612">
        <v>610</v>
      </c>
      <c r="B612">
        <v>0.48749999999999999</v>
      </c>
      <c r="C612">
        <v>0.125</v>
      </c>
      <c r="D612">
        <v>0.83333299999999999</v>
      </c>
      <c r="E612">
        <v>6.1045000000000002E-2</v>
      </c>
      <c r="F612">
        <v>0</v>
      </c>
      <c r="G612">
        <v>1</v>
      </c>
      <c r="H612">
        <v>0</v>
      </c>
      <c r="I612">
        <v>0</v>
      </c>
      <c r="J612">
        <v>1</v>
      </c>
      <c r="K612">
        <v>0</v>
      </c>
      <c r="L612">
        <v>1</v>
      </c>
      <c r="M612">
        <v>0</v>
      </c>
      <c r="N612">
        <v>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1</v>
      </c>
    </row>
    <row r="613" spans="1:42" x14ac:dyDescent="0.2">
      <c r="A613">
        <v>611</v>
      </c>
      <c r="B613">
        <v>0</v>
      </c>
      <c r="C613">
        <v>0</v>
      </c>
      <c r="D613">
        <v>0</v>
      </c>
      <c r="E613">
        <v>1.3761000000000001E-2</v>
      </c>
      <c r="F613">
        <v>1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1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1</v>
      </c>
    </row>
    <row r="614" spans="1:42" x14ac:dyDescent="0.2">
      <c r="A614">
        <v>612</v>
      </c>
      <c r="B614">
        <v>0</v>
      </c>
      <c r="C614">
        <v>0.125</v>
      </c>
      <c r="D614">
        <v>0</v>
      </c>
      <c r="E614">
        <v>3.0254E-2</v>
      </c>
      <c r="F614">
        <v>0</v>
      </c>
      <c r="G614">
        <v>1</v>
      </c>
      <c r="H614">
        <v>0</v>
      </c>
      <c r="I614">
        <v>0</v>
      </c>
      <c r="J614">
        <v>1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1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1</v>
      </c>
      <c r="AO614">
        <v>1</v>
      </c>
      <c r="AP614">
        <v>1</v>
      </c>
    </row>
    <row r="615" spans="1:42" x14ac:dyDescent="0.2">
      <c r="A615">
        <v>613</v>
      </c>
      <c r="B615">
        <v>0</v>
      </c>
      <c r="C615">
        <v>0</v>
      </c>
      <c r="D615">
        <v>0</v>
      </c>
      <c r="E615">
        <v>1.5127E-2</v>
      </c>
      <c r="F615">
        <v>1</v>
      </c>
      <c r="G615">
        <v>0</v>
      </c>
      <c r="H615">
        <v>0</v>
      </c>
      <c r="I615">
        <v>0</v>
      </c>
      <c r="J615">
        <v>1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1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1</v>
      </c>
    </row>
    <row r="616" spans="1:42" x14ac:dyDescent="0.2">
      <c r="A616">
        <v>614</v>
      </c>
      <c r="B616">
        <v>0.4375</v>
      </c>
      <c r="C616">
        <v>0</v>
      </c>
      <c r="D616">
        <v>0</v>
      </c>
      <c r="E616">
        <v>1.5713000000000001E-2</v>
      </c>
      <c r="F616">
        <v>1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1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1</v>
      </c>
    </row>
    <row r="617" spans="1:42" x14ac:dyDescent="0.2">
      <c r="A617">
        <v>615</v>
      </c>
      <c r="B617">
        <v>0.3</v>
      </c>
      <c r="C617">
        <v>0.125</v>
      </c>
      <c r="D617">
        <v>0.33333299999999999</v>
      </c>
      <c r="E617">
        <v>0.12687200000000001</v>
      </c>
      <c r="F617">
        <v>0</v>
      </c>
      <c r="G617">
        <v>1</v>
      </c>
      <c r="H617">
        <v>0</v>
      </c>
      <c r="I617">
        <v>1</v>
      </c>
      <c r="J617">
        <v>0</v>
      </c>
      <c r="K617">
        <v>0</v>
      </c>
      <c r="L617">
        <v>1</v>
      </c>
      <c r="M617">
        <v>0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1</v>
      </c>
      <c r="AO617">
        <v>1</v>
      </c>
      <c r="AP617">
        <v>1</v>
      </c>
    </row>
    <row r="618" spans="1:42" x14ac:dyDescent="0.2">
      <c r="A618">
        <v>616</v>
      </c>
      <c r="B618">
        <v>0.42499999999999999</v>
      </c>
      <c r="C618">
        <v>0.125</v>
      </c>
      <c r="D618">
        <v>0.16666700000000001</v>
      </c>
      <c r="E618">
        <v>2.8107E-2</v>
      </c>
      <c r="F618">
        <v>1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1</v>
      </c>
    </row>
    <row r="619" spans="1:42" x14ac:dyDescent="0.2">
      <c r="A619">
        <v>617</v>
      </c>
      <c r="B619">
        <v>0.32500000000000001</v>
      </c>
      <c r="C619">
        <v>0.125</v>
      </c>
      <c r="D619">
        <v>0</v>
      </c>
      <c r="E619">
        <v>3.1425000000000002E-2</v>
      </c>
      <c r="F619">
        <v>0</v>
      </c>
      <c r="G619">
        <v>1</v>
      </c>
      <c r="H619">
        <v>0</v>
      </c>
      <c r="I619">
        <v>0</v>
      </c>
      <c r="J619">
        <v>1</v>
      </c>
      <c r="K619">
        <v>0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1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1</v>
      </c>
    </row>
    <row r="620" spans="1:42" x14ac:dyDescent="0.2">
      <c r="A620">
        <v>618</v>
      </c>
      <c r="B620">
        <v>0.05</v>
      </c>
      <c r="C620">
        <v>0.25</v>
      </c>
      <c r="D620">
        <v>0.16666700000000001</v>
      </c>
      <c r="E620">
        <v>7.6122999999999996E-2</v>
      </c>
      <c r="F620">
        <v>0</v>
      </c>
      <c r="G620">
        <v>1</v>
      </c>
      <c r="H620">
        <v>0</v>
      </c>
      <c r="I620">
        <v>1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1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1</v>
      </c>
      <c r="AO620">
        <v>1</v>
      </c>
      <c r="AP620">
        <v>1</v>
      </c>
    </row>
    <row r="621" spans="1:42" x14ac:dyDescent="0.2">
      <c r="A621">
        <v>619</v>
      </c>
      <c r="B621">
        <v>0.32500000000000001</v>
      </c>
      <c r="C621">
        <v>0</v>
      </c>
      <c r="D621">
        <v>0</v>
      </c>
      <c r="E621">
        <v>2.0494999999999999E-2</v>
      </c>
      <c r="F621">
        <v>1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1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1</v>
      </c>
    </row>
    <row r="622" spans="1:42" x14ac:dyDescent="0.2">
      <c r="A622">
        <v>620</v>
      </c>
      <c r="B622">
        <v>0.33750000000000002</v>
      </c>
      <c r="C622">
        <v>0.125</v>
      </c>
      <c r="D622">
        <v>0</v>
      </c>
      <c r="E622">
        <v>2.8212999999999998E-2</v>
      </c>
      <c r="F622">
        <v>1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1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1</v>
      </c>
    </row>
    <row r="623" spans="1:42" x14ac:dyDescent="0.2">
      <c r="A623">
        <v>621</v>
      </c>
      <c r="B623">
        <v>0.52500000000000002</v>
      </c>
      <c r="C623">
        <v>0.125</v>
      </c>
      <c r="D623">
        <v>0</v>
      </c>
      <c r="E623">
        <v>0.102579</v>
      </c>
      <c r="F623">
        <v>1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1</v>
      </c>
      <c r="AO623">
        <v>0</v>
      </c>
      <c r="AP623">
        <v>0</v>
      </c>
    </row>
    <row r="624" spans="1:42" x14ac:dyDescent="0.2">
      <c r="A624">
        <v>622</v>
      </c>
      <c r="B624">
        <v>0.25</v>
      </c>
      <c r="C624">
        <v>0.125</v>
      </c>
      <c r="D624">
        <v>0.16666700000000001</v>
      </c>
      <c r="E624">
        <v>3.0726E-2</v>
      </c>
      <c r="F624">
        <v>1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1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1</v>
      </c>
      <c r="AO624">
        <v>0</v>
      </c>
      <c r="AP624">
        <v>0</v>
      </c>
    </row>
    <row r="625" spans="1:42" x14ac:dyDescent="0.2">
      <c r="A625">
        <v>623</v>
      </c>
      <c r="B625">
        <v>0.26250000000000001</v>
      </c>
      <c r="C625">
        <v>0</v>
      </c>
      <c r="D625">
        <v>0</v>
      </c>
      <c r="E625">
        <v>1.533E-2</v>
      </c>
      <c r="F625">
        <v>1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1</v>
      </c>
    </row>
    <row r="626" spans="1:42" x14ac:dyDescent="0.2">
      <c r="A626">
        <v>624</v>
      </c>
      <c r="B626">
        <v>0.26250000000000001</v>
      </c>
      <c r="C626">
        <v>0</v>
      </c>
      <c r="D626">
        <v>0</v>
      </c>
      <c r="E626">
        <v>3.1425000000000002E-2</v>
      </c>
      <c r="F626">
        <v>1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1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1</v>
      </c>
    </row>
    <row r="627" spans="1:42" x14ac:dyDescent="0.2">
      <c r="A627">
        <v>625</v>
      </c>
      <c r="B627">
        <v>0.76249999999999996</v>
      </c>
      <c r="C627">
        <v>0</v>
      </c>
      <c r="D627">
        <v>0</v>
      </c>
      <c r="E627">
        <v>6.3086000000000003E-2</v>
      </c>
      <c r="F627">
        <v>1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1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1</v>
      </c>
    </row>
    <row r="628" spans="1:42" x14ac:dyDescent="0.2">
      <c r="A628">
        <v>626</v>
      </c>
      <c r="B628">
        <v>0.71250000000000002</v>
      </c>
      <c r="C628">
        <v>0</v>
      </c>
      <c r="D628">
        <v>0</v>
      </c>
      <c r="E628">
        <v>2.4105999999999999E-2</v>
      </c>
      <c r="F628">
        <v>1</v>
      </c>
      <c r="G628">
        <v>0</v>
      </c>
      <c r="H628">
        <v>0</v>
      </c>
      <c r="I628">
        <v>1</v>
      </c>
      <c r="J628">
        <v>0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1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1</v>
      </c>
    </row>
    <row r="629" spans="1:42" x14ac:dyDescent="0.2">
      <c r="A629">
        <v>627</v>
      </c>
      <c r="B629">
        <v>0.26250000000000001</v>
      </c>
      <c r="C629">
        <v>0</v>
      </c>
      <c r="D629">
        <v>0</v>
      </c>
      <c r="E629">
        <v>0.15216399999999999</v>
      </c>
      <c r="F629">
        <v>0</v>
      </c>
      <c r="G629">
        <v>1</v>
      </c>
      <c r="H629">
        <v>1</v>
      </c>
      <c r="I629">
        <v>0</v>
      </c>
      <c r="J629">
        <v>0</v>
      </c>
      <c r="K629">
        <v>0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1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1</v>
      </c>
      <c r="AO629">
        <v>1</v>
      </c>
      <c r="AP629">
        <v>1</v>
      </c>
    </row>
    <row r="630" spans="1:42" x14ac:dyDescent="0.2">
      <c r="A630">
        <v>628</v>
      </c>
      <c r="B630">
        <v>0.32500000000000001</v>
      </c>
      <c r="C630">
        <v>0</v>
      </c>
      <c r="D630">
        <v>0</v>
      </c>
      <c r="E630">
        <v>1.5412E-2</v>
      </c>
      <c r="F630">
        <v>1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1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1</v>
      </c>
    </row>
    <row r="631" spans="1:42" x14ac:dyDescent="0.2">
      <c r="A631">
        <v>629</v>
      </c>
      <c r="B631">
        <v>0</v>
      </c>
      <c r="C631">
        <v>0</v>
      </c>
      <c r="D631">
        <v>0</v>
      </c>
      <c r="E631">
        <v>1.5094E-2</v>
      </c>
      <c r="F631">
        <v>1</v>
      </c>
      <c r="G631">
        <v>0</v>
      </c>
      <c r="H631">
        <v>0</v>
      </c>
      <c r="I631">
        <v>0</v>
      </c>
      <c r="J631">
        <v>1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1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1</v>
      </c>
    </row>
    <row r="632" spans="1:42" x14ac:dyDescent="0.2">
      <c r="A632">
        <v>630</v>
      </c>
      <c r="B632">
        <v>1</v>
      </c>
      <c r="C632">
        <v>0</v>
      </c>
      <c r="D632">
        <v>0</v>
      </c>
      <c r="E632">
        <v>5.8555999999999997E-2</v>
      </c>
      <c r="F632">
        <v>1</v>
      </c>
      <c r="G632">
        <v>0</v>
      </c>
      <c r="H632">
        <v>1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1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1</v>
      </c>
      <c r="AO632">
        <v>0</v>
      </c>
      <c r="AP632">
        <v>0</v>
      </c>
    </row>
    <row r="633" spans="1:42" x14ac:dyDescent="0.2">
      <c r="A633">
        <v>631</v>
      </c>
      <c r="B633">
        <v>0.63749999999999996</v>
      </c>
      <c r="C633">
        <v>0</v>
      </c>
      <c r="D633">
        <v>0</v>
      </c>
      <c r="E633">
        <v>1.3769E-2</v>
      </c>
      <c r="F633">
        <v>1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1</v>
      </c>
    </row>
    <row r="634" spans="1:42" x14ac:dyDescent="0.2">
      <c r="A634">
        <v>632</v>
      </c>
      <c r="B634">
        <v>0.4</v>
      </c>
      <c r="C634">
        <v>0</v>
      </c>
      <c r="D634">
        <v>0</v>
      </c>
      <c r="E634">
        <v>5.9532000000000002E-2</v>
      </c>
      <c r="F634">
        <v>1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1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1</v>
      </c>
      <c r="AO634">
        <v>0</v>
      </c>
      <c r="AP634">
        <v>0</v>
      </c>
    </row>
    <row r="635" spans="1:42" x14ac:dyDescent="0.2">
      <c r="A635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1</v>
      </c>
      <c r="I635">
        <v>0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1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1</v>
      </c>
    </row>
    <row r="636" spans="1:42" x14ac:dyDescent="0.2">
      <c r="A636">
        <v>634</v>
      </c>
      <c r="B636">
        <v>0.1125</v>
      </c>
      <c r="C636">
        <v>0.375</v>
      </c>
      <c r="D636">
        <v>0.33333299999999999</v>
      </c>
      <c r="E636">
        <v>5.4456999999999998E-2</v>
      </c>
      <c r="F636">
        <v>0</v>
      </c>
      <c r="G636">
        <v>1</v>
      </c>
      <c r="H636">
        <v>0</v>
      </c>
      <c r="I636">
        <v>0</v>
      </c>
      <c r="J636">
        <v>1</v>
      </c>
      <c r="K636">
        <v>0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1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1</v>
      </c>
    </row>
    <row r="637" spans="1:42" x14ac:dyDescent="0.2">
      <c r="A637">
        <v>635</v>
      </c>
      <c r="B637">
        <v>0.35</v>
      </c>
      <c r="C637">
        <v>0</v>
      </c>
      <c r="D637">
        <v>0</v>
      </c>
      <c r="E637">
        <v>2.5374000000000001E-2</v>
      </c>
      <c r="F637">
        <v>0</v>
      </c>
      <c r="G637">
        <v>1</v>
      </c>
      <c r="H637">
        <v>0</v>
      </c>
      <c r="I637">
        <v>1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1</v>
      </c>
      <c r="AO637">
        <v>1</v>
      </c>
      <c r="AP637">
        <v>1</v>
      </c>
    </row>
    <row r="638" spans="1:42" x14ac:dyDescent="0.2">
      <c r="A638">
        <v>636</v>
      </c>
      <c r="B638">
        <v>0.4</v>
      </c>
      <c r="C638">
        <v>0</v>
      </c>
      <c r="D638">
        <v>0</v>
      </c>
      <c r="E638">
        <v>1.5469E-2</v>
      </c>
      <c r="F638">
        <v>1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1</v>
      </c>
      <c r="M638">
        <v>0</v>
      </c>
      <c r="N638">
        <v>1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1</v>
      </c>
    </row>
    <row r="639" spans="1:42" x14ac:dyDescent="0.2">
      <c r="A639">
        <v>637</v>
      </c>
      <c r="B639">
        <v>0.38750000000000001</v>
      </c>
      <c r="C639">
        <v>0.125</v>
      </c>
      <c r="D639">
        <v>0.16666700000000001</v>
      </c>
      <c r="E639">
        <v>5.1236999999999998E-2</v>
      </c>
      <c r="F639">
        <v>1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1</v>
      </c>
    </row>
    <row r="640" spans="1:42" x14ac:dyDescent="0.2">
      <c r="A640">
        <v>638</v>
      </c>
      <c r="B640">
        <v>0.51249999999999996</v>
      </c>
      <c r="C640">
        <v>0</v>
      </c>
      <c r="D640">
        <v>0.83333299999999999</v>
      </c>
      <c r="E640">
        <v>7.7465000000000006E-2</v>
      </c>
      <c r="F640">
        <v>0</v>
      </c>
      <c r="G640">
        <v>1</v>
      </c>
      <c r="H640">
        <v>0</v>
      </c>
      <c r="I640">
        <v>0</v>
      </c>
      <c r="J640">
        <v>1</v>
      </c>
      <c r="K640">
        <v>0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1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1</v>
      </c>
    </row>
    <row r="641" spans="1:42" x14ac:dyDescent="0.2">
      <c r="A641">
        <v>639</v>
      </c>
      <c r="B641">
        <v>0</v>
      </c>
      <c r="C641">
        <v>0.125</v>
      </c>
      <c r="D641">
        <v>0</v>
      </c>
      <c r="E641">
        <v>3.1425000000000002E-2</v>
      </c>
      <c r="F641">
        <v>1</v>
      </c>
      <c r="G641">
        <v>0</v>
      </c>
      <c r="H641">
        <v>0</v>
      </c>
      <c r="I641">
        <v>0</v>
      </c>
      <c r="J641">
        <v>1</v>
      </c>
      <c r="K641">
        <v>0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1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1</v>
      </c>
    </row>
    <row r="642" spans="1:42" x14ac:dyDescent="0.2">
      <c r="A642">
        <v>640</v>
      </c>
      <c r="B642">
        <v>0.25</v>
      </c>
      <c r="C642">
        <v>0</v>
      </c>
      <c r="D642">
        <v>0</v>
      </c>
      <c r="E642">
        <v>1.533E-2</v>
      </c>
      <c r="F642">
        <v>1</v>
      </c>
      <c r="G642">
        <v>0</v>
      </c>
      <c r="H642">
        <v>0</v>
      </c>
      <c r="I642">
        <v>0</v>
      </c>
      <c r="J642">
        <v>1</v>
      </c>
      <c r="K642">
        <v>0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1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1</v>
      </c>
    </row>
    <row r="643" spans="1:42" x14ac:dyDescent="0.2">
      <c r="A643">
        <v>641</v>
      </c>
      <c r="B643">
        <v>0.3</v>
      </c>
      <c r="C643">
        <v>0</v>
      </c>
      <c r="D643">
        <v>0</v>
      </c>
      <c r="E643">
        <v>0.135265</v>
      </c>
      <c r="F643">
        <v>0</v>
      </c>
      <c r="G643">
        <v>1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1</v>
      </c>
      <c r="AO643">
        <v>1</v>
      </c>
      <c r="AP643">
        <v>1</v>
      </c>
    </row>
    <row r="644" spans="1:42" x14ac:dyDescent="0.2">
      <c r="A644">
        <v>642</v>
      </c>
      <c r="B644">
        <v>2.5000000000000001E-2</v>
      </c>
      <c r="C644">
        <v>0.375</v>
      </c>
      <c r="D644">
        <v>0.33333299999999999</v>
      </c>
      <c r="E644">
        <v>5.4456999999999998E-2</v>
      </c>
      <c r="F644">
        <v>0</v>
      </c>
      <c r="G644">
        <v>1</v>
      </c>
      <c r="H644">
        <v>0</v>
      </c>
      <c r="I644">
        <v>0</v>
      </c>
      <c r="J644">
        <v>1</v>
      </c>
      <c r="K644">
        <v>0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1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1</v>
      </c>
    </row>
    <row r="645" spans="1:42" x14ac:dyDescent="0.2">
      <c r="A645">
        <v>643</v>
      </c>
      <c r="B645">
        <v>0</v>
      </c>
      <c r="C645">
        <v>0</v>
      </c>
      <c r="D645">
        <v>0</v>
      </c>
      <c r="E645">
        <v>0.110272</v>
      </c>
      <c r="F645">
        <v>1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1</v>
      </c>
      <c r="M645">
        <v>0</v>
      </c>
      <c r="N645">
        <v>0</v>
      </c>
      <c r="O645">
        <v>0</v>
      </c>
      <c r="P645">
        <v>1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1</v>
      </c>
      <c r="AO645">
        <v>0</v>
      </c>
      <c r="AP645">
        <v>0</v>
      </c>
    </row>
    <row r="646" spans="1:42" x14ac:dyDescent="0.2">
      <c r="A646">
        <v>644</v>
      </c>
      <c r="B646">
        <v>9.3749999999999997E-3</v>
      </c>
      <c r="C646">
        <v>0.25</v>
      </c>
      <c r="D646">
        <v>0.16666700000000001</v>
      </c>
      <c r="E646">
        <v>3.7589999999999998E-2</v>
      </c>
      <c r="F646">
        <v>0</v>
      </c>
      <c r="G646">
        <v>1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1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1</v>
      </c>
      <c r="AO646">
        <v>1</v>
      </c>
      <c r="AP646">
        <v>1</v>
      </c>
    </row>
    <row r="647" spans="1:42" x14ac:dyDescent="0.2">
      <c r="A647">
        <v>645</v>
      </c>
      <c r="B647">
        <v>0.6</v>
      </c>
      <c r="C647">
        <v>0.125</v>
      </c>
      <c r="D647">
        <v>0</v>
      </c>
      <c r="E647">
        <v>0.14976500000000001</v>
      </c>
      <c r="F647">
        <v>1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1</v>
      </c>
      <c r="AO647">
        <v>1</v>
      </c>
      <c r="AP647">
        <v>1</v>
      </c>
    </row>
    <row r="648" spans="1:42" x14ac:dyDescent="0.2">
      <c r="A648">
        <v>646</v>
      </c>
      <c r="B648">
        <v>0.23749999999999999</v>
      </c>
      <c r="C648">
        <v>0</v>
      </c>
      <c r="D648">
        <v>0</v>
      </c>
      <c r="E648">
        <v>1.5412E-2</v>
      </c>
      <c r="F648">
        <v>1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1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1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1</v>
      </c>
    </row>
    <row r="649" spans="1:42" x14ac:dyDescent="0.2">
      <c r="A649">
        <v>647</v>
      </c>
      <c r="B649">
        <v>0.7</v>
      </c>
      <c r="C649">
        <v>0</v>
      </c>
      <c r="D649">
        <v>0</v>
      </c>
      <c r="E649">
        <v>6.9291000000000005E-2</v>
      </c>
      <c r="F649">
        <v>1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1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1</v>
      </c>
      <c r="AO649">
        <v>1</v>
      </c>
      <c r="AP649">
        <v>1</v>
      </c>
    </row>
    <row r="650" spans="1:42" x14ac:dyDescent="0.2">
      <c r="A650">
        <v>648</v>
      </c>
      <c r="B650">
        <v>0</v>
      </c>
      <c r="C650">
        <v>0</v>
      </c>
      <c r="D650">
        <v>0</v>
      </c>
      <c r="E650">
        <v>1.4737E-2</v>
      </c>
      <c r="F650">
        <v>1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1</v>
      </c>
    </row>
    <row r="651" spans="1:42" x14ac:dyDescent="0.2">
      <c r="A651">
        <v>649</v>
      </c>
      <c r="B651">
        <v>0.28749999999999998</v>
      </c>
      <c r="C651">
        <v>0</v>
      </c>
      <c r="D651">
        <v>0</v>
      </c>
      <c r="E651">
        <v>1.4737E-2</v>
      </c>
      <c r="F651">
        <v>0</v>
      </c>
      <c r="G651">
        <v>1</v>
      </c>
      <c r="H651">
        <v>0</v>
      </c>
      <c r="I651">
        <v>0</v>
      </c>
      <c r="J651">
        <v>1</v>
      </c>
      <c r="K651">
        <v>0</v>
      </c>
      <c r="L651">
        <v>1</v>
      </c>
      <c r="M651">
        <v>0</v>
      </c>
      <c r="N651">
        <v>1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1</v>
      </c>
      <c r="AO651">
        <v>0</v>
      </c>
      <c r="AP651">
        <v>0</v>
      </c>
    </row>
    <row r="652" spans="1:42" x14ac:dyDescent="0.2">
      <c r="A652">
        <v>650</v>
      </c>
      <c r="B652">
        <v>0</v>
      </c>
      <c r="C652">
        <v>0</v>
      </c>
      <c r="D652">
        <v>0</v>
      </c>
      <c r="E652">
        <v>1.5412E-2</v>
      </c>
      <c r="F652">
        <v>1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1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1</v>
      </c>
    </row>
    <row r="653" spans="1:42" x14ac:dyDescent="0.2">
      <c r="A653">
        <v>651</v>
      </c>
      <c r="B653">
        <v>0.22500000000000001</v>
      </c>
      <c r="C653">
        <v>0</v>
      </c>
      <c r="D653">
        <v>0.16666700000000001</v>
      </c>
      <c r="E653">
        <v>4.4893000000000002E-2</v>
      </c>
      <c r="F653">
        <v>0</v>
      </c>
      <c r="G653">
        <v>1</v>
      </c>
      <c r="H653">
        <v>0</v>
      </c>
      <c r="I653">
        <v>1</v>
      </c>
      <c r="J653">
        <v>0</v>
      </c>
      <c r="K653">
        <v>0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1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1</v>
      </c>
      <c r="AO653">
        <v>1</v>
      </c>
      <c r="AP653">
        <v>1</v>
      </c>
    </row>
    <row r="654" spans="1:42" x14ac:dyDescent="0.2">
      <c r="A654">
        <v>652</v>
      </c>
      <c r="B654">
        <v>0.26250000000000001</v>
      </c>
      <c r="C654">
        <v>0</v>
      </c>
      <c r="D654">
        <v>0</v>
      </c>
      <c r="E654">
        <v>1.6461E-2</v>
      </c>
      <c r="F654">
        <v>1</v>
      </c>
      <c r="G654">
        <v>0</v>
      </c>
      <c r="H654">
        <v>0</v>
      </c>
      <c r="I654">
        <v>0</v>
      </c>
      <c r="J654">
        <v>1</v>
      </c>
      <c r="K654">
        <v>0</v>
      </c>
      <c r="L654">
        <v>1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1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1</v>
      </c>
    </row>
    <row r="655" spans="1:42" x14ac:dyDescent="0.2">
      <c r="A655">
        <v>653</v>
      </c>
      <c r="B655">
        <v>0</v>
      </c>
      <c r="C655">
        <v>0</v>
      </c>
      <c r="D655">
        <v>0</v>
      </c>
      <c r="E655">
        <v>1.5282E-2</v>
      </c>
      <c r="F655">
        <v>0</v>
      </c>
      <c r="G655">
        <v>1</v>
      </c>
      <c r="H655">
        <v>0</v>
      </c>
      <c r="I655">
        <v>0</v>
      </c>
      <c r="J655">
        <v>1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1</v>
      </c>
      <c r="AO655">
        <v>1</v>
      </c>
      <c r="AP655">
        <v>1</v>
      </c>
    </row>
    <row r="656" spans="1:42" x14ac:dyDescent="0.2">
      <c r="A656">
        <v>654</v>
      </c>
      <c r="B656">
        <v>0.22500000000000001</v>
      </c>
      <c r="C656">
        <v>0</v>
      </c>
      <c r="D656">
        <v>0</v>
      </c>
      <c r="E656">
        <v>1.3174999999999999E-2</v>
      </c>
      <c r="F656">
        <v>0</v>
      </c>
      <c r="G656">
        <v>1</v>
      </c>
      <c r="H656">
        <v>0</v>
      </c>
      <c r="I656">
        <v>0</v>
      </c>
      <c r="J656">
        <v>1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1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1</v>
      </c>
      <c r="AP656">
        <v>0</v>
      </c>
    </row>
    <row r="657" spans="1:42" x14ac:dyDescent="0.2">
      <c r="A657">
        <v>655</v>
      </c>
      <c r="B657">
        <v>0.3</v>
      </c>
      <c r="C657">
        <v>0.25</v>
      </c>
      <c r="D657">
        <v>0</v>
      </c>
      <c r="E657">
        <v>0.14346200000000001</v>
      </c>
      <c r="F657">
        <v>1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1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1</v>
      </c>
    </row>
    <row r="658" spans="1:42" x14ac:dyDescent="0.2">
      <c r="A658">
        <v>656</v>
      </c>
      <c r="B658">
        <v>0</v>
      </c>
      <c r="C658">
        <v>0</v>
      </c>
      <c r="D658">
        <v>0</v>
      </c>
      <c r="E658">
        <v>1.5412E-2</v>
      </c>
      <c r="F658">
        <v>1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1</v>
      </c>
      <c r="M658">
        <v>0</v>
      </c>
      <c r="N658">
        <v>1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1</v>
      </c>
    </row>
    <row r="659" spans="1:42" x14ac:dyDescent="0.2">
      <c r="A659">
        <v>657</v>
      </c>
      <c r="B659">
        <v>0.4</v>
      </c>
      <c r="C659">
        <v>0.125</v>
      </c>
      <c r="D659">
        <v>0.16666700000000001</v>
      </c>
      <c r="E659">
        <v>3.0254E-2</v>
      </c>
      <c r="F659">
        <v>0</v>
      </c>
      <c r="G659">
        <v>1</v>
      </c>
      <c r="H659">
        <v>0</v>
      </c>
      <c r="I659">
        <v>0</v>
      </c>
      <c r="J659">
        <v>1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1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1</v>
      </c>
      <c r="AP659">
        <v>0</v>
      </c>
    </row>
    <row r="660" spans="1:42" x14ac:dyDescent="0.2">
      <c r="A660">
        <v>658</v>
      </c>
      <c r="B660">
        <v>0.28749999999999998</v>
      </c>
      <c r="C660">
        <v>0</v>
      </c>
      <c r="D660">
        <v>0</v>
      </c>
      <c r="E660">
        <v>2.5374000000000001E-2</v>
      </c>
      <c r="F660">
        <v>1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1</v>
      </c>
    </row>
    <row r="661" spans="1:42" x14ac:dyDescent="0.2">
      <c r="A661">
        <v>659</v>
      </c>
      <c r="B661">
        <v>0.72499999999999998</v>
      </c>
      <c r="C661">
        <v>0</v>
      </c>
      <c r="D661">
        <v>0.33333299999999999</v>
      </c>
      <c r="E661">
        <v>0.22109799999999999</v>
      </c>
      <c r="F661">
        <v>1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1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1</v>
      </c>
    </row>
    <row r="662" spans="1:42" x14ac:dyDescent="0.2">
      <c r="A662">
        <v>660</v>
      </c>
      <c r="B662">
        <v>0.625</v>
      </c>
      <c r="C662">
        <v>0.25</v>
      </c>
      <c r="D662">
        <v>0</v>
      </c>
      <c r="E662">
        <v>0.26086700000000002</v>
      </c>
      <c r="F662">
        <v>1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1</v>
      </c>
      <c r="AO662">
        <v>0</v>
      </c>
      <c r="AP662">
        <v>0</v>
      </c>
    </row>
    <row r="663" spans="1:42" x14ac:dyDescent="0.2">
      <c r="A663">
        <v>661</v>
      </c>
      <c r="B663">
        <v>0.5</v>
      </c>
      <c r="C663">
        <v>0</v>
      </c>
      <c r="D663">
        <v>0</v>
      </c>
      <c r="E663">
        <v>1.4102E-2</v>
      </c>
      <c r="F663">
        <v>1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0</v>
      </c>
      <c r="M663">
        <v>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1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1</v>
      </c>
    </row>
    <row r="664" spans="1:42" x14ac:dyDescent="0.2">
      <c r="A664">
        <v>662</v>
      </c>
      <c r="B664">
        <v>0.58750000000000002</v>
      </c>
      <c r="C664">
        <v>0</v>
      </c>
      <c r="D664">
        <v>0</v>
      </c>
      <c r="E664">
        <v>4.9943000000000001E-2</v>
      </c>
      <c r="F664">
        <v>1</v>
      </c>
      <c r="G664">
        <v>0</v>
      </c>
      <c r="H664">
        <v>1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1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1</v>
      </c>
    </row>
    <row r="665" spans="1:42" x14ac:dyDescent="0.2">
      <c r="A665">
        <v>663</v>
      </c>
      <c r="B665">
        <v>0.45</v>
      </c>
      <c r="C665">
        <v>0</v>
      </c>
      <c r="D665">
        <v>0</v>
      </c>
      <c r="E665">
        <v>1.4631E-2</v>
      </c>
      <c r="F665">
        <v>1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1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1</v>
      </c>
    </row>
    <row r="666" spans="1:42" x14ac:dyDescent="0.2">
      <c r="A666">
        <v>664</v>
      </c>
      <c r="B666">
        <v>0.25</v>
      </c>
      <c r="C666">
        <v>0.125</v>
      </c>
      <c r="D666">
        <v>0</v>
      </c>
      <c r="E666">
        <v>1.5469E-2</v>
      </c>
      <c r="F666">
        <v>1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1</v>
      </c>
      <c r="AO666">
        <v>0</v>
      </c>
      <c r="AP666">
        <v>0</v>
      </c>
    </row>
    <row r="667" spans="1:42" x14ac:dyDescent="0.2">
      <c r="A667">
        <v>665</v>
      </c>
      <c r="B667">
        <v>0.4</v>
      </c>
      <c r="C667">
        <v>0.25</v>
      </c>
      <c r="D667">
        <v>0</v>
      </c>
      <c r="E667">
        <v>0.14346200000000001</v>
      </c>
      <c r="F667">
        <v>1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1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1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1</v>
      </c>
    </row>
    <row r="668" spans="1:42" x14ac:dyDescent="0.2">
      <c r="A668">
        <v>666</v>
      </c>
      <c r="B668">
        <v>0.3125</v>
      </c>
      <c r="C668">
        <v>0</v>
      </c>
      <c r="D668">
        <v>0</v>
      </c>
      <c r="E668">
        <v>2.5374000000000001E-2</v>
      </c>
      <c r="F668">
        <v>1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1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1</v>
      </c>
    </row>
    <row r="669" spans="1:42" x14ac:dyDescent="0.2">
      <c r="A669">
        <v>667</v>
      </c>
      <c r="B669">
        <v>0</v>
      </c>
      <c r="C669">
        <v>0</v>
      </c>
      <c r="D669">
        <v>0</v>
      </c>
      <c r="E669">
        <v>1.5176E-2</v>
      </c>
      <c r="F669">
        <v>1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1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1</v>
      </c>
    </row>
    <row r="670" spans="1:42" x14ac:dyDescent="0.2">
      <c r="A670">
        <v>668</v>
      </c>
      <c r="B670">
        <v>0.53749999999999998</v>
      </c>
      <c r="C670">
        <v>0</v>
      </c>
      <c r="D670">
        <v>0</v>
      </c>
      <c r="E670">
        <v>1.5713000000000001E-2</v>
      </c>
      <c r="F670">
        <v>1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1</v>
      </c>
    </row>
    <row r="671" spans="1:42" x14ac:dyDescent="0.2">
      <c r="A671">
        <v>669</v>
      </c>
      <c r="B671">
        <v>0</v>
      </c>
      <c r="C671">
        <v>0.125</v>
      </c>
      <c r="D671">
        <v>0</v>
      </c>
      <c r="E671">
        <v>0.101497</v>
      </c>
      <c r="F671">
        <v>0</v>
      </c>
      <c r="G671">
        <v>1</v>
      </c>
      <c r="H671">
        <v>1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1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1</v>
      </c>
      <c r="AO671">
        <v>1</v>
      </c>
      <c r="AP671">
        <v>1</v>
      </c>
    </row>
    <row r="672" spans="1:42" x14ac:dyDescent="0.2">
      <c r="A672">
        <v>670</v>
      </c>
      <c r="B672">
        <v>0.5</v>
      </c>
      <c r="C672">
        <v>0.125</v>
      </c>
      <c r="D672">
        <v>0.16666700000000001</v>
      </c>
      <c r="E672">
        <v>7.6122999999999996E-2</v>
      </c>
      <c r="F672">
        <v>0</v>
      </c>
      <c r="G672">
        <v>1</v>
      </c>
      <c r="H672">
        <v>0</v>
      </c>
      <c r="I672">
        <v>1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1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1</v>
      </c>
      <c r="AO672">
        <v>1</v>
      </c>
      <c r="AP672">
        <v>1</v>
      </c>
    </row>
    <row r="673" spans="1:42" x14ac:dyDescent="0.2">
      <c r="A673">
        <v>671</v>
      </c>
      <c r="B673">
        <v>0.38750000000000001</v>
      </c>
      <c r="C673">
        <v>0.125</v>
      </c>
      <c r="D673">
        <v>0</v>
      </c>
      <c r="E673">
        <v>0.101497</v>
      </c>
      <c r="F673">
        <v>1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1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1</v>
      </c>
    </row>
    <row r="674" spans="1:42" x14ac:dyDescent="0.2">
      <c r="A674">
        <v>672</v>
      </c>
      <c r="B674">
        <v>0.875</v>
      </c>
      <c r="C674">
        <v>0</v>
      </c>
      <c r="D674">
        <v>0</v>
      </c>
      <c r="E674">
        <v>2.0494999999999999E-2</v>
      </c>
      <c r="F674">
        <v>1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1</v>
      </c>
    </row>
    <row r="675" spans="1:42" x14ac:dyDescent="0.2">
      <c r="A675">
        <v>673</v>
      </c>
      <c r="B675">
        <v>0.38750000000000001</v>
      </c>
      <c r="C675">
        <v>0</v>
      </c>
      <c r="D675">
        <v>0</v>
      </c>
      <c r="E675">
        <v>2.5374000000000001E-2</v>
      </c>
      <c r="F675">
        <v>1</v>
      </c>
      <c r="G675">
        <v>0</v>
      </c>
      <c r="H675">
        <v>0</v>
      </c>
      <c r="I675">
        <v>1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0</v>
      </c>
      <c r="P675">
        <v>1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1</v>
      </c>
      <c r="AO675">
        <v>0</v>
      </c>
      <c r="AP675">
        <v>0</v>
      </c>
    </row>
    <row r="676" spans="1:42" x14ac:dyDescent="0.2">
      <c r="A676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1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1</v>
      </c>
    </row>
    <row r="677" spans="1:42" x14ac:dyDescent="0.2">
      <c r="A677">
        <v>675</v>
      </c>
      <c r="B677">
        <v>0.22500000000000001</v>
      </c>
      <c r="C677">
        <v>0</v>
      </c>
      <c r="D677">
        <v>0</v>
      </c>
      <c r="E677">
        <v>1.5176E-2</v>
      </c>
      <c r="F677">
        <v>1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1</v>
      </c>
    </row>
    <row r="678" spans="1:42" x14ac:dyDescent="0.2">
      <c r="A678">
        <v>676</v>
      </c>
      <c r="B678">
        <v>0.30625000000000002</v>
      </c>
      <c r="C678">
        <v>0</v>
      </c>
      <c r="D678">
        <v>0</v>
      </c>
      <c r="E678">
        <v>1.5713000000000001E-2</v>
      </c>
      <c r="F678">
        <v>1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1</v>
      </c>
    </row>
    <row r="679" spans="1:42" x14ac:dyDescent="0.2">
      <c r="A679">
        <v>677</v>
      </c>
      <c r="B679">
        <v>0.22500000000000001</v>
      </c>
      <c r="C679">
        <v>0</v>
      </c>
      <c r="D679">
        <v>0</v>
      </c>
      <c r="E679">
        <v>1.9210000000000001E-2</v>
      </c>
      <c r="F679">
        <v>0</v>
      </c>
      <c r="G679">
        <v>1</v>
      </c>
      <c r="H679">
        <v>0</v>
      </c>
      <c r="I679">
        <v>0</v>
      </c>
      <c r="J679">
        <v>1</v>
      </c>
      <c r="K679">
        <v>0</v>
      </c>
      <c r="L679">
        <v>1</v>
      </c>
      <c r="M679">
        <v>0</v>
      </c>
      <c r="N679">
        <v>1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1</v>
      </c>
      <c r="AO679">
        <v>0</v>
      </c>
      <c r="AP679">
        <v>0</v>
      </c>
    </row>
    <row r="680" spans="1:42" x14ac:dyDescent="0.2">
      <c r="A680">
        <v>678</v>
      </c>
      <c r="B680">
        <v>0.53749999999999998</v>
      </c>
      <c r="C680">
        <v>0.125</v>
      </c>
      <c r="D680">
        <v>1</v>
      </c>
      <c r="E680">
        <v>9.1542999999999999E-2</v>
      </c>
      <c r="F680">
        <v>0</v>
      </c>
      <c r="G680">
        <v>1</v>
      </c>
      <c r="H680">
        <v>0</v>
      </c>
      <c r="I680">
        <v>0</v>
      </c>
      <c r="J680">
        <v>1</v>
      </c>
      <c r="K680">
        <v>0</v>
      </c>
      <c r="L680">
        <v>1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1</v>
      </c>
    </row>
    <row r="681" spans="1:42" x14ac:dyDescent="0.2">
      <c r="A681">
        <v>679</v>
      </c>
      <c r="B681">
        <v>0.45</v>
      </c>
      <c r="C681">
        <v>0</v>
      </c>
      <c r="D681">
        <v>0.16666700000000001</v>
      </c>
      <c r="E681">
        <v>1</v>
      </c>
      <c r="F681">
        <v>1</v>
      </c>
      <c r="G681">
        <v>0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1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1</v>
      </c>
      <c r="AO681">
        <v>0</v>
      </c>
      <c r="AP681">
        <v>0</v>
      </c>
    </row>
    <row r="682" spans="1:42" x14ac:dyDescent="0.2">
      <c r="A682">
        <v>680</v>
      </c>
      <c r="B682">
        <v>0</v>
      </c>
      <c r="C682">
        <v>0</v>
      </c>
      <c r="D682">
        <v>0</v>
      </c>
      <c r="E682">
        <v>1.5883000000000001E-2</v>
      </c>
      <c r="F682">
        <v>0</v>
      </c>
      <c r="G682">
        <v>1</v>
      </c>
      <c r="H682">
        <v>0</v>
      </c>
      <c r="I682">
        <v>0</v>
      </c>
      <c r="J682">
        <v>1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1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1</v>
      </c>
      <c r="AP682">
        <v>0</v>
      </c>
    </row>
    <row r="683" spans="1:42" x14ac:dyDescent="0.2">
      <c r="A683">
        <v>681</v>
      </c>
      <c r="B683">
        <v>0.33750000000000002</v>
      </c>
      <c r="C683">
        <v>0</v>
      </c>
      <c r="D683">
        <v>0</v>
      </c>
      <c r="E683">
        <v>0.14976500000000001</v>
      </c>
      <c r="F683">
        <v>1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1</v>
      </c>
      <c r="AO683">
        <v>1</v>
      </c>
      <c r="AP683">
        <v>1</v>
      </c>
    </row>
    <row r="684" spans="1:42" x14ac:dyDescent="0.2">
      <c r="A684">
        <v>682</v>
      </c>
      <c r="B684">
        <v>0.25</v>
      </c>
      <c r="C684">
        <v>0</v>
      </c>
      <c r="D684">
        <v>0</v>
      </c>
      <c r="E684">
        <v>1.8006000000000001E-2</v>
      </c>
      <c r="F684">
        <v>1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1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1</v>
      </c>
    </row>
    <row r="685" spans="1:42" x14ac:dyDescent="0.2">
      <c r="A685">
        <v>683</v>
      </c>
      <c r="B685">
        <v>0.17499999999999999</v>
      </c>
      <c r="C685">
        <v>0.625</v>
      </c>
      <c r="D685">
        <v>0.33333299999999999</v>
      </c>
      <c r="E685">
        <v>9.1542999999999999E-2</v>
      </c>
      <c r="F685">
        <v>1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1</v>
      </c>
      <c r="M685">
        <v>0</v>
      </c>
      <c r="N685">
        <v>0</v>
      </c>
      <c r="O685">
        <v>0</v>
      </c>
      <c r="P685">
        <v>1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1</v>
      </c>
    </row>
    <row r="686" spans="1:42" x14ac:dyDescent="0.2">
      <c r="A686">
        <v>684</v>
      </c>
      <c r="B686">
        <v>0.75</v>
      </c>
      <c r="C686">
        <v>0.125</v>
      </c>
      <c r="D686">
        <v>0.16666700000000001</v>
      </c>
      <c r="E686">
        <v>7.6122999999999996E-2</v>
      </c>
      <c r="F686">
        <v>1</v>
      </c>
      <c r="G686">
        <v>0</v>
      </c>
      <c r="H686">
        <v>0</v>
      </c>
      <c r="I686">
        <v>1</v>
      </c>
      <c r="J686">
        <v>0</v>
      </c>
      <c r="K686">
        <v>0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1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1</v>
      </c>
    </row>
    <row r="687" spans="1:42" x14ac:dyDescent="0.2">
      <c r="A687">
        <v>685</v>
      </c>
      <c r="B687">
        <v>0.3125</v>
      </c>
      <c r="C687">
        <v>0.125</v>
      </c>
      <c r="D687">
        <v>0.33333299999999999</v>
      </c>
      <c r="E687">
        <v>8.1157000000000007E-2</v>
      </c>
      <c r="F687">
        <v>1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1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1</v>
      </c>
    </row>
    <row r="688" spans="1:42" x14ac:dyDescent="0.2">
      <c r="A688">
        <v>686</v>
      </c>
      <c r="B688">
        <v>0.17499999999999999</v>
      </c>
      <c r="C688">
        <v>0.5</v>
      </c>
      <c r="D688">
        <v>0.16666700000000001</v>
      </c>
      <c r="E688">
        <v>7.7465000000000006E-2</v>
      </c>
      <c r="F688">
        <v>1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1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1</v>
      </c>
    </row>
    <row r="689" spans="1:42" x14ac:dyDescent="0.2">
      <c r="A689">
        <v>687</v>
      </c>
      <c r="B689">
        <v>0.23749999999999999</v>
      </c>
      <c r="C689">
        <v>0</v>
      </c>
      <c r="D689">
        <v>0</v>
      </c>
      <c r="E689">
        <v>1.9852000000000002E-2</v>
      </c>
      <c r="F689">
        <v>1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1</v>
      </c>
      <c r="M689">
        <v>0</v>
      </c>
      <c r="N689">
        <v>0</v>
      </c>
      <c r="O689">
        <v>1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1</v>
      </c>
    </row>
    <row r="690" spans="1:42" x14ac:dyDescent="0.2">
      <c r="A690">
        <v>688</v>
      </c>
      <c r="B690">
        <v>0.22500000000000001</v>
      </c>
      <c r="C690">
        <v>0</v>
      </c>
      <c r="D690">
        <v>0</v>
      </c>
      <c r="E690">
        <v>1.5216E-2</v>
      </c>
      <c r="F690">
        <v>1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1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1</v>
      </c>
    </row>
    <row r="691" spans="1:42" x14ac:dyDescent="0.2">
      <c r="A691">
        <v>689</v>
      </c>
      <c r="B691">
        <v>0.1875</v>
      </c>
      <c r="C691">
        <v>0</v>
      </c>
      <c r="D691">
        <v>0.16666700000000001</v>
      </c>
      <c r="E691">
        <v>0.41250300000000001</v>
      </c>
      <c r="F691">
        <v>0</v>
      </c>
      <c r="G691">
        <v>1</v>
      </c>
      <c r="H691">
        <v>1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1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1</v>
      </c>
      <c r="AO691">
        <v>1</v>
      </c>
      <c r="AP691">
        <v>1</v>
      </c>
    </row>
    <row r="692" spans="1:42" x14ac:dyDescent="0.2">
      <c r="A692">
        <v>690</v>
      </c>
      <c r="B692">
        <v>0.38750000000000001</v>
      </c>
      <c r="C692">
        <v>0.125</v>
      </c>
      <c r="D692">
        <v>0</v>
      </c>
      <c r="E692">
        <v>0.11125699999999999</v>
      </c>
      <c r="F692">
        <v>1</v>
      </c>
      <c r="G692">
        <v>0</v>
      </c>
      <c r="H692">
        <v>1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1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1</v>
      </c>
      <c r="AO692">
        <v>0</v>
      </c>
      <c r="AP692">
        <v>0</v>
      </c>
    </row>
    <row r="693" spans="1:42" x14ac:dyDescent="0.2">
      <c r="A693">
        <v>691</v>
      </c>
      <c r="B693">
        <v>0.05</v>
      </c>
      <c r="C693">
        <v>0</v>
      </c>
      <c r="D693">
        <v>0.16666700000000001</v>
      </c>
      <c r="E693">
        <v>2.6187999999999999E-2</v>
      </c>
      <c r="F693">
        <v>0</v>
      </c>
      <c r="G693">
        <v>1</v>
      </c>
      <c r="H693">
        <v>0</v>
      </c>
      <c r="I693">
        <v>0</v>
      </c>
      <c r="J693">
        <v>1</v>
      </c>
      <c r="K693">
        <v>0</v>
      </c>
      <c r="L693">
        <v>0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1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1</v>
      </c>
      <c r="AO693">
        <v>1</v>
      </c>
      <c r="AP693">
        <v>1</v>
      </c>
    </row>
    <row r="694" spans="1:42" x14ac:dyDescent="0.2">
      <c r="A694">
        <v>692</v>
      </c>
      <c r="B694">
        <v>0</v>
      </c>
      <c r="C694">
        <v>0</v>
      </c>
      <c r="D694">
        <v>0</v>
      </c>
      <c r="E694">
        <v>0.110272</v>
      </c>
      <c r="F694">
        <v>1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1</v>
      </c>
      <c r="M694">
        <v>0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1</v>
      </c>
      <c r="AO694">
        <v>0</v>
      </c>
      <c r="AP694">
        <v>0</v>
      </c>
    </row>
    <row r="695" spans="1:42" x14ac:dyDescent="0.2">
      <c r="A695">
        <v>693</v>
      </c>
      <c r="B695">
        <v>0.3125</v>
      </c>
      <c r="C695">
        <v>0</v>
      </c>
      <c r="D695">
        <v>0</v>
      </c>
      <c r="E695">
        <v>1.4102E-2</v>
      </c>
      <c r="F695">
        <v>1</v>
      </c>
      <c r="G695">
        <v>0</v>
      </c>
      <c r="H695">
        <v>0</v>
      </c>
      <c r="I695">
        <v>0</v>
      </c>
      <c r="J695">
        <v>1</v>
      </c>
      <c r="K695">
        <v>0</v>
      </c>
      <c r="L695">
        <v>0</v>
      </c>
      <c r="M695">
        <v>1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1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1</v>
      </c>
    </row>
    <row r="696" spans="1:42" x14ac:dyDescent="0.2">
      <c r="A696">
        <v>694</v>
      </c>
      <c r="B696">
        <v>0.75</v>
      </c>
      <c r="C696">
        <v>0</v>
      </c>
      <c r="D696">
        <v>0</v>
      </c>
      <c r="E696">
        <v>5.1822E-2</v>
      </c>
      <c r="F696">
        <v>1</v>
      </c>
      <c r="G696">
        <v>0</v>
      </c>
      <c r="H696">
        <v>1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1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1</v>
      </c>
    </row>
    <row r="697" spans="1:42" x14ac:dyDescent="0.2">
      <c r="A697">
        <v>695</v>
      </c>
      <c r="B697">
        <v>0.65</v>
      </c>
      <c r="C697">
        <v>0</v>
      </c>
      <c r="D697">
        <v>0</v>
      </c>
      <c r="E697">
        <v>2.6349999999999998E-2</v>
      </c>
      <c r="F697">
        <v>1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1</v>
      </c>
      <c r="M697">
        <v>0</v>
      </c>
      <c r="N697">
        <v>0</v>
      </c>
      <c r="O697">
        <v>0</v>
      </c>
      <c r="P697">
        <v>1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1</v>
      </c>
    </row>
    <row r="698" spans="1:42" x14ac:dyDescent="0.2">
      <c r="A698">
        <v>696</v>
      </c>
      <c r="B698">
        <v>0.55000000000000004</v>
      </c>
      <c r="C698">
        <v>0</v>
      </c>
      <c r="D698">
        <v>0</v>
      </c>
      <c r="E698">
        <v>1.5713000000000001E-2</v>
      </c>
      <c r="F698">
        <v>1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1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1</v>
      </c>
    </row>
    <row r="699" spans="1:42" x14ac:dyDescent="0.2">
      <c r="A699">
        <v>697</v>
      </c>
      <c r="B699">
        <v>0</v>
      </c>
      <c r="C699">
        <v>0</v>
      </c>
      <c r="D699">
        <v>0</v>
      </c>
      <c r="E699">
        <v>1.5094E-2</v>
      </c>
      <c r="F699">
        <v>0</v>
      </c>
      <c r="G699">
        <v>1</v>
      </c>
      <c r="H699">
        <v>0</v>
      </c>
      <c r="I699">
        <v>0</v>
      </c>
      <c r="J699">
        <v>1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1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1</v>
      </c>
      <c r="AO699">
        <v>1</v>
      </c>
      <c r="AP699">
        <v>1</v>
      </c>
    </row>
    <row r="700" spans="1:42" x14ac:dyDescent="0.2">
      <c r="A700">
        <v>698</v>
      </c>
      <c r="B700">
        <v>0.61250000000000004</v>
      </c>
      <c r="C700">
        <v>0.125</v>
      </c>
      <c r="D700">
        <v>0.16666700000000001</v>
      </c>
      <c r="E700">
        <v>0.21643000000000001</v>
      </c>
      <c r="F700">
        <v>1</v>
      </c>
      <c r="G700">
        <v>0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1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1</v>
      </c>
    </row>
    <row r="701" spans="1:42" x14ac:dyDescent="0.2">
      <c r="A701">
        <v>699</v>
      </c>
      <c r="B701">
        <v>0.52500000000000002</v>
      </c>
      <c r="C701">
        <v>0</v>
      </c>
      <c r="D701">
        <v>0</v>
      </c>
      <c r="E701">
        <v>1.4932000000000001E-2</v>
      </c>
      <c r="F701">
        <v>1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1</v>
      </c>
      <c r="M701">
        <v>0</v>
      </c>
      <c r="N701">
        <v>1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1</v>
      </c>
    </row>
    <row r="702" spans="1:42" x14ac:dyDescent="0.2">
      <c r="A702">
        <v>700</v>
      </c>
      <c r="B702">
        <v>0.22500000000000001</v>
      </c>
      <c r="C702">
        <v>0.125</v>
      </c>
      <c r="D702">
        <v>0</v>
      </c>
      <c r="E702">
        <v>0.44409900000000002</v>
      </c>
      <c r="F702">
        <v>0</v>
      </c>
      <c r="G702">
        <v>1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1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1</v>
      </c>
      <c r="AO702">
        <v>1</v>
      </c>
      <c r="AP702">
        <v>1</v>
      </c>
    </row>
    <row r="703" spans="1:42" x14ac:dyDescent="0.2">
      <c r="A703">
        <v>701</v>
      </c>
      <c r="B703">
        <v>0.4375</v>
      </c>
      <c r="C703">
        <v>0</v>
      </c>
      <c r="D703">
        <v>0</v>
      </c>
      <c r="E703">
        <v>5.1310000000000001E-2</v>
      </c>
      <c r="F703">
        <v>1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1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1</v>
      </c>
      <c r="AO703">
        <v>0</v>
      </c>
      <c r="AP703">
        <v>0</v>
      </c>
    </row>
    <row r="704" spans="1:42" x14ac:dyDescent="0.2">
      <c r="A704">
        <v>702</v>
      </c>
      <c r="B704">
        <v>0.22500000000000001</v>
      </c>
      <c r="C704">
        <v>0</v>
      </c>
      <c r="D704">
        <v>0.16666700000000001</v>
      </c>
      <c r="E704">
        <v>2.8212999999999998E-2</v>
      </c>
      <c r="F704">
        <v>0</v>
      </c>
      <c r="G704">
        <v>1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1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1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1</v>
      </c>
      <c r="AP704">
        <v>0</v>
      </c>
    </row>
    <row r="705" spans="1:42" x14ac:dyDescent="0.2">
      <c r="A705">
        <v>703</v>
      </c>
      <c r="B705">
        <v>0.3125</v>
      </c>
      <c r="C705">
        <v>0</v>
      </c>
      <c r="D705">
        <v>0</v>
      </c>
      <c r="E705">
        <v>1.5110999999999999E-2</v>
      </c>
      <c r="F705">
        <v>1</v>
      </c>
      <c r="G705">
        <v>0</v>
      </c>
      <c r="H705">
        <v>0</v>
      </c>
      <c r="I705">
        <v>0</v>
      </c>
      <c r="J705">
        <v>1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1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1</v>
      </c>
    </row>
    <row r="706" spans="1:42" x14ac:dyDescent="0.2">
      <c r="A706">
        <v>704</v>
      </c>
      <c r="B706">
        <v>0.32500000000000001</v>
      </c>
      <c r="C706">
        <v>0.125</v>
      </c>
      <c r="D706">
        <v>0</v>
      </c>
      <c r="E706">
        <v>1.533E-2</v>
      </c>
      <c r="F706">
        <v>1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1</v>
      </c>
    </row>
    <row r="707" spans="1:42" x14ac:dyDescent="0.2">
      <c r="A707">
        <v>705</v>
      </c>
      <c r="B707">
        <v>0.48749999999999999</v>
      </c>
      <c r="C707">
        <v>0</v>
      </c>
      <c r="D707">
        <v>0</v>
      </c>
      <c r="E707">
        <v>5.0749000000000002E-2</v>
      </c>
      <c r="F707">
        <v>1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1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1</v>
      </c>
    </row>
    <row r="708" spans="1:42" x14ac:dyDescent="0.2">
      <c r="A708">
        <v>706</v>
      </c>
      <c r="B708">
        <v>0.5625</v>
      </c>
      <c r="C708">
        <v>0</v>
      </c>
      <c r="D708">
        <v>0</v>
      </c>
      <c r="E708">
        <v>2.6349999999999998E-2</v>
      </c>
      <c r="F708">
        <v>0</v>
      </c>
      <c r="G708">
        <v>1</v>
      </c>
      <c r="H708">
        <v>0</v>
      </c>
      <c r="I708">
        <v>1</v>
      </c>
      <c r="J708">
        <v>0</v>
      </c>
      <c r="K708">
        <v>0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1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1</v>
      </c>
      <c r="AO708">
        <v>1</v>
      </c>
      <c r="AP708">
        <v>1</v>
      </c>
    </row>
    <row r="709" spans="1:42" x14ac:dyDescent="0.2">
      <c r="A709">
        <v>707</v>
      </c>
      <c r="B709">
        <v>0.52500000000000002</v>
      </c>
      <c r="C709">
        <v>0</v>
      </c>
      <c r="D709">
        <v>0</v>
      </c>
      <c r="E709">
        <v>5.1310000000000001E-2</v>
      </c>
      <c r="F709">
        <v>1</v>
      </c>
      <c r="G709">
        <v>0</v>
      </c>
      <c r="H709">
        <v>1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1</v>
      </c>
      <c r="AO709">
        <v>0</v>
      </c>
      <c r="AP709">
        <v>0</v>
      </c>
    </row>
    <row r="710" spans="1:42" x14ac:dyDescent="0.2">
      <c r="A710">
        <v>708</v>
      </c>
      <c r="B710">
        <v>0.27500000000000002</v>
      </c>
      <c r="C710">
        <v>0</v>
      </c>
      <c r="D710">
        <v>0</v>
      </c>
      <c r="E710">
        <v>0.29580600000000001</v>
      </c>
      <c r="F710">
        <v>0</v>
      </c>
      <c r="G710">
        <v>1</v>
      </c>
      <c r="H710">
        <v>1</v>
      </c>
      <c r="I710">
        <v>0</v>
      </c>
      <c r="J710">
        <v>0</v>
      </c>
      <c r="K710">
        <v>0</v>
      </c>
      <c r="L710">
        <v>1</v>
      </c>
      <c r="M710">
        <v>0</v>
      </c>
      <c r="N710">
        <v>1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1</v>
      </c>
      <c r="AO710">
        <v>1</v>
      </c>
      <c r="AP710">
        <v>1</v>
      </c>
    </row>
    <row r="711" spans="1:42" x14ac:dyDescent="0.2">
      <c r="A711">
        <v>709</v>
      </c>
      <c r="B711">
        <v>0</v>
      </c>
      <c r="C711">
        <v>0.125</v>
      </c>
      <c r="D711">
        <v>0.16666700000000001</v>
      </c>
      <c r="E711">
        <v>2.9758E-2</v>
      </c>
      <c r="F711">
        <v>1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1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1</v>
      </c>
      <c r="AO711">
        <v>0</v>
      </c>
      <c r="AP711">
        <v>0</v>
      </c>
    </row>
    <row r="712" spans="1:42" x14ac:dyDescent="0.2">
      <c r="A712">
        <v>710</v>
      </c>
      <c r="B712">
        <v>0.3</v>
      </c>
      <c r="C712">
        <v>0</v>
      </c>
      <c r="D712">
        <v>0</v>
      </c>
      <c r="E712">
        <v>9.6626000000000004E-2</v>
      </c>
      <c r="F712">
        <v>0</v>
      </c>
      <c r="G712">
        <v>1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1</v>
      </c>
      <c r="AO712">
        <v>1</v>
      </c>
      <c r="AP712">
        <v>1</v>
      </c>
    </row>
    <row r="713" spans="1:42" x14ac:dyDescent="0.2">
      <c r="A713">
        <v>711</v>
      </c>
      <c r="B713">
        <v>0</v>
      </c>
      <c r="C713">
        <v>0</v>
      </c>
      <c r="D713">
        <v>0</v>
      </c>
      <c r="E713">
        <v>5.1822E-2</v>
      </c>
      <c r="F713">
        <v>1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1</v>
      </c>
    </row>
    <row r="714" spans="1:42" x14ac:dyDescent="0.2">
      <c r="A714">
        <v>712</v>
      </c>
      <c r="B714">
        <v>0.6</v>
      </c>
      <c r="C714">
        <v>0.125</v>
      </c>
      <c r="D714">
        <v>0</v>
      </c>
      <c r="E714">
        <v>0.101497</v>
      </c>
      <c r="F714">
        <v>1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1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1</v>
      </c>
      <c r="AO714">
        <v>0</v>
      </c>
      <c r="AP714">
        <v>0</v>
      </c>
    </row>
    <row r="715" spans="1:42" x14ac:dyDescent="0.2">
      <c r="A715">
        <v>713</v>
      </c>
      <c r="B715">
        <v>0.36249999999999999</v>
      </c>
      <c r="C715">
        <v>0</v>
      </c>
      <c r="D715">
        <v>0</v>
      </c>
      <c r="E715">
        <v>1.8509999999999999E-2</v>
      </c>
      <c r="F715">
        <v>1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1</v>
      </c>
      <c r="M715">
        <v>0</v>
      </c>
      <c r="N715">
        <v>1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1</v>
      </c>
    </row>
    <row r="716" spans="1:42" x14ac:dyDescent="0.2">
      <c r="A716">
        <v>714</v>
      </c>
      <c r="B716">
        <v>0.65</v>
      </c>
      <c r="C716">
        <v>0</v>
      </c>
      <c r="D716">
        <v>0</v>
      </c>
      <c r="E716">
        <v>2.5374000000000001E-2</v>
      </c>
      <c r="F716">
        <v>1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1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1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1</v>
      </c>
    </row>
    <row r="717" spans="1:42" x14ac:dyDescent="0.2">
      <c r="A717">
        <v>715</v>
      </c>
      <c r="B717">
        <v>0.23749999999999999</v>
      </c>
      <c r="C717">
        <v>0</v>
      </c>
      <c r="D717">
        <v>0</v>
      </c>
      <c r="E717">
        <v>1.4932000000000001E-2</v>
      </c>
      <c r="F717">
        <v>1</v>
      </c>
      <c r="G717">
        <v>0</v>
      </c>
      <c r="H717">
        <v>0</v>
      </c>
      <c r="I717">
        <v>0</v>
      </c>
      <c r="J717">
        <v>1</v>
      </c>
      <c r="K717">
        <v>0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1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1</v>
      </c>
    </row>
    <row r="718" spans="1:42" x14ac:dyDescent="0.2">
      <c r="A718">
        <v>716</v>
      </c>
      <c r="B718">
        <v>0.47499999999999998</v>
      </c>
      <c r="C718">
        <v>0</v>
      </c>
      <c r="D718">
        <v>0</v>
      </c>
      <c r="E718">
        <v>0.44409900000000002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0</v>
      </c>
      <c r="O718">
        <v>0</v>
      </c>
      <c r="P718">
        <v>1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1</v>
      </c>
      <c r="AO718">
        <v>1</v>
      </c>
      <c r="AP718">
        <v>1</v>
      </c>
    </row>
    <row r="719" spans="1:42" x14ac:dyDescent="0.2">
      <c r="A719">
        <v>717</v>
      </c>
      <c r="B719">
        <v>0.33750000000000002</v>
      </c>
      <c r="C719">
        <v>0</v>
      </c>
      <c r="D719">
        <v>0</v>
      </c>
      <c r="E719">
        <v>2.0494999999999999E-2</v>
      </c>
      <c r="F719">
        <v>0</v>
      </c>
      <c r="G719">
        <v>1</v>
      </c>
      <c r="H719">
        <v>0</v>
      </c>
      <c r="I719">
        <v>1</v>
      </c>
      <c r="J719">
        <v>0</v>
      </c>
      <c r="K719">
        <v>0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1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1</v>
      </c>
      <c r="AO719">
        <v>1</v>
      </c>
      <c r="AP719">
        <v>1</v>
      </c>
    </row>
    <row r="720" spans="1:42" x14ac:dyDescent="0.2">
      <c r="A720">
        <v>718</v>
      </c>
      <c r="B720">
        <v>0</v>
      </c>
      <c r="C720">
        <v>0</v>
      </c>
      <c r="D720">
        <v>0</v>
      </c>
      <c r="E720">
        <v>3.0254E-2</v>
      </c>
      <c r="F720">
        <v>1</v>
      </c>
      <c r="G720">
        <v>0</v>
      </c>
      <c r="H720">
        <v>0</v>
      </c>
      <c r="I720">
        <v>0</v>
      </c>
      <c r="J720">
        <v>1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1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1</v>
      </c>
    </row>
    <row r="721" spans="1:42" x14ac:dyDescent="0.2">
      <c r="A721">
        <v>719</v>
      </c>
      <c r="B721">
        <v>0.41249999999999998</v>
      </c>
      <c r="C721">
        <v>0</v>
      </c>
      <c r="D721">
        <v>0</v>
      </c>
      <c r="E721">
        <v>1.5176E-2</v>
      </c>
      <c r="F721">
        <v>1</v>
      </c>
      <c r="G721">
        <v>0</v>
      </c>
      <c r="H721">
        <v>0</v>
      </c>
      <c r="I721">
        <v>0</v>
      </c>
      <c r="J721">
        <v>1</v>
      </c>
      <c r="K721">
        <v>0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1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1</v>
      </c>
    </row>
    <row r="722" spans="1:42" x14ac:dyDescent="0.2">
      <c r="A722">
        <v>720</v>
      </c>
      <c r="B722">
        <v>7.4999999999999997E-2</v>
      </c>
      <c r="C722">
        <v>0</v>
      </c>
      <c r="D722">
        <v>0.16666700000000001</v>
      </c>
      <c r="E722">
        <v>6.4411999999999997E-2</v>
      </c>
      <c r="F722">
        <v>0</v>
      </c>
      <c r="G722">
        <v>1</v>
      </c>
      <c r="H722">
        <v>0</v>
      </c>
      <c r="I722">
        <v>1</v>
      </c>
      <c r="J722">
        <v>0</v>
      </c>
      <c r="K722">
        <v>0</v>
      </c>
      <c r="L722">
        <v>1</v>
      </c>
      <c r="M722">
        <v>0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1</v>
      </c>
      <c r="AO722">
        <v>1</v>
      </c>
      <c r="AP722">
        <v>1</v>
      </c>
    </row>
    <row r="723" spans="1:42" x14ac:dyDescent="0.2">
      <c r="A723">
        <v>721</v>
      </c>
      <c r="B723">
        <v>0.21249999999999999</v>
      </c>
      <c r="C723">
        <v>0.125</v>
      </c>
      <c r="D723">
        <v>0</v>
      </c>
      <c r="E723">
        <v>1.3769E-2</v>
      </c>
      <c r="F723">
        <v>1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1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1</v>
      </c>
    </row>
    <row r="724" spans="1:42" x14ac:dyDescent="0.2">
      <c r="A724">
        <v>722</v>
      </c>
      <c r="B724">
        <v>0.42499999999999999</v>
      </c>
      <c r="C724">
        <v>0</v>
      </c>
      <c r="D724">
        <v>0</v>
      </c>
      <c r="E724">
        <v>2.5374000000000001E-2</v>
      </c>
      <c r="F724">
        <v>1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1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1</v>
      </c>
    </row>
    <row r="725" spans="1:42" x14ac:dyDescent="0.2">
      <c r="A725">
        <v>723</v>
      </c>
      <c r="B725">
        <v>0.625</v>
      </c>
      <c r="C725">
        <v>0</v>
      </c>
      <c r="D725">
        <v>0</v>
      </c>
      <c r="E725">
        <v>2.5374000000000001E-2</v>
      </c>
      <c r="F725">
        <v>1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1</v>
      </c>
    </row>
    <row r="726" spans="1:42" x14ac:dyDescent="0.2">
      <c r="A726">
        <v>724</v>
      </c>
      <c r="B726">
        <v>0.33750000000000002</v>
      </c>
      <c r="C726">
        <v>0.125</v>
      </c>
      <c r="D726">
        <v>0</v>
      </c>
      <c r="E726">
        <v>0.103644</v>
      </c>
      <c r="F726">
        <v>1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1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1</v>
      </c>
      <c r="AO726">
        <v>0</v>
      </c>
      <c r="AP726">
        <v>0</v>
      </c>
    </row>
    <row r="727" spans="1:42" x14ac:dyDescent="0.2">
      <c r="A727">
        <v>725</v>
      </c>
      <c r="B727">
        <v>0.25</v>
      </c>
      <c r="C727">
        <v>0</v>
      </c>
      <c r="D727">
        <v>0</v>
      </c>
      <c r="E727">
        <v>1.6907999999999999E-2</v>
      </c>
      <c r="F727">
        <v>1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1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1</v>
      </c>
    </row>
    <row r="728" spans="1:42" x14ac:dyDescent="0.2">
      <c r="A728">
        <v>726</v>
      </c>
      <c r="B728">
        <v>0.375</v>
      </c>
      <c r="C728">
        <v>0.375</v>
      </c>
      <c r="D728">
        <v>0</v>
      </c>
      <c r="E728">
        <v>4.0988999999999998E-2</v>
      </c>
      <c r="F728">
        <v>0</v>
      </c>
      <c r="G728">
        <v>1</v>
      </c>
      <c r="H728">
        <v>0</v>
      </c>
      <c r="I728">
        <v>1</v>
      </c>
      <c r="J728">
        <v>0</v>
      </c>
      <c r="K728">
        <v>0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1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1</v>
      </c>
      <c r="AO728">
        <v>1</v>
      </c>
      <c r="AP728">
        <v>1</v>
      </c>
    </row>
    <row r="729" spans="1:42" x14ac:dyDescent="0.2">
      <c r="A729">
        <v>727</v>
      </c>
      <c r="B729">
        <v>0</v>
      </c>
      <c r="C729">
        <v>0</v>
      </c>
      <c r="D729">
        <v>0</v>
      </c>
      <c r="E729">
        <v>1.5103E-2</v>
      </c>
      <c r="F729">
        <v>0</v>
      </c>
      <c r="G729">
        <v>1</v>
      </c>
      <c r="H729">
        <v>0</v>
      </c>
      <c r="I729">
        <v>0</v>
      </c>
      <c r="J729">
        <v>1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1</v>
      </c>
      <c r="AO729">
        <v>1</v>
      </c>
      <c r="AP729">
        <v>1</v>
      </c>
    </row>
    <row r="730" spans="1:42" x14ac:dyDescent="0.2">
      <c r="A730">
        <v>728</v>
      </c>
      <c r="B730">
        <v>0.3125</v>
      </c>
      <c r="C730">
        <v>0.125</v>
      </c>
      <c r="D730">
        <v>0</v>
      </c>
      <c r="E730">
        <v>5.0749000000000002E-2</v>
      </c>
      <c r="F730">
        <v>1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1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1</v>
      </c>
    </row>
    <row r="731" spans="1:42" x14ac:dyDescent="0.2">
      <c r="A731">
        <v>729</v>
      </c>
      <c r="B731">
        <v>0.3125</v>
      </c>
      <c r="C731">
        <v>0.125</v>
      </c>
      <c r="D731">
        <v>0</v>
      </c>
      <c r="E731">
        <v>1.5469E-2</v>
      </c>
      <c r="F731">
        <v>0</v>
      </c>
      <c r="G731">
        <v>1</v>
      </c>
      <c r="H731">
        <v>0</v>
      </c>
      <c r="I731">
        <v>0</v>
      </c>
      <c r="J731">
        <v>1</v>
      </c>
      <c r="K731">
        <v>0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1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1</v>
      </c>
      <c r="AP731">
        <v>0</v>
      </c>
    </row>
    <row r="732" spans="1:42" x14ac:dyDescent="0.2">
      <c r="A732">
        <v>730</v>
      </c>
      <c r="B732">
        <v>0.36249999999999999</v>
      </c>
      <c r="C732">
        <v>0</v>
      </c>
      <c r="D732">
        <v>0</v>
      </c>
      <c r="E732">
        <v>0.41250300000000001</v>
      </c>
      <c r="F732">
        <v>0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1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1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1</v>
      </c>
      <c r="AO732">
        <v>1</v>
      </c>
      <c r="AP732">
        <v>1</v>
      </c>
    </row>
    <row r="733" spans="1:42" x14ac:dyDescent="0.2">
      <c r="A733">
        <v>731</v>
      </c>
      <c r="B733">
        <v>0.13750000000000001</v>
      </c>
      <c r="C733">
        <v>0</v>
      </c>
      <c r="D733">
        <v>0</v>
      </c>
      <c r="E733">
        <v>3.6671000000000002E-2</v>
      </c>
      <c r="F733">
        <v>1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0</v>
      </c>
      <c r="M733">
        <v>1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1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1</v>
      </c>
    </row>
    <row r="734" spans="1:42" x14ac:dyDescent="0.2">
      <c r="A734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1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1</v>
      </c>
    </row>
    <row r="735" spans="1:42" x14ac:dyDescent="0.2">
      <c r="A735">
        <v>733</v>
      </c>
      <c r="B735">
        <v>0.28749999999999998</v>
      </c>
      <c r="C735">
        <v>0</v>
      </c>
      <c r="D735">
        <v>0</v>
      </c>
      <c r="E735">
        <v>2.5374000000000001E-2</v>
      </c>
      <c r="F735">
        <v>1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1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1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1</v>
      </c>
    </row>
    <row r="736" spans="1:42" x14ac:dyDescent="0.2">
      <c r="A736">
        <v>734</v>
      </c>
      <c r="B736">
        <v>0.28749999999999998</v>
      </c>
      <c r="C736">
        <v>0</v>
      </c>
      <c r="D736">
        <v>0</v>
      </c>
      <c r="E736">
        <v>2.5374000000000001E-2</v>
      </c>
      <c r="F736">
        <v>1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1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1</v>
      </c>
    </row>
    <row r="737" spans="1:42" x14ac:dyDescent="0.2">
      <c r="A737">
        <v>735</v>
      </c>
      <c r="B737">
        <v>0.35625000000000001</v>
      </c>
      <c r="C737">
        <v>0</v>
      </c>
      <c r="D737">
        <v>0</v>
      </c>
      <c r="E737">
        <v>3.1425000000000002E-2</v>
      </c>
      <c r="F737">
        <v>1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1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1</v>
      </c>
    </row>
    <row r="738" spans="1:42" x14ac:dyDescent="0.2">
      <c r="A738">
        <v>736</v>
      </c>
      <c r="B738">
        <v>0.6</v>
      </c>
      <c r="C738">
        <v>0.125</v>
      </c>
      <c r="D738">
        <v>0.5</v>
      </c>
      <c r="E738">
        <v>6.7096000000000003E-2</v>
      </c>
      <c r="F738">
        <v>0</v>
      </c>
      <c r="G738">
        <v>1</v>
      </c>
      <c r="H738">
        <v>0</v>
      </c>
      <c r="I738">
        <v>0</v>
      </c>
      <c r="J738">
        <v>1</v>
      </c>
      <c r="K738">
        <v>0</v>
      </c>
      <c r="L738">
        <v>1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1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1</v>
      </c>
    </row>
    <row r="739" spans="1:42" x14ac:dyDescent="0.2">
      <c r="A739">
        <v>737</v>
      </c>
      <c r="B739">
        <v>0.4375</v>
      </c>
      <c r="C739">
        <v>0</v>
      </c>
      <c r="D739">
        <v>0</v>
      </c>
      <c r="E739">
        <v>1</v>
      </c>
      <c r="F739">
        <v>1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1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1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1</v>
      </c>
      <c r="AO739">
        <v>1</v>
      </c>
      <c r="AP739">
        <v>1</v>
      </c>
    </row>
    <row r="740" spans="1:42" x14ac:dyDescent="0.2">
      <c r="A740">
        <v>738</v>
      </c>
      <c r="B740">
        <v>0</v>
      </c>
      <c r="C740">
        <v>0</v>
      </c>
      <c r="D740">
        <v>0</v>
      </c>
      <c r="E740">
        <v>1.5412E-2</v>
      </c>
      <c r="F740">
        <v>1</v>
      </c>
      <c r="G740">
        <v>0</v>
      </c>
      <c r="H740">
        <v>0</v>
      </c>
      <c r="I740">
        <v>0</v>
      </c>
      <c r="J740">
        <v>1</v>
      </c>
      <c r="K740">
        <v>0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1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1</v>
      </c>
    </row>
    <row r="741" spans="1:42" x14ac:dyDescent="0.2">
      <c r="A741">
        <v>739</v>
      </c>
      <c r="B741">
        <v>0</v>
      </c>
      <c r="C741">
        <v>0</v>
      </c>
      <c r="D741">
        <v>0</v>
      </c>
      <c r="E741">
        <v>1.5412E-2</v>
      </c>
      <c r="F741">
        <v>1</v>
      </c>
      <c r="G741">
        <v>0</v>
      </c>
      <c r="H741">
        <v>0</v>
      </c>
      <c r="I741">
        <v>0</v>
      </c>
      <c r="J741">
        <v>1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1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1</v>
      </c>
    </row>
    <row r="742" spans="1:42" x14ac:dyDescent="0.2">
      <c r="A742">
        <v>740</v>
      </c>
      <c r="B742">
        <v>0</v>
      </c>
      <c r="C742">
        <v>0</v>
      </c>
      <c r="D742">
        <v>0</v>
      </c>
      <c r="E742">
        <v>5.8555999999999997E-2</v>
      </c>
      <c r="F742">
        <v>1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1</v>
      </c>
      <c r="AK742">
        <v>0</v>
      </c>
      <c r="AL742">
        <v>0</v>
      </c>
      <c r="AM742">
        <v>0</v>
      </c>
      <c r="AN742">
        <v>1</v>
      </c>
      <c r="AO742">
        <v>0</v>
      </c>
      <c r="AP742">
        <v>0</v>
      </c>
    </row>
    <row r="743" spans="1:42" x14ac:dyDescent="0.2">
      <c r="A743">
        <v>741</v>
      </c>
      <c r="B743">
        <v>0.45</v>
      </c>
      <c r="C743">
        <v>0.125</v>
      </c>
      <c r="D743">
        <v>0</v>
      </c>
      <c r="E743">
        <v>0.15390499999999999</v>
      </c>
      <c r="F743">
        <v>1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1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1</v>
      </c>
    </row>
    <row r="744" spans="1:42" x14ac:dyDescent="0.2">
      <c r="A744">
        <v>742</v>
      </c>
      <c r="B744">
        <v>0.26250000000000001</v>
      </c>
      <c r="C744">
        <v>0.25</v>
      </c>
      <c r="D744">
        <v>0.33333299999999999</v>
      </c>
      <c r="E744">
        <v>0.51212199999999997</v>
      </c>
      <c r="F744">
        <v>0</v>
      </c>
      <c r="G744">
        <v>1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1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1</v>
      </c>
      <c r="AO744">
        <v>1</v>
      </c>
      <c r="AP744">
        <v>1</v>
      </c>
    </row>
    <row r="745" spans="1:42" x14ac:dyDescent="0.2">
      <c r="A745">
        <v>743</v>
      </c>
      <c r="B745">
        <v>0.3</v>
      </c>
      <c r="C745">
        <v>0.125</v>
      </c>
      <c r="D745">
        <v>0</v>
      </c>
      <c r="E745">
        <v>3.1425000000000002E-2</v>
      </c>
      <c r="F745">
        <v>1</v>
      </c>
      <c r="G745">
        <v>0</v>
      </c>
      <c r="H745">
        <v>0</v>
      </c>
      <c r="I745">
        <v>0</v>
      </c>
      <c r="J745">
        <v>1</v>
      </c>
      <c r="K745">
        <v>0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1</v>
      </c>
    </row>
    <row r="746" spans="1:42" x14ac:dyDescent="0.2">
      <c r="A746">
        <v>744</v>
      </c>
      <c r="B746">
        <v>0.38750000000000001</v>
      </c>
      <c r="C746">
        <v>0</v>
      </c>
      <c r="D746">
        <v>0</v>
      </c>
      <c r="E746">
        <v>1.5469E-2</v>
      </c>
      <c r="F746">
        <v>1</v>
      </c>
      <c r="G746">
        <v>0</v>
      </c>
      <c r="H746">
        <v>0</v>
      </c>
      <c r="I746">
        <v>0</v>
      </c>
      <c r="J746">
        <v>1</v>
      </c>
      <c r="K746">
        <v>0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1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1</v>
      </c>
      <c r="AO746">
        <v>0</v>
      </c>
      <c r="AP746">
        <v>0</v>
      </c>
    </row>
    <row r="747" spans="1:42" x14ac:dyDescent="0.2">
      <c r="A747">
        <v>745</v>
      </c>
      <c r="B747">
        <v>0.875</v>
      </c>
      <c r="C747">
        <v>0.125</v>
      </c>
      <c r="D747">
        <v>0.16666700000000001</v>
      </c>
      <c r="E747">
        <v>0.13858300000000001</v>
      </c>
      <c r="F747">
        <v>1</v>
      </c>
      <c r="G747">
        <v>0</v>
      </c>
      <c r="H747">
        <v>1</v>
      </c>
      <c r="I747">
        <v>0</v>
      </c>
      <c r="J747">
        <v>0</v>
      </c>
      <c r="K747">
        <v>0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1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1</v>
      </c>
    </row>
    <row r="748" spans="1:42" x14ac:dyDescent="0.2">
      <c r="A748">
        <v>746</v>
      </c>
      <c r="B748">
        <v>0.2</v>
      </c>
      <c r="C748">
        <v>0.125</v>
      </c>
      <c r="D748">
        <v>0.16666700000000001</v>
      </c>
      <c r="E748">
        <v>3.9524999999999998E-2</v>
      </c>
      <c r="F748">
        <v>1</v>
      </c>
      <c r="G748">
        <v>0</v>
      </c>
      <c r="H748">
        <v>0</v>
      </c>
      <c r="I748">
        <v>0</v>
      </c>
      <c r="J748">
        <v>1</v>
      </c>
      <c r="K748">
        <v>0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1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1</v>
      </c>
    </row>
    <row r="749" spans="1:42" x14ac:dyDescent="0.2">
      <c r="A749">
        <v>747</v>
      </c>
      <c r="B749">
        <v>0.375</v>
      </c>
      <c r="C749">
        <v>0</v>
      </c>
      <c r="D749">
        <v>0</v>
      </c>
      <c r="E749">
        <v>2.5374000000000001E-2</v>
      </c>
      <c r="F749">
        <v>0</v>
      </c>
      <c r="G749">
        <v>1</v>
      </c>
      <c r="H749">
        <v>0</v>
      </c>
      <c r="I749">
        <v>1</v>
      </c>
      <c r="J749">
        <v>0</v>
      </c>
      <c r="K749">
        <v>0</v>
      </c>
      <c r="L749">
        <v>1</v>
      </c>
      <c r="M749">
        <v>0</v>
      </c>
      <c r="N749">
        <v>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1</v>
      </c>
      <c r="AO749">
        <v>1</v>
      </c>
      <c r="AP749">
        <v>1</v>
      </c>
    </row>
    <row r="750" spans="1:42" x14ac:dyDescent="0.2">
      <c r="A750">
        <v>748</v>
      </c>
      <c r="B750">
        <v>0.23749999999999999</v>
      </c>
      <c r="C750">
        <v>0.125</v>
      </c>
      <c r="D750">
        <v>0</v>
      </c>
      <c r="E750">
        <v>0.103644</v>
      </c>
      <c r="F750">
        <v>1</v>
      </c>
      <c r="G750">
        <v>0</v>
      </c>
      <c r="H750">
        <v>1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1</v>
      </c>
    </row>
    <row r="751" spans="1:42" x14ac:dyDescent="0.2">
      <c r="A751">
        <v>749</v>
      </c>
      <c r="B751">
        <v>0.38750000000000001</v>
      </c>
      <c r="C751">
        <v>0</v>
      </c>
      <c r="D751">
        <v>0</v>
      </c>
      <c r="E751">
        <v>1.5127E-2</v>
      </c>
      <c r="F751">
        <v>1</v>
      </c>
      <c r="G751">
        <v>0</v>
      </c>
      <c r="H751">
        <v>0</v>
      </c>
      <c r="I751">
        <v>0</v>
      </c>
      <c r="J751">
        <v>1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1</v>
      </c>
    </row>
    <row r="752" spans="1:42" x14ac:dyDescent="0.2">
      <c r="A752">
        <v>750</v>
      </c>
      <c r="B752">
        <v>0.05</v>
      </c>
      <c r="C752">
        <v>0.125</v>
      </c>
      <c r="D752">
        <v>0.16666700000000001</v>
      </c>
      <c r="E752">
        <v>4.4893000000000002E-2</v>
      </c>
      <c r="F752">
        <v>0</v>
      </c>
      <c r="G752">
        <v>1</v>
      </c>
      <c r="H752">
        <v>0</v>
      </c>
      <c r="I752">
        <v>1</v>
      </c>
      <c r="J752">
        <v>0</v>
      </c>
      <c r="K752">
        <v>0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1</v>
      </c>
      <c r="AO752">
        <v>1</v>
      </c>
      <c r="AP752">
        <v>1</v>
      </c>
    </row>
    <row r="753" spans="1:42" x14ac:dyDescent="0.2">
      <c r="A753">
        <v>751</v>
      </c>
      <c r="B753">
        <v>7.4999999999999997E-2</v>
      </c>
      <c r="C753">
        <v>0</v>
      </c>
      <c r="D753">
        <v>0.16666700000000001</v>
      </c>
      <c r="E753">
        <v>2.435E-2</v>
      </c>
      <c r="F753">
        <v>1</v>
      </c>
      <c r="G753">
        <v>0</v>
      </c>
      <c r="H753">
        <v>0</v>
      </c>
      <c r="I753">
        <v>0</v>
      </c>
      <c r="J753">
        <v>1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1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1</v>
      </c>
      <c r="AO753">
        <v>0</v>
      </c>
      <c r="AP753">
        <v>0</v>
      </c>
    </row>
    <row r="754" spans="1:42" x14ac:dyDescent="0.2">
      <c r="A754">
        <v>752</v>
      </c>
      <c r="B754">
        <v>0.41249999999999998</v>
      </c>
      <c r="C754">
        <v>0</v>
      </c>
      <c r="D754">
        <v>0</v>
      </c>
      <c r="E754">
        <v>1.8543E-2</v>
      </c>
      <c r="F754">
        <v>1</v>
      </c>
      <c r="G754">
        <v>0</v>
      </c>
      <c r="H754">
        <v>0</v>
      </c>
      <c r="I754">
        <v>0</v>
      </c>
      <c r="J754">
        <v>1</v>
      </c>
      <c r="K754">
        <v>0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1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1</v>
      </c>
    </row>
    <row r="755" spans="1:42" x14ac:dyDescent="0.2">
      <c r="A755">
        <v>753</v>
      </c>
      <c r="B755">
        <v>0.28749999999999998</v>
      </c>
      <c r="C755">
        <v>0</v>
      </c>
      <c r="D755">
        <v>0</v>
      </c>
      <c r="E755">
        <v>1.5412E-2</v>
      </c>
      <c r="F755">
        <v>1</v>
      </c>
      <c r="G755">
        <v>0</v>
      </c>
      <c r="H755">
        <v>0</v>
      </c>
      <c r="I755">
        <v>0</v>
      </c>
      <c r="J755">
        <v>1</v>
      </c>
      <c r="K755">
        <v>0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1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1</v>
      </c>
    </row>
    <row r="756" spans="1:42" x14ac:dyDescent="0.2">
      <c r="A756">
        <v>754</v>
      </c>
      <c r="B756">
        <v>0.6</v>
      </c>
      <c r="C756">
        <v>0.125</v>
      </c>
      <c r="D756">
        <v>0.33333299999999999</v>
      </c>
      <c r="E756">
        <v>0.12687200000000001</v>
      </c>
      <c r="F756">
        <v>0</v>
      </c>
      <c r="G756">
        <v>1</v>
      </c>
      <c r="H756">
        <v>0</v>
      </c>
      <c r="I756">
        <v>1</v>
      </c>
      <c r="J756">
        <v>0</v>
      </c>
      <c r="K756">
        <v>0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1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1</v>
      </c>
      <c r="AO756">
        <v>1</v>
      </c>
      <c r="AP756">
        <v>1</v>
      </c>
    </row>
    <row r="757" spans="1:42" x14ac:dyDescent="0.2">
      <c r="A757">
        <v>755</v>
      </c>
      <c r="B757">
        <v>8.3750000000000005E-3</v>
      </c>
      <c r="C757">
        <v>0.125</v>
      </c>
      <c r="D757">
        <v>0.16666700000000001</v>
      </c>
      <c r="E757">
        <v>2.8302000000000001E-2</v>
      </c>
      <c r="F757">
        <v>1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1</v>
      </c>
      <c r="AJ757">
        <v>0</v>
      </c>
      <c r="AK757">
        <v>0</v>
      </c>
      <c r="AL757">
        <v>0</v>
      </c>
      <c r="AM757">
        <v>0</v>
      </c>
      <c r="AN757">
        <v>1</v>
      </c>
      <c r="AO757">
        <v>0</v>
      </c>
      <c r="AP757">
        <v>0</v>
      </c>
    </row>
    <row r="758" spans="1:42" x14ac:dyDescent="0.2">
      <c r="A758">
        <v>756</v>
      </c>
      <c r="B758">
        <v>0.35</v>
      </c>
      <c r="C758">
        <v>0</v>
      </c>
      <c r="D758">
        <v>0</v>
      </c>
      <c r="E758">
        <v>1.5216E-2</v>
      </c>
      <c r="F758">
        <v>1</v>
      </c>
      <c r="G758">
        <v>0</v>
      </c>
      <c r="H758">
        <v>0</v>
      </c>
      <c r="I758">
        <v>0</v>
      </c>
      <c r="J758">
        <v>1</v>
      </c>
      <c r="K758">
        <v>0</v>
      </c>
      <c r="L758">
        <v>1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1</v>
      </c>
    </row>
    <row r="759" spans="1:42" x14ac:dyDescent="0.2">
      <c r="A759">
        <v>757</v>
      </c>
      <c r="B759">
        <v>0.22500000000000001</v>
      </c>
      <c r="C759">
        <v>0</v>
      </c>
      <c r="D759">
        <v>0</v>
      </c>
      <c r="E759">
        <v>2.2447000000000002E-2</v>
      </c>
      <c r="F759">
        <v>1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1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1</v>
      </c>
    </row>
    <row r="760" spans="1:42" x14ac:dyDescent="0.2">
      <c r="A760">
        <v>758</v>
      </c>
      <c r="B760">
        <v>0.42499999999999999</v>
      </c>
      <c r="C760">
        <v>0</v>
      </c>
      <c r="D760">
        <v>0</v>
      </c>
      <c r="E760">
        <v>1.5713000000000001E-2</v>
      </c>
      <c r="F760">
        <v>1</v>
      </c>
      <c r="G760">
        <v>0</v>
      </c>
      <c r="H760">
        <v>0</v>
      </c>
      <c r="I760">
        <v>0</v>
      </c>
      <c r="J760">
        <v>1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1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1</v>
      </c>
    </row>
    <row r="761" spans="1:42" x14ac:dyDescent="0.2">
      <c r="A761">
        <v>759</v>
      </c>
      <c r="B761">
        <v>0.41249999999999998</v>
      </c>
      <c r="C761">
        <v>0</v>
      </c>
      <c r="D761">
        <v>0</v>
      </c>
      <c r="E761">
        <v>0.16883699999999999</v>
      </c>
      <c r="F761">
        <v>0</v>
      </c>
      <c r="G761">
        <v>1</v>
      </c>
      <c r="H761">
        <v>1</v>
      </c>
      <c r="I761">
        <v>0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1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1</v>
      </c>
      <c r="AO761">
        <v>1</v>
      </c>
      <c r="AP761">
        <v>1</v>
      </c>
    </row>
    <row r="762" spans="1:42" x14ac:dyDescent="0.2">
      <c r="A762">
        <v>760</v>
      </c>
      <c r="B762">
        <v>0</v>
      </c>
      <c r="C762">
        <v>0</v>
      </c>
      <c r="D762">
        <v>0</v>
      </c>
      <c r="E762">
        <v>2.8302000000000001E-2</v>
      </c>
      <c r="F762">
        <v>1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1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1</v>
      </c>
    </row>
    <row r="763" spans="1:42" x14ac:dyDescent="0.2">
      <c r="A763">
        <v>761</v>
      </c>
      <c r="B763">
        <v>0.51249999999999996</v>
      </c>
      <c r="C763">
        <v>0</v>
      </c>
      <c r="D763">
        <v>0</v>
      </c>
      <c r="E763">
        <v>1.3906999999999999E-2</v>
      </c>
      <c r="F763">
        <v>1</v>
      </c>
      <c r="G763">
        <v>0</v>
      </c>
      <c r="H763">
        <v>0</v>
      </c>
      <c r="I763">
        <v>0</v>
      </c>
      <c r="J763">
        <v>1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1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1</v>
      </c>
    </row>
    <row r="764" spans="1:42" x14ac:dyDescent="0.2">
      <c r="A764">
        <v>762</v>
      </c>
      <c r="B764">
        <v>0.25</v>
      </c>
      <c r="C764">
        <v>0</v>
      </c>
      <c r="D764">
        <v>0</v>
      </c>
      <c r="E764">
        <v>1.4109999999999999E-2</v>
      </c>
      <c r="F764">
        <v>1</v>
      </c>
      <c r="G764">
        <v>0</v>
      </c>
      <c r="H764">
        <v>0</v>
      </c>
      <c r="I764">
        <v>0</v>
      </c>
      <c r="J764">
        <v>1</v>
      </c>
      <c r="K764">
        <v>0</v>
      </c>
      <c r="L764">
        <v>0</v>
      </c>
      <c r="M764">
        <v>1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1</v>
      </c>
      <c r="AO764">
        <v>0</v>
      </c>
      <c r="AP764">
        <v>0</v>
      </c>
    </row>
    <row r="765" spans="1:42" x14ac:dyDescent="0.2">
      <c r="A765">
        <v>763</v>
      </c>
      <c r="B765">
        <v>0.45</v>
      </c>
      <c r="C765">
        <v>0.125</v>
      </c>
      <c r="D765">
        <v>0.33333299999999999</v>
      </c>
      <c r="E765">
        <v>0.23422399999999999</v>
      </c>
      <c r="F765">
        <v>0</v>
      </c>
      <c r="G765">
        <v>1</v>
      </c>
      <c r="H765">
        <v>1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1</v>
      </c>
      <c r="AK765">
        <v>0</v>
      </c>
      <c r="AL765">
        <v>0</v>
      </c>
      <c r="AM765">
        <v>0</v>
      </c>
      <c r="AN765">
        <v>1</v>
      </c>
      <c r="AO765">
        <v>1</v>
      </c>
      <c r="AP765">
        <v>1</v>
      </c>
    </row>
    <row r="766" spans="1:42" x14ac:dyDescent="0.2">
      <c r="A766">
        <v>764</v>
      </c>
      <c r="B766">
        <v>0.2</v>
      </c>
      <c r="C766">
        <v>0</v>
      </c>
      <c r="D766">
        <v>0</v>
      </c>
      <c r="E766">
        <v>1.5176E-2</v>
      </c>
      <c r="F766">
        <v>1</v>
      </c>
      <c r="G766">
        <v>0</v>
      </c>
      <c r="H766">
        <v>0</v>
      </c>
      <c r="I766">
        <v>0</v>
      </c>
      <c r="J766">
        <v>1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1</v>
      </c>
    </row>
    <row r="767" spans="1:42" x14ac:dyDescent="0.2">
      <c r="A767">
        <v>765</v>
      </c>
      <c r="B767">
        <v>0.63749999999999996</v>
      </c>
      <c r="C767">
        <v>0.125</v>
      </c>
      <c r="D767">
        <v>0</v>
      </c>
      <c r="E767">
        <v>0.15216399999999999</v>
      </c>
      <c r="F767">
        <v>0</v>
      </c>
      <c r="G767">
        <v>1</v>
      </c>
      <c r="H767">
        <v>1</v>
      </c>
      <c r="I767">
        <v>0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1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1</v>
      </c>
      <c r="AO767">
        <v>1</v>
      </c>
      <c r="AP767">
        <v>1</v>
      </c>
    </row>
    <row r="768" spans="1:42" x14ac:dyDescent="0.2">
      <c r="A768">
        <v>766</v>
      </c>
      <c r="B768">
        <v>0</v>
      </c>
      <c r="C768">
        <v>0</v>
      </c>
      <c r="D768">
        <v>0</v>
      </c>
      <c r="E768">
        <v>7.7294000000000002E-2</v>
      </c>
      <c r="F768">
        <v>1</v>
      </c>
      <c r="G768">
        <v>0</v>
      </c>
      <c r="H768">
        <v>1</v>
      </c>
      <c r="I768">
        <v>0</v>
      </c>
      <c r="J768">
        <v>0</v>
      </c>
      <c r="K768">
        <v>0</v>
      </c>
      <c r="L768">
        <v>0</v>
      </c>
      <c r="M768">
        <v>1</v>
      </c>
      <c r="N768">
        <v>1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1</v>
      </c>
    </row>
    <row r="769" spans="1:42" x14ac:dyDescent="0.2">
      <c r="A769">
        <v>767</v>
      </c>
      <c r="B769">
        <v>0.38124999999999998</v>
      </c>
      <c r="C769">
        <v>0</v>
      </c>
      <c r="D769">
        <v>0</v>
      </c>
      <c r="E769">
        <v>1.5127E-2</v>
      </c>
      <c r="F769">
        <v>0</v>
      </c>
      <c r="G769">
        <v>1</v>
      </c>
      <c r="H769">
        <v>0</v>
      </c>
      <c r="I769">
        <v>0</v>
      </c>
      <c r="J769">
        <v>1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1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1</v>
      </c>
      <c r="AP769">
        <v>0</v>
      </c>
    </row>
    <row r="770" spans="1:42" x14ac:dyDescent="0.2">
      <c r="A770">
        <v>768</v>
      </c>
      <c r="B770">
        <v>0</v>
      </c>
      <c r="C770">
        <v>0.125</v>
      </c>
      <c r="D770">
        <v>0</v>
      </c>
      <c r="E770">
        <v>4.7137999999999999E-2</v>
      </c>
      <c r="F770">
        <v>1</v>
      </c>
      <c r="G770">
        <v>0</v>
      </c>
      <c r="H770">
        <v>0</v>
      </c>
      <c r="I770">
        <v>0</v>
      </c>
      <c r="J770">
        <v>1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1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1</v>
      </c>
    </row>
    <row r="771" spans="1:42" x14ac:dyDescent="0.2">
      <c r="A771">
        <v>769</v>
      </c>
      <c r="B771">
        <v>0.4</v>
      </c>
      <c r="C771">
        <v>0</v>
      </c>
      <c r="D771">
        <v>0</v>
      </c>
      <c r="E771">
        <v>1.6323000000000001E-2</v>
      </c>
      <c r="F771">
        <v>1</v>
      </c>
      <c r="G771">
        <v>0</v>
      </c>
      <c r="H771">
        <v>0</v>
      </c>
      <c r="I771">
        <v>0</v>
      </c>
      <c r="J771">
        <v>1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1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1</v>
      </c>
    </row>
    <row r="772" spans="1:42" x14ac:dyDescent="0.2">
      <c r="A772">
        <v>770</v>
      </c>
      <c r="B772">
        <v>0.3</v>
      </c>
      <c r="C772">
        <v>0</v>
      </c>
      <c r="D772">
        <v>0</v>
      </c>
      <c r="E772">
        <v>1.8543E-2</v>
      </c>
      <c r="F772">
        <v>1</v>
      </c>
      <c r="G772">
        <v>0</v>
      </c>
      <c r="H772">
        <v>0</v>
      </c>
      <c r="I772">
        <v>0</v>
      </c>
      <c r="J772">
        <v>1</v>
      </c>
      <c r="K772">
        <v>0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1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1</v>
      </c>
    </row>
    <row r="773" spans="1:42" x14ac:dyDescent="0.2">
      <c r="A773">
        <v>771</v>
      </c>
      <c r="B773">
        <v>0.6</v>
      </c>
      <c r="C773">
        <v>0</v>
      </c>
      <c r="D773">
        <v>0</v>
      </c>
      <c r="E773">
        <v>1.533E-2</v>
      </c>
      <c r="F773">
        <v>1</v>
      </c>
      <c r="G773">
        <v>0</v>
      </c>
      <c r="H773">
        <v>0</v>
      </c>
      <c r="I773">
        <v>0</v>
      </c>
      <c r="J773">
        <v>1</v>
      </c>
      <c r="K773">
        <v>0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1</v>
      </c>
    </row>
    <row r="774" spans="1:42" x14ac:dyDescent="0.2">
      <c r="A774">
        <v>772</v>
      </c>
      <c r="B774">
        <v>0.71250000000000002</v>
      </c>
      <c r="C774">
        <v>0</v>
      </c>
      <c r="D774">
        <v>0</v>
      </c>
      <c r="E774">
        <v>2.0494999999999999E-2</v>
      </c>
      <c r="F774">
        <v>0</v>
      </c>
      <c r="G774">
        <v>1</v>
      </c>
      <c r="H774">
        <v>0</v>
      </c>
      <c r="I774">
        <v>1</v>
      </c>
      <c r="J774">
        <v>0</v>
      </c>
      <c r="K774">
        <v>0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1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1</v>
      </c>
      <c r="AP774">
        <v>0</v>
      </c>
    </row>
    <row r="775" spans="1:42" x14ac:dyDescent="0.2">
      <c r="A775">
        <v>773</v>
      </c>
      <c r="B775">
        <v>0</v>
      </c>
      <c r="C775">
        <v>0</v>
      </c>
      <c r="D775">
        <v>0</v>
      </c>
      <c r="E775">
        <v>1.4102E-2</v>
      </c>
      <c r="F775">
        <v>1</v>
      </c>
      <c r="G775">
        <v>0</v>
      </c>
      <c r="H775">
        <v>0</v>
      </c>
      <c r="I775">
        <v>0</v>
      </c>
      <c r="J775">
        <v>1</v>
      </c>
      <c r="K775">
        <v>0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1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1</v>
      </c>
    </row>
    <row r="776" spans="1:42" x14ac:dyDescent="0.2">
      <c r="A776">
        <v>774</v>
      </c>
      <c r="B776">
        <v>0.67500000000000004</v>
      </c>
      <c r="C776">
        <v>0.125</v>
      </c>
      <c r="D776">
        <v>0.5</v>
      </c>
      <c r="E776">
        <v>4.4893000000000002E-2</v>
      </c>
      <c r="F776">
        <v>0</v>
      </c>
      <c r="G776">
        <v>1</v>
      </c>
      <c r="H776">
        <v>0</v>
      </c>
      <c r="I776">
        <v>1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1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1</v>
      </c>
      <c r="AO776">
        <v>1</v>
      </c>
      <c r="AP776">
        <v>1</v>
      </c>
    </row>
    <row r="777" spans="1:42" x14ac:dyDescent="0.2">
      <c r="A777">
        <v>775</v>
      </c>
      <c r="B777">
        <v>0.22500000000000001</v>
      </c>
      <c r="C777">
        <v>0</v>
      </c>
      <c r="D777">
        <v>0</v>
      </c>
      <c r="E777">
        <v>1.5127E-2</v>
      </c>
      <c r="F777">
        <v>1</v>
      </c>
      <c r="G777">
        <v>0</v>
      </c>
      <c r="H777">
        <v>0</v>
      </c>
      <c r="I777">
        <v>0</v>
      </c>
      <c r="J777">
        <v>1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1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1</v>
      </c>
    </row>
    <row r="778" spans="1:42" x14ac:dyDescent="0.2">
      <c r="A778">
        <v>776</v>
      </c>
      <c r="B778">
        <v>0</v>
      </c>
      <c r="C778">
        <v>0</v>
      </c>
      <c r="D778">
        <v>0</v>
      </c>
      <c r="E778">
        <v>1.5127E-2</v>
      </c>
      <c r="F778">
        <v>1</v>
      </c>
      <c r="G778">
        <v>0</v>
      </c>
      <c r="H778">
        <v>0</v>
      </c>
      <c r="I778">
        <v>0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1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1</v>
      </c>
    </row>
    <row r="779" spans="1:42" x14ac:dyDescent="0.2">
      <c r="A779">
        <v>777</v>
      </c>
      <c r="B779">
        <v>6.25E-2</v>
      </c>
      <c r="C779">
        <v>0</v>
      </c>
      <c r="D779">
        <v>0</v>
      </c>
      <c r="E779">
        <v>2.435E-2</v>
      </c>
      <c r="F779">
        <v>0</v>
      </c>
      <c r="G779">
        <v>1</v>
      </c>
      <c r="H779">
        <v>0</v>
      </c>
      <c r="I779">
        <v>0</v>
      </c>
      <c r="J779">
        <v>1</v>
      </c>
      <c r="K779">
        <v>0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1</v>
      </c>
      <c r="AJ779">
        <v>0</v>
      </c>
      <c r="AK779">
        <v>0</v>
      </c>
      <c r="AL779">
        <v>0</v>
      </c>
      <c r="AM779">
        <v>0</v>
      </c>
      <c r="AN779">
        <v>1</v>
      </c>
      <c r="AO779">
        <v>1</v>
      </c>
      <c r="AP779">
        <v>1</v>
      </c>
    </row>
    <row r="780" spans="1:42" x14ac:dyDescent="0.2">
      <c r="A780">
        <v>778</v>
      </c>
      <c r="B780">
        <v>0</v>
      </c>
      <c r="C780">
        <v>0</v>
      </c>
      <c r="D780">
        <v>0</v>
      </c>
      <c r="E780">
        <v>1.5103E-2</v>
      </c>
      <c r="F780">
        <v>1</v>
      </c>
      <c r="G780">
        <v>0</v>
      </c>
      <c r="H780">
        <v>0</v>
      </c>
      <c r="I780">
        <v>0</v>
      </c>
      <c r="J780">
        <v>1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1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1</v>
      </c>
    </row>
    <row r="781" spans="1:42" x14ac:dyDescent="0.2">
      <c r="A781">
        <v>779</v>
      </c>
      <c r="B781">
        <v>0.53749999999999998</v>
      </c>
      <c r="C781">
        <v>0</v>
      </c>
      <c r="D781">
        <v>0.16666700000000001</v>
      </c>
      <c r="E781">
        <v>0.41250300000000001</v>
      </c>
      <c r="F781">
        <v>0</v>
      </c>
      <c r="G781">
        <v>1</v>
      </c>
      <c r="H781">
        <v>1</v>
      </c>
      <c r="I781">
        <v>0</v>
      </c>
      <c r="J781">
        <v>0</v>
      </c>
      <c r="K781">
        <v>0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1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1</v>
      </c>
      <c r="AO781">
        <v>1</v>
      </c>
      <c r="AP781">
        <v>1</v>
      </c>
    </row>
    <row r="782" spans="1:42" x14ac:dyDescent="0.2">
      <c r="A782">
        <v>780</v>
      </c>
      <c r="B782">
        <v>0.16250000000000001</v>
      </c>
      <c r="C782">
        <v>0</v>
      </c>
      <c r="D782">
        <v>0</v>
      </c>
      <c r="E782">
        <v>1.4109999999999999E-2</v>
      </c>
      <c r="F782">
        <v>0</v>
      </c>
      <c r="G782">
        <v>1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1</v>
      </c>
      <c r="N782">
        <v>0</v>
      </c>
      <c r="O782">
        <v>1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1</v>
      </c>
      <c r="AO782">
        <v>1</v>
      </c>
      <c r="AP782">
        <v>1</v>
      </c>
    </row>
    <row r="783" spans="1:42" x14ac:dyDescent="0.2">
      <c r="A783">
        <v>781</v>
      </c>
      <c r="B783">
        <v>0.21249999999999999</v>
      </c>
      <c r="C783">
        <v>0.125</v>
      </c>
      <c r="D783">
        <v>0</v>
      </c>
      <c r="E783">
        <v>0.11125699999999999</v>
      </c>
      <c r="F783">
        <v>0</v>
      </c>
      <c r="G783">
        <v>1</v>
      </c>
      <c r="H783">
        <v>1</v>
      </c>
      <c r="I783">
        <v>0</v>
      </c>
      <c r="J783">
        <v>0</v>
      </c>
      <c r="K783">
        <v>0</v>
      </c>
      <c r="L783">
        <v>1</v>
      </c>
      <c r="M783">
        <v>0</v>
      </c>
      <c r="N783">
        <v>1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1</v>
      </c>
      <c r="AO783">
        <v>1</v>
      </c>
      <c r="AP783">
        <v>1</v>
      </c>
    </row>
    <row r="784" spans="1:42" x14ac:dyDescent="0.2">
      <c r="A784">
        <v>782</v>
      </c>
      <c r="B784">
        <v>0.36249999999999999</v>
      </c>
      <c r="C784">
        <v>0</v>
      </c>
      <c r="D784">
        <v>0</v>
      </c>
      <c r="E784">
        <v>5.8555999999999997E-2</v>
      </c>
      <c r="F784">
        <v>1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1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1</v>
      </c>
    </row>
    <row r="785" spans="1:42" x14ac:dyDescent="0.2">
      <c r="A785">
        <v>783</v>
      </c>
      <c r="B785">
        <v>0</v>
      </c>
      <c r="C785">
        <v>0.125</v>
      </c>
      <c r="D785">
        <v>0.33333299999999999</v>
      </c>
      <c r="E785">
        <v>4.5770999999999999E-2</v>
      </c>
      <c r="F785">
        <v>1</v>
      </c>
      <c r="G785">
        <v>0</v>
      </c>
      <c r="H785">
        <v>0</v>
      </c>
      <c r="I785">
        <v>0</v>
      </c>
      <c r="J785">
        <v>1</v>
      </c>
      <c r="K785">
        <v>0</v>
      </c>
      <c r="L785">
        <v>1</v>
      </c>
      <c r="M785">
        <v>0</v>
      </c>
      <c r="N785">
        <v>1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1</v>
      </c>
    </row>
    <row r="786" spans="1:42" x14ac:dyDescent="0.2">
      <c r="A786">
        <v>784</v>
      </c>
      <c r="B786">
        <v>0.3125</v>
      </c>
      <c r="C786">
        <v>0</v>
      </c>
      <c r="D786">
        <v>0</v>
      </c>
      <c r="E786">
        <v>1.3761000000000001E-2</v>
      </c>
      <c r="F786">
        <v>1</v>
      </c>
      <c r="G786">
        <v>0</v>
      </c>
      <c r="H786">
        <v>0</v>
      </c>
      <c r="I786">
        <v>0</v>
      </c>
      <c r="J786">
        <v>1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1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1</v>
      </c>
    </row>
    <row r="787" spans="1:42" x14ac:dyDescent="0.2">
      <c r="A787">
        <v>785</v>
      </c>
      <c r="B787">
        <v>0.3125</v>
      </c>
      <c r="C787">
        <v>0</v>
      </c>
      <c r="D787">
        <v>0</v>
      </c>
      <c r="E787">
        <v>1.4151E-2</v>
      </c>
      <c r="F787">
        <v>1</v>
      </c>
      <c r="G787">
        <v>0</v>
      </c>
      <c r="H787">
        <v>0</v>
      </c>
      <c r="I787">
        <v>0</v>
      </c>
      <c r="J787">
        <v>1</v>
      </c>
      <c r="K787">
        <v>0</v>
      </c>
      <c r="L787">
        <v>1</v>
      </c>
      <c r="M787">
        <v>0</v>
      </c>
      <c r="N787">
        <v>1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1</v>
      </c>
    </row>
    <row r="788" spans="1:42" x14ac:dyDescent="0.2">
      <c r="A788">
        <v>786</v>
      </c>
      <c r="B788">
        <v>0.22500000000000001</v>
      </c>
      <c r="C788">
        <v>0</v>
      </c>
      <c r="D788">
        <v>0</v>
      </c>
      <c r="E788">
        <v>1.4631E-2</v>
      </c>
      <c r="F788">
        <v>0</v>
      </c>
      <c r="G788">
        <v>1</v>
      </c>
      <c r="H788">
        <v>0</v>
      </c>
      <c r="I788">
        <v>0</v>
      </c>
      <c r="J788">
        <v>1</v>
      </c>
      <c r="K788">
        <v>0</v>
      </c>
      <c r="L788">
        <v>1</v>
      </c>
      <c r="M788">
        <v>0</v>
      </c>
      <c r="N788">
        <v>1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1</v>
      </c>
      <c r="AO788">
        <v>0</v>
      </c>
      <c r="AP788">
        <v>0</v>
      </c>
    </row>
    <row r="789" spans="1:42" x14ac:dyDescent="0.2">
      <c r="A789">
        <v>787</v>
      </c>
      <c r="B789">
        <v>0.1</v>
      </c>
      <c r="C789">
        <v>0.5</v>
      </c>
      <c r="D789">
        <v>0.16666700000000001</v>
      </c>
      <c r="E789">
        <v>5.6848000000000003E-2</v>
      </c>
      <c r="F789">
        <v>1</v>
      </c>
      <c r="G789">
        <v>0</v>
      </c>
      <c r="H789">
        <v>0</v>
      </c>
      <c r="I789">
        <v>0</v>
      </c>
      <c r="J789">
        <v>1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1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1</v>
      </c>
    </row>
    <row r="790" spans="1:42" x14ac:dyDescent="0.2">
      <c r="A790">
        <v>788</v>
      </c>
      <c r="B790">
        <v>1.2500000000000001E-2</v>
      </c>
      <c r="C790">
        <v>0.125</v>
      </c>
      <c r="D790">
        <v>0.33333299999999999</v>
      </c>
      <c r="E790">
        <v>4.0160000000000001E-2</v>
      </c>
      <c r="F790">
        <v>1</v>
      </c>
      <c r="G790">
        <v>0</v>
      </c>
      <c r="H790">
        <v>0</v>
      </c>
      <c r="I790">
        <v>0</v>
      </c>
      <c r="J790">
        <v>1</v>
      </c>
      <c r="K790">
        <v>0</v>
      </c>
      <c r="L790">
        <v>1</v>
      </c>
      <c r="M790">
        <v>0</v>
      </c>
      <c r="N790">
        <v>0</v>
      </c>
      <c r="O790">
        <v>1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1</v>
      </c>
      <c r="AO790">
        <v>0</v>
      </c>
      <c r="AP790">
        <v>0</v>
      </c>
    </row>
    <row r="791" spans="1:42" x14ac:dyDescent="0.2">
      <c r="A791">
        <v>789</v>
      </c>
      <c r="B791">
        <v>0.57499999999999996</v>
      </c>
      <c r="C791">
        <v>0</v>
      </c>
      <c r="D791">
        <v>0</v>
      </c>
      <c r="E791">
        <v>0.154588</v>
      </c>
      <c r="F791">
        <v>1</v>
      </c>
      <c r="G791">
        <v>0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1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1</v>
      </c>
    </row>
    <row r="792" spans="1:42" x14ac:dyDescent="0.2">
      <c r="A792">
        <v>790</v>
      </c>
      <c r="B792">
        <v>0</v>
      </c>
      <c r="C792">
        <v>0</v>
      </c>
      <c r="D792">
        <v>0</v>
      </c>
      <c r="E792">
        <v>1.5127E-2</v>
      </c>
      <c r="F792">
        <v>1</v>
      </c>
      <c r="G792">
        <v>0</v>
      </c>
      <c r="H792">
        <v>0</v>
      </c>
      <c r="I792">
        <v>0</v>
      </c>
      <c r="J792">
        <v>1</v>
      </c>
      <c r="K792">
        <v>1</v>
      </c>
      <c r="L792">
        <v>0</v>
      </c>
      <c r="M792">
        <v>0</v>
      </c>
      <c r="N792">
        <v>1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1</v>
      </c>
    </row>
    <row r="793" spans="1:42" x14ac:dyDescent="0.2">
      <c r="A793">
        <v>791</v>
      </c>
      <c r="B793">
        <v>0.2</v>
      </c>
      <c r="C793">
        <v>0</v>
      </c>
      <c r="D793">
        <v>0</v>
      </c>
      <c r="E793">
        <v>5.0749000000000002E-2</v>
      </c>
      <c r="F793">
        <v>1</v>
      </c>
      <c r="G793">
        <v>0</v>
      </c>
      <c r="H793">
        <v>0</v>
      </c>
      <c r="I793">
        <v>1</v>
      </c>
      <c r="J793">
        <v>0</v>
      </c>
      <c r="K793">
        <v>0</v>
      </c>
      <c r="L793">
        <v>1</v>
      </c>
      <c r="M793">
        <v>0</v>
      </c>
      <c r="N793">
        <v>1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1</v>
      </c>
    </row>
    <row r="794" spans="1:42" x14ac:dyDescent="0.2">
      <c r="A794">
        <v>792</v>
      </c>
      <c r="B794">
        <v>0</v>
      </c>
      <c r="C794">
        <v>1</v>
      </c>
      <c r="D794">
        <v>0.33333299999999999</v>
      </c>
      <c r="E794">
        <v>0.13575300000000001</v>
      </c>
      <c r="F794">
        <v>0</v>
      </c>
      <c r="G794">
        <v>1</v>
      </c>
      <c r="H794">
        <v>0</v>
      </c>
      <c r="I794">
        <v>0</v>
      </c>
      <c r="J794">
        <v>1</v>
      </c>
      <c r="K794">
        <v>0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1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1</v>
      </c>
    </row>
    <row r="795" spans="1:42" x14ac:dyDescent="0.2">
      <c r="A795">
        <v>793</v>
      </c>
      <c r="B795">
        <v>0</v>
      </c>
      <c r="C795">
        <v>0</v>
      </c>
      <c r="D795">
        <v>0</v>
      </c>
      <c r="E795">
        <v>5.9914000000000002E-2</v>
      </c>
      <c r="F795">
        <v>1</v>
      </c>
      <c r="G795">
        <v>0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1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1</v>
      </c>
    </row>
    <row r="796" spans="1:42" x14ac:dyDescent="0.2">
      <c r="A796">
        <v>794</v>
      </c>
      <c r="B796">
        <v>0.3125</v>
      </c>
      <c r="C796">
        <v>0</v>
      </c>
      <c r="D796">
        <v>0</v>
      </c>
      <c r="E796">
        <v>1.5412E-2</v>
      </c>
      <c r="F796">
        <v>1</v>
      </c>
      <c r="G796">
        <v>0</v>
      </c>
      <c r="H796">
        <v>0</v>
      </c>
      <c r="I796">
        <v>0</v>
      </c>
      <c r="J796">
        <v>1</v>
      </c>
      <c r="K796">
        <v>0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1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1</v>
      </c>
    </row>
    <row r="797" spans="1:42" x14ac:dyDescent="0.2">
      <c r="A797">
        <v>795</v>
      </c>
      <c r="B797">
        <v>0.48749999999999999</v>
      </c>
      <c r="C797">
        <v>0</v>
      </c>
      <c r="D797">
        <v>0</v>
      </c>
      <c r="E797">
        <v>2.5374000000000001E-2</v>
      </c>
      <c r="F797">
        <v>1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1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1</v>
      </c>
    </row>
    <row r="798" spans="1:42" x14ac:dyDescent="0.2">
      <c r="A798">
        <v>796</v>
      </c>
      <c r="B798">
        <v>0.61250000000000004</v>
      </c>
      <c r="C798">
        <v>0</v>
      </c>
      <c r="D798">
        <v>0</v>
      </c>
      <c r="E798">
        <v>5.0610000000000002E-2</v>
      </c>
      <c r="F798">
        <v>0</v>
      </c>
      <c r="G798">
        <v>1</v>
      </c>
      <c r="H798">
        <v>1</v>
      </c>
      <c r="I798">
        <v>0</v>
      </c>
      <c r="J798">
        <v>0</v>
      </c>
      <c r="K798">
        <v>0</v>
      </c>
      <c r="L798">
        <v>1</v>
      </c>
      <c r="M798">
        <v>0</v>
      </c>
      <c r="N798">
        <v>1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1</v>
      </c>
      <c r="AO798">
        <v>1</v>
      </c>
      <c r="AP798">
        <v>1</v>
      </c>
    </row>
    <row r="799" spans="1:42" x14ac:dyDescent="0.2">
      <c r="A799">
        <v>797</v>
      </c>
      <c r="B799">
        <v>0.38750000000000001</v>
      </c>
      <c r="C799">
        <v>0</v>
      </c>
      <c r="D799">
        <v>0</v>
      </c>
      <c r="E799">
        <v>1.6948999999999999E-2</v>
      </c>
      <c r="F799">
        <v>0</v>
      </c>
      <c r="G799">
        <v>1</v>
      </c>
      <c r="H799">
        <v>0</v>
      </c>
      <c r="I799">
        <v>0</v>
      </c>
      <c r="J799">
        <v>1</v>
      </c>
      <c r="K799">
        <v>0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1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1</v>
      </c>
      <c r="AO799">
        <v>0</v>
      </c>
      <c r="AP799">
        <v>0</v>
      </c>
    </row>
    <row r="800" spans="1:42" x14ac:dyDescent="0.2">
      <c r="A800">
        <v>798</v>
      </c>
      <c r="B800">
        <v>0.375</v>
      </c>
      <c r="C800">
        <v>0</v>
      </c>
      <c r="D800">
        <v>0</v>
      </c>
      <c r="E800">
        <v>1.4109999999999999E-2</v>
      </c>
      <c r="F800">
        <v>1</v>
      </c>
      <c r="G800">
        <v>0</v>
      </c>
      <c r="H800">
        <v>0</v>
      </c>
      <c r="I800">
        <v>0</v>
      </c>
      <c r="J800">
        <v>1</v>
      </c>
      <c r="K800">
        <v>0</v>
      </c>
      <c r="L800">
        <v>0</v>
      </c>
      <c r="M800">
        <v>1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1</v>
      </c>
      <c r="AM800">
        <v>0</v>
      </c>
      <c r="AN800">
        <v>0</v>
      </c>
      <c r="AO800">
        <v>0</v>
      </c>
      <c r="AP800">
        <v>1</v>
      </c>
    </row>
    <row r="801" spans="1:42" x14ac:dyDescent="0.2">
      <c r="A801">
        <v>799</v>
      </c>
      <c r="B801">
        <v>0.375</v>
      </c>
      <c r="C801">
        <v>0.125</v>
      </c>
      <c r="D801">
        <v>0.16666700000000001</v>
      </c>
      <c r="E801">
        <v>4.7137999999999999E-2</v>
      </c>
      <c r="F801">
        <v>0</v>
      </c>
      <c r="G801">
        <v>1</v>
      </c>
      <c r="H801">
        <v>0</v>
      </c>
      <c r="I801">
        <v>0</v>
      </c>
      <c r="J801">
        <v>1</v>
      </c>
      <c r="K801">
        <v>0</v>
      </c>
      <c r="L801">
        <v>1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1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1</v>
      </c>
    </row>
    <row r="802" spans="1:42" x14ac:dyDescent="0.2">
      <c r="A802">
        <v>800</v>
      </c>
      <c r="B802">
        <v>0.42499999999999999</v>
      </c>
      <c r="C802">
        <v>0</v>
      </c>
      <c r="D802">
        <v>0</v>
      </c>
      <c r="E802">
        <v>2.5374000000000001E-2</v>
      </c>
      <c r="F802">
        <v>1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1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1</v>
      </c>
    </row>
    <row r="803" spans="1:42" x14ac:dyDescent="0.2">
      <c r="A803">
        <v>801</v>
      </c>
      <c r="B803">
        <v>0.38750000000000001</v>
      </c>
      <c r="C803">
        <v>0.125</v>
      </c>
      <c r="D803">
        <v>0.16666700000000001</v>
      </c>
      <c r="E803">
        <v>5.1236999999999998E-2</v>
      </c>
      <c r="F803">
        <v>0</v>
      </c>
      <c r="G803">
        <v>1</v>
      </c>
      <c r="H803">
        <v>0</v>
      </c>
      <c r="I803">
        <v>1</v>
      </c>
      <c r="J803">
        <v>0</v>
      </c>
      <c r="K803">
        <v>0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1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1</v>
      </c>
      <c r="AO803">
        <v>1</v>
      </c>
      <c r="AP803">
        <v>1</v>
      </c>
    </row>
    <row r="804" spans="1:42" x14ac:dyDescent="0.2">
      <c r="A804">
        <v>802</v>
      </c>
      <c r="B804">
        <v>0.13750000000000001</v>
      </c>
      <c r="C804">
        <v>0.125</v>
      </c>
      <c r="D804">
        <v>0.33333299999999999</v>
      </c>
      <c r="E804">
        <v>0.23422399999999999</v>
      </c>
      <c r="F804">
        <v>1</v>
      </c>
      <c r="G804">
        <v>0</v>
      </c>
      <c r="H804">
        <v>1</v>
      </c>
      <c r="I804">
        <v>0</v>
      </c>
      <c r="J804">
        <v>0</v>
      </c>
      <c r="K804">
        <v>0</v>
      </c>
      <c r="L804">
        <v>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1</v>
      </c>
      <c r="AK804">
        <v>0</v>
      </c>
      <c r="AL804">
        <v>0</v>
      </c>
      <c r="AM804">
        <v>0</v>
      </c>
      <c r="AN804">
        <v>1</v>
      </c>
      <c r="AO804">
        <v>0</v>
      </c>
      <c r="AP804">
        <v>0</v>
      </c>
    </row>
    <row r="805" spans="1:42" x14ac:dyDescent="0.2">
      <c r="A805">
        <v>803</v>
      </c>
      <c r="B805">
        <v>5.2500000000000003E-3</v>
      </c>
      <c r="C805">
        <v>0</v>
      </c>
      <c r="D805">
        <v>0.16666700000000001</v>
      </c>
      <c r="E805">
        <v>1.6622999999999999E-2</v>
      </c>
      <c r="F805">
        <v>1</v>
      </c>
      <c r="G805">
        <v>0</v>
      </c>
      <c r="H805">
        <v>0</v>
      </c>
      <c r="I805">
        <v>0</v>
      </c>
      <c r="J805">
        <v>1</v>
      </c>
      <c r="K805">
        <v>0</v>
      </c>
      <c r="L805">
        <v>0</v>
      </c>
      <c r="M805">
        <v>1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1</v>
      </c>
      <c r="AO805">
        <v>0</v>
      </c>
      <c r="AP805">
        <v>0</v>
      </c>
    </row>
    <row r="806" spans="1:42" x14ac:dyDescent="0.2">
      <c r="A806">
        <v>804</v>
      </c>
      <c r="B806">
        <v>0.33750000000000002</v>
      </c>
      <c r="C806">
        <v>0</v>
      </c>
      <c r="D806">
        <v>0</v>
      </c>
      <c r="E806">
        <v>1.3613999999999999E-2</v>
      </c>
      <c r="F806">
        <v>1</v>
      </c>
      <c r="G806">
        <v>0</v>
      </c>
      <c r="H806">
        <v>0</v>
      </c>
      <c r="I806">
        <v>0</v>
      </c>
      <c r="J806">
        <v>1</v>
      </c>
      <c r="K806">
        <v>0</v>
      </c>
      <c r="L806">
        <v>1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1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1</v>
      </c>
      <c r="AO806">
        <v>0</v>
      </c>
      <c r="AP806">
        <v>0</v>
      </c>
    </row>
    <row r="807" spans="1:42" x14ac:dyDescent="0.2">
      <c r="A807">
        <v>805</v>
      </c>
      <c r="B807">
        <v>0.38750000000000001</v>
      </c>
      <c r="C807">
        <v>0</v>
      </c>
      <c r="D807">
        <v>0</v>
      </c>
      <c r="E807">
        <v>1.5176E-2</v>
      </c>
      <c r="F807">
        <v>1</v>
      </c>
      <c r="G807">
        <v>0</v>
      </c>
      <c r="H807">
        <v>0</v>
      </c>
      <c r="I807">
        <v>0</v>
      </c>
      <c r="J807">
        <v>1</v>
      </c>
      <c r="K807">
        <v>0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1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1</v>
      </c>
    </row>
    <row r="808" spans="1:42" x14ac:dyDescent="0.2">
      <c r="A808">
        <v>806</v>
      </c>
      <c r="B808">
        <v>0.48749999999999999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1</v>
      </c>
      <c r="I808">
        <v>0</v>
      </c>
      <c r="J808">
        <v>0</v>
      </c>
      <c r="K808">
        <v>0</v>
      </c>
      <c r="L808">
        <v>1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1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1</v>
      </c>
    </row>
    <row r="809" spans="1:42" x14ac:dyDescent="0.2">
      <c r="A809">
        <v>807</v>
      </c>
      <c r="B809">
        <v>0.22500000000000001</v>
      </c>
      <c r="C809">
        <v>0</v>
      </c>
      <c r="D809">
        <v>0</v>
      </c>
      <c r="E809">
        <v>1.5176E-2</v>
      </c>
      <c r="F809">
        <v>0</v>
      </c>
      <c r="G809">
        <v>1</v>
      </c>
      <c r="H809">
        <v>0</v>
      </c>
      <c r="I809">
        <v>0</v>
      </c>
      <c r="J809">
        <v>1</v>
      </c>
      <c r="K809">
        <v>0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1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1</v>
      </c>
      <c r="AP809">
        <v>0</v>
      </c>
    </row>
    <row r="810" spans="1:42" x14ac:dyDescent="0.2">
      <c r="A810">
        <v>808</v>
      </c>
      <c r="B810">
        <v>0.48749999999999999</v>
      </c>
      <c r="C810">
        <v>0</v>
      </c>
      <c r="D810">
        <v>0</v>
      </c>
      <c r="E810">
        <v>2.5374000000000001E-2</v>
      </c>
      <c r="F810">
        <v>1</v>
      </c>
      <c r="G810">
        <v>0</v>
      </c>
      <c r="H810">
        <v>0</v>
      </c>
      <c r="I810">
        <v>1</v>
      </c>
      <c r="J810">
        <v>0</v>
      </c>
      <c r="K810">
        <v>0</v>
      </c>
      <c r="L810">
        <v>1</v>
      </c>
      <c r="M810">
        <v>0</v>
      </c>
      <c r="N810">
        <v>1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1</v>
      </c>
    </row>
    <row r="811" spans="1:42" x14ac:dyDescent="0.2">
      <c r="A811">
        <v>809</v>
      </c>
      <c r="B811">
        <v>0.41249999999999998</v>
      </c>
      <c r="C811">
        <v>0.125</v>
      </c>
      <c r="D811">
        <v>0</v>
      </c>
      <c r="E811">
        <v>0.103644</v>
      </c>
      <c r="F811">
        <v>0</v>
      </c>
      <c r="G811">
        <v>1</v>
      </c>
      <c r="H811">
        <v>1</v>
      </c>
      <c r="I811">
        <v>0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1</v>
      </c>
      <c r="AO811">
        <v>1</v>
      </c>
      <c r="AP811">
        <v>1</v>
      </c>
    </row>
    <row r="812" spans="1:42" x14ac:dyDescent="0.2">
      <c r="A812">
        <v>810</v>
      </c>
      <c r="B812">
        <v>0.32500000000000001</v>
      </c>
      <c r="C812">
        <v>0</v>
      </c>
      <c r="D812">
        <v>0</v>
      </c>
      <c r="E812">
        <v>1.5395000000000001E-2</v>
      </c>
      <c r="F812">
        <v>1</v>
      </c>
      <c r="G812">
        <v>0</v>
      </c>
      <c r="H812">
        <v>0</v>
      </c>
      <c r="I812">
        <v>0</v>
      </c>
      <c r="J812">
        <v>1</v>
      </c>
      <c r="K812">
        <v>0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1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1</v>
      </c>
    </row>
    <row r="813" spans="1:42" x14ac:dyDescent="0.2">
      <c r="A813">
        <v>811</v>
      </c>
      <c r="B813">
        <v>0.48749999999999999</v>
      </c>
      <c r="C813">
        <v>0</v>
      </c>
      <c r="D813">
        <v>0</v>
      </c>
      <c r="E813">
        <v>4.7137999999999999E-2</v>
      </c>
      <c r="F813">
        <v>1</v>
      </c>
      <c r="G813">
        <v>0</v>
      </c>
      <c r="H813">
        <v>0</v>
      </c>
      <c r="I813">
        <v>0</v>
      </c>
      <c r="J813">
        <v>1</v>
      </c>
      <c r="K813">
        <v>0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1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1</v>
      </c>
    </row>
    <row r="814" spans="1:42" x14ac:dyDescent="0.2">
      <c r="A814">
        <v>812</v>
      </c>
      <c r="B814">
        <v>0.4375</v>
      </c>
      <c r="C814">
        <v>0</v>
      </c>
      <c r="D814">
        <v>0</v>
      </c>
      <c r="E814">
        <v>2.0494999999999999E-2</v>
      </c>
      <c r="F814">
        <v>1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1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1</v>
      </c>
    </row>
    <row r="815" spans="1:42" x14ac:dyDescent="0.2">
      <c r="A815">
        <v>813</v>
      </c>
      <c r="B815">
        <v>7.4999999999999997E-2</v>
      </c>
      <c r="C815">
        <v>0.5</v>
      </c>
      <c r="D815">
        <v>0.33333299999999999</v>
      </c>
      <c r="E815">
        <v>6.1045000000000002E-2</v>
      </c>
      <c r="F815">
        <v>0</v>
      </c>
      <c r="G815">
        <v>1</v>
      </c>
      <c r="H815">
        <v>0</v>
      </c>
      <c r="I815">
        <v>0</v>
      </c>
      <c r="J815">
        <v>1</v>
      </c>
      <c r="K815">
        <v>0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1</v>
      </c>
    </row>
    <row r="816" spans="1:42" x14ac:dyDescent="0.2">
      <c r="A816">
        <v>814</v>
      </c>
      <c r="B816">
        <v>0.38124999999999998</v>
      </c>
      <c r="C816">
        <v>0</v>
      </c>
      <c r="D816">
        <v>0</v>
      </c>
      <c r="E816">
        <v>1.5713000000000001E-2</v>
      </c>
      <c r="F816">
        <v>1</v>
      </c>
      <c r="G816">
        <v>0</v>
      </c>
      <c r="H816">
        <v>0</v>
      </c>
      <c r="I816">
        <v>0</v>
      </c>
      <c r="J816">
        <v>1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1</v>
      </c>
    </row>
    <row r="817" spans="1:42" x14ac:dyDescent="0.2">
      <c r="A817">
        <v>815</v>
      </c>
      <c r="B817">
        <v>0</v>
      </c>
      <c r="C817">
        <v>0</v>
      </c>
      <c r="D817">
        <v>0</v>
      </c>
      <c r="E817">
        <v>0</v>
      </c>
      <c r="F817">
        <v>1</v>
      </c>
      <c r="G817">
        <v>0</v>
      </c>
      <c r="H817">
        <v>1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1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1</v>
      </c>
    </row>
    <row r="818" spans="1:42" x14ac:dyDescent="0.2">
      <c r="A818">
        <v>816</v>
      </c>
      <c r="B818">
        <v>0.28749999999999998</v>
      </c>
      <c r="C818">
        <v>0</v>
      </c>
      <c r="D818">
        <v>0</v>
      </c>
      <c r="E818">
        <v>1.5469E-2</v>
      </c>
      <c r="F818">
        <v>0</v>
      </c>
      <c r="G818">
        <v>1</v>
      </c>
      <c r="H818">
        <v>0</v>
      </c>
      <c r="I818">
        <v>0</v>
      </c>
      <c r="J818">
        <v>1</v>
      </c>
      <c r="K818">
        <v>0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1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1</v>
      </c>
    </row>
    <row r="819" spans="1:42" x14ac:dyDescent="0.2">
      <c r="A819">
        <v>817</v>
      </c>
      <c r="B819">
        <v>0.38750000000000001</v>
      </c>
      <c r="C819">
        <v>0.125</v>
      </c>
      <c r="D819">
        <v>0.16666700000000001</v>
      </c>
      <c r="E819">
        <v>7.2227E-2</v>
      </c>
      <c r="F819">
        <v>1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1</v>
      </c>
      <c r="N819">
        <v>1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1</v>
      </c>
    </row>
    <row r="820" spans="1:42" x14ac:dyDescent="0.2">
      <c r="A820">
        <v>818</v>
      </c>
      <c r="B820">
        <v>0.53749999999999998</v>
      </c>
      <c r="C820">
        <v>0</v>
      </c>
      <c r="D820">
        <v>0</v>
      </c>
      <c r="E820">
        <v>1.259E-2</v>
      </c>
      <c r="F820">
        <v>1</v>
      </c>
      <c r="G820">
        <v>0</v>
      </c>
      <c r="H820">
        <v>0</v>
      </c>
      <c r="I820">
        <v>0</v>
      </c>
      <c r="J820">
        <v>1</v>
      </c>
      <c r="K820">
        <v>0</v>
      </c>
      <c r="L820">
        <v>1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1</v>
      </c>
    </row>
    <row r="821" spans="1:42" x14ac:dyDescent="0.2">
      <c r="A821">
        <v>819</v>
      </c>
      <c r="B821">
        <v>0.125</v>
      </c>
      <c r="C821">
        <v>0.375</v>
      </c>
      <c r="D821">
        <v>0.33333299999999999</v>
      </c>
      <c r="E821">
        <v>5.4456999999999998E-2</v>
      </c>
      <c r="F821">
        <v>1</v>
      </c>
      <c r="G821">
        <v>0</v>
      </c>
      <c r="H821">
        <v>0</v>
      </c>
      <c r="I821">
        <v>0</v>
      </c>
      <c r="J821">
        <v>1</v>
      </c>
      <c r="K821">
        <v>0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1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1</v>
      </c>
    </row>
    <row r="822" spans="1:42" x14ac:dyDescent="0.2">
      <c r="A822">
        <v>820</v>
      </c>
      <c r="B822">
        <v>0.65</v>
      </c>
      <c r="C822">
        <v>0.125</v>
      </c>
      <c r="D822">
        <v>0.16666700000000001</v>
      </c>
      <c r="E822">
        <v>0.1825</v>
      </c>
      <c r="F822">
        <v>0</v>
      </c>
      <c r="G822">
        <v>1</v>
      </c>
      <c r="H822">
        <v>1</v>
      </c>
      <c r="I822">
        <v>0</v>
      </c>
      <c r="J822">
        <v>0</v>
      </c>
      <c r="K822">
        <v>0</v>
      </c>
      <c r="L822">
        <v>1</v>
      </c>
      <c r="M822">
        <v>0</v>
      </c>
      <c r="N822">
        <v>0</v>
      </c>
      <c r="O822">
        <v>0</v>
      </c>
      <c r="P822">
        <v>1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1</v>
      </c>
      <c r="AO822">
        <v>1</v>
      </c>
      <c r="AP822">
        <v>1</v>
      </c>
    </row>
    <row r="823" spans="1:42" x14ac:dyDescent="0.2">
      <c r="A823">
        <v>821</v>
      </c>
      <c r="B823">
        <v>0.33750000000000002</v>
      </c>
      <c r="C823">
        <v>0</v>
      </c>
      <c r="D823">
        <v>0</v>
      </c>
      <c r="E823">
        <v>1.6907999999999999E-2</v>
      </c>
      <c r="F823">
        <v>1</v>
      </c>
      <c r="G823">
        <v>0</v>
      </c>
      <c r="H823">
        <v>0</v>
      </c>
      <c r="I823">
        <v>0</v>
      </c>
      <c r="J823">
        <v>1</v>
      </c>
      <c r="K823">
        <v>0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1</v>
      </c>
      <c r="AO823">
        <v>0</v>
      </c>
      <c r="AP823">
        <v>0</v>
      </c>
    </row>
    <row r="824" spans="1:42" x14ac:dyDescent="0.2">
      <c r="A824">
        <v>822</v>
      </c>
      <c r="B824">
        <v>0.47499999999999998</v>
      </c>
      <c r="C824">
        <v>0</v>
      </c>
      <c r="D824">
        <v>0</v>
      </c>
      <c r="E824">
        <v>0</v>
      </c>
      <c r="F824">
        <v>1</v>
      </c>
      <c r="G824">
        <v>0</v>
      </c>
      <c r="H824">
        <v>1</v>
      </c>
      <c r="I824">
        <v>0</v>
      </c>
      <c r="J824">
        <v>0</v>
      </c>
      <c r="K824">
        <v>0</v>
      </c>
      <c r="L824">
        <v>1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1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1</v>
      </c>
    </row>
    <row r="825" spans="1:42" x14ac:dyDescent="0.2">
      <c r="A825">
        <v>823</v>
      </c>
      <c r="B825">
        <v>0.33750000000000002</v>
      </c>
      <c r="C825">
        <v>0</v>
      </c>
      <c r="D825">
        <v>0.16666700000000001</v>
      </c>
      <c r="E825">
        <v>2.435E-2</v>
      </c>
      <c r="F825">
        <v>0</v>
      </c>
      <c r="G825">
        <v>1</v>
      </c>
      <c r="H825">
        <v>0</v>
      </c>
      <c r="I825">
        <v>0</v>
      </c>
      <c r="J825">
        <v>1</v>
      </c>
      <c r="K825">
        <v>0</v>
      </c>
      <c r="L825">
        <v>1</v>
      </c>
      <c r="M825">
        <v>0</v>
      </c>
      <c r="N825">
        <v>0</v>
      </c>
      <c r="O825">
        <v>1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1</v>
      </c>
      <c r="AO825">
        <v>0</v>
      </c>
      <c r="AP825">
        <v>0</v>
      </c>
    </row>
    <row r="826" spans="1:42" x14ac:dyDescent="0.2">
      <c r="A826">
        <v>824</v>
      </c>
      <c r="B826">
        <v>2.5000000000000001E-2</v>
      </c>
      <c r="C826">
        <v>0.5</v>
      </c>
      <c r="D826">
        <v>0.16666700000000001</v>
      </c>
      <c r="E826">
        <v>7.7465000000000006E-2</v>
      </c>
      <c r="F826">
        <v>1</v>
      </c>
      <c r="G826">
        <v>0</v>
      </c>
      <c r="H826">
        <v>0</v>
      </c>
      <c r="I826">
        <v>0</v>
      </c>
      <c r="J826">
        <v>1</v>
      </c>
      <c r="K826">
        <v>0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1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1</v>
      </c>
    </row>
    <row r="827" spans="1:42" x14ac:dyDescent="0.2">
      <c r="A827">
        <v>825</v>
      </c>
      <c r="B827">
        <v>0</v>
      </c>
      <c r="C827">
        <v>0</v>
      </c>
      <c r="D827">
        <v>0</v>
      </c>
      <c r="E827">
        <v>1.3565000000000001E-2</v>
      </c>
      <c r="F827">
        <v>1</v>
      </c>
      <c r="G827">
        <v>0</v>
      </c>
      <c r="H827">
        <v>0</v>
      </c>
      <c r="I827">
        <v>0</v>
      </c>
      <c r="J827">
        <v>1</v>
      </c>
      <c r="K827">
        <v>1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1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1</v>
      </c>
    </row>
    <row r="828" spans="1:42" x14ac:dyDescent="0.2">
      <c r="A828">
        <v>826</v>
      </c>
      <c r="B828">
        <v>0</v>
      </c>
      <c r="C828">
        <v>0</v>
      </c>
      <c r="D828">
        <v>0</v>
      </c>
      <c r="E828">
        <v>0.110272</v>
      </c>
      <c r="F828">
        <v>1</v>
      </c>
      <c r="G828">
        <v>0</v>
      </c>
      <c r="H828">
        <v>0</v>
      </c>
      <c r="I828">
        <v>0</v>
      </c>
      <c r="J828">
        <v>1</v>
      </c>
      <c r="K828">
        <v>0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1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1</v>
      </c>
    </row>
    <row r="829" spans="1:42" x14ac:dyDescent="0.2">
      <c r="A829">
        <v>827</v>
      </c>
      <c r="B829">
        <v>1.2500000000000001E-2</v>
      </c>
      <c r="C829">
        <v>0</v>
      </c>
      <c r="D829">
        <v>0.33333299999999999</v>
      </c>
      <c r="E829">
        <v>7.2227E-2</v>
      </c>
      <c r="F829">
        <v>1</v>
      </c>
      <c r="G829">
        <v>0</v>
      </c>
      <c r="H829">
        <v>0</v>
      </c>
      <c r="I829">
        <v>1</v>
      </c>
      <c r="J829">
        <v>0</v>
      </c>
      <c r="K829">
        <v>0</v>
      </c>
      <c r="L829">
        <v>0</v>
      </c>
      <c r="M829">
        <v>1</v>
      </c>
      <c r="N829">
        <v>1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1</v>
      </c>
      <c r="AO829">
        <v>0</v>
      </c>
      <c r="AP829">
        <v>0</v>
      </c>
    </row>
    <row r="830" spans="1:42" x14ac:dyDescent="0.2">
      <c r="A830">
        <v>828</v>
      </c>
      <c r="B830">
        <v>0</v>
      </c>
      <c r="C830">
        <v>0</v>
      </c>
      <c r="D830">
        <v>0</v>
      </c>
      <c r="E830">
        <v>1.5127E-2</v>
      </c>
      <c r="F830">
        <v>1</v>
      </c>
      <c r="G830">
        <v>0</v>
      </c>
      <c r="H830">
        <v>0</v>
      </c>
      <c r="I830">
        <v>0</v>
      </c>
      <c r="J830">
        <v>1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1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1</v>
      </c>
      <c r="AO830">
        <v>0</v>
      </c>
      <c r="AP830">
        <v>0</v>
      </c>
    </row>
    <row r="831" spans="1:42" x14ac:dyDescent="0.2">
      <c r="A831">
        <v>829</v>
      </c>
      <c r="B831">
        <v>0.77500000000000002</v>
      </c>
      <c r="C831">
        <v>0</v>
      </c>
      <c r="D831">
        <v>0</v>
      </c>
      <c r="E831">
        <v>0.15615000000000001</v>
      </c>
      <c r="F831">
        <v>0</v>
      </c>
      <c r="G831">
        <v>1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1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1</v>
      </c>
      <c r="AO831">
        <v>1</v>
      </c>
      <c r="AP831">
        <v>1</v>
      </c>
    </row>
    <row r="832" spans="1:42" x14ac:dyDescent="0.2">
      <c r="A832">
        <v>830</v>
      </c>
      <c r="B832">
        <v>0.1875</v>
      </c>
      <c r="C832">
        <v>0.125</v>
      </c>
      <c r="D832">
        <v>0</v>
      </c>
      <c r="E832">
        <v>2.8212999999999998E-2</v>
      </c>
      <c r="F832">
        <v>0</v>
      </c>
      <c r="G832">
        <v>1</v>
      </c>
      <c r="H832">
        <v>0</v>
      </c>
      <c r="I832">
        <v>0</v>
      </c>
      <c r="J832">
        <v>1</v>
      </c>
      <c r="K832">
        <v>0</v>
      </c>
      <c r="L832">
        <v>0</v>
      </c>
      <c r="M832">
        <v>1</v>
      </c>
      <c r="N832">
        <v>1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1</v>
      </c>
      <c r="AO832">
        <v>1</v>
      </c>
      <c r="AP832">
        <v>1</v>
      </c>
    </row>
    <row r="833" spans="1:42" x14ac:dyDescent="0.2">
      <c r="A833">
        <v>831</v>
      </c>
      <c r="B833">
        <v>1.0375000000000001E-2</v>
      </c>
      <c r="C833">
        <v>0.125</v>
      </c>
      <c r="D833">
        <v>0.16666700000000001</v>
      </c>
      <c r="E833">
        <v>3.6597999999999999E-2</v>
      </c>
      <c r="F833">
        <v>1</v>
      </c>
      <c r="G833">
        <v>0</v>
      </c>
      <c r="H833">
        <v>0</v>
      </c>
      <c r="I833">
        <v>1</v>
      </c>
      <c r="J833">
        <v>0</v>
      </c>
      <c r="K833">
        <v>0</v>
      </c>
      <c r="L833">
        <v>1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1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1</v>
      </c>
      <c r="AO833">
        <v>0</v>
      </c>
      <c r="AP833">
        <v>0</v>
      </c>
    </row>
    <row r="834" spans="1:42" x14ac:dyDescent="0.2">
      <c r="A834">
        <v>832</v>
      </c>
      <c r="B834">
        <v>0</v>
      </c>
      <c r="C834">
        <v>0</v>
      </c>
      <c r="D834">
        <v>0</v>
      </c>
      <c r="E834">
        <v>1.4109999999999999E-2</v>
      </c>
      <c r="F834">
        <v>1</v>
      </c>
      <c r="G834">
        <v>0</v>
      </c>
      <c r="H834">
        <v>0</v>
      </c>
      <c r="I834">
        <v>0</v>
      </c>
      <c r="J834">
        <v>1</v>
      </c>
      <c r="K834">
        <v>0</v>
      </c>
      <c r="L834">
        <v>0</v>
      </c>
      <c r="M834">
        <v>1</v>
      </c>
      <c r="N834">
        <v>1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1</v>
      </c>
    </row>
    <row r="835" spans="1:42" x14ac:dyDescent="0.2">
      <c r="A835">
        <v>833</v>
      </c>
      <c r="B835">
        <v>0.28749999999999998</v>
      </c>
      <c r="C835">
        <v>0</v>
      </c>
      <c r="D835">
        <v>0</v>
      </c>
      <c r="E835">
        <v>1.533E-2</v>
      </c>
      <c r="F835">
        <v>1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1</v>
      </c>
      <c r="M835">
        <v>0</v>
      </c>
      <c r="N835">
        <v>1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1</v>
      </c>
    </row>
    <row r="836" spans="1:42" x14ac:dyDescent="0.2">
      <c r="A836">
        <v>834</v>
      </c>
      <c r="B836">
        <v>0.22500000000000001</v>
      </c>
      <c r="C836">
        <v>0</v>
      </c>
      <c r="D836">
        <v>0</v>
      </c>
      <c r="E836">
        <v>1.6201E-2</v>
      </c>
      <c r="F836">
        <v>1</v>
      </c>
      <c r="G836">
        <v>0</v>
      </c>
      <c r="H836">
        <v>0</v>
      </c>
      <c r="I836">
        <v>0</v>
      </c>
      <c r="J836">
        <v>1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1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1</v>
      </c>
    </row>
    <row r="837" spans="1:42" x14ac:dyDescent="0.2">
      <c r="A837">
        <v>835</v>
      </c>
      <c r="B837">
        <v>0.48749999999999999</v>
      </c>
      <c r="C837">
        <v>0.125</v>
      </c>
      <c r="D837">
        <v>0.16666700000000001</v>
      </c>
      <c r="E837">
        <v>0.16231400000000001</v>
      </c>
      <c r="F837">
        <v>0</v>
      </c>
      <c r="G837">
        <v>1</v>
      </c>
      <c r="H837">
        <v>1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1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1</v>
      </c>
      <c r="AO837">
        <v>1</v>
      </c>
      <c r="AP837">
        <v>1</v>
      </c>
    </row>
    <row r="838" spans="1:42" x14ac:dyDescent="0.2">
      <c r="A838">
        <v>836</v>
      </c>
      <c r="B838">
        <v>0.26250000000000001</v>
      </c>
      <c r="C838">
        <v>0</v>
      </c>
      <c r="D838">
        <v>0</v>
      </c>
      <c r="E838">
        <v>1.6907999999999999E-2</v>
      </c>
      <c r="F838">
        <v>1</v>
      </c>
      <c r="G838">
        <v>0</v>
      </c>
      <c r="H838">
        <v>0</v>
      </c>
      <c r="I838">
        <v>0</v>
      </c>
      <c r="J838">
        <v>1</v>
      </c>
      <c r="K838">
        <v>0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1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1</v>
      </c>
    </row>
    <row r="839" spans="1:42" x14ac:dyDescent="0.2">
      <c r="A839">
        <v>837</v>
      </c>
      <c r="B839">
        <v>0</v>
      </c>
      <c r="C839">
        <v>0</v>
      </c>
      <c r="D839">
        <v>0</v>
      </c>
      <c r="E839">
        <v>1.5713000000000001E-2</v>
      </c>
      <c r="F839">
        <v>1</v>
      </c>
      <c r="G839">
        <v>0</v>
      </c>
      <c r="H839">
        <v>0</v>
      </c>
      <c r="I839">
        <v>0</v>
      </c>
      <c r="J839">
        <v>1</v>
      </c>
      <c r="K839">
        <v>0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1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1</v>
      </c>
    </row>
    <row r="840" spans="1:42" x14ac:dyDescent="0.2">
      <c r="A840">
        <v>838</v>
      </c>
      <c r="B840">
        <v>0.4</v>
      </c>
      <c r="C840">
        <v>0</v>
      </c>
      <c r="D840">
        <v>0</v>
      </c>
      <c r="E840">
        <v>0.110272</v>
      </c>
      <c r="F840">
        <v>1</v>
      </c>
      <c r="G840">
        <v>0</v>
      </c>
      <c r="H840">
        <v>0</v>
      </c>
      <c r="I840">
        <v>0</v>
      </c>
      <c r="J840">
        <v>1</v>
      </c>
      <c r="K840">
        <v>0</v>
      </c>
      <c r="L840">
        <v>1</v>
      </c>
      <c r="M840">
        <v>0</v>
      </c>
      <c r="N840">
        <v>0</v>
      </c>
      <c r="O840">
        <v>0</v>
      </c>
      <c r="P840">
        <v>1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1</v>
      </c>
      <c r="AO840">
        <v>0</v>
      </c>
      <c r="AP840">
        <v>0</v>
      </c>
    </row>
    <row r="841" spans="1:42" x14ac:dyDescent="0.2">
      <c r="A841">
        <v>839</v>
      </c>
      <c r="B841">
        <v>0</v>
      </c>
      <c r="C841">
        <v>0</v>
      </c>
      <c r="D841">
        <v>0</v>
      </c>
      <c r="E841">
        <v>5.7971000000000002E-2</v>
      </c>
      <c r="F841">
        <v>1</v>
      </c>
      <c r="G841">
        <v>0</v>
      </c>
      <c r="H841">
        <v>1</v>
      </c>
      <c r="I841">
        <v>0</v>
      </c>
      <c r="J841">
        <v>0</v>
      </c>
      <c r="K841">
        <v>0</v>
      </c>
      <c r="L841">
        <v>0</v>
      </c>
      <c r="M841">
        <v>1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1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1</v>
      </c>
      <c r="AO841">
        <v>0</v>
      </c>
      <c r="AP841">
        <v>0</v>
      </c>
    </row>
    <row r="842" spans="1:42" x14ac:dyDescent="0.2">
      <c r="A842">
        <v>840</v>
      </c>
      <c r="B842">
        <v>0.25</v>
      </c>
      <c r="C842">
        <v>0</v>
      </c>
      <c r="D842">
        <v>0</v>
      </c>
      <c r="E842">
        <v>1.5469E-2</v>
      </c>
      <c r="F842">
        <v>1</v>
      </c>
      <c r="G842">
        <v>0</v>
      </c>
      <c r="H842">
        <v>0</v>
      </c>
      <c r="I842">
        <v>0</v>
      </c>
      <c r="J842">
        <v>1</v>
      </c>
      <c r="K842">
        <v>0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1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1</v>
      </c>
    </row>
    <row r="843" spans="1:42" x14ac:dyDescent="0.2">
      <c r="A843">
        <v>841</v>
      </c>
      <c r="B843">
        <v>0.2</v>
      </c>
      <c r="C843">
        <v>0</v>
      </c>
      <c r="D843">
        <v>0</v>
      </c>
      <c r="E843">
        <v>2.0494999999999999E-2</v>
      </c>
      <c r="F843">
        <v>1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1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1</v>
      </c>
    </row>
    <row r="844" spans="1:42" x14ac:dyDescent="0.2">
      <c r="A844">
        <v>842</v>
      </c>
      <c r="B844">
        <v>0.375</v>
      </c>
      <c r="C844">
        <v>0</v>
      </c>
      <c r="D844">
        <v>0</v>
      </c>
      <c r="E844">
        <v>6.0507999999999999E-2</v>
      </c>
      <c r="F844">
        <v>0</v>
      </c>
      <c r="G844">
        <v>1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1</v>
      </c>
      <c r="N844">
        <v>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1</v>
      </c>
      <c r="AO844">
        <v>1</v>
      </c>
      <c r="AP844">
        <v>1</v>
      </c>
    </row>
    <row r="845" spans="1:42" x14ac:dyDescent="0.2">
      <c r="A845">
        <v>843</v>
      </c>
      <c r="B845">
        <v>0.43125000000000002</v>
      </c>
      <c r="C845">
        <v>0</v>
      </c>
      <c r="D845">
        <v>0</v>
      </c>
      <c r="E845">
        <v>1.2565E-2</v>
      </c>
      <c r="F845">
        <v>1</v>
      </c>
      <c r="G845">
        <v>0</v>
      </c>
      <c r="H845">
        <v>0</v>
      </c>
      <c r="I845">
        <v>0</v>
      </c>
      <c r="J845">
        <v>1</v>
      </c>
      <c r="K845">
        <v>0</v>
      </c>
      <c r="L845">
        <v>0</v>
      </c>
      <c r="M845">
        <v>1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1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1</v>
      </c>
    </row>
    <row r="846" spans="1:42" x14ac:dyDescent="0.2">
      <c r="A846">
        <v>844</v>
      </c>
      <c r="B846">
        <v>0.21249999999999999</v>
      </c>
      <c r="C846">
        <v>0</v>
      </c>
      <c r="D846">
        <v>0</v>
      </c>
      <c r="E846">
        <v>1.6907999999999999E-2</v>
      </c>
      <c r="F846">
        <v>1</v>
      </c>
      <c r="G846">
        <v>0</v>
      </c>
      <c r="H846">
        <v>0</v>
      </c>
      <c r="I846">
        <v>0</v>
      </c>
      <c r="J846">
        <v>1</v>
      </c>
      <c r="K846">
        <v>0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1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1</v>
      </c>
    </row>
    <row r="847" spans="1:42" x14ac:dyDescent="0.2">
      <c r="A847">
        <v>845</v>
      </c>
      <c r="B847">
        <v>0.52500000000000002</v>
      </c>
      <c r="C847">
        <v>0</v>
      </c>
      <c r="D847">
        <v>0</v>
      </c>
      <c r="E847">
        <v>1.4737E-2</v>
      </c>
      <c r="F847">
        <v>1</v>
      </c>
      <c r="G847">
        <v>0</v>
      </c>
      <c r="H847">
        <v>0</v>
      </c>
      <c r="I847">
        <v>0</v>
      </c>
      <c r="J847">
        <v>1</v>
      </c>
      <c r="K847">
        <v>0</v>
      </c>
      <c r="L847">
        <v>1</v>
      </c>
      <c r="M847">
        <v>0</v>
      </c>
      <c r="N847">
        <v>1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1</v>
      </c>
    </row>
    <row r="848" spans="1:42" x14ac:dyDescent="0.2">
      <c r="A848">
        <v>846</v>
      </c>
      <c r="B848">
        <v>0</v>
      </c>
      <c r="C848">
        <v>1</v>
      </c>
      <c r="D848">
        <v>0.33333299999999999</v>
      </c>
      <c r="E848">
        <v>0.13575300000000001</v>
      </c>
      <c r="F848">
        <v>1</v>
      </c>
      <c r="G848">
        <v>0</v>
      </c>
      <c r="H848">
        <v>0</v>
      </c>
      <c r="I848">
        <v>0</v>
      </c>
      <c r="J848">
        <v>1</v>
      </c>
      <c r="K848">
        <v>0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1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1</v>
      </c>
    </row>
    <row r="849" spans="1:42" x14ac:dyDescent="0.2">
      <c r="A849">
        <v>847</v>
      </c>
      <c r="B849">
        <v>0.4375</v>
      </c>
      <c r="C849">
        <v>0</v>
      </c>
      <c r="D849">
        <v>0</v>
      </c>
      <c r="E849">
        <v>1.5412E-2</v>
      </c>
      <c r="F849">
        <v>1</v>
      </c>
      <c r="G849">
        <v>0</v>
      </c>
      <c r="H849">
        <v>0</v>
      </c>
      <c r="I849">
        <v>0</v>
      </c>
      <c r="J849">
        <v>1</v>
      </c>
      <c r="K849">
        <v>0</v>
      </c>
      <c r="L849">
        <v>0</v>
      </c>
      <c r="M849">
        <v>1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1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1</v>
      </c>
    </row>
    <row r="850" spans="1:42" x14ac:dyDescent="0.2">
      <c r="A850">
        <v>848</v>
      </c>
      <c r="B850">
        <v>0.35</v>
      </c>
      <c r="C850">
        <v>0</v>
      </c>
      <c r="D850">
        <v>0.16666700000000001</v>
      </c>
      <c r="E850">
        <v>6.4411999999999997E-2</v>
      </c>
      <c r="F850">
        <v>1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1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1</v>
      </c>
    </row>
    <row r="851" spans="1:42" x14ac:dyDescent="0.2">
      <c r="A851">
        <v>849</v>
      </c>
      <c r="B851">
        <v>0</v>
      </c>
      <c r="C851">
        <v>0.125</v>
      </c>
      <c r="D851">
        <v>0</v>
      </c>
      <c r="E851">
        <v>0.17391999999999999</v>
      </c>
      <c r="F851">
        <v>0</v>
      </c>
      <c r="G851">
        <v>1</v>
      </c>
      <c r="H851">
        <v>1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1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1</v>
      </c>
      <c r="AO851">
        <v>1</v>
      </c>
      <c r="AP851">
        <v>1</v>
      </c>
    </row>
    <row r="852" spans="1:42" x14ac:dyDescent="0.2">
      <c r="A852">
        <v>850</v>
      </c>
      <c r="B852">
        <v>0.05</v>
      </c>
      <c r="C852">
        <v>0.5</v>
      </c>
      <c r="D852">
        <v>0.33333299999999999</v>
      </c>
      <c r="E852">
        <v>6.1045000000000002E-2</v>
      </c>
      <c r="F852">
        <v>1</v>
      </c>
      <c r="G852">
        <v>0</v>
      </c>
      <c r="H852">
        <v>0</v>
      </c>
      <c r="I852">
        <v>0</v>
      </c>
      <c r="J852">
        <v>1</v>
      </c>
      <c r="K852">
        <v>0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1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1</v>
      </c>
    </row>
    <row r="853" spans="1:42" x14ac:dyDescent="0.2">
      <c r="A853">
        <v>851</v>
      </c>
      <c r="B853">
        <v>0.92500000000000004</v>
      </c>
      <c r="C853">
        <v>0</v>
      </c>
      <c r="D853">
        <v>0</v>
      </c>
      <c r="E853">
        <v>1.5176E-2</v>
      </c>
      <c r="F853">
        <v>1</v>
      </c>
      <c r="G853">
        <v>0</v>
      </c>
      <c r="H853">
        <v>0</v>
      </c>
      <c r="I853">
        <v>0</v>
      </c>
      <c r="J853">
        <v>1</v>
      </c>
      <c r="K853">
        <v>0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1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1</v>
      </c>
    </row>
    <row r="854" spans="1:42" x14ac:dyDescent="0.2">
      <c r="A854">
        <v>852</v>
      </c>
      <c r="B854">
        <v>0.1125</v>
      </c>
      <c r="C854">
        <v>0.125</v>
      </c>
      <c r="D854">
        <v>0.16666700000000001</v>
      </c>
      <c r="E854">
        <v>2.9758E-2</v>
      </c>
      <c r="F854">
        <v>0</v>
      </c>
      <c r="G854">
        <v>1</v>
      </c>
      <c r="H854">
        <v>0</v>
      </c>
      <c r="I854">
        <v>0</v>
      </c>
      <c r="J854">
        <v>1</v>
      </c>
      <c r="K854">
        <v>0</v>
      </c>
      <c r="L854">
        <v>0</v>
      </c>
      <c r="M854">
        <v>1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1</v>
      </c>
      <c r="AP854">
        <v>0</v>
      </c>
    </row>
    <row r="855" spans="1:42" x14ac:dyDescent="0.2">
      <c r="A855">
        <v>853</v>
      </c>
      <c r="B855">
        <v>0.2</v>
      </c>
      <c r="C855">
        <v>0</v>
      </c>
      <c r="D855">
        <v>0.16666700000000001</v>
      </c>
      <c r="E855">
        <v>7.6904E-2</v>
      </c>
      <c r="F855">
        <v>0</v>
      </c>
      <c r="G855">
        <v>1</v>
      </c>
      <c r="H855">
        <v>1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1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1</v>
      </c>
      <c r="AO855">
        <v>1</v>
      </c>
      <c r="AP855">
        <v>1</v>
      </c>
    </row>
    <row r="856" spans="1:42" x14ac:dyDescent="0.2">
      <c r="A856">
        <v>854</v>
      </c>
      <c r="B856">
        <v>0.55000000000000004</v>
      </c>
      <c r="C856">
        <v>0.125</v>
      </c>
      <c r="D856">
        <v>0</v>
      </c>
      <c r="E856">
        <v>5.0749000000000002E-2</v>
      </c>
      <c r="F856">
        <v>0</v>
      </c>
      <c r="G856">
        <v>1</v>
      </c>
      <c r="H856">
        <v>0</v>
      </c>
      <c r="I856">
        <v>1</v>
      </c>
      <c r="J856">
        <v>0</v>
      </c>
      <c r="K856">
        <v>0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1</v>
      </c>
      <c r="AP856">
        <v>0</v>
      </c>
    </row>
    <row r="857" spans="1:42" x14ac:dyDescent="0.2">
      <c r="A857">
        <v>855</v>
      </c>
      <c r="B857">
        <v>0.22500000000000001</v>
      </c>
      <c r="C857">
        <v>0</v>
      </c>
      <c r="D857">
        <v>0.16666700000000001</v>
      </c>
      <c r="E857">
        <v>1.8249999999999999E-2</v>
      </c>
      <c r="F857">
        <v>0</v>
      </c>
      <c r="G857">
        <v>1</v>
      </c>
      <c r="H857">
        <v>0</v>
      </c>
      <c r="I857">
        <v>0</v>
      </c>
      <c r="J857">
        <v>1</v>
      </c>
      <c r="K857">
        <v>0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1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1</v>
      </c>
      <c r="AO857">
        <v>0</v>
      </c>
      <c r="AP857">
        <v>0</v>
      </c>
    </row>
    <row r="858" spans="1:42" x14ac:dyDescent="0.2">
      <c r="A858">
        <v>856</v>
      </c>
      <c r="B858">
        <v>0.5625</v>
      </c>
      <c r="C858">
        <v>0.125</v>
      </c>
      <c r="D858">
        <v>0.16666700000000001</v>
      </c>
      <c r="E858">
        <v>0.32179799999999997</v>
      </c>
      <c r="F858">
        <v>0</v>
      </c>
      <c r="G858">
        <v>1</v>
      </c>
      <c r="H858">
        <v>1</v>
      </c>
      <c r="I858">
        <v>0</v>
      </c>
      <c r="J858">
        <v>0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1</v>
      </c>
      <c r="AO858">
        <v>1</v>
      </c>
      <c r="AP858">
        <v>1</v>
      </c>
    </row>
    <row r="859" spans="1:42" x14ac:dyDescent="0.2">
      <c r="A859">
        <v>857</v>
      </c>
      <c r="B859">
        <v>0.63749999999999996</v>
      </c>
      <c r="C859">
        <v>0</v>
      </c>
      <c r="D859">
        <v>0</v>
      </c>
      <c r="E859">
        <v>5.1822E-2</v>
      </c>
      <c r="F859">
        <v>1</v>
      </c>
      <c r="G859">
        <v>0</v>
      </c>
      <c r="H859">
        <v>1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1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1</v>
      </c>
      <c r="AO859">
        <v>0</v>
      </c>
      <c r="AP859">
        <v>0</v>
      </c>
    </row>
    <row r="860" spans="1:42" x14ac:dyDescent="0.2">
      <c r="A860">
        <v>858</v>
      </c>
      <c r="B860">
        <v>0.3</v>
      </c>
      <c r="C860">
        <v>0</v>
      </c>
      <c r="D860">
        <v>0.5</v>
      </c>
      <c r="E860">
        <v>3.7589999999999998E-2</v>
      </c>
      <c r="F860">
        <v>0</v>
      </c>
      <c r="G860">
        <v>1</v>
      </c>
      <c r="H860">
        <v>0</v>
      </c>
      <c r="I860">
        <v>0</v>
      </c>
      <c r="J860">
        <v>1</v>
      </c>
      <c r="K860">
        <v>0</v>
      </c>
      <c r="L860">
        <v>0</v>
      </c>
      <c r="M860">
        <v>1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1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1</v>
      </c>
      <c r="AO860">
        <v>1</v>
      </c>
      <c r="AP860">
        <v>1</v>
      </c>
    </row>
    <row r="861" spans="1:42" x14ac:dyDescent="0.2">
      <c r="A861">
        <v>859</v>
      </c>
      <c r="B861">
        <v>0</v>
      </c>
      <c r="C861">
        <v>0</v>
      </c>
      <c r="D861">
        <v>0</v>
      </c>
      <c r="E861">
        <v>1.4109999999999999E-2</v>
      </c>
      <c r="F861">
        <v>1</v>
      </c>
      <c r="G861">
        <v>0</v>
      </c>
      <c r="H861">
        <v>0</v>
      </c>
      <c r="I861">
        <v>0</v>
      </c>
      <c r="J861">
        <v>1</v>
      </c>
      <c r="K861">
        <v>0</v>
      </c>
      <c r="L861">
        <v>0</v>
      </c>
      <c r="M861">
        <v>1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1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1</v>
      </c>
    </row>
    <row r="862" spans="1:42" x14ac:dyDescent="0.2">
      <c r="A862">
        <v>860</v>
      </c>
      <c r="B862">
        <v>0.51249999999999996</v>
      </c>
      <c r="C862">
        <v>0.25</v>
      </c>
      <c r="D862">
        <v>0</v>
      </c>
      <c r="E862">
        <v>2.7538E-2</v>
      </c>
      <c r="F862">
        <v>1</v>
      </c>
      <c r="G862">
        <v>0</v>
      </c>
      <c r="H862">
        <v>0</v>
      </c>
      <c r="I862">
        <v>0</v>
      </c>
      <c r="J862">
        <v>1</v>
      </c>
      <c r="K862">
        <v>0</v>
      </c>
      <c r="L862">
        <v>1</v>
      </c>
      <c r="M862">
        <v>0</v>
      </c>
      <c r="N862">
        <v>0</v>
      </c>
      <c r="O862">
        <v>0</v>
      </c>
      <c r="P862">
        <v>1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1</v>
      </c>
    </row>
    <row r="863" spans="1:42" x14ac:dyDescent="0.2">
      <c r="A863">
        <v>861</v>
      </c>
      <c r="B863">
        <v>0.26250000000000001</v>
      </c>
      <c r="C863">
        <v>0.125</v>
      </c>
      <c r="D863">
        <v>0</v>
      </c>
      <c r="E863">
        <v>2.2447000000000002E-2</v>
      </c>
      <c r="F863">
        <v>1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1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1</v>
      </c>
    </row>
    <row r="864" spans="1:42" x14ac:dyDescent="0.2">
      <c r="A864">
        <v>862</v>
      </c>
      <c r="B864">
        <v>0.6</v>
      </c>
      <c r="C864">
        <v>0</v>
      </c>
      <c r="D864">
        <v>0</v>
      </c>
      <c r="E864">
        <v>5.0610000000000002E-2</v>
      </c>
      <c r="F864">
        <v>0</v>
      </c>
      <c r="G864">
        <v>1</v>
      </c>
      <c r="H864">
        <v>1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1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1</v>
      </c>
      <c r="AO864">
        <v>1</v>
      </c>
      <c r="AP864">
        <v>1</v>
      </c>
    </row>
    <row r="865" spans="1:42" x14ac:dyDescent="0.2">
      <c r="A865">
        <v>863</v>
      </c>
      <c r="B865">
        <v>0</v>
      </c>
      <c r="C865">
        <v>1</v>
      </c>
      <c r="D865">
        <v>0.33333299999999999</v>
      </c>
      <c r="E865">
        <v>0.13575300000000001</v>
      </c>
      <c r="F865">
        <v>0</v>
      </c>
      <c r="G865">
        <v>1</v>
      </c>
      <c r="H865">
        <v>0</v>
      </c>
      <c r="I865">
        <v>0</v>
      </c>
      <c r="J865">
        <v>1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1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1</v>
      </c>
    </row>
    <row r="866" spans="1:42" x14ac:dyDescent="0.2">
      <c r="A866">
        <v>864</v>
      </c>
      <c r="B866">
        <v>0.3</v>
      </c>
      <c r="C866">
        <v>0</v>
      </c>
      <c r="D866">
        <v>0</v>
      </c>
      <c r="E866">
        <v>2.5374000000000001E-2</v>
      </c>
      <c r="F866">
        <v>1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1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1</v>
      </c>
    </row>
    <row r="867" spans="1:42" x14ac:dyDescent="0.2">
      <c r="A867">
        <v>865</v>
      </c>
      <c r="B867">
        <v>0.52500000000000002</v>
      </c>
      <c r="C867">
        <v>0</v>
      </c>
      <c r="D867">
        <v>0</v>
      </c>
      <c r="E867">
        <v>2.5374000000000001E-2</v>
      </c>
      <c r="F867">
        <v>0</v>
      </c>
      <c r="G867">
        <v>1</v>
      </c>
      <c r="H867">
        <v>0</v>
      </c>
      <c r="I867">
        <v>1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1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1</v>
      </c>
      <c r="AO867">
        <v>1</v>
      </c>
      <c r="AP867">
        <v>1</v>
      </c>
    </row>
    <row r="868" spans="1:42" x14ac:dyDescent="0.2">
      <c r="A868">
        <v>866</v>
      </c>
      <c r="B868">
        <v>0.33750000000000002</v>
      </c>
      <c r="C868">
        <v>0.125</v>
      </c>
      <c r="D868">
        <v>0</v>
      </c>
      <c r="E868">
        <v>2.7050000000000001E-2</v>
      </c>
      <c r="F868">
        <v>0</v>
      </c>
      <c r="G868">
        <v>1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1</v>
      </c>
      <c r="N868">
        <v>1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1</v>
      </c>
      <c r="AO868">
        <v>1</v>
      </c>
      <c r="AP868">
        <v>1</v>
      </c>
    </row>
    <row r="869" spans="1:42" x14ac:dyDescent="0.2">
      <c r="A869">
        <v>867</v>
      </c>
      <c r="B869">
        <v>0.38750000000000001</v>
      </c>
      <c r="C869">
        <v>0</v>
      </c>
      <c r="D869">
        <v>0</v>
      </c>
      <c r="E869">
        <v>9.8560999999999996E-2</v>
      </c>
      <c r="F869">
        <v>1</v>
      </c>
      <c r="G869">
        <v>0</v>
      </c>
      <c r="H869">
        <v>1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1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1</v>
      </c>
    </row>
    <row r="870" spans="1:42" x14ac:dyDescent="0.2">
      <c r="A870">
        <v>868</v>
      </c>
      <c r="B870">
        <v>0</v>
      </c>
      <c r="C870">
        <v>0</v>
      </c>
      <c r="D870">
        <v>0</v>
      </c>
      <c r="E870">
        <v>1.8543E-2</v>
      </c>
      <c r="F870">
        <v>1</v>
      </c>
      <c r="G870">
        <v>0</v>
      </c>
      <c r="H870">
        <v>0</v>
      </c>
      <c r="I870">
        <v>0</v>
      </c>
      <c r="J870">
        <v>1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1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1</v>
      </c>
    </row>
    <row r="871" spans="1:42" x14ac:dyDescent="0.2">
      <c r="A871">
        <v>869</v>
      </c>
      <c r="B871">
        <v>0.05</v>
      </c>
      <c r="C871">
        <v>0.125</v>
      </c>
      <c r="D871">
        <v>0.16666700000000001</v>
      </c>
      <c r="E871">
        <v>2.1731E-2</v>
      </c>
      <c r="F871">
        <v>1</v>
      </c>
      <c r="G871">
        <v>0</v>
      </c>
      <c r="H871">
        <v>0</v>
      </c>
      <c r="I871">
        <v>0</v>
      </c>
      <c r="J871">
        <v>1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1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1</v>
      </c>
      <c r="AO871">
        <v>0</v>
      </c>
      <c r="AP871">
        <v>0</v>
      </c>
    </row>
    <row r="872" spans="1:42" x14ac:dyDescent="0.2">
      <c r="A872">
        <v>870</v>
      </c>
      <c r="B872">
        <v>0.32500000000000001</v>
      </c>
      <c r="C872">
        <v>0</v>
      </c>
      <c r="D872">
        <v>0</v>
      </c>
      <c r="E872">
        <v>1.5412E-2</v>
      </c>
      <c r="F872">
        <v>1</v>
      </c>
      <c r="G872">
        <v>0</v>
      </c>
      <c r="H872">
        <v>0</v>
      </c>
      <c r="I872">
        <v>0</v>
      </c>
      <c r="J872">
        <v>1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1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1</v>
      </c>
    </row>
    <row r="873" spans="1:42" x14ac:dyDescent="0.2">
      <c r="A873">
        <v>871</v>
      </c>
      <c r="B873">
        <v>0.58750000000000002</v>
      </c>
      <c r="C873">
        <v>0.125</v>
      </c>
      <c r="D873">
        <v>0.16666700000000001</v>
      </c>
      <c r="E873">
        <v>0.102579</v>
      </c>
      <c r="F873">
        <v>0</v>
      </c>
      <c r="G873">
        <v>1</v>
      </c>
      <c r="H873">
        <v>1</v>
      </c>
      <c r="I873">
        <v>0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1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1</v>
      </c>
      <c r="AO873">
        <v>1</v>
      </c>
      <c r="AP873">
        <v>1</v>
      </c>
    </row>
    <row r="874" spans="1:42" x14ac:dyDescent="0.2">
      <c r="A874">
        <v>872</v>
      </c>
      <c r="B874">
        <v>0.41249999999999998</v>
      </c>
      <c r="C874">
        <v>0</v>
      </c>
      <c r="D874">
        <v>0</v>
      </c>
      <c r="E874">
        <v>9.7590000000000003E-3</v>
      </c>
      <c r="F874">
        <v>1</v>
      </c>
      <c r="G874">
        <v>0</v>
      </c>
      <c r="H874">
        <v>1</v>
      </c>
      <c r="I874">
        <v>0</v>
      </c>
      <c r="J874">
        <v>0</v>
      </c>
      <c r="K874">
        <v>0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1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1</v>
      </c>
    </row>
    <row r="875" spans="1:42" x14ac:dyDescent="0.2">
      <c r="A875">
        <v>873</v>
      </c>
      <c r="B875">
        <v>0.58750000000000002</v>
      </c>
      <c r="C875">
        <v>0</v>
      </c>
      <c r="D875">
        <v>0</v>
      </c>
      <c r="E875">
        <v>1.7566999999999999E-2</v>
      </c>
      <c r="F875">
        <v>1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1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1</v>
      </c>
    </row>
    <row r="876" spans="1:42" x14ac:dyDescent="0.2">
      <c r="A876">
        <v>874</v>
      </c>
      <c r="B876">
        <v>0.35</v>
      </c>
      <c r="C876">
        <v>0.125</v>
      </c>
      <c r="D876">
        <v>0</v>
      </c>
      <c r="E876">
        <v>4.6844999999999998E-2</v>
      </c>
      <c r="F876">
        <v>0</v>
      </c>
      <c r="G876">
        <v>1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1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1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1</v>
      </c>
      <c r="AO876">
        <v>1</v>
      </c>
      <c r="AP876">
        <v>1</v>
      </c>
    </row>
    <row r="877" spans="1:42" x14ac:dyDescent="0.2">
      <c r="A877">
        <v>875</v>
      </c>
      <c r="B877">
        <v>0.1875</v>
      </c>
      <c r="C877">
        <v>0</v>
      </c>
      <c r="D877">
        <v>0</v>
      </c>
      <c r="E877">
        <v>1.4102E-2</v>
      </c>
      <c r="F877">
        <v>0</v>
      </c>
      <c r="G877">
        <v>1</v>
      </c>
      <c r="H877">
        <v>0</v>
      </c>
      <c r="I877">
        <v>0</v>
      </c>
      <c r="J877">
        <v>1</v>
      </c>
      <c r="K877">
        <v>0</v>
      </c>
      <c r="L877">
        <v>0</v>
      </c>
      <c r="M877">
        <v>1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1</v>
      </c>
      <c r="AO877">
        <v>1</v>
      </c>
      <c r="AP877">
        <v>1</v>
      </c>
    </row>
    <row r="878" spans="1:42" x14ac:dyDescent="0.2">
      <c r="A878">
        <v>876</v>
      </c>
      <c r="B878">
        <v>0.25</v>
      </c>
      <c r="C878">
        <v>0</v>
      </c>
      <c r="D878">
        <v>0</v>
      </c>
      <c r="E878">
        <v>1.9217999999999999E-2</v>
      </c>
      <c r="F878">
        <v>1</v>
      </c>
      <c r="G878">
        <v>0</v>
      </c>
      <c r="H878">
        <v>0</v>
      </c>
      <c r="I878">
        <v>0</v>
      </c>
      <c r="J878">
        <v>1</v>
      </c>
      <c r="K878">
        <v>0</v>
      </c>
      <c r="L878">
        <v>1</v>
      </c>
      <c r="M878">
        <v>0</v>
      </c>
      <c r="N878">
        <v>1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1</v>
      </c>
    </row>
    <row r="879" spans="1:42" x14ac:dyDescent="0.2">
      <c r="A879">
        <v>877</v>
      </c>
      <c r="B879">
        <v>0.23749999999999999</v>
      </c>
      <c r="C879">
        <v>0</v>
      </c>
      <c r="D879">
        <v>0</v>
      </c>
      <c r="E879">
        <v>1.5412E-2</v>
      </c>
      <c r="F879">
        <v>1</v>
      </c>
      <c r="G879">
        <v>0</v>
      </c>
      <c r="H879">
        <v>0</v>
      </c>
      <c r="I879">
        <v>0</v>
      </c>
      <c r="J879">
        <v>1</v>
      </c>
      <c r="K879">
        <v>0</v>
      </c>
      <c r="L879">
        <v>1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1</v>
      </c>
    </row>
    <row r="880" spans="1:42" x14ac:dyDescent="0.2">
      <c r="A880">
        <v>878</v>
      </c>
      <c r="B880">
        <v>0</v>
      </c>
      <c r="C880">
        <v>0</v>
      </c>
      <c r="D880">
        <v>0</v>
      </c>
      <c r="E880">
        <v>1.5412E-2</v>
      </c>
      <c r="F880">
        <v>1</v>
      </c>
      <c r="G880">
        <v>0</v>
      </c>
      <c r="H880">
        <v>0</v>
      </c>
      <c r="I880">
        <v>0</v>
      </c>
      <c r="J880">
        <v>1</v>
      </c>
      <c r="K880">
        <v>0</v>
      </c>
      <c r="L880">
        <v>1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1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1</v>
      </c>
    </row>
    <row r="881" spans="1:42" x14ac:dyDescent="0.2">
      <c r="A881">
        <v>879</v>
      </c>
      <c r="B881">
        <v>0.7</v>
      </c>
      <c r="C881">
        <v>0</v>
      </c>
      <c r="D881">
        <v>0.16666700000000001</v>
      </c>
      <c r="E881">
        <v>0.16231400000000001</v>
      </c>
      <c r="F881">
        <v>0</v>
      </c>
      <c r="G881">
        <v>1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1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1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1</v>
      </c>
      <c r="AO881">
        <v>1</v>
      </c>
      <c r="AP881">
        <v>1</v>
      </c>
    </row>
    <row r="882" spans="1:42" x14ac:dyDescent="0.2">
      <c r="A882">
        <v>880</v>
      </c>
      <c r="B882">
        <v>0.3125</v>
      </c>
      <c r="C882">
        <v>0</v>
      </c>
      <c r="D882">
        <v>0.16666700000000001</v>
      </c>
      <c r="E882">
        <v>5.0749000000000002E-2</v>
      </c>
      <c r="F882">
        <v>0</v>
      </c>
      <c r="G882">
        <v>1</v>
      </c>
      <c r="H882">
        <v>0</v>
      </c>
      <c r="I882">
        <v>1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1</v>
      </c>
      <c r="AK882">
        <v>0</v>
      </c>
      <c r="AL882">
        <v>0</v>
      </c>
      <c r="AM882">
        <v>0</v>
      </c>
      <c r="AN882">
        <v>1</v>
      </c>
      <c r="AO882">
        <v>1</v>
      </c>
      <c r="AP882">
        <v>1</v>
      </c>
    </row>
    <row r="883" spans="1:42" x14ac:dyDescent="0.2">
      <c r="A883">
        <v>881</v>
      </c>
      <c r="B883">
        <v>0.41249999999999998</v>
      </c>
      <c r="C883">
        <v>0</v>
      </c>
      <c r="D883">
        <v>0</v>
      </c>
      <c r="E883">
        <v>1.5412E-2</v>
      </c>
      <c r="F883">
        <v>1</v>
      </c>
      <c r="G883">
        <v>0</v>
      </c>
      <c r="H883">
        <v>0</v>
      </c>
      <c r="I883">
        <v>0</v>
      </c>
      <c r="J883">
        <v>1</v>
      </c>
      <c r="K883">
        <v>0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1</v>
      </c>
    </row>
    <row r="884" spans="1:42" x14ac:dyDescent="0.2">
      <c r="A884">
        <v>882</v>
      </c>
      <c r="B884">
        <v>0.27500000000000002</v>
      </c>
      <c r="C884">
        <v>0</v>
      </c>
      <c r="D884">
        <v>0</v>
      </c>
      <c r="E884">
        <v>2.0527E-2</v>
      </c>
      <c r="F884">
        <v>0</v>
      </c>
      <c r="G884">
        <v>1</v>
      </c>
      <c r="H884">
        <v>0</v>
      </c>
      <c r="I884">
        <v>0</v>
      </c>
      <c r="J884">
        <v>1</v>
      </c>
      <c r="K884">
        <v>0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1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1</v>
      </c>
      <c r="AP884">
        <v>0</v>
      </c>
    </row>
    <row r="885" spans="1:42" x14ac:dyDescent="0.2">
      <c r="A885">
        <v>883</v>
      </c>
      <c r="B885">
        <v>0.35</v>
      </c>
      <c r="C885">
        <v>0</v>
      </c>
      <c r="D885">
        <v>0</v>
      </c>
      <c r="E885">
        <v>2.0494999999999999E-2</v>
      </c>
      <c r="F885">
        <v>1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1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1</v>
      </c>
    </row>
    <row r="886" spans="1:42" x14ac:dyDescent="0.2">
      <c r="A886">
        <v>884</v>
      </c>
      <c r="B886">
        <v>0.3125</v>
      </c>
      <c r="C886">
        <v>0</v>
      </c>
      <c r="D886">
        <v>0</v>
      </c>
      <c r="E886">
        <v>1.3761000000000001E-2</v>
      </c>
      <c r="F886">
        <v>1</v>
      </c>
      <c r="G886">
        <v>0</v>
      </c>
      <c r="H886">
        <v>0</v>
      </c>
      <c r="I886">
        <v>0</v>
      </c>
      <c r="J886">
        <v>1</v>
      </c>
      <c r="K886">
        <v>0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1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1</v>
      </c>
    </row>
    <row r="887" spans="1:42" x14ac:dyDescent="0.2">
      <c r="A887">
        <v>885</v>
      </c>
      <c r="B887">
        <v>0.48749999999999999</v>
      </c>
      <c r="C887">
        <v>0</v>
      </c>
      <c r="D887">
        <v>0.83333299999999999</v>
      </c>
      <c r="E887">
        <v>5.6848000000000003E-2</v>
      </c>
      <c r="F887">
        <v>0</v>
      </c>
      <c r="G887">
        <v>1</v>
      </c>
      <c r="H887">
        <v>0</v>
      </c>
      <c r="I887">
        <v>0</v>
      </c>
      <c r="J887">
        <v>1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1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1</v>
      </c>
    </row>
    <row r="888" spans="1:42" x14ac:dyDescent="0.2">
      <c r="A888">
        <v>886</v>
      </c>
      <c r="B888">
        <v>0.33750000000000002</v>
      </c>
      <c r="C888">
        <v>0</v>
      </c>
      <c r="D888">
        <v>0</v>
      </c>
      <c r="E888">
        <v>2.5374000000000001E-2</v>
      </c>
      <c r="F888">
        <v>1</v>
      </c>
      <c r="G888">
        <v>0</v>
      </c>
      <c r="H888">
        <v>0</v>
      </c>
      <c r="I888">
        <v>1</v>
      </c>
      <c r="J888">
        <v>0</v>
      </c>
      <c r="K888">
        <v>0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1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1</v>
      </c>
    </row>
    <row r="889" spans="1:42" x14ac:dyDescent="0.2">
      <c r="A889">
        <v>887</v>
      </c>
      <c r="B889">
        <v>0.23749999999999999</v>
      </c>
      <c r="C889">
        <v>0</v>
      </c>
      <c r="D889">
        <v>0</v>
      </c>
      <c r="E889">
        <v>5.8555999999999997E-2</v>
      </c>
      <c r="F889">
        <v>0</v>
      </c>
      <c r="G889">
        <v>1</v>
      </c>
      <c r="H889">
        <v>1</v>
      </c>
      <c r="I889">
        <v>0</v>
      </c>
      <c r="J889">
        <v>0</v>
      </c>
      <c r="K889">
        <v>0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1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1</v>
      </c>
      <c r="AO889">
        <v>1</v>
      </c>
      <c r="AP889">
        <v>1</v>
      </c>
    </row>
    <row r="890" spans="1:42" x14ac:dyDescent="0.2">
      <c r="A890">
        <v>888</v>
      </c>
      <c r="B890">
        <v>0</v>
      </c>
      <c r="C890">
        <v>0.125</v>
      </c>
      <c r="D890">
        <v>0.33333299999999999</v>
      </c>
      <c r="E890">
        <v>4.5770999999999999E-2</v>
      </c>
      <c r="F890">
        <v>0</v>
      </c>
      <c r="G890">
        <v>1</v>
      </c>
      <c r="H890">
        <v>0</v>
      </c>
      <c r="I890">
        <v>0</v>
      </c>
      <c r="J890">
        <v>1</v>
      </c>
      <c r="K890">
        <v>0</v>
      </c>
      <c r="L890">
        <v>1</v>
      </c>
      <c r="M890">
        <v>0</v>
      </c>
      <c r="N890">
        <v>0</v>
      </c>
      <c r="O890">
        <v>0</v>
      </c>
      <c r="P890">
        <v>1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1</v>
      </c>
    </row>
    <row r="891" spans="1:42" x14ac:dyDescent="0.2">
      <c r="A891">
        <v>889</v>
      </c>
      <c r="B891">
        <v>0.32500000000000001</v>
      </c>
      <c r="C891">
        <v>0</v>
      </c>
      <c r="D891">
        <v>0</v>
      </c>
      <c r="E891">
        <v>5.8555999999999997E-2</v>
      </c>
      <c r="F891">
        <v>1</v>
      </c>
      <c r="G891">
        <v>0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1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1</v>
      </c>
      <c r="AO891">
        <v>0</v>
      </c>
      <c r="AP891">
        <v>0</v>
      </c>
    </row>
    <row r="892" spans="1:42" x14ac:dyDescent="0.2">
      <c r="A892">
        <v>890</v>
      </c>
      <c r="B892">
        <v>0.4</v>
      </c>
      <c r="C892">
        <v>0</v>
      </c>
      <c r="D892">
        <v>0</v>
      </c>
      <c r="E892">
        <v>1.5127E-2</v>
      </c>
      <c r="F892">
        <v>1</v>
      </c>
      <c r="G892">
        <v>0</v>
      </c>
      <c r="H892">
        <v>0</v>
      </c>
      <c r="I892">
        <v>0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1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Ruler="0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69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0.125</v>
      </c>
      <c r="B3">
        <v>0.16666700000000001</v>
      </c>
    </row>
    <row r="4" spans="1:2" x14ac:dyDescent="0.2">
      <c r="A4">
        <v>0.25</v>
      </c>
      <c r="B4">
        <v>0.33333299999999999</v>
      </c>
    </row>
    <row r="5" spans="1:2" x14ac:dyDescent="0.2">
      <c r="A5">
        <v>0.375</v>
      </c>
      <c r="B5">
        <v>0.5</v>
      </c>
    </row>
    <row r="6" spans="1:2" x14ac:dyDescent="0.2">
      <c r="A6">
        <v>0.5</v>
      </c>
      <c r="B6">
        <v>0.66666700000000001</v>
      </c>
    </row>
    <row r="7" spans="1:2" x14ac:dyDescent="0.2">
      <c r="A7">
        <v>0.625</v>
      </c>
      <c r="B7">
        <v>0.83333299999999999</v>
      </c>
    </row>
    <row r="8" spans="1:2" x14ac:dyDescent="0.2">
      <c r="A8">
        <v>0.75</v>
      </c>
      <c r="B8">
        <v>1</v>
      </c>
    </row>
    <row r="9" spans="1:2" x14ac:dyDescent="0.2">
      <c r="A9">
        <v>0.875</v>
      </c>
    </row>
    <row r="10" spans="1:2" x14ac:dyDescent="0.2">
      <c r="A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Names</vt:lpstr>
      <vt:lpstr>Import</vt:lpstr>
      <vt:lpstr>Sib Fractions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2018-11-04T17:31:56Z</dcterms:created>
  <dcterms:modified xsi:type="dcterms:W3CDTF">2018-11-06T05:08:10Z</dcterms:modified>
</cp:coreProperties>
</file>